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641" activeTab="3"/>
  </bookViews>
  <sheets>
    <sheet name="填表说明" sheetId="13" r:id="rId1"/>
    <sheet name="0-评价指标" sheetId="9" r:id="rId2"/>
    <sheet name="0-敏感性分析" sheetId="10" r:id="rId3"/>
    <sheet name="1-经济技术指标" sheetId="4" r:id="rId4"/>
    <sheet name="2-销售收入" sheetId="6" r:id="rId5"/>
    <sheet name="3-成本分摊" sheetId="8" r:id="rId6"/>
    <sheet name="4-土地增值税" sheetId="11" r:id="rId7"/>
    <sheet name="5-其他税费" sheetId="7" r:id="rId8"/>
    <sheet name="6-财务费用" sheetId="12" r:id="rId9"/>
    <sheet name="定义名称" sheetId="1" r:id="rId10"/>
  </sheets>
  <definedNames>
    <definedName name="产品业态" localSheetId="2">'0-敏感性分析'!$C$4:$C$6</definedName>
    <definedName name="产品业态" localSheetId="1">'0-评价指标'!$D$6:$D$31</definedName>
    <definedName name="产品业态" localSheetId="6">'4-土地增值税'!$M$3:$M$27</definedName>
    <definedName name="产品业态" localSheetId="7">'5-其他税费'!$C$3:$C$14</definedName>
    <definedName name="产品业态" localSheetId="8">'6-财务费用'!$F$3:$F$19</definedName>
    <definedName name="产品业态" localSheetId="0">填表说明!$C$3:$C$13</definedName>
    <definedName name="产品业态">定义名称!$C$3:$C$35</definedName>
    <definedName name="清算类型" localSheetId="8">'6-财务费用'!$G$3:$G$4</definedName>
    <definedName name="清算类型" localSheetId="0">填表说明!$D$3:$D$12</definedName>
    <definedName name="清算类型">定义名称!$D$3:$D$5</definedName>
    <definedName name="用地性质" localSheetId="2">'0-敏感性分析'!$B$4:$B$5</definedName>
    <definedName name="用地性质" localSheetId="1">'0-评价指标'!$B$6:$B$13</definedName>
    <definedName name="用地性质" localSheetId="6">'4-土地增值税'!#REF!</definedName>
    <definedName name="用地性质" localSheetId="7">'5-其他税费'!$B$3:$B$10</definedName>
    <definedName name="用地性质" localSheetId="8">'6-财务费用'!$B$3:$B$4</definedName>
    <definedName name="用地性质" localSheetId="0">填表说明!$B$3:$B$12</definedName>
    <definedName name="用地性质">定义名称!$B$3:$B$10</definedName>
  </definedNames>
  <calcPr calcId="162913"/>
</workbook>
</file>

<file path=xl/calcChain.xml><?xml version="1.0" encoding="utf-8"?>
<calcChain xmlns="http://schemas.openxmlformats.org/spreadsheetml/2006/main">
  <c r="C6" i="10" l="1"/>
  <c r="D6" i="10"/>
  <c r="D10" i="11" l="1"/>
  <c r="FL7" i="11"/>
  <c r="FK7" i="11"/>
  <c r="FJ7" i="11"/>
  <c r="FI7" i="11"/>
  <c r="FH7" i="11"/>
  <c r="FG7" i="11"/>
  <c r="FF7" i="11"/>
  <c r="FE7" i="11"/>
  <c r="FD7" i="11"/>
  <c r="FC7" i="11"/>
  <c r="EH7" i="11"/>
  <c r="EG7" i="11"/>
  <c r="EF7" i="11"/>
  <c r="EE7" i="11"/>
  <c r="ED7" i="11"/>
  <c r="EC7" i="11"/>
  <c r="EB7" i="11"/>
  <c r="EA7" i="11"/>
  <c r="DZ7" i="11"/>
  <c r="DY7" i="11"/>
  <c r="DD7" i="11"/>
  <c r="DC7" i="11"/>
  <c r="DB7" i="11"/>
  <c r="DA7" i="11"/>
  <c r="CZ7" i="11"/>
  <c r="CY7" i="11"/>
  <c r="CX7" i="11"/>
  <c r="CW7" i="11"/>
  <c r="CV7" i="11"/>
  <c r="CU7" i="11"/>
  <c r="BZ7" i="11"/>
  <c r="BY7" i="11"/>
  <c r="BX7" i="11"/>
  <c r="BW7" i="11"/>
  <c r="BV7" i="11"/>
  <c r="BU7" i="11"/>
  <c r="BT7" i="11"/>
  <c r="BS7" i="11"/>
  <c r="BR7" i="11"/>
  <c r="BQ7" i="11"/>
  <c r="AV7" i="11"/>
  <c r="AU7" i="11"/>
  <c r="AT7" i="11"/>
  <c r="AS7" i="11"/>
  <c r="AR7" i="11"/>
  <c r="AQ7" i="11"/>
  <c r="AP7" i="11"/>
  <c r="AO7" i="11"/>
  <c r="AN7" i="11"/>
  <c r="AM7" i="11"/>
  <c r="R7" i="11"/>
  <c r="Q7" i="11"/>
  <c r="P7" i="11"/>
  <c r="O7" i="11"/>
  <c r="N7" i="11"/>
  <c r="M7" i="11"/>
  <c r="L7" i="11"/>
  <c r="K7" i="11"/>
  <c r="J7" i="11"/>
  <c r="I7" i="11"/>
  <c r="G1" i="11" l="1"/>
  <c r="I50" i="8"/>
  <c r="D51" i="8"/>
  <c r="J10" i="7" l="1"/>
  <c r="I10" i="7"/>
  <c r="DV25" i="11" l="1"/>
  <c r="CR25" i="11"/>
  <c r="BO25" i="11"/>
  <c r="BN25" i="11"/>
  <c r="AK25" i="11"/>
  <c r="AJ25" i="11"/>
  <c r="AK12" i="11"/>
  <c r="BM27" i="8" l="1"/>
  <c r="BM26" i="8"/>
  <c r="BM25" i="8"/>
  <c r="BM24" i="8"/>
  <c r="BM23" i="8"/>
  <c r="BM14" i="8"/>
  <c r="BM13" i="8"/>
  <c r="BM12" i="8"/>
  <c r="BM11" i="8"/>
  <c r="BM10" i="8"/>
  <c r="BM9" i="8"/>
  <c r="BM8" i="8"/>
  <c r="BM7" i="8"/>
  <c r="BC27" i="8"/>
  <c r="BC26" i="8"/>
  <c r="BC25" i="8"/>
  <c r="BC24" i="8"/>
  <c r="BC23" i="8"/>
  <c r="BC14" i="8"/>
  <c r="BC13" i="8"/>
  <c r="BC12" i="8"/>
  <c r="BC11" i="8"/>
  <c r="BC10" i="8"/>
  <c r="BC9" i="8"/>
  <c r="BC8" i="8"/>
  <c r="BC7" i="8"/>
  <c r="AS27" i="8"/>
  <c r="AS26" i="8"/>
  <c r="AS25" i="8"/>
  <c r="AS24" i="8"/>
  <c r="AS23" i="8"/>
  <c r="AS14" i="8"/>
  <c r="AS13" i="8"/>
  <c r="AS12" i="8"/>
  <c r="AS11" i="8"/>
  <c r="AS10" i="8"/>
  <c r="AS9" i="8"/>
  <c r="AS8" i="8"/>
  <c r="AS7" i="8"/>
  <c r="AI27" i="8"/>
  <c r="AI26" i="8"/>
  <c r="AI25" i="8"/>
  <c r="AI24" i="8"/>
  <c r="AI23" i="8"/>
  <c r="AI14" i="8"/>
  <c r="AI13" i="8"/>
  <c r="AI12" i="8"/>
  <c r="AI11" i="8"/>
  <c r="AI10" i="8"/>
  <c r="AI9" i="8"/>
  <c r="AI7" i="8"/>
  <c r="Y27" i="8"/>
  <c r="Y26" i="8"/>
  <c r="Y25" i="8"/>
  <c r="Y24" i="8"/>
  <c r="Y23" i="8"/>
  <c r="Y14" i="8"/>
  <c r="Y13" i="8"/>
  <c r="Y12" i="8"/>
  <c r="Y11" i="8"/>
  <c r="Y10" i="8"/>
  <c r="Y9" i="8"/>
  <c r="Y8" i="8"/>
  <c r="Y7" i="8"/>
  <c r="Y49" i="8"/>
  <c r="J63" i="4" l="1"/>
  <c r="I63" i="4"/>
  <c r="H63" i="4"/>
  <c r="G63" i="4"/>
  <c r="F63" i="4"/>
  <c r="E63" i="4"/>
  <c r="FQ8" i="11" l="1"/>
  <c r="FP8" i="11"/>
  <c r="FO8" i="11"/>
  <c r="FN8" i="11"/>
  <c r="FM8" i="11"/>
  <c r="EM8" i="11"/>
  <c r="EL8" i="11"/>
  <c r="EK8" i="11"/>
  <c r="EJ8" i="11"/>
  <c r="EI8" i="11"/>
  <c r="DI8" i="11"/>
  <c r="DH8" i="11"/>
  <c r="DG8" i="11"/>
  <c r="DF8" i="11"/>
  <c r="DE8" i="11"/>
  <c r="CE8" i="11"/>
  <c r="CD8" i="11"/>
  <c r="CC8" i="11"/>
  <c r="CB8" i="11"/>
  <c r="CA8" i="11"/>
  <c r="BA8" i="11"/>
  <c r="AZ8" i="11"/>
  <c r="AY8" i="11"/>
  <c r="AX8" i="11"/>
  <c r="AW8" i="11"/>
  <c r="EZ8" i="11"/>
  <c r="DV8" i="11"/>
  <c r="CR8" i="11"/>
  <c r="CS8" i="11"/>
  <c r="BN8" i="11"/>
  <c r="AJ8" i="11"/>
  <c r="BG50" i="8"/>
  <c r="BI51" i="8" s="1"/>
  <c r="BJ51" i="8" s="1"/>
  <c r="AW50" i="8"/>
  <c r="AY51" i="8" s="1"/>
  <c r="AZ51" i="8" s="1"/>
  <c r="AM50" i="8"/>
  <c r="AO51" i="8" s="1"/>
  <c r="AP51" i="8" s="1"/>
  <c r="AC50" i="8"/>
  <c r="AE51" i="8" s="1"/>
  <c r="AF51" i="8" s="1"/>
  <c r="S50" i="8"/>
  <c r="E20" i="9"/>
  <c r="I20" i="9" s="1"/>
  <c r="H20" i="9"/>
  <c r="BI50" i="8" l="1"/>
  <c r="BI53" i="8" s="1"/>
  <c r="AY50" i="8"/>
  <c r="AY53" i="8" s="1"/>
  <c r="AO50" i="8"/>
  <c r="AO53" i="8" s="1"/>
  <c r="AE50" i="8"/>
  <c r="AE53" i="8" s="1"/>
  <c r="U51" i="8"/>
  <c r="U50" i="8"/>
  <c r="E9" i="11"/>
  <c r="F9" i="11"/>
  <c r="G9" i="11"/>
  <c r="I30" i="9"/>
  <c r="D50" i="8" l="1"/>
  <c r="BJ50" i="8"/>
  <c r="BJ53" i="8" s="1"/>
  <c r="AZ50" i="8"/>
  <c r="AZ53" i="8" s="1"/>
  <c r="AF50" i="8"/>
  <c r="AF53" i="8" s="1"/>
  <c r="AP50" i="8"/>
  <c r="AP53" i="8" s="1"/>
  <c r="V50" i="8"/>
  <c r="U53" i="8"/>
  <c r="V51" i="8"/>
  <c r="K50" i="8"/>
  <c r="G50" i="8" l="1"/>
  <c r="E50" i="8" s="1"/>
  <c r="K51" i="8"/>
  <c r="K53" i="8" s="1"/>
  <c r="V53" i="8"/>
  <c r="EZ25" i="11"/>
  <c r="EZ16" i="11"/>
  <c r="EZ12" i="11"/>
  <c r="EZ11" i="11"/>
  <c r="FA9" i="11"/>
  <c r="EZ9" i="11"/>
  <c r="EY9" i="11"/>
  <c r="EZ7" i="11"/>
  <c r="EZ6" i="11"/>
  <c r="DV16" i="11"/>
  <c r="DV12" i="11"/>
  <c r="DV11" i="11"/>
  <c r="DW9" i="11"/>
  <c r="DV9" i="11"/>
  <c r="DU9" i="11"/>
  <c r="DV7" i="11"/>
  <c r="DV6" i="11"/>
  <c r="CR16" i="11"/>
  <c r="CS12" i="11"/>
  <c r="CR12" i="11"/>
  <c r="CS11" i="11"/>
  <c r="CR11" i="11"/>
  <c r="CS9" i="11"/>
  <c r="CR9" i="11"/>
  <c r="CQ9" i="11"/>
  <c r="CS7" i="11"/>
  <c r="CR7" i="11"/>
  <c r="CS6" i="11"/>
  <c r="CR6" i="11"/>
  <c r="EZ5" i="11"/>
  <c r="DV5" i="11"/>
  <c r="CS5" i="11"/>
  <c r="CR5" i="11"/>
  <c r="BN16" i="11"/>
  <c r="BN11" i="11"/>
  <c r="BN12" i="11"/>
  <c r="BO9" i="11"/>
  <c r="BM9" i="11"/>
  <c r="BN9" i="11"/>
  <c r="BN7" i="11"/>
  <c r="BN6" i="11"/>
  <c r="BN5" i="11"/>
  <c r="AI9" i="11"/>
  <c r="L51" i="8" l="1"/>
  <c r="H51" i="8" s="1"/>
  <c r="G51" i="8"/>
  <c r="AM5" i="8"/>
  <c r="FB9" i="11"/>
  <c r="DX9" i="11"/>
  <c r="CT9" i="11"/>
  <c r="BP9" i="11"/>
  <c r="CU5" i="11" l="1"/>
  <c r="AS5" i="8"/>
  <c r="E51" i="8"/>
  <c r="G53" i="8"/>
  <c r="EZ10" i="11"/>
  <c r="CS10" i="11"/>
  <c r="BN10" i="11"/>
  <c r="CR10" i="11"/>
  <c r="DV10" i="11"/>
  <c r="I28" i="9" l="1"/>
  <c r="H28" i="9"/>
  <c r="G28" i="9"/>
  <c r="F28" i="9"/>
  <c r="E28" i="9"/>
  <c r="D14" i="12"/>
  <c r="D16" i="12" s="1"/>
  <c r="C12" i="12"/>
  <c r="E14" i="12" l="1"/>
  <c r="E16" i="12" s="1"/>
  <c r="F14" i="12" l="1"/>
  <c r="D53" i="4"/>
  <c r="D52" i="4"/>
  <c r="D57" i="4"/>
  <c r="D56" i="4"/>
  <c r="D3" i="4"/>
  <c r="G14" i="12" l="1"/>
  <c r="F16" i="12"/>
  <c r="C8" i="12"/>
  <c r="C6" i="12"/>
  <c r="E7" i="12"/>
  <c r="F7" i="12"/>
  <c r="G7" i="12"/>
  <c r="H7" i="12"/>
  <c r="I7" i="12"/>
  <c r="J7" i="12"/>
  <c r="K7" i="12"/>
  <c r="L7" i="12"/>
  <c r="M7" i="12"/>
  <c r="D7" i="12"/>
  <c r="C4" i="12"/>
  <c r="H14" i="12" l="1"/>
  <c r="G16" i="12"/>
  <c r="H16" i="12" l="1"/>
  <c r="I14" i="12"/>
  <c r="E18" i="10"/>
  <c r="E17" i="10" s="1"/>
  <c r="E16" i="10" s="1"/>
  <c r="E15" i="10" s="1"/>
  <c r="E14" i="10" s="1"/>
  <c r="E13" i="10" s="1"/>
  <c r="E12" i="10" s="1"/>
  <c r="E11" i="10" s="1"/>
  <c r="E20" i="10"/>
  <c r="E21" i="10" s="1"/>
  <c r="E22" i="10" s="1"/>
  <c r="E23" i="10" s="1"/>
  <c r="E24" i="10" s="1"/>
  <c r="E25" i="10" s="1"/>
  <c r="E26" i="10" s="1"/>
  <c r="E27" i="10" s="1"/>
  <c r="J14" i="12" l="1"/>
  <c r="I16" i="12"/>
  <c r="AJ16" i="11"/>
  <c r="AJ11" i="11"/>
  <c r="AJ12" i="11"/>
  <c r="AK9" i="11"/>
  <c r="AJ9" i="11"/>
  <c r="AJ7" i="11"/>
  <c r="AJ6" i="11"/>
  <c r="AJ5" i="11"/>
  <c r="F5" i="11"/>
  <c r="F25" i="11"/>
  <c r="K14" i="12" l="1"/>
  <c r="J16" i="12"/>
  <c r="AJ10" i="11"/>
  <c r="AL9" i="11"/>
  <c r="L14" i="12" l="1"/>
  <c r="K16" i="12"/>
  <c r="E1" i="11"/>
  <c r="M14" i="12" l="1"/>
  <c r="L16" i="12"/>
  <c r="F12" i="11"/>
  <c r="F6" i="11"/>
  <c r="C1" i="11"/>
  <c r="T7" i="11" l="1"/>
  <c r="S7" i="11"/>
  <c r="FQ7" i="11"/>
  <c r="FM7" i="11"/>
  <c r="EL7" i="11"/>
  <c r="DG7" i="11"/>
  <c r="CB7" i="11"/>
  <c r="FP7" i="11"/>
  <c r="EK7" i="11"/>
  <c r="DF7" i="11"/>
  <c r="CE7" i="11"/>
  <c r="CA7" i="11"/>
  <c r="FO7" i="11"/>
  <c r="EJ7" i="11"/>
  <c r="DI7" i="11"/>
  <c r="DE7" i="11"/>
  <c r="CD7" i="11"/>
  <c r="FN7" i="11"/>
  <c r="EM7" i="11"/>
  <c r="EI7" i="11"/>
  <c r="DH7" i="11"/>
  <c r="CC7" i="11"/>
  <c r="M16" i="12"/>
  <c r="C16" i="12" s="1"/>
  <c r="C14" i="12"/>
  <c r="AY7" i="11"/>
  <c r="BA7" i="11"/>
  <c r="AZ7" i="11"/>
  <c r="AX7" i="11"/>
  <c r="AW7" i="11"/>
  <c r="H9" i="11"/>
  <c r="D9" i="11" s="1"/>
  <c r="U7" i="11"/>
  <c r="V7" i="11"/>
  <c r="W7" i="11"/>
  <c r="G17" i="9" l="1"/>
  <c r="F17" i="9"/>
  <c r="I8" i="7"/>
  <c r="I9" i="7"/>
  <c r="I7" i="7"/>
  <c r="I6" i="7"/>
  <c r="I5" i="7"/>
  <c r="F14" i="9" l="1"/>
  <c r="F13" i="9"/>
  <c r="J28" i="4" l="1"/>
  <c r="I28" i="4"/>
  <c r="H28" i="4"/>
  <c r="G28" i="4"/>
  <c r="F28" i="4"/>
  <c r="E28" i="4"/>
  <c r="BG33" i="8" l="1"/>
  <c r="GA5" i="11" s="1"/>
  <c r="BG32" i="8"/>
  <c r="FZ5" i="11" s="1"/>
  <c r="BG31" i="8"/>
  <c r="FY5" i="11" s="1"/>
  <c r="BG30" i="8"/>
  <c r="FX5" i="11" s="1"/>
  <c r="BG29" i="8"/>
  <c r="FW5" i="11" s="1"/>
  <c r="BG27" i="8"/>
  <c r="BN27" i="8" s="1"/>
  <c r="BG26" i="8"/>
  <c r="BN26" i="8" s="1"/>
  <c r="BG25" i="8"/>
  <c r="BG24" i="8"/>
  <c r="BN24" i="8" s="1"/>
  <c r="BG23" i="8"/>
  <c r="BG20" i="8"/>
  <c r="FQ5" i="11" s="1"/>
  <c r="BG19" i="8"/>
  <c r="FP5" i="11" s="1"/>
  <c r="BG18" i="8"/>
  <c r="FO5" i="11" s="1"/>
  <c r="BG17" i="8"/>
  <c r="FN5" i="11" s="1"/>
  <c r="BG16" i="8"/>
  <c r="FM5" i="11" s="1"/>
  <c r="BG14" i="8"/>
  <c r="BG13" i="8"/>
  <c r="BG12" i="8"/>
  <c r="BN12" i="8" s="1"/>
  <c r="BG11" i="8"/>
  <c r="BG10" i="8"/>
  <c r="BG9" i="8"/>
  <c r="BN9" i="8" s="1"/>
  <c r="BG8" i="8"/>
  <c r="BG7" i="8"/>
  <c r="BG6" i="8"/>
  <c r="BM6" i="8" s="1"/>
  <c r="BG5" i="8"/>
  <c r="BM5" i="8" s="1"/>
  <c r="AW33" i="8"/>
  <c r="EW5" i="11" s="1"/>
  <c r="AW32" i="8"/>
  <c r="EV5" i="11" s="1"/>
  <c r="AW31" i="8"/>
  <c r="EU5" i="11" s="1"/>
  <c r="AW30" i="8"/>
  <c r="ET5" i="11" s="1"/>
  <c r="AW29" i="8"/>
  <c r="ES5" i="11" s="1"/>
  <c r="AW27" i="8"/>
  <c r="AW26" i="8"/>
  <c r="AW25" i="8"/>
  <c r="AW24" i="8"/>
  <c r="AW23" i="8"/>
  <c r="AW20" i="8"/>
  <c r="EM5" i="11" s="1"/>
  <c r="AW19" i="8"/>
  <c r="EL5" i="11" s="1"/>
  <c r="AW18" i="8"/>
  <c r="EK5" i="11" s="1"/>
  <c r="AW17" i="8"/>
  <c r="EJ5" i="11" s="1"/>
  <c r="AW16" i="8"/>
  <c r="EI5" i="11" s="1"/>
  <c r="AW14" i="8"/>
  <c r="AW13" i="8"/>
  <c r="BD13" i="8" s="1"/>
  <c r="AW12" i="8"/>
  <c r="AW11" i="8"/>
  <c r="AW10" i="8"/>
  <c r="BD10" i="8" s="1"/>
  <c r="AW9" i="8"/>
  <c r="AW8" i="8"/>
  <c r="AW7" i="8"/>
  <c r="AW6" i="8"/>
  <c r="BC6" i="8" s="1"/>
  <c r="AW5" i="8"/>
  <c r="BC5" i="8" s="1"/>
  <c r="AM33" i="8"/>
  <c r="DS5" i="11" s="1"/>
  <c r="AM32" i="8"/>
  <c r="DR5" i="11" s="1"/>
  <c r="AM31" i="8"/>
  <c r="DQ5" i="11" s="1"/>
  <c r="AM30" i="8"/>
  <c r="DP5" i="11" s="1"/>
  <c r="AM29" i="8"/>
  <c r="DO5" i="11" s="1"/>
  <c r="AM27" i="8"/>
  <c r="AM26" i="8"/>
  <c r="AM25" i="8"/>
  <c r="AM24" i="8"/>
  <c r="AM23" i="8"/>
  <c r="AM20" i="8"/>
  <c r="DI5" i="11" s="1"/>
  <c r="AM19" i="8"/>
  <c r="DH5" i="11" s="1"/>
  <c r="AM18" i="8"/>
  <c r="DG5" i="11" s="1"/>
  <c r="AM17" i="8"/>
  <c r="DF5" i="11" s="1"/>
  <c r="AM16" i="8"/>
  <c r="DE5" i="11" s="1"/>
  <c r="AM14" i="8"/>
  <c r="AT14" i="8" s="1"/>
  <c r="AM13" i="8"/>
  <c r="AM12" i="8"/>
  <c r="AM11" i="8"/>
  <c r="AT11" i="8" s="1"/>
  <c r="AM10" i="8"/>
  <c r="AM9" i="8"/>
  <c r="AM8" i="8"/>
  <c r="AM7" i="8"/>
  <c r="AM6" i="8"/>
  <c r="AS6" i="8" s="1"/>
  <c r="AC33" i="8"/>
  <c r="CO5" i="11" s="1"/>
  <c r="AC32" i="8"/>
  <c r="CN5" i="11" s="1"/>
  <c r="AC31" i="8"/>
  <c r="CM5" i="11" s="1"/>
  <c r="AC30" i="8"/>
  <c r="CL5" i="11" s="1"/>
  <c r="AC29" i="8"/>
  <c r="CK5" i="11" s="1"/>
  <c r="AC27" i="8"/>
  <c r="AC26" i="8"/>
  <c r="AC25" i="8"/>
  <c r="AC24" i="8"/>
  <c r="AC23" i="8"/>
  <c r="AC20" i="8"/>
  <c r="CE5" i="11" s="1"/>
  <c r="AC19" i="8"/>
  <c r="CD5" i="11" s="1"/>
  <c r="AC18" i="8"/>
  <c r="CC5" i="11" s="1"/>
  <c r="AC17" i="8"/>
  <c r="CB5" i="11" s="1"/>
  <c r="AC16" i="8"/>
  <c r="CA5" i="11" s="1"/>
  <c r="AC14" i="8"/>
  <c r="AC13" i="8"/>
  <c r="AC12" i="8"/>
  <c r="AJ12" i="8" s="1"/>
  <c r="AC11" i="8"/>
  <c r="AC10" i="8"/>
  <c r="AC9" i="8"/>
  <c r="AC8" i="8"/>
  <c r="AI8" i="8" s="1"/>
  <c r="AC7" i="8"/>
  <c r="AC6" i="8"/>
  <c r="AI6" i="8" s="1"/>
  <c r="AC5" i="8"/>
  <c r="AI5" i="8" s="1"/>
  <c r="BM49" i="8"/>
  <c r="BN33" i="8"/>
  <c r="BN32" i="8"/>
  <c r="BN31" i="8"/>
  <c r="BN30" i="8"/>
  <c r="BN29" i="8"/>
  <c r="BN20" i="8"/>
  <c r="BN19" i="8"/>
  <c r="BN18" i="8"/>
  <c r="BN17" i="8"/>
  <c r="BN16" i="8"/>
  <c r="BN13" i="8"/>
  <c r="BN8" i="8"/>
  <c r="BC49" i="8"/>
  <c r="BD33" i="8"/>
  <c r="BD32" i="8"/>
  <c r="BD31" i="8"/>
  <c r="BD30" i="8"/>
  <c r="BD29" i="8"/>
  <c r="BD20" i="8"/>
  <c r="BD19" i="8"/>
  <c r="BE19" i="8" s="1"/>
  <c r="BD18" i="8"/>
  <c r="BD17" i="8"/>
  <c r="BD16" i="8"/>
  <c r="BD14" i="8"/>
  <c r="BD9" i="8"/>
  <c r="BD6" i="8"/>
  <c r="AS49" i="8"/>
  <c r="AT33" i="8"/>
  <c r="AT32" i="8"/>
  <c r="AT31" i="8"/>
  <c r="AT30" i="8"/>
  <c r="AT29" i="8"/>
  <c r="AT20" i="8"/>
  <c r="AT19" i="8"/>
  <c r="AT18" i="8"/>
  <c r="AT17" i="8"/>
  <c r="AT16" i="8"/>
  <c r="AT10" i="8"/>
  <c r="AT7" i="8"/>
  <c r="AI49" i="8"/>
  <c r="AJ33" i="8"/>
  <c r="AJ32" i="8"/>
  <c r="AJ31" i="8"/>
  <c r="AJ30" i="8"/>
  <c r="AJ29" i="8"/>
  <c r="AJ20" i="8"/>
  <c r="AJ19" i="8"/>
  <c r="AJ18" i="8"/>
  <c r="AJ17" i="8"/>
  <c r="AJ16" i="8"/>
  <c r="S33" i="8"/>
  <c r="BK5" i="11" s="1"/>
  <c r="S32" i="8"/>
  <c r="BJ5" i="11" s="1"/>
  <c r="S31" i="8"/>
  <c r="BI5" i="11" s="1"/>
  <c r="S30" i="8"/>
  <c r="BH5" i="11" s="1"/>
  <c r="S29" i="8"/>
  <c r="BG5" i="11" s="1"/>
  <c r="S27" i="8"/>
  <c r="T27" i="8" s="1"/>
  <c r="S26" i="8"/>
  <c r="T26" i="8" s="1"/>
  <c r="S25" i="8"/>
  <c r="T25" i="8" s="1"/>
  <c r="S24" i="8"/>
  <c r="T24" i="8" s="1"/>
  <c r="S23" i="8"/>
  <c r="T23" i="8" s="1"/>
  <c r="S20" i="8"/>
  <c r="BA5" i="11" s="1"/>
  <c r="S19" i="8"/>
  <c r="AZ5" i="11" s="1"/>
  <c r="S18" i="8"/>
  <c r="AY5" i="11" s="1"/>
  <c r="S17" i="8"/>
  <c r="AX5" i="11" s="1"/>
  <c r="S16" i="8"/>
  <c r="AW5" i="11" s="1"/>
  <c r="S14" i="8"/>
  <c r="T14" i="8" s="1"/>
  <c r="S13" i="8"/>
  <c r="T13" i="8" s="1"/>
  <c r="S12" i="8"/>
  <c r="T12" i="8" s="1"/>
  <c r="S11" i="8"/>
  <c r="T11" i="8" s="1"/>
  <c r="S10" i="8"/>
  <c r="T10" i="8" s="1"/>
  <c r="S9" i="8"/>
  <c r="T9" i="8" s="1"/>
  <c r="S8" i="8"/>
  <c r="T8" i="8" s="1"/>
  <c r="S7" i="8"/>
  <c r="T7" i="8" s="1"/>
  <c r="S6" i="8"/>
  <c r="S5" i="8"/>
  <c r="Z33" i="8"/>
  <c r="Z32" i="8"/>
  <c r="Z31" i="8"/>
  <c r="Z30" i="8"/>
  <c r="Z29" i="8"/>
  <c r="Z20" i="8"/>
  <c r="Z19" i="8"/>
  <c r="Z18" i="8"/>
  <c r="Z17" i="8"/>
  <c r="Z16" i="8"/>
  <c r="C12" i="7"/>
  <c r="O49" i="8"/>
  <c r="P31" i="8"/>
  <c r="P32" i="8"/>
  <c r="P33" i="8"/>
  <c r="P30" i="8"/>
  <c r="P29" i="8"/>
  <c r="P18" i="8"/>
  <c r="P19" i="8"/>
  <c r="P20" i="8"/>
  <c r="P17" i="8"/>
  <c r="P16" i="8"/>
  <c r="I5" i="8"/>
  <c r="O5" i="8" s="1"/>
  <c r="P5" i="8" s="1"/>
  <c r="Y6" i="8" l="1"/>
  <c r="Y5" i="8"/>
  <c r="Z5" i="8" s="1"/>
  <c r="BO32" i="8"/>
  <c r="BO33" i="8"/>
  <c r="BX5" i="11"/>
  <c r="AD12" i="8"/>
  <c r="AE12" i="8" s="1"/>
  <c r="BN10" i="8"/>
  <c r="FH5" i="11"/>
  <c r="BH10" i="8"/>
  <c r="BI10" i="8" s="1"/>
  <c r="FT5" i="11"/>
  <c r="BH25" i="8"/>
  <c r="BI25" i="8" s="1"/>
  <c r="BG34" i="8"/>
  <c r="BK34" i="8" s="1"/>
  <c r="BQ5" i="11"/>
  <c r="BU5" i="11"/>
  <c r="AD9" i="8"/>
  <c r="AE9" i="8" s="1"/>
  <c r="AJ13" i="8"/>
  <c r="BY5" i="11"/>
  <c r="AD13" i="8"/>
  <c r="AE13" i="8" s="1"/>
  <c r="CG5" i="11"/>
  <c r="AD24" i="8"/>
  <c r="AE24" i="8" s="1"/>
  <c r="AT9" i="8"/>
  <c r="CY5" i="11"/>
  <c r="AN9" i="8"/>
  <c r="AO9" i="8" s="1"/>
  <c r="AT13" i="8"/>
  <c r="DC5" i="11"/>
  <c r="AN13" i="8"/>
  <c r="AO13" i="8" s="1"/>
  <c r="DK5" i="11"/>
  <c r="AN24" i="8"/>
  <c r="AO24" i="8" s="1"/>
  <c r="EB5" i="11"/>
  <c r="AX8" i="8"/>
  <c r="AY8" i="8" s="1"/>
  <c r="EF5" i="11"/>
  <c r="AX12" i="8"/>
  <c r="AY12" i="8" s="1"/>
  <c r="EN5" i="11"/>
  <c r="AX23" i="8"/>
  <c r="AY23" i="8" s="1"/>
  <c r="ER5" i="11"/>
  <c r="AX27" i="8"/>
  <c r="AY27" i="8" s="1"/>
  <c r="FE5" i="11"/>
  <c r="BH7" i="8"/>
  <c r="BI7" i="8" s="1"/>
  <c r="FI5" i="11"/>
  <c r="BH11" i="8"/>
  <c r="BI11" i="8" s="1"/>
  <c r="FU5" i="11"/>
  <c r="BH26" i="8"/>
  <c r="BI26" i="8" s="1"/>
  <c r="CF5" i="11"/>
  <c r="AD23" i="8"/>
  <c r="AE23" i="8" s="1"/>
  <c r="CJ5" i="11"/>
  <c r="AD27" i="8"/>
  <c r="AE27" i="8" s="1"/>
  <c r="AT8" i="8"/>
  <c r="CX5" i="11"/>
  <c r="AN8" i="8"/>
  <c r="AO8" i="8" s="1"/>
  <c r="AT12" i="8"/>
  <c r="DB5" i="11"/>
  <c r="AN12" i="8"/>
  <c r="AO12" i="8" s="1"/>
  <c r="DJ5" i="11"/>
  <c r="AN23" i="8"/>
  <c r="AO23" i="8" s="1"/>
  <c r="DN5" i="11"/>
  <c r="AN27" i="8"/>
  <c r="AO27" i="8" s="1"/>
  <c r="EA5" i="11"/>
  <c r="AX7" i="8"/>
  <c r="AY7" i="8" s="1"/>
  <c r="EQ5" i="11"/>
  <c r="AX26" i="8"/>
  <c r="AY26" i="8" s="1"/>
  <c r="FD5" i="11"/>
  <c r="FA5" i="11" s="1"/>
  <c r="BN14" i="8"/>
  <c r="FL5" i="11"/>
  <c r="BH14" i="8"/>
  <c r="BI14" i="8" s="1"/>
  <c r="BR5" i="11"/>
  <c r="BO5" i="11" s="1"/>
  <c r="BV5" i="11"/>
  <c r="AD10" i="8"/>
  <c r="AE10" i="8" s="1"/>
  <c r="AJ14" i="8"/>
  <c r="BZ5" i="11"/>
  <c r="AD14" i="8"/>
  <c r="AE14" i="8" s="1"/>
  <c r="CH5" i="11"/>
  <c r="AD25" i="8"/>
  <c r="AE25" i="8" s="1"/>
  <c r="AT6" i="8"/>
  <c r="CV5" i="11"/>
  <c r="CQ5" i="11" s="1"/>
  <c r="CT5" i="11" s="1"/>
  <c r="CZ5" i="11"/>
  <c r="AN10" i="8"/>
  <c r="AO10" i="8" s="1"/>
  <c r="DD5" i="11"/>
  <c r="AN14" i="8"/>
  <c r="AO14" i="8" s="1"/>
  <c r="DL5" i="11"/>
  <c r="AN25" i="8"/>
  <c r="AO25" i="8" s="1"/>
  <c r="DY5" i="11"/>
  <c r="DU5" i="11" s="1"/>
  <c r="EC5" i="11"/>
  <c r="AX9" i="8"/>
  <c r="AY9" i="8" s="1"/>
  <c r="EG5" i="11"/>
  <c r="AX13" i="8"/>
  <c r="AY13" i="8" s="1"/>
  <c r="EO5" i="11"/>
  <c r="AX24" i="8"/>
  <c r="AY24" i="8" s="1"/>
  <c r="FF5" i="11"/>
  <c r="BH8" i="8"/>
  <c r="BI8" i="8" s="1"/>
  <c r="FJ5" i="11"/>
  <c r="BH12" i="8"/>
  <c r="BI12" i="8" s="1"/>
  <c r="FR5" i="11"/>
  <c r="BH23" i="8"/>
  <c r="BI23" i="8" s="1"/>
  <c r="FV5" i="11"/>
  <c r="BH27" i="8"/>
  <c r="BI27" i="8" s="1"/>
  <c r="BT5" i="11"/>
  <c r="EE5" i="11"/>
  <c r="AX11" i="8"/>
  <c r="AY11" i="8" s="1"/>
  <c r="BS5" i="11"/>
  <c r="AD7" i="8"/>
  <c r="AE7" i="8" s="1"/>
  <c r="BW5" i="11"/>
  <c r="AD11" i="8"/>
  <c r="AE11" i="8" s="1"/>
  <c r="AJ26" i="8"/>
  <c r="CI5" i="11"/>
  <c r="AD26" i="8"/>
  <c r="AE26" i="8" s="1"/>
  <c r="CW5" i="11"/>
  <c r="AN7" i="8"/>
  <c r="AO7" i="8" s="1"/>
  <c r="DA5" i="11"/>
  <c r="AN11" i="8"/>
  <c r="AO11" i="8" s="1"/>
  <c r="DM5" i="11"/>
  <c r="AN26" i="8"/>
  <c r="AO26" i="8" s="1"/>
  <c r="DZ5" i="11"/>
  <c r="DW5" i="11" s="1"/>
  <c r="ED5" i="11"/>
  <c r="AX10" i="8"/>
  <c r="AY10" i="8" s="1"/>
  <c r="EH5" i="11"/>
  <c r="AX14" i="8"/>
  <c r="AY14" i="8" s="1"/>
  <c r="EP5" i="11"/>
  <c r="AX25" i="8"/>
  <c r="AY25" i="8" s="1"/>
  <c r="FC5" i="11"/>
  <c r="EY5" i="11" s="1"/>
  <c r="FG5" i="11"/>
  <c r="BH9" i="8"/>
  <c r="BI9" i="8" s="1"/>
  <c r="FK5" i="11"/>
  <c r="BH13" i="8"/>
  <c r="BI13" i="8" s="1"/>
  <c r="FS5" i="11"/>
  <c r="BH24" i="8"/>
  <c r="BI24" i="8" s="1"/>
  <c r="BB5" i="11"/>
  <c r="U27" i="8"/>
  <c r="BF5" i="11"/>
  <c r="AM21" i="8"/>
  <c r="AT21" i="8" s="1"/>
  <c r="BG21" i="8"/>
  <c r="BK21" i="8" s="1"/>
  <c r="U13" i="8"/>
  <c r="AU5" i="11"/>
  <c r="U24" i="8"/>
  <c r="BC5" i="11"/>
  <c r="U14" i="8"/>
  <c r="AV5" i="11"/>
  <c r="U25" i="8"/>
  <c r="BD5" i="11"/>
  <c r="U26" i="8"/>
  <c r="BE5" i="11"/>
  <c r="BN5" i="8"/>
  <c r="BO5" i="8" s="1"/>
  <c r="I5" i="11"/>
  <c r="AJ6" i="8"/>
  <c r="AN5" i="11"/>
  <c r="U10" i="8"/>
  <c r="AR5" i="11"/>
  <c r="AJ7" i="8"/>
  <c r="AM5" i="11"/>
  <c r="AI5" i="11" s="1"/>
  <c r="U11" i="8"/>
  <c r="AS5" i="11"/>
  <c r="AQ5" i="11"/>
  <c r="AJ10" i="8"/>
  <c r="AP5" i="11"/>
  <c r="U12" i="8"/>
  <c r="AT5" i="11"/>
  <c r="AJ9" i="8"/>
  <c r="AO5" i="11"/>
  <c r="AA19" i="8"/>
  <c r="AA30" i="8"/>
  <c r="BN6" i="8"/>
  <c r="BD12" i="8"/>
  <c r="BE12" i="8" s="1"/>
  <c r="BN11" i="8"/>
  <c r="AJ24" i="8"/>
  <c r="AA18" i="8"/>
  <c r="BD8" i="8"/>
  <c r="BE17" i="8"/>
  <c r="BN7" i="8"/>
  <c r="BO7" i="8" s="1"/>
  <c r="BN25" i="8"/>
  <c r="BO30" i="8"/>
  <c r="D5" i="8"/>
  <c r="BD11" i="8"/>
  <c r="BO31" i="8"/>
  <c r="AK30" i="8"/>
  <c r="G14" i="9"/>
  <c r="BD7" i="8"/>
  <c r="Z7" i="8"/>
  <c r="AA32" i="8"/>
  <c r="AW21" i="8"/>
  <c r="BA21" i="8" s="1"/>
  <c r="BE18" i="8"/>
  <c r="AW34" i="8"/>
  <c r="BA34" i="8" s="1"/>
  <c r="BO8" i="8"/>
  <c r="BO9" i="8"/>
  <c r="BO12" i="8"/>
  <c r="BO13" i="8"/>
  <c r="BO24" i="8"/>
  <c r="BO26" i="8"/>
  <c r="BO27" i="8"/>
  <c r="BO16" i="8"/>
  <c r="BO17" i="8"/>
  <c r="BO18" i="8"/>
  <c r="BO19" i="8"/>
  <c r="BO20" i="8"/>
  <c r="BO29" i="8"/>
  <c r="BE16" i="8"/>
  <c r="BE20" i="8"/>
  <c r="BG15" i="8"/>
  <c r="BK15" i="8" s="1"/>
  <c r="BG28" i="8"/>
  <c r="S21" i="8"/>
  <c r="Z21" i="8" s="1"/>
  <c r="S34" i="8"/>
  <c r="W34" i="8" s="1"/>
  <c r="AK29" i="8"/>
  <c r="AK31" i="8"/>
  <c r="AU18" i="8"/>
  <c r="AU20" i="8"/>
  <c r="AM34" i="8"/>
  <c r="AQ34" i="8" s="1"/>
  <c r="AU31" i="8"/>
  <c r="AU33" i="8"/>
  <c r="BE6" i="8"/>
  <c r="BE9" i="8"/>
  <c r="BE10" i="8"/>
  <c r="BE13" i="8"/>
  <c r="BE14" i="8"/>
  <c r="BE29" i="8"/>
  <c r="BE30" i="8"/>
  <c r="BE31" i="8"/>
  <c r="BE32" i="8"/>
  <c r="BE33" i="8"/>
  <c r="AK33" i="8"/>
  <c r="AU17" i="8"/>
  <c r="AU19" i="8"/>
  <c r="AU30" i="8"/>
  <c r="AU32" i="8"/>
  <c r="BD5" i="8"/>
  <c r="AW15" i="8"/>
  <c r="BA15" i="8" s="1"/>
  <c r="BD23" i="8"/>
  <c r="BD24" i="8"/>
  <c r="BD25" i="8"/>
  <c r="BD26" i="8"/>
  <c r="BD27" i="8"/>
  <c r="AW28" i="8"/>
  <c r="AW35" i="8" s="1"/>
  <c r="AJ11" i="8"/>
  <c r="AJ8" i="8"/>
  <c r="AK32" i="8"/>
  <c r="AU7" i="8"/>
  <c r="AU10" i="8"/>
  <c r="AU11" i="8"/>
  <c r="AU13" i="8"/>
  <c r="AU14" i="8"/>
  <c r="AJ25" i="8"/>
  <c r="AJ27" i="8"/>
  <c r="U8" i="8"/>
  <c r="AU16" i="8"/>
  <c r="AU29" i="8"/>
  <c r="AM15" i="8"/>
  <c r="AQ15" i="8" s="1"/>
  <c r="AM28" i="8"/>
  <c r="AR28" i="8" s="1"/>
  <c r="AA17" i="8"/>
  <c r="AC21" i="8"/>
  <c r="AC34" i="8"/>
  <c r="AJ34" i="8" s="1"/>
  <c r="AK12" i="8"/>
  <c r="AK16" i="8"/>
  <c r="AK17" i="8"/>
  <c r="AK18" i="8"/>
  <c r="AK19" i="8"/>
  <c r="AK20" i="8"/>
  <c r="AA20" i="8"/>
  <c r="AC15" i="8"/>
  <c r="AH15" i="8" s="1"/>
  <c r="AC28" i="8"/>
  <c r="AH28" i="8" s="1"/>
  <c r="U9" i="8"/>
  <c r="U7" i="8"/>
  <c r="AA29" i="8"/>
  <c r="AA31" i="8"/>
  <c r="AA33" i="8"/>
  <c r="AA16" i="8"/>
  <c r="Z6" i="8"/>
  <c r="Z8" i="8"/>
  <c r="Z9" i="8"/>
  <c r="Z10" i="8"/>
  <c r="Z11" i="8"/>
  <c r="Z12" i="8"/>
  <c r="Z13" i="8"/>
  <c r="Z14" i="8"/>
  <c r="S15" i="8"/>
  <c r="Z23" i="8"/>
  <c r="Z24" i="8"/>
  <c r="Z25" i="8"/>
  <c r="Z26" i="8"/>
  <c r="Z27" i="8"/>
  <c r="S28" i="8"/>
  <c r="X28" i="8" s="1"/>
  <c r="U23" i="8"/>
  <c r="I29" i="8"/>
  <c r="Q29" i="8" s="1"/>
  <c r="I33" i="8"/>
  <c r="AG5" i="11" s="1"/>
  <c r="I32" i="8"/>
  <c r="AF5" i="11" s="1"/>
  <c r="I31" i="8"/>
  <c r="AE5" i="11" s="1"/>
  <c r="I30" i="8"/>
  <c r="AD5" i="11" s="1"/>
  <c r="I23" i="8"/>
  <c r="I18" i="8"/>
  <c r="U5" i="11" s="1"/>
  <c r="I17" i="8"/>
  <c r="T5" i="11" s="1"/>
  <c r="FB5" i="11" l="1"/>
  <c r="BM5" i="11"/>
  <c r="DX5" i="11"/>
  <c r="BP5" i="11"/>
  <c r="AU6" i="8"/>
  <c r="BO14" i="8"/>
  <c r="AK13" i="8"/>
  <c r="BE8" i="8"/>
  <c r="AQ21" i="8"/>
  <c r="BN21" i="8"/>
  <c r="AU9" i="8"/>
  <c r="AK26" i="8"/>
  <c r="AT34" i="8"/>
  <c r="AU8" i="8"/>
  <c r="BG39" i="8"/>
  <c r="AO28" i="8"/>
  <c r="AO35" i="8" s="1"/>
  <c r="AK14" i="8"/>
  <c r="BG35" i="8"/>
  <c r="BN34" i="8"/>
  <c r="CP5" i="11"/>
  <c r="BO10" i="8"/>
  <c r="EX5" i="11"/>
  <c r="DT5" i="11"/>
  <c r="AU12" i="8"/>
  <c r="GB5" i="11"/>
  <c r="AK7" i="8"/>
  <c r="BO11" i="8"/>
  <c r="AK6" i="8"/>
  <c r="BL15" i="8"/>
  <c r="BL28" i="8"/>
  <c r="AR15" i="8"/>
  <c r="BB15" i="8"/>
  <c r="BB28" i="8"/>
  <c r="AK10" i="8"/>
  <c r="BO6" i="8"/>
  <c r="D29" i="8"/>
  <c r="AC5" i="11"/>
  <c r="D23" i="8"/>
  <c r="X5" i="11"/>
  <c r="AK9" i="8"/>
  <c r="W15" i="8"/>
  <c r="X15" i="8"/>
  <c r="AK5" i="11"/>
  <c r="BL5" i="11"/>
  <c r="AK24" i="8"/>
  <c r="AK25" i="8"/>
  <c r="BE7" i="8"/>
  <c r="AA7" i="8"/>
  <c r="AG34" i="8"/>
  <c r="W21" i="8"/>
  <c r="Q17" i="8"/>
  <c r="G17" i="8" s="1"/>
  <c r="D17" i="8"/>
  <c r="Q18" i="8"/>
  <c r="G18" i="8" s="1"/>
  <c r="D18" i="8"/>
  <c r="Q32" i="8"/>
  <c r="G32" i="8" s="1"/>
  <c r="D32" i="8"/>
  <c r="BD21" i="8"/>
  <c r="BE11" i="8"/>
  <c r="BO34" i="8"/>
  <c r="BO25" i="8"/>
  <c r="Q30" i="8"/>
  <c r="G30" i="8" s="1"/>
  <c r="D30" i="8"/>
  <c r="Q31" i="8"/>
  <c r="D31" i="8"/>
  <c r="Q33" i="8"/>
  <c r="G33" i="8" s="1"/>
  <c r="D33" i="8"/>
  <c r="G31" i="8"/>
  <c r="Z34" i="8"/>
  <c r="S39" i="8"/>
  <c r="BD34" i="8"/>
  <c r="BE24" i="8"/>
  <c r="BA28" i="8"/>
  <c r="AW39" i="8"/>
  <c r="AK8" i="8"/>
  <c r="AK34" i="8"/>
  <c r="AK27" i="8"/>
  <c r="S35" i="8"/>
  <c r="AU34" i="8"/>
  <c r="AM39" i="8"/>
  <c r="BG38" i="8"/>
  <c r="BG22" i="8"/>
  <c r="BE21" i="8"/>
  <c r="BO21" i="8"/>
  <c r="BM15" i="8"/>
  <c r="AM35" i="8"/>
  <c r="AU21" i="8"/>
  <c r="AY28" i="8"/>
  <c r="AY35" i="8" s="1"/>
  <c r="BM28" i="8"/>
  <c r="BN23" i="8"/>
  <c r="BI28" i="8"/>
  <c r="BK28" i="8"/>
  <c r="AW38" i="8"/>
  <c r="AW22" i="8"/>
  <c r="AW4" i="8" s="1"/>
  <c r="BD28" i="8"/>
  <c r="BD15" i="8"/>
  <c r="BC15" i="8"/>
  <c r="AC35" i="8"/>
  <c r="AK11" i="8"/>
  <c r="AC39" i="8"/>
  <c r="BE34" i="8"/>
  <c r="BE27" i="8"/>
  <c r="BE25" i="8"/>
  <c r="BE23" i="8"/>
  <c r="BE26" i="8"/>
  <c r="BE5" i="8"/>
  <c r="BC28" i="8"/>
  <c r="Z28" i="8"/>
  <c r="AJ21" i="8"/>
  <c r="AG21" i="8"/>
  <c r="AT27" i="8"/>
  <c r="AT23" i="8"/>
  <c r="AT26" i="8"/>
  <c r="AS28" i="8"/>
  <c r="AA21" i="8"/>
  <c r="AQ28" i="8"/>
  <c r="AT25" i="8"/>
  <c r="AM38" i="8"/>
  <c r="AM22" i="8"/>
  <c r="AS15" i="8"/>
  <c r="AT24" i="8"/>
  <c r="AT5" i="8"/>
  <c r="AI28" i="8"/>
  <c r="AJ23" i="8"/>
  <c r="AC38" i="8"/>
  <c r="AC22" i="8"/>
  <c r="AK21" i="8"/>
  <c r="AE28" i="8"/>
  <c r="AI15" i="8"/>
  <c r="AJ5" i="8"/>
  <c r="S38" i="8"/>
  <c r="AG28" i="8"/>
  <c r="AG15" i="8"/>
  <c r="U28" i="8"/>
  <c r="T28" i="8" s="1"/>
  <c r="AA6" i="8"/>
  <c r="AA14" i="8"/>
  <c r="AA10" i="8"/>
  <c r="AA34" i="8"/>
  <c r="AA12" i="8"/>
  <c r="AA8" i="8"/>
  <c r="Y28" i="8"/>
  <c r="W28" i="8"/>
  <c r="S22" i="8"/>
  <c r="AA27" i="8"/>
  <c r="AA25" i="8"/>
  <c r="AA23" i="8"/>
  <c r="AA13" i="8"/>
  <c r="AA11" i="8"/>
  <c r="AA9" i="8"/>
  <c r="AA5" i="8"/>
  <c r="AA26" i="8"/>
  <c r="AA24" i="8"/>
  <c r="Z15" i="8"/>
  <c r="Z22" i="8" s="1"/>
  <c r="Y15" i="8"/>
  <c r="Q5" i="8"/>
  <c r="J23" i="8"/>
  <c r="K23" i="8" s="1"/>
  <c r="O23" i="8"/>
  <c r="I34" i="8"/>
  <c r="P34" i="8" s="1"/>
  <c r="AX53" i="8" l="1"/>
  <c r="BH53" i="8"/>
  <c r="AN53" i="8"/>
  <c r="AD53" i="8"/>
  <c r="T53" i="8"/>
  <c r="AM4" i="8"/>
  <c r="AN28" i="8"/>
  <c r="BG4" i="8"/>
  <c r="AK48" i="8"/>
  <c r="AE41" i="8"/>
  <c r="AK47" i="8"/>
  <c r="AK46" i="8"/>
  <c r="AE43" i="8"/>
  <c r="AK45" i="8"/>
  <c r="BG40" i="8"/>
  <c r="BO48" i="8"/>
  <c r="BI41" i="8"/>
  <c r="BO46" i="8"/>
  <c r="BO45" i="8"/>
  <c r="BI43" i="8"/>
  <c r="BO47" i="8"/>
  <c r="AA48" i="8"/>
  <c r="AA47" i="8"/>
  <c r="U41" i="8"/>
  <c r="AA45" i="8"/>
  <c r="AA46" i="8"/>
  <c r="U43" i="8"/>
  <c r="V43" i="8" s="1"/>
  <c r="BE48" i="8"/>
  <c r="AY43" i="8"/>
  <c r="BE47" i="8"/>
  <c r="AY41" i="8"/>
  <c r="BE45" i="8"/>
  <c r="BE46" i="8"/>
  <c r="F31" i="8"/>
  <c r="AU47" i="8"/>
  <c r="AO43" i="8"/>
  <c r="AO41" i="8"/>
  <c r="AU46" i="8"/>
  <c r="AU45" i="8"/>
  <c r="AU48" i="8"/>
  <c r="F32" i="8"/>
  <c r="F17" i="8"/>
  <c r="AL5" i="11"/>
  <c r="AU27" i="8"/>
  <c r="BO23" i="8"/>
  <c r="BO28" i="8" s="1"/>
  <c r="BO35" i="8" s="1"/>
  <c r="AK5" i="8"/>
  <c r="AK15" i="8" s="1"/>
  <c r="AK22" i="8" s="1"/>
  <c r="AU5" i="8"/>
  <c r="AU15" i="8" s="1"/>
  <c r="AU22" i="8" s="1"/>
  <c r="AK23" i="8"/>
  <c r="AK28" i="8" s="1"/>
  <c r="AK35" i="8" s="1"/>
  <c r="AU23" i="8"/>
  <c r="AU24" i="8"/>
  <c r="AU25" i="8"/>
  <c r="AU26" i="8"/>
  <c r="BD22" i="8"/>
  <c r="Q34" i="8"/>
  <c r="F30" i="8"/>
  <c r="F18" i="8"/>
  <c r="S4" i="8"/>
  <c r="AM40" i="8"/>
  <c r="AW40" i="8"/>
  <c r="F33" i="8"/>
  <c r="BE15" i="8"/>
  <c r="BE22" i="8" s="1"/>
  <c r="AX28" i="8"/>
  <c r="F29" i="8"/>
  <c r="Z35" i="8"/>
  <c r="G29" i="8"/>
  <c r="AJ28" i="8"/>
  <c r="AJ35" i="8" s="1"/>
  <c r="S40" i="8"/>
  <c r="AC40" i="8"/>
  <c r="AC4" i="8"/>
  <c r="U35" i="8"/>
  <c r="E23" i="8"/>
  <c r="BD35" i="8"/>
  <c r="BN28" i="8"/>
  <c r="BN35" i="8" s="1"/>
  <c r="BE28" i="8"/>
  <c r="BE35" i="8" s="1"/>
  <c r="BH28" i="8"/>
  <c r="BI35" i="8"/>
  <c r="BN15" i="8"/>
  <c r="BN22" i="8" s="1"/>
  <c r="BO15" i="8"/>
  <c r="BO22" i="8" s="1"/>
  <c r="AJ15" i="8"/>
  <c r="AJ22" i="8" s="1"/>
  <c r="AT28" i="8"/>
  <c r="AT35" i="8" s="1"/>
  <c r="AT15" i="8"/>
  <c r="AT22" i="8" s="1"/>
  <c r="AA15" i="8"/>
  <c r="AA22" i="8" s="1"/>
  <c r="AE35" i="8"/>
  <c r="AD28" i="8"/>
  <c r="AA28" i="8"/>
  <c r="AA35" i="8" s="1"/>
  <c r="M34" i="8"/>
  <c r="P23" i="8"/>
  <c r="AD44" i="8" l="1"/>
  <c r="AD8" i="8" s="1"/>
  <c r="AE8" i="8" s="1"/>
  <c r="BS11" i="11"/>
  <c r="BW11" i="11"/>
  <c r="BY11" i="11"/>
  <c r="BV11" i="11"/>
  <c r="BZ11" i="11"/>
  <c r="BX11" i="11"/>
  <c r="BU11" i="11"/>
  <c r="AN44" i="8"/>
  <c r="CW11" i="11"/>
  <c r="CY11" i="11"/>
  <c r="DD11" i="11"/>
  <c r="CZ11" i="11"/>
  <c r="DB11" i="11"/>
  <c r="DA11" i="11"/>
  <c r="DC11" i="11"/>
  <c r="CX11" i="11"/>
  <c r="BI42" i="8"/>
  <c r="FH11" i="11"/>
  <c r="FJ11" i="11"/>
  <c r="FE11" i="11"/>
  <c r="FI11" i="11"/>
  <c r="FK11" i="11"/>
  <c r="FL11" i="11"/>
  <c r="FG11" i="11"/>
  <c r="FF11" i="11"/>
  <c r="AP11" i="11"/>
  <c r="AU11" i="11"/>
  <c r="AT11" i="11"/>
  <c r="AQ11" i="11"/>
  <c r="AR11" i="11"/>
  <c r="AO11" i="11"/>
  <c r="AV11" i="11"/>
  <c r="AS11" i="11"/>
  <c r="EA11" i="11"/>
  <c r="EF11" i="11"/>
  <c r="EC11" i="11"/>
  <c r="EB11" i="11"/>
  <c r="EG11" i="11"/>
  <c r="EH11" i="11"/>
  <c r="ED11" i="11"/>
  <c r="EE11" i="11"/>
  <c r="AO42" i="8"/>
  <c r="AN5" i="8"/>
  <c r="AO5" i="8" s="1"/>
  <c r="AN6" i="8"/>
  <c r="AO6" i="8" s="1"/>
  <c r="BH44" i="8"/>
  <c r="T44" i="8"/>
  <c r="AU28" i="8"/>
  <c r="AU35" i="8" s="1"/>
  <c r="AU4" i="8" s="1"/>
  <c r="BO4" i="8"/>
  <c r="BE4" i="8"/>
  <c r="F5" i="8"/>
  <c r="AK4" i="8"/>
  <c r="AA4" i="8"/>
  <c r="Q23" i="8"/>
  <c r="CV11" i="11" l="1"/>
  <c r="AO15" i="8"/>
  <c r="CU11" i="11"/>
  <c r="CQ11" i="11" s="1"/>
  <c r="CT11" i="11" s="1"/>
  <c r="CT30" i="11" s="1"/>
  <c r="AX44" i="8"/>
  <c r="AY42" i="8"/>
  <c r="AD6" i="8"/>
  <c r="AE6" i="8" s="1"/>
  <c r="AE42" i="8"/>
  <c r="AD5" i="8"/>
  <c r="AE5" i="8" s="1"/>
  <c r="BT11" i="11"/>
  <c r="T5" i="8"/>
  <c r="U5" i="8" s="1"/>
  <c r="T6" i="8"/>
  <c r="U6" i="8" s="1"/>
  <c r="BH6" i="8"/>
  <c r="BI6" i="8" s="1"/>
  <c r="BH5" i="8"/>
  <c r="BI5" i="8" s="1"/>
  <c r="U42" i="8"/>
  <c r="V42" i="8" s="1"/>
  <c r="AO22" i="8"/>
  <c r="AO4" i="8" s="1"/>
  <c r="AN4" i="8" s="1"/>
  <c r="AN58" i="8" s="1"/>
  <c r="AN15" i="8"/>
  <c r="F23" i="8"/>
  <c r="G23" i="8"/>
  <c r="FD11" i="11" l="1"/>
  <c r="AE15" i="8"/>
  <c r="BR11" i="11"/>
  <c r="AN11" i="11"/>
  <c r="AM11" i="11"/>
  <c r="BQ11" i="11"/>
  <c r="AX5" i="8"/>
  <c r="AY5" i="8" s="1"/>
  <c r="AX6" i="8"/>
  <c r="AY6" i="8" s="1"/>
  <c r="FC11" i="11"/>
  <c r="BI15" i="8"/>
  <c r="BH15" i="8" s="1"/>
  <c r="U15" i="8"/>
  <c r="C33" i="8"/>
  <c r="C32" i="8"/>
  <c r="C31" i="8"/>
  <c r="C30" i="8"/>
  <c r="C29" i="8"/>
  <c r="I27" i="8"/>
  <c r="AB5" i="11" s="1"/>
  <c r="C27" i="8"/>
  <c r="I26" i="8"/>
  <c r="AA5" i="11" s="1"/>
  <c r="C26" i="8"/>
  <c r="I25" i="8"/>
  <c r="Z5" i="11" s="1"/>
  <c r="C25" i="8"/>
  <c r="I24" i="8"/>
  <c r="C24" i="8"/>
  <c r="C23" i="8"/>
  <c r="I20" i="8"/>
  <c r="C20" i="8"/>
  <c r="I19" i="8"/>
  <c r="C19" i="8"/>
  <c r="C18" i="8"/>
  <c r="C17" i="8"/>
  <c r="C16" i="8"/>
  <c r="I14" i="8"/>
  <c r="R5" i="11" s="1"/>
  <c r="C14" i="8"/>
  <c r="I13" i="8"/>
  <c r="Q5" i="11" s="1"/>
  <c r="C13" i="8"/>
  <c r="I12" i="8"/>
  <c r="C12" i="8"/>
  <c r="I11" i="8"/>
  <c r="C11" i="8"/>
  <c r="I10" i="8"/>
  <c r="C10" i="8"/>
  <c r="I9" i="8"/>
  <c r="O9" i="8" s="1"/>
  <c r="C9" i="8"/>
  <c r="I8" i="8"/>
  <c r="O8" i="8" s="1"/>
  <c r="C8" i="8"/>
  <c r="I7" i="8"/>
  <c r="C7" i="8"/>
  <c r="I6" i="8"/>
  <c r="C6" i="8"/>
  <c r="C5" i="8"/>
  <c r="BI22" i="8" l="1"/>
  <c r="BI4" i="8" s="1"/>
  <c r="BH4" i="8" s="1"/>
  <c r="BH58" i="8" s="1"/>
  <c r="AD15" i="8"/>
  <c r="AE22" i="8"/>
  <c r="AE4" i="8" s="1"/>
  <c r="AD4" i="8" s="1"/>
  <c r="AD58" i="8" s="1"/>
  <c r="DZ11" i="11"/>
  <c r="DY11" i="11"/>
  <c r="AY15" i="8"/>
  <c r="U22" i="8"/>
  <c r="U4" i="8" s="1"/>
  <c r="T4" i="8" s="1"/>
  <c r="T58" i="8" s="1"/>
  <c r="T15" i="8"/>
  <c r="D24" i="8"/>
  <c r="Y5" i="11"/>
  <c r="D20" i="8"/>
  <c r="W5" i="11"/>
  <c r="D19" i="8"/>
  <c r="V5" i="11"/>
  <c r="K5" i="11"/>
  <c r="O5" i="11"/>
  <c r="D6" i="8"/>
  <c r="J5" i="11"/>
  <c r="D8" i="8"/>
  <c r="L5" i="11"/>
  <c r="N5" i="11"/>
  <c r="D9" i="8"/>
  <c r="M5" i="11"/>
  <c r="P5" i="11"/>
  <c r="D7" i="8"/>
  <c r="O7" i="8"/>
  <c r="O26" i="8"/>
  <c r="P26" i="8" s="1"/>
  <c r="D26" i="8"/>
  <c r="O10" i="8"/>
  <c r="P10" i="8" s="1"/>
  <c r="D10" i="8"/>
  <c r="O12" i="8"/>
  <c r="D12" i="8"/>
  <c r="O14" i="8"/>
  <c r="P14" i="8" s="1"/>
  <c r="D14" i="8"/>
  <c r="O25" i="8"/>
  <c r="P25" i="8" s="1"/>
  <c r="D25" i="8"/>
  <c r="O27" i="8"/>
  <c r="P27" i="8" s="1"/>
  <c r="D27" i="8"/>
  <c r="O11" i="8"/>
  <c r="P11" i="8" s="1"/>
  <c r="D11" i="8"/>
  <c r="O13" i="8"/>
  <c r="P13" i="8" s="1"/>
  <c r="D13" i="8"/>
  <c r="P9" i="8"/>
  <c r="Q20" i="8"/>
  <c r="I15" i="8"/>
  <c r="P8" i="8"/>
  <c r="P12" i="8"/>
  <c r="Q19" i="8"/>
  <c r="O24" i="8"/>
  <c r="O6" i="8"/>
  <c r="J26" i="8"/>
  <c r="K26" i="8" s="1"/>
  <c r="J25" i="8"/>
  <c r="K25" i="8" s="1"/>
  <c r="J27" i="8"/>
  <c r="K27" i="8" s="1"/>
  <c r="J24" i="8"/>
  <c r="K24" i="8" s="1"/>
  <c r="I28" i="8"/>
  <c r="AB32" i="6"/>
  <c r="AD32" i="6" s="1"/>
  <c r="AB31" i="6"/>
  <c r="AD31" i="6" s="1"/>
  <c r="AB26" i="6"/>
  <c r="AD26" i="6" s="1"/>
  <c r="AB25" i="6"/>
  <c r="AD25" i="6" s="1"/>
  <c r="AB24" i="6"/>
  <c r="AD24" i="6" s="1"/>
  <c r="AB23" i="6"/>
  <c r="AB22" i="6"/>
  <c r="AD22" i="6" s="1"/>
  <c r="AB19" i="6"/>
  <c r="AD19" i="6" s="1"/>
  <c r="AB18" i="6"/>
  <c r="AD18" i="6" s="1"/>
  <c r="AB17" i="6"/>
  <c r="AB30" i="6" s="1"/>
  <c r="AD30" i="6" s="1"/>
  <c r="AB16" i="6"/>
  <c r="AB29" i="6" s="1"/>
  <c r="AD29" i="6" s="1"/>
  <c r="AB15" i="6"/>
  <c r="AB28" i="6" s="1"/>
  <c r="AD28" i="6" s="1"/>
  <c r="AB13" i="6"/>
  <c r="AD13" i="6" s="1"/>
  <c r="AB12" i="6"/>
  <c r="AB11" i="6"/>
  <c r="AD11" i="6" s="1"/>
  <c r="AB10" i="6"/>
  <c r="AD10" i="6" s="1"/>
  <c r="AB9" i="6"/>
  <c r="AD9" i="6" s="1"/>
  <c r="AB8" i="6"/>
  <c r="AD8" i="6" s="1"/>
  <c r="AB7" i="6"/>
  <c r="AD7" i="6" s="1"/>
  <c r="AB6" i="6"/>
  <c r="AD6" i="6" s="1"/>
  <c r="AB5" i="6"/>
  <c r="AB4" i="6"/>
  <c r="X32" i="6"/>
  <c r="Z32" i="6" s="1"/>
  <c r="X31" i="6"/>
  <c r="Z31" i="6" s="1"/>
  <c r="X26" i="6"/>
  <c r="Z26" i="6" s="1"/>
  <c r="X25" i="6"/>
  <c r="X24" i="6"/>
  <c r="X23" i="6"/>
  <c r="X22" i="6"/>
  <c r="Z22" i="6" s="1"/>
  <c r="X19" i="6"/>
  <c r="X18" i="6"/>
  <c r="Z18" i="6" s="1"/>
  <c r="X17" i="6"/>
  <c r="X30" i="6" s="1"/>
  <c r="Z30" i="6" s="1"/>
  <c r="X16" i="6"/>
  <c r="X29" i="6" s="1"/>
  <c r="Z29" i="6" s="1"/>
  <c r="X15" i="6"/>
  <c r="X28" i="6" s="1"/>
  <c r="Z28" i="6" s="1"/>
  <c r="X13" i="6"/>
  <c r="Z13" i="6" s="1"/>
  <c r="X12" i="6"/>
  <c r="Z12" i="6" s="1"/>
  <c r="X11" i="6"/>
  <c r="Z11" i="6" s="1"/>
  <c r="X10" i="6"/>
  <c r="X9" i="6"/>
  <c r="Z9" i="6" s="1"/>
  <c r="X8" i="6"/>
  <c r="Z8" i="6" s="1"/>
  <c r="X7" i="6"/>
  <c r="Z7" i="6" s="1"/>
  <c r="X6" i="6"/>
  <c r="Z6" i="6" s="1"/>
  <c r="X5" i="6"/>
  <c r="X4" i="6"/>
  <c r="T32" i="6"/>
  <c r="V32" i="6" s="1"/>
  <c r="T31" i="6"/>
  <c r="V31" i="6" s="1"/>
  <c r="T26" i="6"/>
  <c r="T25" i="6"/>
  <c r="V25" i="6" s="1"/>
  <c r="T24" i="6"/>
  <c r="V24" i="6" s="1"/>
  <c r="T23" i="6"/>
  <c r="V23" i="6" s="1"/>
  <c r="T22" i="6"/>
  <c r="T19" i="6"/>
  <c r="V19" i="6" s="1"/>
  <c r="T18" i="6"/>
  <c r="T17" i="6"/>
  <c r="T30" i="6" s="1"/>
  <c r="V30" i="6" s="1"/>
  <c r="T16" i="6"/>
  <c r="T29" i="6" s="1"/>
  <c r="V29" i="6" s="1"/>
  <c r="T15" i="6"/>
  <c r="T28" i="6" s="1"/>
  <c r="V28" i="6" s="1"/>
  <c r="T13" i="6"/>
  <c r="V13" i="6" s="1"/>
  <c r="T12" i="6"/>
  <c r="V12" i="6" s="1"/>
  <c r="T11" i="6"/>
  <c r="V11" i="6" s="1"/>
  <c r="T10" i="6"/>
  <c r="V10" i="6" s="1"/>
  <c r="T9" i="6"/>
  <c r="V9" i="6" s="1"/>
  <c r="T8" i="6"/>
  <c r="V8" i="6" s="1"/>
  <c r="T7" i="6"/>
  <c r="V7" i="6" s="1"/>
  <c r="T6" i="6"/>
  <c r="V6" i="6" s="1"/>
  <c r="T5" i="6"/>
  <c r="V5" i="6" s="1"/>
  <c r="T4" i="6"/>
  <c r="P32" i="6"/>
  <c r="R32" i="6" s="1"/>
  <c r="P31" i="6"/>
  <c r="R31" i="6" s="1"/>
  <c r="P26" i="6"/>
  <c r="R26" i="6" s="1"/>
  <c r="P25" i="6"/>
  <c r="R25" i="6" s="1"/>
  <c r="P24" i="6"/>
  <c r="R24" i="6" s="1"/>
  <c r="P23" i="6"/>
  <c r="R23" i="6" s="1"/>
  <c r="P22" i="6"/>
  <c r="P19" i="6"/>
  <c r="P18" i="6"/>
  <c r="R18" i="6" s="1"/>
  <c r="P17" i="6"/>
  <c r="P30" i="6" s="1"/>
  <c r="R30" i="6" s="1"/>
  <c r="P16" i="6"/>
  <c r="P29" i="6" s="1"/>
  <c r="R29" i="6" s="1"/>
  <c r="P15" i="6"/>
  <c r="P28" i="6" s="1"/>
  <c r="R28" i="6" s="1"/>
  <c r="P13" i="6"/>
  <c r="R13" i="6" s="1"/>
  <c r="P12" i="6"/>
  <c r="R12" i="6" s="1"/>
  <c r="P11" i="6"/>
  <c r="R11" i="6" s="1"/>
  <c r="P10" i="6"/>
  <c r="R10" i="6" s="1"/>
  <c r="P9" i="6"/>
  <c r="R9" i="6" s="1"/>
  <c r="P8" i="6"/>
  <c r="R8" i="6" s="1"/>
  <c r="P7" i="6"/>
  <c r="R7" i="6" s="1"/>
  <c r="P6" i="6"/>
  <c r="R6" i="6" s="1"/>
  <c r="P5" i="6"/>
  <c r="R5" i="6" s="1"/>
  <c r="P4" i="6"/>
  <c r="R4" i="6" s="1"/>
  <c r="L32" i="6"/>
  <c r="N32" i="6" s="1"/>
  <c r="L31" i="6"/>
  <c r="N31" i="6" s="1"/>
  <c r="L26" i="6"/>
  <c r="N26" i="6" s="1"/>
  <c r="L25" i="6"/>
  <c r="N25" i="6" s="1"/>
  <c r="L24" i="6"/>
  <c r="N24" i="6" s="1"/>
  <c r="L23" i="6"/>
  <c r="N23" i="6" s="1"/>
  <c r="L22" i="6"/>
  <c r="L19" i="6"/>
  <c r="N19" i="6" s="1"/>
  <c r="L18" i="6"/>
  <c r="N18" i="6" s="1"/>
  <c r="L17" i="6"/>
  <c r="L30" i="6" s="1"/>
  <c r="N30" i="6" s="1"/>
  <c r="L16" i="6"/>
  <c r="L29" i="6" s="1"/>
  <c r="N29" i="6" s="1"/>
  <c r="L15" i="6"/>
  <c r="L28" i="6" s="1"/>
  <c r="N28" i="6" s="1"/>
  <c r="L13" i="6"/>
  <c r="N13" i="6" s="1"/>
  <c r="L12" i="6"/>
  <c r="L11" i="6"/>
  <c r="N11" i="6" s="1"/>
  <c r="L10" i="6"/>
  <c r="N10" i="6" s="1"/>
  <c r="L9" i="6"/>
  <c r="N9" i="6" s="1"/>
  <c r="L8" i="6"/>
  <c r="L7" i="6"/>
  <c r="N7" i="6" s="1"/>
  <c r="L6" i="6"/>
  <c r="N6" i="6" s="1"/>
  <c r="L5" i="6"/>
  <c r="N5" i="6" s="1"/>
  <c r="L4" i="6"/>
  <c r="N4" i="6" s="1"/>
  <c r="AD23" i="6"/>
  <c r="AD17" i="6"/>
  <c r="AD12" i="6"/>
  <c r="AD4" i="6"/>
  <c r="Z25" i="6"/>
  <c r="Z24" i="6"/>
  <c r="Z19" i="6"/>
  <c r="Z10" i="6"/>
  <c r="V26" i="6"/>
  <c r="V22" i="6"/>
  <c r="V18" i="6"/>
  <c r="V16" i="6"/>
  <c r="R19" i="6"/>
  <c r="N22" i="6"/>
  <c r="N12" i="6"/>
  <c r="C14" i="7"/>
  <c r="AY22" i="8" l="1"/>
  <c r="AY4" i="8" s="1"/>
  <c r="AX4" i="8" s="1"/>
  <c r="AX58" i="8" s="1"/>
  <c r="AX15" i="8"/>
  <c r="E5" i="11"/>
  <c r="Z15" i="6"/>
  <c r="AD15" i="6"/>
  <c r="G5" i="11"/>
  <c r="M28" i="8"/>
  <c r="N28" i="8"/>
  <c r="I38" i="8"/>
  <c r="J53" i="8" s="1"/>
  <c r="N15" i="8"/>
  <c r="O15" i="8"/>
  <c r="M15" i="8"/>
  <c r="Q9" i="8"/>
  <c r="F9" i="8" s="1"/>
  <c r="Q14" i="8"/>
  <c r="F14" i="8" s="1"/>
  <c r="Q26" i="8"/>
  <c r="F26" i="8" s="1"/>
  <c r="Q12" i="8"/>
  <c r="F12" i="8" s="1"/>
  <c r="Q8" i="8"/>
  <c r="F8" i="8" s="1"/>
  <c r="Q27" i="8"/>
  <c r="F27" i="8" s="1"/>
  <c r="Q10" i="8"/>
  <c r="F10" i="8" s="1"/>
  <c r="Q25" i="8"/>
  <c r="G25" i="8" s="1"/>
  <c r="Q11" i="8"/>
  <c r="Q13" i="8"/>
  <c r="D28" i="8"/>
  <c r="F25" i="8"/>
  <c r="D15" i="8"/>
  <c r="P7" i="8"/>
  <c r="G20" i="8"/>
  <c r="F20" i="8"/>
  <c r="G19" i="8"/>
  <c r="F19" i="8"/>
  <c r="N8" i="6"/>
  <c r="N14" i="6" s="1"/>
  <c r="E25" i="8"/>
  <c r="E24" i="8"/>
  <c r="E26" i="8"/>
  <c r="E27" i="8"/>
  <c r="O28" i="8"/>
  <c r="I35" i="8"/>
  <c r="P6" i="8"/>
  <c r="P24" i="8"/>
  <c r="K28" i="8"/>
  <c r="K35" i="8" s="1"/>
  <c r="N15" i="6"/>
  <c r="X14" i="6"/>
  <c r="N16" i="6"/>
  <c r="Z5" i="6"/>
  <c r="X27" i="6"/>
  <c r="AB14" i="6"/>
  <c r="V33" i="6"/>
  <c r="AD5" i="6"/>
  <c r="R33" i="6"/>
  <c r="AD16" i="6"/>
  <c r="AD33" i="6"/>
  <c r="Z33" i="6"/>
  <c r="N33" i="6"/>
  <c r="R17" i="6"/>
  <c r="L14" i="6"/>
  <c r="AD14" i="6"/>
  <c r="AB20" i="6"/>
  <c r="AB27" i="6"/>
  <c r="AB33" i="6"/>
  <c r="AD27" i="6"/>
  <c r="X33" i="6"/>
  <c r="Z4" i="6"/>
  <c r="Z17" i="6"/>
  <c r="X20" i="6"/>
  <c r="P20" i="6"/>
  <c r="T14" i="6"/>
  <c r="V15" i="6"/>
  <c r="Z16" i="6"/>
  <c r="Z23" i="6"/>
  <c r="V17" i="6"/>
  <c r="V4" i="6"/>
  <c r="V14" i="6" s="1"/>
  <c r="T20" i="6"/>
  <c r="T27" i="6"/>
  <c r="T33" i="6"/>
  <c r="V27" i="6"/>
  <c r="P27" i="6"/>
  <c r="R14" i="6"/>
  <c r="P14" i="6"/>
  <c r="R16" i="6"/>
  <c r="R15" i="6"/>
  <c r="R22" i="6"/>
  <c r="P33" i="6"/>
  <c r="N27" i="6"/>
  <c r="N17" i="6"/>
  <c r="L20" i="6"/>
  <c r="L27" i="6"/>
  <c r="H22" i="6"/>
  <c r="D22" i="6" s="1"/>
  <c r="C13" i="7"/>
  <c r="C11" i="7"/>
  <c r="C10" i="7"/>
  <c r="C9" i="7"/>
  <c r="C8" i="7"/>
  <c r="BY5" i="8" s="1"/>
  <c r="C7" i="7"/>
  <c r="C6" i="7"/>
  <c r="C4" i="7"/>
  <c r="K41" i="8" l="1"/>
  <c r="K43" i="8"/>
  <c r="L43" i="8" s="1"/>
  <c r="O23" i="6"/>
  <c r="L50" i="8"/>
  <c r="F13" i="8"/>
  <c r="Q47" i="8"/>
  <c r="R47" i="8" s="1"/>
  <c r="Q48" i="8"/>
  <c r="R48" i="8" s="1"/>
  <c r="Q46" i="8"/>
  <c r="R46" i="8" s="1"/>
  <c r="Q45" i="8"/>
  <c r="R45" i="8" s="1"/>
  <c r="P15" i="8"/>
  <c r="H5" i="11"/>
  <c r="D5" i="11" s="1"/>
  <c r="F11" i="8"/>
  <c r="AL48" i="8"/>
  <c r="D38" i="8"/>
  <c r="E53" i="8" s="1"/>
  <c r="CB24" i="8"/>
  <c r="DK12" i="11" s="1"/>
  <c r="CC25" i="8"/>
  <c r="EP12" i="11" s="1"/>
  <c r="CD26" i="8"/>
  <c r="FU12" i="11" s="1"/>
  <c r="CB6" i="8"/>
  <c r="CV12" i="11" s="1"/>
  <c r="CC7" i="8"/>
  <c r="EA12" i="11" s="1"/>
  <c r="CD8" i="8"/>
  <c r="FF12" i="11" s="1"/>
  <c r="CB10" i="8"/>
  <c r="CZ12" i="11" s="1"/>
  <c r="CC11" i="8"/>
  <c r="EE12" i="11" s="1"/>
  <c r="CD12" i="8"/>
  <c r="FJ12" i="11" s="1"/>
  <c r="CB14" i="8"/>
  <c r="DD12" i="11" s="1"/>
  <c r="CC23" i="8"/>
  <c r="EN12" i="11" s="1"/>
  <c r="CB28" i="8"/>
  <c r="CD5" i="8"/>
  <c r="FC12" i="11" s="1"/>
  <c r="EY12" i="11" s="1"/>
  <c r="CA25" i="8"/>
  <c r="CH12" i="11" s="1"/>
  <c r="CA23" i="8"/>
  <c r="CF12" i="11" s="1"/>
  <c r="BZ24" i="8"/>
  <c r="BC12" i="11" s="1"/>
  <c r="BZ23" i="8"/>
  <c r="BB12" i="11" s="1"/>
  <c r="BY26" i="8"/>
  <c r="AA12" i="11" s="1"/>
  <c r="CC24" i="8"/>
  <c r="EO12" i="11" s="1"/>
  <c r="CD25" i="8"/>
  <c r="FT12" i="11" s="1"/>
  <c r="CB27" i="8"/>
  <c r="DN12" i="11" s="1"/>
  <c r="CC6" i="8"/>
  <c r="DZ12" i="11" s="1"/>
  <c r="DW12" i="11" s="1"/>
  <c r="CD7" i="8"/>
  <c r="FE12" i="11" s="1"/>
  <c r="CB9" i="8"/>
  <c r="CY12" i="11" s="1"/>
  <c r="CC10" i="8"/>
  <c r="ED12" i="11" s="1"/>
  <c r="CD11" i="8"/>
  <c r="FI12" i="11" s="1"/>
  <c r="CB13" i="8"/>
  <c r="DC12" i="11" s="1"/>
  <c r="CC14" i="8"/>
  <c r="EH12" i="11" s="1"/>
  <c r="CB23" i="8"/>
  <c r="DJ12" i="11" s="1"/>
  <c r="CD15" i="8"/>
  <c r="CC5" i="8"/>
  <c r="DY12" i="11" s="1"/>
  <c r="DU12" i="11" s="1"/>
  <c r="CA26" i="8"/>
  <c r="CI12" i="11" s="1"/>
  <c r="CA13" i="8"/>
  <c r="BY12" i="11" s="1"/>
  <c r="BZ25" i="8"/>
  <c r="BD12" i="11" s="1"/>
  <c r="BZ13" i="8"/>
  <c r="AU12" i="11" s="1"/>
  <c r="BY27" i="8"/>
  <c r="AB12" i="11" s="1"/>
  <c r="CD24" i="8"/>
  <c r="FS12" i="11" s="1"/>
  <c r="CB26" i="8"/>
  <c r="DM12" i="11" s="1"/>
  <c r="CC27" i="8"/>
  <c r="ER12" i="11" s="1"/>
  <c r="CD6" i="8"/>
  <c r="FD12" i="11" s="1"/>
  <c r="FA12" i="11" s="1"/>
  <c r="CB8" i="8"/>
  <c r="CX12" i="11" s="1"/>
  <c r="CC9" i="8"/>
  <c r="EC12" i="11" s="1"/>
  <c r="CD10" i="8"/>
  <c r="FH12" i="11" s="1"/>
  <c r="CB12" i="8"/>
  <c r="DB12" i="11" s="1"/>
  <c r="CC13" i="8"/>
  <c r="EG12" i="11" s="1"/>
  <c r="CD14" i="8"/>
  <c r="FL12" i="11" s="1"/>
  <c r="CD28" i="8"/>
  <c r="CC15" i="8"/>
  <c r="CB5" i="8"/>
  <c r="CU12" i="11" s="1"/>
  <c r="CQ12" i="11" s="1"/>
  <c r="CT12" i="11" s="1"/>
  <c r="CA27" i="8"/>
  <c r="CJ12" i="11" s="1"/>
  <c r="CA14" i="8"/>
  <c r="BZ12" i="11" s="1"/>
  <c r="BZ26" i="8"/>
  <c r="BE12" i="11" s="1"/>
  <c r="BZ14" i="8"/>
  <c r="AV12" i="11" s="1"/>
  <c r="BY24" i="8"/>
  <c r="Y12" i="11" s="1"/>
  <c r="BY14" i="8"/>
  <c r="R12" i="11" s="1"/>
  <c r="BY13" i="8"/>
  <c r="Q12" i="11" s="1"/>
  <c r="CB25" i="8"/>
  <c r="DL12" i="11" s="1"/>
  <c r="CC26" i="8"/>
  <c r="EQ12" i="11" s="1"/>
  <c r="CD27" i="8"/>
  <c r="FV12" i="11" s="1"/>
  <c r="CB7" i="8"/>
  <c r="CW12" i="11" s="1"/>
  <c r="CC8" i="8"/>
  <c r="EB12" i="11" s="1"/>
  <c r="CD9" i="8"/>
  <c r="FG12" i="11" s="1"/>
  <c r="CB11" i="8"/>
  <c r="DA12" i="11" s="1"/>
  <c r="CC12" i="8"/>
  <c r="EF12" i="11" s="1"/>
  <c r="CD13" i="8"/>
  <c r="FK12" i="11" s="1"/>
  <c r="CD23" i="8"/>
  <c r="FR12" i="11" s="1"/>
  <c r="CC28" i="8"/>
  <c r="CB15" i="8"/>
  <c r="CB4" i="8" s="1"/>
  <c r="CA24" i="8"/>
  <c r="CG12" i="11" s="1"/>
  <c r="CA28" i="8"/>
  <c r="BZ28" i="8"/>
  <c r="BZ27" i="8"/>
  <c r="BF12" i="11" s="1"/>
  <c r="BY25" i="8"/>
  <c r="Z12" i="11" s="1"/>
  <c r="CA11" i="8"/>
  <c r="BW12" i="11" s="1"/>
  <c r="I12" i="11"/>
  <c r="BZ10" i="8"/>
  <c r="AR12" i="11" s="1"/>
  <c r="BZ5" i="8"/>
  <c r="BZ12" i="8"/>
  <c r="AT12" i="11" s="1"/>
  <c r="CA9" i="8"/>
  <c r="BU12" i="11" s="1"/>
  <c r="CA8" i="8"/>
  <c r="BT12" i="11" s="1"/>
  <c r="BZ6" i="8"/>
  <c r="AN12" i="11" s="1"/>
  <c r="BZ9" i="8"/>
  <c r="AQ12" i="11" s="1"/>
  <c r="BZ8" i="8"/>
  <c r="AP12" i="11" s="1"/>
  <c r="CA12" i="8"/>
  <c r="BX12" i="11" s="1"/>
  <c r="CA6" i="8"/>
  <c r="BR12" i="11" s="1"/>
  <c r="BO12" i="11" s="1"/>
  <c r="CA7" i="8"/>
  <c r="BS12" i="11" s="1"/>
  <c r="CA5" i="8"/>
  <c r="BQ12" i="11" s="1"/>
  <c r="BM12" i="11" s="1"/>
  <c r="BZ7" i="8"/>
  <c r="AO12" i="11" s="1"/>
  <c r="BZ11" i="8"/>
  <c r="AS12" i="11" s="1"/>
  <c r="CA10" i="8"/>
  <c r="BV12" i="11" s="1"/>
  <c r="CA15" i="8"/>
  <c r="BY23" i="8"/>
  <c r="X12" i="11" s="1"/>
  <c r="BZ15" i="8"/>
  <c r="BY8" i="8"/>
  <c r="L12" i="11" s="1"/>
  <c r="BY7" i="8"/>
  <c r="K12" i="11" s="1"/>
  <c r="BY6" i="8"/>
  <c r="J12" i="11" s="1"/>
  <c r="BY9" i="8"/>
  <c r="M12" i="11" s="1"/>
  <c r="BY11" i="8"/>
  <c r="O12" i="11" s="1"/>
  <c r="BY10" i="8"/>
  <c r="N12" i="11" s="1"/>
  <c r="BY12" i="8"/>
  <c r="P12" i="11" s="1"/>
  <c r="BY15" i="8"/>
  <c r="BY28" i="8"/>
  <c r="G26" i="8"/>
  <c r="G27" i="8"/>
  <c r="AL47" i="8"/>
  <c r="R17" i="8"/>
  <c r="T13" i="11" s="1"/>
  <c r="Q7" i="8"/>
  <c r="G13" i="9"/>
  <c r="BP19" i="8"/>
  <c r="FP13" i="11" s="1"/>
  <c r="BP17" i="8"/>
  <c r="FN13" i="11" s="1"/>
  <c r="AL20" i="8"/>
  <c r="CE13" i="11" s="1"/>
  <c r="AB31" i="8"/>
  <c r="BI13" i="11" s="1"/>
  <c r="BI14" i="11" s="1"/>
  <c r="BP20" i="8"/>
  <c r="FQ13" i="11" s="1"/>
  <c r="BP18" i="8"/>
  <c r="FO13" i="11" s="1"/>
  <c r="AL18" i="8"/>
  <c r="CC13" i="11" s="1"/>
  <c r="AL16" i="8"/>
  <c r="CA13" i="11" s="1"/>
  <c r="AL17" i="8"/>
  <c r="CB13" i="11" s="1"/>
  <c r="AB29" i="8"/>
  <c r="BG13" i="11" s="1"/>
  <c r="BG14" i="11" s="1"/>
  <c r="AB33" i="8"/>
  <c r="BK13" i="11" s="1"/>
  <c r="BK14" i="11" s="1"/>
  <c r="BF30" i="8"/>
  <c r="ET13" i="11" s="1"/>
  <c r="ET14" i="11" s="1"/>
  <c r="AL19" i="8"/>
  <c r="CD13" i="11" s="1"/>
  <c r="AV29" i="8"/>
  <c r="DO13" i="11" s="1"/>
  <c r="DO14" i="11" s="1"/>
  <c r="BP30" i="8"/>
  <c r="FX13" i="11" s="1"/>
  <c r="FX14" i="11" s="1"/>
  <c r="BF29" i="8"/>
  <c r="ES13" i="11" s="1"/>
  <c r="ES14" i="11" s="1"/>
  <c r="AB19" i="8"/>
  <c r="AZ13" i="11" s="1"/>
  <c r="AB32" i="8"/>
  <c r="BJ13" i="11" s="1"/>
  <c r="BJ14" i="11" s="1"/>
  <c r="AL31" i="8"/>
  <c r="CM13" i="11" s="1"/>
  <c r="CM14" i="11" s="1"/>
  <c r="AB17" i="8"/>
  <c r="AX13" i="11" s="1"/>
  <c r="AV18" i="8"/>
  <c r="DG13" i="11" s="1"/>
  <c r="AV19" i="8"/>
  <c r="DH13" i="11" s="1"/>
  <c r="BP29" i="8"/>
  <c r="FW13" i="11" s="1"/>
  <c r="FW14" i="11" s="1"/>
  <c r="AV16" i="8"/>
  <c r="DE13" i="11" s="1"/>
  <c r="AV33" i="8"/>
  <c r="DS13" i="11" s="1"/>
  <c r="DS14" i="11" s="1"/>
  <c r="BP32" i="8"/>
  <c r="FZ13" i="11" s="1"/>
  <c r="FZ14" i="11" s="1"/>
  <c r="BF33" i="8"/>
  <c r="EW13" i="11" s="1"/>
  <c r="EW14" i="11" s="1"/>
  <c r="AL29" i="8"/>
  <c r="CK13" i="11" s="1"/>
  <c r="CK14" i="11" s="1"/>
  <c r="BF31" i="8"/>
  <c r="EU13" i="11" s="1"/>
  <c r="EU14" i="11" s="1"/>
  <c r="AL33" i="8"/>
  <c r="CO13" i="11" s="1"/>
  <c r="CO14" i="11" s="1"/>
  <c r="BF19" i="8"/>
  <c r="EL13" i="11" s="1"/>
  <c r="BP16" i="8"/>
  <c r="FM13" i="11" s="1"/>
  <c r="AB20" i="8"/>
  <c r="BA13" i="11" s="1"/>
  <c r="AB18" i="8"/>
  <c r="AY13" i="11" s="1"/>
  <c r="AV32" i="8"/>
  <c r="DR13" i="11" s="1"/>
  <c r="DR14" i="11" s="1"/>
  <c r="AB16" i="8"/>
  <c r="AW13" i="11" s="1"/>
  <c r="BF20" i="8"/>
  <c r="EM13" i="11" s="1"/>
  <c r="BP33" i="8"/>
  <c r="GA13" i="11" s="1"/>
  <c r="GA14" i="11" s="1"/>
  <c r="AV17" i="8"/>
  <c r="DF13" i="11" s="1"/>
  <c r="BF32" i="8"/>
  <c r="EV13" i="11" s="1"/>
  <c r="EV14" i="11" s="1"/>
  <c r="BF18" i="8"/>
  <c r="EK13" i="11" s="1"/>
  <c r="BF17" i="8"/>
  <c r="EJ13" i="11" s="1"/>
  <c r="AB30" i="8"/>
  <c r="BH13" i="11" s="1"/>
  <c r="BH14" i="11" s="1"/>
  <c r="AL30" i="8"/>
  <c r="CL13" i="11" s="1"/>
  <c r="CL14" i="11" s="1"/>
  <c r="AL32" i="8"/>
  <c r="CN13" i="11" s="1"/>
  <c r="CN14" i="11" s="1"/>
  <c r="AV30" i="8"/>
  <c r="DP13" i="11" s="1"/>
  <c r="DP14" i="11" s="1"/>
  <c r="AV31" i="8"/>
  <c r="DQ13" i="11" s="1"/>
  <c r="DQ14" i="11" s="1"/>
  <c r="BP31" i="8"/>
  <c r="FY13" i="11" s="1"/>
  <c r="FY14" i="11" s="1"/>
  <c r="AV20" i="8"/>
  <c r="DI13" i="11" s="1"/>
  <c r="BF16" i="8"/>
  <c r="EI13" i="11" s="1"/>
  <c r="R29" i="8"/>
  <c r="AC13" i="11" s="1"/>
  <c r="AC14" i="11" s="1"/>
  <c r="R33" i="8"/>
  <c r="AG13" i="11" s="1"/>
  <c r="AG14" i="11" s="1"/>
  <c r="R32" i="8"/>
  <c r="AF13" i="11" s="1"/>
  <c r="AF14" i="11" s="1"/>
  <c r="R18" i="8"/>
  <c r="U13" i="11" s="1"/>
  <c r="R31" i="8"/>
  <c r="R30" i="8"/>
  <c r="AD13" i="11" s="1"/>
  <c r="AD14" i="11" s="1"/>
  <c r="R19" i="8"/>
  <c r="V13" i="11" s="1"/>
  <c r="R20" i="8"/>
  <c r="W13" i="11" s="1"/>
  <c r="W14" i="11" s="1"/>
  <c r="E28" i="8"/>
  <c r="F9" i="9" s="1"/>
  <c r="AV47" i="8"/>
  <c r="BJ42" i="8"/>
  <c r="BP47" i="8"/>
  <c r="BJ43" i="8"/>
  <c r="BP48" i="8"/>
  <c r="BP46" i="8"/>
  <c r="AF42" i="8"/>
  <c r="AF43" i="8"/>
  <c r="AP42" i="8"/>
  <c r="AV45" i="8"/>
  <c r="AL46" i="8"/>
  <c r="AV46" i="8"/>
  <c r="BF47" i="8"/>
  <c r="AZ43" i="8"/>
  <c r="BF48" i="8"/>
  <c r="BF46" i="8"/>
  <c r="AZ42" i="8"/>
  <c r="Q24" i="8"/>
  <c r="P28" i="8"/>
  <c r="P35" i="8" s="1"/>
  <c r="Q6" i="8"/>
  <c r="J28" i="8"/>
  <c r="O29" i="6"/>
  <c r="W16" i="6"/>
  <c r="DF6" i="11" s="1"/>
  <c r="AE4" i="6"/>
  <c r="FC6" i="11" s="1"/>
  <c r="EY6" i="11" s="1"/>
  <c r="AA28" i="6"/>
  <c r="AE10" i="6"/>
  <c r="FI6" i="11" s="1"/>
  <c r="O19" i="6"/>
  <c r="BA6" i="11" s="1"/>
  <c r="AA23" i="6"/>
  <c r="AA22" i="6"/>
  <c r="S32" i="6"/>
  <c r="AE15" i="6"/>
  <c r="FM6" i="11" s="1"/>
  <c r="AE26" i="6"/>
  <c r="AE18" i="6"/>
  <c r="FP6" i="11" s="1"/>
  <c r="W5" i="6"/>
  <c r="CV6" i="11" s="1"/>
  <c r="W11" i="6"/>
  <c r="DB6" i="11" s="1"/>
  <c r="AA30" i="6"/>
  <c r="S23" i="6"/>
  <c r="W29" i="6"/>
  <c r="AA11" i="6"/>
  <c r="EF6" i="11" s="1"/>
  <c r="W8" i="6"/>
  <c r="CY6" i="11" s="1"/>
  <c r="S7" i="6"/>
  <c r="BT6" i="11" s="1"/>
  <c r="AE11" i="6"/>
  <c r="FJ6" i="11" s="1"/>
  <c r="S16" i="6"/>
  <c r="CB6" i="11" s="1"/>
  <c r="S28" i="6"/>
  <c r="W28" i="6"/>
  <c r="AA5" i="6"/>
  <c r="DZ6" i="11" s="1"/>
  <c r="DW6" i="11" s="1"/>
  <c r="S18" i="6"/>
  <c r="CD6" i="11" s="1"/>
  <c r="O25" i="6"/>
  <c r="AE8" i="6"/>
  <c r="FG6" i="11" s="1"/>
  <c r="W19" i="6"/>
  <c r="DI6" i="11" s="1"/>
  <c r="S25" i="6"/>
  <c r="O13" i="6"/>
  <c r="AV6" i="11" s="1"/>
  <c r="AA16" i="6"/>
  <c r="EJ6" i="11" s="1"/>
  <c r="S17" i="6"/>
  <c r="CC6" i="11" s="1"/>
  <c r="AE16" i="6"/>
  <c r="FN6" i="11" s="1"/>
  <c r="O16" i="6"/>
  <c r="AX6" i="11" s="1"/>
  <c r="AE28" i="6"/>
  <c r="AA8" i="6"/>
  <c r="EC6" i="11" s="1"/>
  <c r="S9" i="6"/>
  <c r="BV6" i="11" s="1"/>
  <c r="O11" i="6"/>
  <c r="AT6" i="11" s="1"/>
  <c r="AA19" i="6"/>
  <c r="EM6" i="11" s="1"/>
  <c r="S10" i="6"/>
  <c r="BW6" i="11" s="1"/>
  <c r="O28" i="6"/>
  <c r="S8" i="6"/>
  <c r="BU6" i="11" s="1"/>
  <c r="AE29" i="6"/>
  <c r="W12" i="6"/>
  <c r="DC6" i="11" s="1"/>
  <c r="W22" i="6"/>
  <c r="AE13" i="6"/>
  <c r="FL6" i="11" s="1"/>
  <c r="AA7" i="6"/>
  <c r="EB6" i="11" s="1"/>
  <c r="W10" i="6"/>
  <c r="DA6" i="11" s="1"/>
  <c r="AE23" i="6"/>
  <c r="AE22" i="6"/>
  <c r="O31" i="6"/>
  <c r="W31" i="6"/>
  <c r="S26" i="6"/>
  <c r="O32" i="6"/>
  <c r="O9" i="6"/>
  <c r="AR6" i="11" s="1"/>
  <c r="AA25" i="6"/>
  <c r="S13" i="6"/>
  <c r="BZ6" i="11" s="1"/>
  <c r="AA32" i="6"/>
  <c r="O4" i="6"/>
  <c r="AM6" i="11" s="1"/>
  <c r="O17" i="6"/>
  <c r="AY6" i="11" s="1"/>
  <c r="S4" i="6"/>
  <c r="BQ6" i="11" s="1"/>
  <c r="W15" i="6"/>
  <c r="DE6" i="11" s="1"/>
  <c r="AA17" i="6"/>
  <c r="EK6" i="11" s="1"/>
  <c r="AA15" i="6"/>
  <c r="EI6" i="11" s="1"/>
  <c r="O15" i="6"/>
  <c r="AW6" i="11" s="1"/>
  <c r="AE6" i="6"/>
  <c r="FE6" i="11" s="1"/>
  <c r="W7" i="6"/>
  <c r="CX6" i="11" s="1"/>
  <c r="S5" i="6"/>
  <c r="BR6" i="11" s="1"/>
  <c r="BO6" i="11" s="1"/>
  <c r="O7" i="6"/>
  <c r="AP6" i="11" s="1"/>
  <c r="AA6" i="6"/>
  <c r="EA6" i="11" s="1"/>
  <c r="O12" i="6"/>
  <c r="AU6" i="11" s="1"/>
  <c r="AE12" i="6"/>
  <c r="FK6" i="11" s="1"/>
  <c r="O10" i="6"/>
  <c r="AS6" i="11" s="1"/>
  <c r="AE7" i="6"/>
  <c r="FF6" i="11" s="1"/>
  <c r="S6" i="6"/>
  <c r="BS6" i="11" s="1"/>
  <c r="O6" i="6"/>
  <c r="AO6" i="11" s="1"/>
  <c r="AE32" i="6"/>
  <c r="AE9" i="6"/>
  <c r="FH6" i="11" s="1"/>
  <c r="W32" i="6"/>
  <c r="S31" i="6"/>
  <c r="AA26" i="6"/>
  <c r="AA18" i="6"/>
  <c r="EL6" i="11" s="1"/>
  <c r="AE17" i="6"/>
  <c r="FO6" i="11" s="1"/>
  <c r="AE31" i="6"/>
  <c r="W13" i="6"/>
  <c r="DD6" i="11" s="1"/>
  <c r="S29" i="6"/>
  <c r="O24" i="6"/>
  <c r="O5" i="6"/>
  <c r="AN6" i="11" s="1"/>
  <c r="AA12" i="6"/>
  <c r="EG6" i="11" s="1"/>
  <c r="O8" i="6"/>
  <c r="AQ6" i="11" s="1"/>
  <c r="AA9" i="6"/>
  <c r="ED6" i="11" s="1"/>
  <c r="AA10" i="6"/>
  <c r="EE6" i="11" s="1"/>
  <c r="O22" i="6"/>
  <c r="W17" i="6"/>
  <c r="DG6" i="11" s="1"/>
  <c r="AE5" i="6"/>
  <c r="FD6" i="11" s="1"/>
  <c r="FA6" i="11" s="1"/>
  <c r="AA31" i="6"/>
  <c r="S24" i="6"/>
  <c r="O26" i="6"/>
  <c r="AE25" i="6"/>
  <c r="W18" i="6"/>
  <c r="DH6" i="11" s="1"/>
  <c r="W6" i="6"/>
  <c r="CW6" i="11" s="1"/>
  <c r="W26" i="6"/>
  <c r="AA13" i="6"/>
  <c r="EH6" i="11" s="1"/>
  <c r="O30" i="6"/>
  <c r="AE24" i="6"/>
  <c r="AA29" i="6"/>
  <c r="W25" i="6"/>
  <c r="S30" i="6"/>
  <c r="S19" i="6"/>
  <c r="CE6" i="11" s="1"/>
  <c r="W23" i="6"/>
  <c r="AA24" i="6"/>
  <c r="AE30" i="6"/>
  <c r="W9" i="6"/>
  <c r="CZ6" i="11" s="1"/>
  <c r="S11" i="6"/>
  <c r="BX6" i="11" s="1"/>
  <c r="O18" i="6"/>
  <c r="AZ6" i="11" s="1"/>
  <c r="AE19" i="6"/>
  <c r="FQ6" i="11" s="1"/>
  <c r="W24" i="6"/>
  <c r="W30" i="6"/>
  <c r="S12" i="6"/>
  <c r="BY6" i="11" s="1"/>
  <c r="D34" i="8"/>
  <c r="V34" i="6"/>
  <c r="AD20" i="6"/>
  <c r="AD21" i="6" s="1"/>
  <c r="N34" i="6"/>
  <c r="AD34" i="6"/>
  <c r="V20" i="6"/>
  <c r="V21" i="6" s="1"/>
  <c r="W4" i="6"/>
  <c r="CU6" i="11" s="1"/>
  <c r="CQ6" i="11" s="1"/>
  <c r="CT6" i="11" s="1"/>
  <c r="AC14" i="6"/>
  <c r="Z27" i="6"/>
  <c r="Z34" i="6" s="1"/>
  <c r="AA4" i="6"/>
  <c r="DY6" i="11" s="1"/>
  <c r="DU6" i="11" s="1"/>
  <c r="Z14" i="6"/>
  <c r="Z20" i="6"/>
  <c r="L33" i="6"/>
  <c r="U14" i="6"/>
  <c r="S15" i="6"/>
  <c r="CA6" i="11" s="1"/>
  <c r="R20" i="6"/>
  <c r="R21" i="6" s="1"/>
  <c r="Q14" i="6"/>
  <c r="S22" i="6"/>
  <c r="R27" i="6"/>
  <c r="R34" i="6" s="1"/>
  <c r="J22" i="6"/>
  <c r="F22" i="6" s="1"/>
  <c r="E22" i="6" s="1"/>
  <c r="N20" i="6"/>
  <c r="C5" i="7"/>
  <c r="BM6" i="11" l="1"/>
  <c r="BP6" i="11" s="1"/>
  <c r="AI6" i="11"/>
  <c r="BP12" i="11"/>
  <c r="DX12" i="11"/>
  <c r="FB12" i="11"/>
  <c r="FB6" i="11"/>
  <c r="DX6" i="11"/>
  <c r="CE25" i="11"/>
  <c r="CE10" i="11"/>
  <c r="BQ25" i="11"/>
  <c r="BV25" i="11"/>
  <c r="CB25" i="11"/>
  <c r="CB10" i="11"/>
  <c r="DF25" i="11"/>
  <c r="DF10" i="11"/>
  <c r="L41" i="8"/>
  <c r="V41" i="8"/>
  <c r="CZ25" i="11"/>
  <c r="BZ25" i="11"/>
  <c r="CD25" i="11"/>
  <c r="CD10" i="11"/>
  <c r="FQ25" i="11"/>
  <c r="FQ10" i="11"/>
  <c r="DH25" i="11"/>
  <c r="DH10" i="11"/>
  <c r="EE25" i="11"/>
  <c r="FK25" i="11"/>
  <c r="BR25" i="11"/>
  <c r="EI25" i="11"/>
  <c r="EI10" i="11"/>
  <c r="DA25" i="11"/>
  <c r="DC25" i="11"/>
  <c r="BW25" i="11"/>
  <c r="EC25" i="11"/>
  <c r="CC25" i="11"/>
  <c r="CC10" i="11"/>
  <c r="DI25" i="11"/>
  <c r="DI10" i="11"/>
  <c r="DZ25" i="11"/>
  <c r="DW25" i="11" s="1"/>
  <c r="FJ25" i="11"/>
  <c r="CV25" i="11"/>
  <c r="CS25" i="11" s="1"/>
  <c r="FI25" i="11"/>
  <c r="DY25" i="11"/>
  <c r="DU25" i="11" s="1"/>
  <c r="CW25" i="11"/>
  <c r="DD25" i="11"/>
  <c r="FN25" i="11"/>
  <c r="FN10" i="11"/>
  <c r="DB25" i="11"/>
  <c r="BY25" i="11"/>
  <c r="EH25" i="11"/>
  <c r="FD25" i="11"/>
  <c r="FA25" i="11" s="1"/>
  <c r="ED25" i="11"/>
  <c r="FO25" i="11"/>
  <c r="FO10" i="11"/>
  <c r="BS25" i="11"/>
  <c r="CX25" i="11"/>
  <c r="EK25" i="11"/>
  <c r="EK10" i="11"/>
  <c r="EB25" i="11"/>
  <c r="EM25" i="11"/>
  <c r="EM10" i="11"/>
  <c r="EJ25" i="11"/>
  <c r="EJ10" i="11"/>
  <c r="FG25" i="11"/>
  <c r="BT25" i="11"/>
  <c r="FP25" i="11"/>
  <c r="FP10" i="11"/>
  <c r="L53" i="8"/>
  <c r="H50" i="8"/>
  <c r="H53" i="8" s="1"/>
  <c r="J13" i="7" s="1"/>
  <c r="EG25" i="11"/>
  <c r="EF25" i="11"/>
  <c r="FM25" i="11"/>
  <c r="FM10" i="11"/>
  <c r="CA25" i="11"/>
  <c r="CA10" i="11"/>
  <c r="CU25" i="11"/>
  <c r="CQ25" i="11" s="1"/>
  <c r="BX25" i="11"/>
  <c r="DG25" i="11"/>
  <c r="DG10" i="11"/>
  <c r="EL25" i="11"/>
  <c r="EL10" i="11"/>
  <c r="FH25" i="11"/>
  <c r="FF25" i="11"/>
  <c r="EA25" i="11"/>
  <c r="FE25" i="11"/>
  <c r="DE25" i="11"/>
  <c r="DE10" i="11"/>
  <c r="FL25" i="11"/>
  <c r="BU25" i="11"/>
  <c r="CY25" i="11"/>
  <c r="FC25" i="11"/>
  <c r="EY25" i="11" s="1"/>
  <c r="D59" i="8"/>
  <c r="BZ4" i="8"/>
  <c r="EI14" i="11"/>
  <c r="EI15" i="11" s="1"/>
  <c r="EJ14" i="11"/>
  <c r="EJ15" i="11" s="1"/>
  <c r="DH14" i="11"/>
  <c r="DH17" i="11" s="1"/>
  <c r="FO14" i="11"/>
  <c r="FO17" i="11" s="1"/>
  <c r="FN14" i="11"/>
  <c r="FN15" i="11" s="1"/>
  <c r="DI14" i="11"/>
  <c r="DI15" i="11" s="1"/>
  <c r="EK14" i="11"/>
  <c r="EK17" i="11" s="1"/>
  <c r="DG14" i="11"/>
  <c r="DG15" i="11" s="1"/>
  <c r="CD14" i="11"/>
  <c r="CD17" i="11" s="1"/>
  <c r="FQ14" i="11"/>
  <c r="FQ15" i="11" s="1"/>
  <c r="FP14" i="11"/>
  <c r="FP17" i="11" s="1"/>
  <c r="CA14" i="11"/>
  <c r="CA15" i="11" s="1"/>
  <c r="CP12" i="11"/>
  <c r="EX12" i="11"/>
  <c r="DT12" i="11"/>
  <c r="GB12" i="11"/>
  <c r="EM14" i="11"/>
  <c r="EM15" i="11" s="1"/>
  <c r="CB14" i="11"/>
  <c r="CB15" i="11" s="1"/>
  <c r="FM14" i="11"/>
  <c r="FM17" i="11" s="1"/>
  <c r="DE14" i="11"/>
  <c r="DE17" i="11" s="1"/>
  <c r="DF14" i="11"/>
  <c r="DF15" i="11" s="1"/>
  <c r="EL14" i="11"/>
  <c r="EL17" i="11" s="1"/>
  <c r="CC14" i="11"/>
  <c r="CC15" i="11" s="1"/>
  <c r="CE14" i="11"/>
  <c r="CE15" i="11" s="1"/>
  <c r="E12" i="11"/>
  <c r="G12" i="11"/>
  <c r="G43" i="8"/>
  <c r="E43" i="8" s="1"/>
  <c r="AU49" i="8"/>
  <c r="AU38" i="8" s="1"/>
  <c r="AU58" i="8" s="1"/>
  <c r="BY4" i="8"/>
  <c r="AV48" i="8"/>
  <c r="AV49" i="8" s="1"/>
  <c r="AV38" i="8" s="1"/>
  <c r="BY58" i="8"/>
  <c r="CA4" i="8"/>
  <c r="CC4" i="8"/>
  <c r="CB58" i="8"/>
  <c r="CA58" i="8"/>
  <c r="AH12" i="11"/>
  <c r="CC58" i="8"/>
  <c r="CD4" i="8"/>
  <c r="AM12" i="11"/>
  <c r="BZ58" i="8"/>
  <c r="CD58" i="8"/>
  <c r="AV25" i="11"/>
  <c r="BA14" i="11"/>
  <c r="BA17" i="11" s="1"/>
  <c r="AZ14" i="11"/>
  <c r="AZ17" i="11" s="1"/>
  <c r="AW25" i="11"/>
  <c r="AW10" i="11"/>
  <c r="BA25" i="11"/>
  <c r="BA10" i="11"/>
  <c r="AW14" i="11"/>
  <c r="AW15" i="11" s="1"/>
  <c r="AX14" i="11"/>
  <c r="AX17" i="11" s="1"/>
  <c r="AY25" i="11"/>
  <c r="AY10" i="11"/>
  <c r="H31" i="8"/>
  <c r="BU31" i="8" s="1"/>
  <c r="AE13" i="11"/>
  <c r="AE14" i="11" s="1"/>
  <c r="AX25" i="11"/>
  <c r="AX10" i="11"/>
  <c r="AZ25" i="11"/>
  <c r="AZ10" i="11"/>
  <c r="AU25" i="11"/>
  <c r="AY14" i="11"/>
  <c r="AY17" i="11" s="1"/>
  <c r="AM25" i="11"/>
  <c r="AT25" i="11"/>
  <c r="AS25" i="11"/>
  <c r="AP25" i="11"/>
  <c r="AN25" i="11"/>
  <c r="AR25" i="11"/>
  <c r="AQ25" i="11"/>
  <c r="AK6" i="11"/>
  <c r="AO25" i="11"/>
  <c r="V14" i="11"/>
  <c r="V17" i="11" s="1"/>
  <c r="W15" i="11"/>
  <c r="U14" i="11"/>
  <c r="U17" i="11" s="1"/>
  <c r="T14" i="11"/>
  <c r="T15" i="11" s="1"/>
  <c r="AK49" i="8"/>
  <c r="AK38" i="8" s="1"/>
  <c r="AK58" i="8" s="1"/>
  <c r="F7" i="8"/>
  <c r="AO44" i="8"/>
  <c r="AO38" i="8" s="1"/>
  <c r="AN59" i="8" s="1"/>
  <c r="H30" i="8"/>
  <c r="BU30" i="8" s="1"/>
  <c r="H33" i="8"/>
  <c r="BU33" i="8" s="1"/>
  <c r="H20" i="8"/>
  <c r="BU20" i="8" s="1"/>
  <c r="H18" i="8"/>
  <c r="BU18" i="8" s="1"/>
  <c r="H17" i="8"/>
  <c r="BU17" i="8" s="1"/>
  <c r="BP21" i="8"/>
  <c r="H19" i="8"/>
  <c r="BU19" i="8" s="1"/>
  <c r="Q15" i="8"/>
  <c r="F6" i="8"/>
  <c r="Q28" i="8"/>
  <c r="Q35" i="8" s="1"/>
  <c r="F24" i="8"/>
  <c r="F28" i="8" s="1"/>
  <c r="G24" i="8"/>
  <c r="G28" i="8" s="1"/>
  <c r="H32" i="8"/>
  <c r="BU32" i="8" s="1"/>
  <c r="AZ41" i="8"/>
  <c r="AZ44" i="8" s="1"/>
  <c r="AZ38" i="8" s="1"/>
  <c r="AP41" i="8"/>
  <c r="AF41" i="8"/>
  <c r="BJ41" i="8"/>
  <c r="AB21" i="8"/>
  <c r="AL34" i="8"/>
  <c r="AV21" i="8"/>
  <c r="H29" i="8"/>
  <c r="BU29" i="8" s="1"/>
  <c r="BF34" i="8"/>
  <c r="AL21" i="8"/>
  <c r="BF21" i="8"/>
  <c r="BP34" i="8"/>
  <c r="AV34" i="8"/>
  <c r="AB34" i="8"/>
  <c r="AP43" i="8"/>
  <c r="AL45" i="8"/>
  <c r="AL49" i="8" s="1"/>
  <c r="AL38" i="8" s="1"/>
  <c r="AE44" i="8"/>
  <c r="AE38" i="8" s="1"/>
  <c r="AD59" i="8" s="1"/>
  <c r="AB46" i="8"/>
  <c r="H46" i="8" s="1"/>
  <c r="G46" i="8"/>
  <c r="F46" i="8" s="1"/>
  <c r="AB47" i="8"/>
  <c r="H47" i="8" s="1"/>
  <c r="G47" i="8"/>
  <c r="F47" i="8" s="1"/>
  <c r="AB48" i="8"/>
  <c r="G48" i="8"/>
  <c r="F48" i="8" s="1"/>
  <c r="AB45" i="8"/>
  <c r="G45" i="8"/>
  <c r="F45" i="8" s="1"/>
  <c r="G41" i="8"/>
  <c r="E41" i="8" s="1"/>
  <c r="D35" i="8"/>
  <c r="F34" i="8"/>
  <c r="BI44" i="8"/>
  <c r="BI38" i="8" s="1"/>
  <c r="BH59" i="8" s="1"/>
  <c r="BO49" i="8"/>
  <c r="BO38" i="8" s="1"/>
  <c r="BO58" i="8" s="1"/>
  <c r="BP45" i="8"/>
  <c r="BP49" i="8" s="1"/>
  <c r="BP38" i="8" s="1"/>
  <c r="AY44" i="8"/>
  <c r="AY38" i="8" s="1"/>
  <c r="AX59" i="8" s="1"/>
  <c r="BE49" i="8"/>
  <c r="BE38" i="8" s="1"/>
  <c r="BE58" i="8" s="1"/>
  <c r="BF45" i="8"/>
  <c r="BF49" i="8" s="1"/>
  <c r="BF38" i="8" s="1"/>
  <c r="Q49" i="8"/>
  <c r="Q38" i="8" s="1"/>
  <c r="Q58" i="8" s="1"/>
  <c r="U44" i="8"/>
  <c r="U38" i="8" s="1"/>
  <c r="T59" i="8" s="1"/>
  <c r="AA49" i="8"/>
  <c r="AA38" i="8" s="1"/>
  <c r="AA58" i="8" s="1"/>
  <c r="R49" i="8"/>
  <c r="R38" i="8" s="1"/>
  <c r="S20" i="6"/>
  <c r="S27" i="6"/>
  <c r="W33" i="6"/>
  <c r="AA33" i="6"/>
  <c r="AA27" i="6"/>
  <c r="O20" i="6"/>
  <c r="AE14" i="6"/>
  <c r="AE27" i="6"/>
  <c r="AA20" i="6"/>
  <c r="W20" i="6"/>
  <c r="O27" i="6"/>
  <c r="S33" i="6"/>
  <c r="O33" i="6"/>
  <c r="W14" i="6"/>
  <c r="S14" i="6"/>
  <c r="O14" i="6"/>
  <c r="W27" i="6"/>
  <c r="AE20" i="6"/>
  <c r="AE33" i="6"/>
  <c r="AA14" i="6"/>
  <c r="G34" i="8"/>
  <c r="Y14" i="6"/>
  <c r="Z21" i="6"/>
  <c r="M14" i="6"/>
  <c r="N21" i="6"/>
  <c r="K22" i="6"/>
  <c r="G22" i="6" s="1"/>
  <c r="AH22" i="6" s="1"/>
  <c r="AI25" i="11" l="1"/>
  <c r="AL25" i="11" s="1"/>
  <c r="AM29" i="11" s="1"/>
  <c r="BM25" i="11"/>
  <c r="BP25" i="11" s="1"/>
  <c r="BQ29" i="11" s="1"/>
  <c r="FB25" i="11"/>
  <c r="FC29" i="11" s="1"/>
  <c r="DX25" i="11"/>
  <c r="DY29" i="11" s="1"/>
  <c r="BJ44" i="8"/>
  <c r="BJ38" i="8" s="1"/>
  <c r="BJ26" i="8" s="1"/>
  <c r="CT25" i="11"/>
  <c r="CU29" i="11" s="1"/>
  <c r="AF44" i="8"/>
  <c r="AF38" i="8" s="1"/>
  <c r="AF25" i="8" s="1"/>
  <c r="D27" i="9"/>
  <c r="D23" i="9"/>
  <c r="H12" i="11"/>
  <c r="EL15" i="11"/>
  <c r="DE15" i="11"/>
  <c r="CD15" i="11"/>
  <c r="EJ17" i="11"/>
  <c r="CE17" i="11"/>
  <c r="EK15" i="11"/>
  <c r="CC17" i="11"/>
  <c r="DF17" i="11"/>
  <c r="FM15" i="11"/>
  <c r="DI17" i="11"/>
  <c r="FN17" i="11"/>
  <c r="EM17" i="11"/>
  <c r="FP15" i="11"/>
  <c r="FO15" i="11"/>
  <c r="DH15" i="11"/>
  <c r="EI17" i="11"/>
  <c r="AZ23" i="8"/>
  <c r="AZ7" i="8"/>
  <c r="AZ26" i="8"/>
  <c r="AZ5" i="8"/>
  <c r="AZ24" i="8"/>
  <c r="AZ10" i="8"/>
  <c r="AZ14" i="8"/>
  <c r="AZ12" i="8"/>
  <c r="AZ8" i="8"/>
  <c r="AZ13" i="8"/>
  <c r="AZ11" i="8"/>
  <c r="AZ6" i="8"/>
  <c r="AZ27" i="8"/>
  <c r="AZ9" i="8"/>
  <c r="AZ25" i="8"/>
  <c r="CB17" i="11"/>
  <c r="CA17" i="11"/>
  <c r="FQ17" i="11"/>
  <c r="DG17" i="11"/>
  <c r="F26" i="9"/>
  <c r="G26" i="9" s="1"/>
  <c r="D26" i="9"/>
  <c r="E26" i="9" s="1"/>
  <c r="H48" i="8"/>
  <c r="AO58" i="8"/>
  <c r="AP44" i="8"/>
  <c r="AP38" i="8" s="1"/>
  <c r="H43" i="8"/>
  <c r="BA15" i="11"/>
  <c r="AZ15" i="11"/>
  <c r="AW17" i="11"/>
  <c r="AY15" i="11"/>
  <c r="AI12" i="11"/>
  <c r="AL12" i="11" s="1"/>
  <c r="BL12" i="11"/>
  <c r="AX15" i="11"/>
  <c r="AL6" i="11"/>
  <c r="W17" i="11"/>
  <c r="U15" i="11"/>
  <c r="V15" i="11"/>
  <c r="T17" i="11"/>
  <c r="BP5" i="8"/>
  <c r="FC13" i="11" s="1"/>
  <c r="AV11" i="8"/>
  <c r="DA13" i="11" s="1"/>
  <c r="AV12" i="8"/>
  <c r="DB13" i="11" s="1"/>
  <c r="AL6" i="8"/>
  <c r="BR13" i="11" s="1"/>
  <c r="AV13" i="8"/>
  <c r="DC13" i="11" s="1"/>
  <c r="BP10" i="8"/>
  <c r="FH13" i="11" s="1"/>
  <c r="BF13" i="8"/>
  <c r="EG13" i="11" s="1"/>
  <c r="AL26" i="8"/>
  <c r="CI13" i="11" s="1"/>
  <c r="CI14" i="11" s="1"/>
  <c r="BF9" i="8"/>
  <c r="EC13" i="11" s="1"/>
  <c r="BF10" i="8"/>
  <c r="ED13" i="11" s="1"/>
  <c r="BP14" i="8"/>
  <c r="FL13" i="11" s="1"/>
  <c r="AL10" i="8"/>
  <c r="BV13" i="11" s="1"/>
  <c r="BP13" i="8"/>
  <c r="FK13" i="11" s="1"/>
  <c r="BP12" i="8"/>
  <c r="FJ13" i="11" s="1"/>
  <c r="AV6" i="8"/>
  <c r="CV13" i="11" s="1"/>
  <c r="BF14" i="8"/>
  <c r="EH13" i="11" s="1"/>
  <c r="BP24" i="8"/>
  <c r="FS13" i="11" s="1"/>
  <c r="FS14" i="11" s="1"/>
  <c r="BF6" i="8"/>
  <c r="DZ13" i="11" s="1"/>
  <c r="AL14" i="8"/>
  <c r="BZ13" i="11" s="1"/>
  <c r="AL9" i="8"/>
  <c r="BU13" i="11" s="1"/>
  <c r="AV7" i="8"/>
  <c r="CW13" i="11" s="1"/>
  <c r="BP26" i="8"/>
  <c r="FU13" i="11" s="1"/>
  <c r="FU14" i="11" s="1"/>
  <c r="AL12" i="8"/>
  <c r="BX13" i="11" s="1"/>
  <c r="BP8" i="8"/>
  <c r="FF13" i="11" s="1"/>
  <c r="AL13" i="8"/>
  <c r="BY13" i="11" s="1"/>
  <c r="BP9" i="8"/>
  <c r="FG13" i="11" s="1"/>
  <c r="AV9" i="8"/>
  <c r="CY13" i="11" s="1"/>
  <c r="AV8" i="8"/>
  <c r="CX13" i="11" s="1"/>
  <c r="AV14" i="8"/>
  <c r="DD13" i="11" s="1"/>
  <c r="AL7" i="8"/>
  <c r="BS13" i="11" s="1"/>
  <c r="AV10" i="8"/>
  <c r="CZ13" i="11" s="1"/>
  <c r="BP27" i="8"/>
  <c r="FV13" i="11" s="1"/>
  <c r="FV14" i="11" s="1"/>
  <c r="AB14" i="8"/>
  <c r="AV13" i="11" s="1"/>
  <c r="AV14" i="11" s="1"/>
  <c r="AB24" i="8"/>
  <c r="BC13" i="11" s="1"/>
  <c r="BC14" i="11" s="1"/>
  <c r="BF8" i="8"/>
  <c r="EB13" i="11" s="1"/>
  <c r="BF23" i="8"/>
  <c r="EN13" i="11" s="1"/>
  <c r="EN14" i="11" s="1"/>
  <c r="AB8" i="8"/>
  <c r="AP13" i="11" s="1"/>
  <c r="AP14" i="11" s="1"/>
  <c r="AB10" i="8"/>
  <c r="AR13" i="11" s="1"/>
  <c r="AR14" i="11" s="1"/>
  <c r="BF11" i="8"/>
  <c r="EE13" i="11" s="1"/>
  <c r="AB5" i="8"/>
  <c r="AM13" i="11" s="1"/>
  <c r="AM14" i="11" s="1"/>
  <c r="AB11" i="8"/>
  <c r="AS13" i="11" s="1"/>
  <c r="AS14" i="11" s="1"/>
  <c r="AL24" i="8"/>
  <c r="CG13" i="11" s="1"/>
  <c r="CG14" i="11" s="1"/>
  <c r="AB13" i="8"/>
  <c r="AU13" i="11" s="1"/>
  <c r="AU14" i="11" s="1"/>
  <c r="AB25" i="8"/>
  <c r="BD13" i="11" s="1"/>
  <c r="BD14" i="11" s="1"/>
  <c r="AB27" i="8"/>
  <c r="BF13" i="11" s="1"/>
  <c r="BF14" i="11" s="1"/>
  <c r="AL8" i="8"/>
  <c r="BT13" i="11" s="1"/>
  <c r="BF7" i="8"/>
  <c r="EA13" i="11" s="1"/>
  <c r="BF27" i="8"/>
  <c r="ER13" i="11" s="1"/>
  <c r="ER14" i="11" s="1"/>
  <c r="AB7" i="8"/>
  <c r="AO13" i="11" s="1"/>
  <c r="BP7" i="8"/>
  <c r="FE13" i="11" s="1"/>
  <c r="R5" i="8"/>
  <c r="I13" i="11" s="1"/>
  <c r="BF26" i="8"/>
  <c r="EQ13" i="11" s="1"/>
  <c r="EQ14" i="11" s="1"/>
  <c r="AL11" i="8"/>
  <c r="BW13" i="11" s="1"/>
  <c r="AB12" i="8"/>
  <c r="AT13" i="11" s="1"/>
  <c r="AT14" i="11" s="1"/>
  <c r="BF5" i="8"/>
  <c r="DY13" i="11" s="1"/>
  <c r="BP11" i="8"/>
  <c r="FI13" i="11" s="1"/>
  <c r="BF24" i="8"/>
  <c r="EO13" i="11" s="1"/>
  <c r="EO14" i="11" s="1"/>
  <c r="BP6" i="8"/>
  <c r="FD13" i="11" s="1"/>
  <c r="AB9" i="8"/>
  <c r="AQ13" i="11" s="1"/>
  <c r="AQ14" i="11" s="1"/>
  <c r="AL25" i="8"/>
  <c r="CH13" i="11" s="1"/>
  <c r="CH14" i="11" s="1"/>
  <c r="AB6" i="8"/>
  <c r="AN13" i="11" s="1"/>
  <c r="AN14" i="11" s="1"/>
  <c r="AB23" i="8"/>
  <c r="BB13" i="11" s="1"/>
  <c r="BB14" i="11" s="1"/>
  <c r="BF25" i="8"/>
  <c r="EP13" i="11" s="1"/>
  <c r="EP14" i="11" s="1"/>
  <c r="BP25" i="8"/>
  <c r="FT13" i="11" s="1"/>
  <c r="FT14" i="11" s="1"/>
  <c r="AB26" i="8"/>
  <c r="BE13" i="11" s="1"/>
  <c r="BE14" i="11" s="1"/>
  <c r="AL27" i="8"/>
  <c r="CJ13" i="11" s="1"/>
  <c r="CJ14" i="11" s="1"/>
  <c r="BF12" i="8"/>
  <c r="EF13" i="11" s="1"/>
  <c r="BP23" i="8"/>
  <c r="FR13" i="11" s="1"/>
  <c r="FR14" i="11" s="1"/>
  <c r="AV5" i="8"/>
  <c r="CU13" i="11" s="1"/>
  <c r="AV23" i="8"/>
  <c r="DJ13" i="11" s="1"/>
  <c r="DJ14" i="11" s="1"/>
  <c r="AV25" i="8"/>
  <c r="DL13" i="11" s="1"/>
  <c r="DL14" i="11" s="1"/>
  <c r="AV27" i="8"/>
  <c r="DN13" i="11" s="1"/>
  <c r="DN14" i="11" s="1"/>
  <c r="AL5" i="8"/>
  <c r="BQ13" i="11" s="1"/>
  <c r="AL23" i="8"/>
  <c r="CF13" i="11" s="1"/>
  <c r="CF14" i="11" s="1"/>
  <c r="AV24" i="8"/>
  <c r="DK13" i="11" s="1"/>
  <c r="DK14" i="11" s="1"/>
  <c r="AV26" i="8"/>
  <c r="DM13" i="11" s="1"/>
  <c r="DM14" i="11" s="1"/>
  <c r="R23" i="8"/>
  <c r="R9" i="8"/>
  <c r="M13" i="11" s="1"/>
  <c r="R26" i="8"/>
  <c r="AA13" i="11" s="1"/>
  <c r="AA14" i="11" s="1"/>
  <c r="R8" i="8"/>
  <c r="L13" i="11" s="1"/>
  <c r="R10" i="8"/>
  <c r="N13" i="11" s="1"/>
  <c r="R11" i="8"/>
  <c r="O13" i="11" s="1"/>
  <c r="R14" i="8"/>
  <c r="R13" i="11" s="1"/>
  <c r="R12" i="8"/>
  <c r="P13" i="11" s="1"/>
  <c r="R27" i="8"/>
  <c r="AB13" i="11" s="1"/>
  <c r="AB14" i="11" s="1"/>
  <c r="R25" i="8"/>
  <c r="Z13" i="11" s="1"/>
  <c r="Z14" i="11" s="1"/>
  <c r="R13" i="8"/>
  <c r="Q13" i="11" s="1"/>
  <c r="R24" i="8"/>
  <c r="Y13" i="11" s="1"/>
  <c r="Y14" i="11" s="1"/>
  <c r="R6" i="8"/>
  <c r="J13" i="11" s="1"/>
  <c r="R7" i="8"/>
  <c r="K13" i="11" s="1"/>
  <c r="G59" i="8"/>
  <c r="F15" i="8"/>
  <c r="AE58" i="8"/>
  <c r="V44" i="8"/>
  <c r="V38" i="8" s="1"/>
  <c r="W34" i="6"/>
  <c r="AB49" i="8"/>
  <c r="AB38" i="8" s="1"/>
  <c r="G35" i="8"/>
  <c r="F8" i="9" s="1"/>
  <c r="H45" i="8"/>
  <c r="H41" i="8"/>
  <c r="G49" i="8"/>
  <c r="F49" i="8" s="1"/>
  <c r="O21" i="6"/>
  <c r="AA21" i="6"/>
  <c r="S21" i="6"/>
  <c r="BI58" i="8"/>
  <c r="AY58" i="8"/>
  <c r="U58" i="8"/>
  <c r="AE34" i="6"/>
  <c r="S34" i="6"/>
  <c r="W21" i="6"/>
  <c r="O34" i="6"/>
  <c r="AA34" i="6"/>
  <c r="AE21" i="6"/>
  <c r="H34" i="8"/>
  <c r="BU34" i="8" s="1"/>
  <c r="DW11" i="11" l="1"/>
  <c r="DU11" i="11"/>
  <c r="AF5" i="8"/>
  <c r="BJ12" i="8"/>
  <c r="AF23" i="8"/>
  <c r="BJ23" i="8"/>
  <c r="BJ8" i="8"/>
  <c r="BJ10" i="8"/>
  <c r="BJ14" i="8"/>
  <c r="BJ5" i="8"/>
  <c r="BJ6" i="8"/>
  <c r="BJ11" i="8"/>
  <c r="BJ9" i="8"/>
  <c r="BJ13" i="8"/>
  <c r="BJ24" i="8"/>
  <c r="BJ7" i="8"/>
  <c r="BJ27" i="8"/>
  <c r="AF24" i="8"/>
  <c r="AF26" i="8"/>
  <c r="AF6" i="8"/>
  <c r="BJ25" i="8"/>
  <c r="AF13" i="8"/>
  <c r="AF14" i="8"/>
  <c r="AF8" i="8"/>
  <c r="AF12" i="8"/>
  <c r="AF10" i="8"/>
  <c r="AF9" i="8"/>
  <c r="AF27" i="8"/>
  <c r="AF7" i="8"/>
  <c r="AF11" i="8"/>
  <c r="K42" i="8"/>
  <c r="J44" i="8"/>
  <c r="D12" i="11"/>
  <c r="H23" i="9"/>
  <c r="E23" i="9"/>
  <c r="I23" i="9" s="1"/>
  <c r="H27" i="9"/>
  <c r="E27" i="9"/>
  <c r="I27" i="9" s="1"/>
  <c r="FI14" i="11"/>
  <c r="CX14" i="11"/>
  <c r="BU14" i="11"/>
  <c r="EH14" i="11"/>
  <c r="BR14" i="11"/>
  <c r="EF14" i="11"/>
  <c r="DY14" i="11"/>
  <c r="EX13" i="11"/>
  <c r="EA14" i="11"/>
  <c r="EA15" i="11" s="1"/>
  <c r="EE14" i="11"/>
  <c r="EB14" i="11"/>
  <c r="CZ14" i="11"/>
  <c r="CY14" i="11"/>
  <c r="BX14" i="11"/>
  <c r="BZ14" i="11"/>
  <c r="CV14" i="11"/>
  <c r="FL14" i="11"/>
  <c r="EG14" i="11"/>
  <c r="DB14" i="11"/>
  <c r="DZ14" i="11"/>
  <c r="FJ14" i="11"/>
  <c r="ED14" i="11"/>
  <c r="FH14" i="11"/>
  <c r="DA14" i="11"/>
  <c r="FF14" i="11"/>
  <c r="BV14" i="11"/>
  <c r="FD14" i="11"/>
  <c r="FE14" i="11"/>
  <c r="BT14" i="11"/>
  <c r="BS14" i="11"/>
  <c r="FG14" i="11"/>
  <c r="CP13" i="11"/>
  <c r="BQ14" i="11"/>
  <c r="CU14" i="11"/>
  <c r="DT13" i="11"/>
  <c r="BW14" i="11"/>
  <c r="DD14" i="11"/>
  <c r="BY14" i="11"/>
  <c r="CW14" i="11"/>
  <c r="FK14" i="11"/>
  <c r="EC14" i="11"/>
  <c r="EC15" i="11" s="1"/>
  <c r="DC14" i="11"/>
  <c r="FC14" i="11"/>
  <c r="GB13" i="11"/>
  <c r="V24" i="8"/>
  <c r="V12" i="8"/>
  <c r="V8" i="8"/>
  <c r="V9" i="8"/>
  <c r="V27" i="8"/>
  <c r="V23" i="8"/>
  <c r="V11" i="8"/>
  <c r="V7" i="8"/>
  <c r="V13" i="8"/>
  <c r="V5" i="8"/>
  <c r="V26" i="8"/>
  <c r="V14" i="8"/>
  <c r="V10" i="8"/>
  <c r="V6" i="8"/>
  <c r="V25" i="8"/>
  <c r="AP27" i="8"/>
  <c r="AP23" i="8"/>
  <c r="AP11" i="8"/>
  <c r="AP7" i="8"/>
  <c r="AP25" i="8"/>
  <c r="AP5" i="8"/>
  <c r="CQ7" i="11" s="1"/>
  <c r="AP24" i="8"/>
  <c r="AP26" i="8"/>
  <c r="AP14" i="8"/>
  <c r="AP10" i="8"/>
  <c r="AP6" i="8"/>
  <c r="AP13" i="8"/>
  <c r="AP9" i="8"/>
  <c r="AP12" i="8"/>
  <c r="AP8" i="8"/>
  <c r="X13" i="11"/>
  <c r="I26" i="9"/>
  <c r="H26" i="9"/>
  <c r="H49" i="8"/>
  <c r="BL13" i="11"/>
  <c r="AO14" i="11"/>
  <c r="BL14" i="11" s="1"/>
  <c r="Q14" i="11"/>
  <c r="I14" i="11"/>
  <c r="M14" i="11"/>
  <c r="J14" i="11"/>
  <c r="N14" i="11"/>
  <c r="R14" i="11"/>
  <c r="K14" i="11"/>
  <c r="O14" i="11"/>
  <c r="P14" i="11"/>
  <c r="L14" i="11"/>
  <c r="F10" i="9"/>
  <c r="F11" i="9"/>
  <c r="BF15" i="8"/>
  <c r="BF22" i="8" s="1"/>
  <c r="AL15" i="8"/>
  <c r="AL22" i="8" s="1"/>
  <c r="BP15" i="8"/>
  <c r="BP22" i="8" s="1"/>
  <c r="BF28" i="8"/>
  <c r="BF35" i="8" s="1"/>
  <c r="BP28" i="8"/>
  <c r="BP35" i="8" s="1"/>
  <c r="AV15" i="8"/>
  <c r="AV22" i="8" s="1"/>
  <c r="AV28" i="8"/>
  <c r="AV35" i="8" s="1"/>
  <c r="AL28" i="8"/>
  <c r="AL35" i="8" s="1"/>
  <c r="R28" i="8"/>
  <c r="AB15" i="8"/>
  <c r="AB22" i="8" s="1"/>
  <c r="AB28" i="8"/>
  <c r="AB35" i="8" s="1"/>
  <c r="R34" i="8"/>
  <c r="R15" i="8"/>
  <c r="DX11" i="11" l="1"/>
  <c r="DX30" i="11" s="1"/>
  <c r="EY11" i="11"/>
  <c r="BO11" i="11"/>
  <c r="CT7" i="11"/>
  <c r="FA11" i="11"/>
  <c r="BM11" i="11"/>
  <c r="BP11" i="11" s="1"/>
  <c r="BP30" i="11" s="1"/>
  <c r="BQ17" i="11"/>
  <c r="J8" i="8"/>
  <c r="K8" i="8" s="1"/>
  <c r="J9" i="8"/>
  <c r="K9" i="8" s="1"/>
  <c r="J10" i="8"/>
  <c r="K10" i="8" s="1"/>
  <c r="J11" i="8"/>
  <c r="K11" i="8" s="1"/>
  <c r="J13" i="8"/>
  <c r="K13" i="8" s="1"/>
  <c r="J12" i="8"/>
  <c r="K12" i="8" s="1"/>
  <c r="J14" i="8"/>
  <c r="K14" i="8" s="1"/>
  <c r="R11" i="11" s="1"/>
  <c r="J7" i="8"/>
  <c r="K7" i="8" s="1"/>
  <c r="FA7" i="11"/>
  <c r="FL15" i="11"/>
  <c r="FF15" i="11"/>
  <c r="FI17" i="11"/>
  <c r="FB11" i="11"/>
  <c r="FB30" i="11" s="1"/>
  <c r="BR15" i="11"/>
  <c r="EY7" i="11"/>
  <c r="DU7" i="11"/>
  <c r="DW7" i="11"/>
  <c r="BO7" i="11"/>
  <c r="BM7" i="11"/>
  <c r="AS17" i="11"/>
  <c r="AP15" i="11"/>
  <c r="AK11" i="11"/>
  <c r="AI11" i="11"/>
  <c r="AR17" i="11"/>
  <c r="AU15" i="11"/>
  <c r="AV15" i="11"/>
  <c r="AO15" i="11"/>
  <c r="FG17" i="11"/>
  <c r="FD15" i="11"/>
  <c r="FH15" i="11"/>
  <c r="EB15" i="11"/>
  <c r="DY17" i="11"/>
  <c r="J5" i="8"/>
  <c r="K5" i="8" s="1"/>
  <c r="I11" i="11" s="1"/>
  <c r="J6" i="8"/>
  <c r="K6" i="8" s="1"/>
  <c r="L42" i="8"/>
  <c r="K44" i="8"/>
  <c r="G42" i="8"/>
  <c r="ED17" i="11"/>
  <c r="EE15" i="11"/>
  <c r="FK17" i="11"/>
  <c r="BZ17" i="11"/>
  <c r="BU15" i="11"/>
  <c r="BS15" i="11"/>
  <c r="EG17" i="11"/>
  <c r="BW15" i="11"/>
  <c r="FE15" i="11"/>
  <c r="EH15" i="11"/>
  <c r="BY15" i="11"/>
  <c r="BX17" i="11"/>
  <c r="EF15" i="11"/>
  <c r="DZ17" i="11"/>
  <c r="BV17" i="11"/>
  <c r="BT15" i="11"/>
  <c r="FJ17" i="11"/>
  <c r="DB17" i="11"/>
  <c r="CZ15" i="11"/>
  <c r="CU17" i="11"/>
  <c r="CY15" i="11"/>
  <c r="DD17" i="11"/>
  <c r="AK7" i="11"/>
  <c r="DC15" i="11"/>
  <c r="CW17" i="11"/>
  <c r="CX15" i="11"/>
  <c r="CV15" i="11"/>
  <c r="DA17" i="11"/>
  <c r="DY15" i="11"/>
  <c r="BW17" i="11"/>
  <c r="FF17" i="11"/>
  <c r="EE17" i="11"/>
  <c r="FL17" i="11"/>
  <c r="BX15" i="11"/>
  <c r="BR17" i="11"/>
  <c r="FJ15" i="11"/>
  <c r="EG15" i="11"/>
  <c r="EC17" i="11"/>
  <c r="BY17" i="11"/>
  <c r="BS17" i="11"/>
  <c r="CY17" i="11"/>
  <c r="EF17" i="11"/>
  <c r="GB14" i="11"/>
  <c r="FA14" i="11" s="1"/>
  <c r="FG15" i="11"/>
  <c r="FD17" i="11"/>
  <c r="EB17" i="11"/>
  <c r="ED15" i="11"/>
  <c r="FE17" i="11"/>
  <c r="BU17" i="11"/>
  <c r="EZ13" i="11"/>
  <c r="FA13" i="11"/>
  <c r="EY13" i="11"/>
  <c r="CP14" i="11"/>
  <c r="BZ15" i="11"/>
  <c r="FC15" i="11"/>
  <c r="FK15" i="11"/>
  <c r="CR13" i="11"/>
  <c r="CS13" i="11"/>
  <c r="CQ13" i="11"/>
  <c r="BQ15" i="11"/>
  <c r="BT17" i="11"/>
  <c r="BV15" i="11"/>
  <c r="FH17" i="11"/>
  <c r="DZ15" i="11"/>
  <c r="EA17" i="11"/>
  <c r="DW13" i="11"/>
  <c r="DV13" i="11"/>
  <c r="DU13" i="11"/>
  <c r="EH17" i="11"/>
  <c r="FI15" i="11"/>
  <c r="FC17" i="11"/>
  <c r="DT14" i="11"/>
  <c r="BM13" i="11"/>
  <c r="BN13" i="11"/>
  <c r="BO13" i="11"/>
  <c r="EX14" i="11"/>
  <c r="X14" i="11"/>
  <c r="AK14" i="11"/>
  <c r="AJ14" i="11"/>
  <c r="AI14" i="11"/>
  <c r="AJ13" i="11"/>
  <c r="AI13" i="11"/>
  <c r="AK13" i="11"/>
  <c r="BF4" i="8"/>
  <c r="AL4" i="8"/>
  <c r="F12" i="9"/>
  <c r="BP4" i="8"/>
  <c r="AV4" i="8"/>
  <c r="AB4" i="8"/>
  <c r="R35" i="8"/>
  <c r="I16" i="8"/>
  <c r="G14" i="8" l="1"/>
  <c r="E11" i="8"/>
  <c r="G11" i="8"/>
  <c r="O11" i="11"/>
  <c r="E10" i="8"/>
  <c r="N11" i="11"/>
  <c r="G10" i="8"/>
  <c r="E12" i="8"/>
  <c r="G12" i="8"/>
  <c r="P11" i="11"/>
  <c r="E9" i="8"/>
  <c r="M11" i="11"/>
  <c r="G9" i="8"/>
  <c r="Q11" i="11"/>
  <c r="E13" i="8"/>
  <c r="G13" i="8"/>
  <c r="L11" i="11"/>
  <c r="E8" i="8"/>
  <c r="G8" i="8"/>
  <c r="E14" i="8"/>
  <c r="K11" i="11"/>
  <c r="E7" i="8"/>
  <c r="G7" i="8"/>
  <c r="J11" i="11"/>
  <c r="AL11" i="11"/>
  <c r="AL30" i="11" s="1"/>
  <c r="FB7" i="11"/>
  <c r="DX7" i="11"/>
  <c r="BP7" i="11"/>
  <c r="AM17" i="11"/>
  <c r="AI7" i="11"/>
  <c r="K38" i="8"/>
  <c r="J59" i="8" s="1"/>
  <c r="H42" i="8"/>
  <c r="H44" i="8" s="1"/>
  <c r="L44" i="8"/>
  <c r="L38" i="8" s="1"/>
  <c r="E6" i="8"/>
  <c r="G6" i="8"/>
  <c r="E42" i="8"/>
  <c r="E44" i="8" s="1"/>
  <c r="G44" i="8"/>
  <c r="E5" i="8"/>
  <c r="G5" i="8"/>
  <c r="K15" i="8"/>
  <c r="DB15" i="11"/>
  <c r="CZ17" i="11"/>
  <c r="CX17" i="11"/>
  <c r="CV17" i="11"/>
  <c r="DD15" i="11"/>
  <c r="CW15" i="11"/>
  <c r="DC17" i="11"/>
  <c r="DA15" i="11"/>
  <c r="CU15" i="11"/>
  <c r="EZ14" i="11"/>
  <c r="EZ17" i="11" s="1"/>
  <c r="EY14" i="11"/>
  <c r="EY15" i="11" s="1"/>
  <c r="DW14" i="11"/>
  <c r="DW17" i="11" s="1"/>
  <c r="DV14" i="11"/>
  <c r="DV15" i="11" s="1"/>
  <c r="DU14" i="11"/>
  <c r="DU17" i="11" s="1"/>
  <c r="BO14" i="11"/>
  <c r="BO17" i="11" s="1"/>
  <c r="BN14" i="11"/>
  <c r="BN15" i="11" s="1"/>
  <c r="BM14" i="11"/>
  <c r="BM15" i="11" s="1"/>
  <c r="CR14" i="11"/>
  <c r="CR17" i="11" s="1"/>
  <c r="CQ14" i="11"/>
  <c r="CQ17" i="11" s="1"/>
  <c r="CS14" i="11"/>
  <c r="CS15" i="11" s="1"/>
  <c r="FB13" i="11"/>
  <c r="FA15" i="11"/>
  <c r="FA17" i="11"/>
  <c r="DX13" i="11"/>
  <c r="CT13" i="11"/>
  <c r="BP13" i="11"/>
  <c r="AP28" i="8"/>
  <c r="AP35" i="8" s="1"/>
  <c r="AZ28" i="8"/>
  <c r="AZ35" i="8" s="1"/>
  <c r="AO17" i="11"/>
  <c r="BJ28" i="8"/>
  <c r="BJ35" i="8" s="1"/>
  <c r="V28" i="8"/>
  <c r="V35" i="8" s="1"/>
  <c r="AM15" i="11"/>
  <c r="BJ15" i="8"/>
  <c r="BJ22" i="8" s="1"/>
  <c r="AV17" i="11"/>
  <c r="AP17" i="11"/>
  <c r="AR15" i="11"/>
  <c r="AT17" i="11"/>
  <c r="AU17" i="11"/>
  <c r="AS15" i="11"/>
  <c r="AF28" i="8"/>
  <c r="AF35" i="8" s="1"/>
  <c r="AQ17" i="11"/>
  <c r="AN15" i="11"/>
  <c r="AZ15" i="8"/>
  <c r="AZ22" i="8" s="1"/>
  <c r="V15" i="8"/>
  <c r="V22" i="8" s="1"/>
  <c r="AF15" i="8"/>
  <c r="AF22" i="8" s="1"/>
  <c r="AP15" i="8"/>
  <c r="AP22" i="8" s="1"/>
  <c r="AI17" i="11"/>
  <c r="D16" i="8"/>
  <c r="S5" i="11"/>
  <c r="AH5" i="11" s="1"/>
  <c r="Q16" i="8"/>
  <c r="I21" i="8"/>
  <c r="R16" i="8"/>
  <c r="AL13" i="11"/>
  <c r="AK15" i="11"/>
  <c r="AJ17" i="11"/>
  <c r="H32" i="6"/>
  <c r="H31" i="6"/>
  <c r="H19" i="6"/>
  <c r="H18" i="6"/>
  <c r="H17" i="6"/>
  <c r="H16" i="6"/>
  <c r="C28" i="6"/>
  <c r="H6" i="6"/>
  <c r="E54" i="4"/>
  <c r="H4" i="6"/>
  <c r="E59" i="4"/>
  <c r="H15" i="6"/>
  <c r="H8" i="6"/>
  <c r="H7" i="6"/>
  <c r="D7" i="6" s="1"/>
  <c r="D25" i="4"/>
  <c r="D24" i="4"/>
  <c r="H25" i="6"/>
  <c r="H26" i="6"/>
  <c r="H24" i="6"/>
  <c r="H23" i="6"/>
  <c r="D23" i="6" s="1"/>
  <c r="H9" i="6"/>
  <c r="H10" i="6"/>
  <c r="H11" i="6"/>
  <c r="H12" i="6"/>
  <c r="H13" i="6"/>
  <c r="H5" i="6"/>
  <c r="C32" i="6"/>
  <c r="C31" i="6"/>
  <c r="C30" i="6"/>
  <c r="C29" i="6"/>
  <c r="C26" i="6"/>
  <c r="C25" i="6"/>
  <c r="C24" i="6"/>
  <c r="C23" i="6"/>
  <c r="C22" i="6"/>
  <c r="C4" i="6"/>
  <c r="C19" i="6"/>
  <c r="C18" i="6"/>
  <c r="C17" i="6"/>
  <c r="C16" i="6"/>
  <c r="C15" i="6"/>
  <c r="C8" i="6"/>
  <c r="C5" i="6"/>
  <c r="C6" i="6"/>
  <c r="C7" i="6"/>
  <c r="C9" i="6"/>
  <c r="C10" i="6"/>
  <c r="C11" i="6"/>
  <c r="C12" i="6"/>
  <c r="C13" i="6"/>
  <c r="AL7" i="11" l="1"/>
  <c r="E15" i="8"/>
  <c r="C3" i="12" s="1"/>
  <c r="F19" i="10"/>
  <c r="AZ4" i="8"/>
  <c r="AZ58" i="8" s="1"/>
  <c r="G15" i="8"/>
  <c r="L11" i="8"/>
  <c r="L10" i="8"/>
  <c r="L25" i="8"/>
  <c r="L26" i="8"/>
  <c r="L24" i="8"/>
  <c r="L23" i="8"/>
  <c r="L27" i="8"/>
  <c r="L12" i="8"/>
  <c r="L13" i="8"/>
  <c r="L7" i="8"/>
  <c r="L8" i="8"/>
  <c r="L6" i="8"/>
  <c r="L14" i="8"/>
  <c r="L9" i="8"/>
  <c r="L5" i="8"/>
  <c r="EE3" i="11"/>
  <c r="EE8" i="11" s="1"/>
  <c r="EE10" i="11" s="1"/>
  <c r="FI3" i="11"/>
  <c r="FI8" i="11" s="1"/>
  <c r="FI10" i="11" s="1"/>
  <c r="DA3" i="11"/>
  <c r="DA8" i="11" s="1"/>
  <c r="DA10" i="11" s="1"/>
  <c r="BW3" i="11"/>
  <c r="BW8" i="11" s="1"/>
  <c r="BW10" i="11" s="1"/>
  <c r="FO3" i="11"/>
  <c r="DG3" i="11"/>
  <c r="CC3" i="11"/>
  <c r="EK3" i="11"/>
  <c r="GA3" i="11"/>
  <c r="DS3" i="11"/>
  <c r="CO3" i="11"/>
  <c r="EW3" i="11"/>
  <c r="EN3" i="11"/>
  <c r="FR3" i="11"/>
  <c r="DJ3" i="11"/>
  <c r="CF3" i="11"/>
  <c r="ER3" i="11"/>
  <c r="FV3" i="11"/>
  <c r="DN3" i="11"/>
  <c r="CJ3" i="11"/>
  <c r="FW3" i="11"/>
  <c r="DO3" i="11"/>
  <c r="CK3" i="11"/>
  <c r="ES3" i="11"/>
  <c r="BZ3" i="11"/>
  <c r="BZ8" i="11" s="1"/>
  <c r="BZ10" i="11" s="1"/>
  <c r="EH3" i="11"/>
  <c r="EH8" i="11" s="1"/>
  <c r="EH10" i="11" s="1"/>
  <c r="FL3" i="11"/>
  <c r="FL8" i="11" s="1"/>
  <c r="FL10" i="11" s="1"/>
  <c r="DD3" i="11"/>
  <c r="DD8" i="11" s="1"/>
  <c r="DD10" i="11" s="1"/>
  <c r="BV3" i="11"/>
  <c r="BV8" i="11" s="1"/>
  <c r="BV10" i="11" s="1"/>
  <c r="ED3" i="11"/>
  <c r="ED8" i="11" s="1"/>
  <c r="ED10" i="11" s="1"/>
  <c r="FH3" i="11"/>
  <c r="FH8" i="11" s="1"/>
  <c r="FH10" i="11" s="1"/>
  <c r="CZ3" i="11"/>
  <c r="CZ8" i="11" s="1"/>
  <c r="CZ10" i="11" s="1"/>
  <c r="FG3" i="11"/>
  <c r="FG8" i="11" s="1"/>
  <c r="FG10" i="11" s="1"/>
  <c r="CY3" i="11"/>
  <c r="CY8" i="11" s="1"/>
  <c r="CY10" i="11" s="1"/>
  <c r="BU3" i="11"/>
  <c r="BU8" i="11" s="1"/>
  <c r="BU10" i="11" s="1"/>
  <c r="EC3" i="11"/>
  <c r="EC8" i="11" s="1"/>
  <c r="EC10" i="11" s="1"/>
  <c r="CD3" i="11"/>
  <c r="EL3" i="11"/>
  <c r="FP3" i="11"/>
  <c r="DH3" i="11"/>
  <c r="FS3" i="11"/>
  <c r="DK3" i="11"/>
  <c r="CG3" i="11"/>
  <c r="EO3" i="11"/>
  <c r="CL3" i="11"/>
  <c r="ET3" i="11"/>
  <c r="FX3" i="11"/>
  <c r="DP3" i="11"/>
  <c r="FK3" i="11"/>
  <c r="FK8" i="11" s="1"/>
  <c r="FK10" i="11" s="1"/>
  <c r="DC3" i="11"/>
  <c r="DC8" i="11" s="1"/>
  <c r="DC10" i="11" s="1"/>
  <c r="BY3" i="11"/>
  <c r="BY8" i="11" s="1"/>
  <c r="BY10" i="11" s="1"/>
  <c r="EG3" i="11"/>
  <c r="EG8" i="11" s="1"/>
  <c r="EG10" i="11" s="1"/>
  <c r="EB3" i="11"/>
  <c r="EB8" i="11" s="1"/>
  <c r="EB10" i="11" s="1"/>
  <c r="BT3" i="11"/>
  <c r="BT8" i="11" s="1"/>
  <c r="BT10" i="11" s="1"/>
  <c r="FF3" i="11"/>
  <c r="FF8" i="11" s="1"/>
  <c r="FF10" i="11" s="1"/>
  <c r="CX3" i="11"/>
  <c r="CX8" i="11" s="1"/>
  <c r="CX10" i="11" s="1"/>
  <c r="EI3" i="11"/>
  <c r="FM3" i="11"/>
  <c r="DE3" i="11"/>
  <c r="CA3" i="11"/>
  <c r="EM3" i="11"/>
  <c r="FQ3" i="11"/>
  <c r="DI3" i="11"/>
  <c r="CE3" i="11"/>
  <c r="CH3" i="11"/>
  <c r="EP3" i="11"/>
  <c r="FT3" i="11"/>
  <c r="DL3" i="11"/>
  <c r="EU3" i="11"/>
  <c r="FY3" i="11"/>
  <c r="DQ3" i="11"/>
  <c r="CM3" i="11"/>
  <c r="EF3" i="11"/>
  <c r="EF8" i="11" s="1"/>
  <c r="EF10" i="11" s="1"/>
  <c r="FJ3" i="11"/>
  <c r="FJ8" i="11" s="1"/>
  <c r="FJ10" i="11" s="1"/>
  <c r="DB3" i="11"/>
  <c r="DB8" i="11" s="1"/>
  <c r="DB10" i="11" s="1"/>
  <c r="BX3" i="11"/>
  <c r="BX8" i="11" s="1"/>
  <c r="BX10" i="11" s="1"/>
  <c r="EA3" i="11"/>
  <c r="EA8" i="11" s="1"/>
  <c r="EA10" i="11" s="1"/>
  <c r="FE3" i="11"/>
  <c r="FE8" i="11" s="1"/>
  <c r="FE10" i="11" s="1"/>
  <c r="CW3" i="11"/>
  <c r="CW8" i="11" s="1"/>
  <c r="CW10" i="11" s="1"/>
  <c r="BS3" i="11"/>
  <c r="BS8" i="11" s="1"/>
  <c r="BS10" i="11" s="1"/>
  <c r="EJ3" i="11"/>
  <c r="FN3" i="11"/>
  <c r="DF3" i="11"/>
  <c r="CB3" i="11"/>
  <c r="EQ3" i="11"/>
  <c r="FU3" i="11"/>
  <c r="DM3" i="11"/>
  <c r="CI3" i="11"/>
  <c r="EV3" i="11"/>
  <c r="FZ3" i="11"/>
  <c r="DR3" i="11"/>
  <c r="CN3" i="11"/>
  <c r="AP4" i="8"/>
  <c r="AP58" i="8" s="1"/>
  <c r="J15" i="8"/>
  <c r="K22" i="8"/>
  <c r="K4" i="8" s="1"/>
  <c r="DV17" i="11"/>
  <c r="DV18" i="11" s="1"/>
  <c r="DV19" i="11" s="1"/>
  <c r="DV20" i="11" s="1"/>
  <c r="EY17" i="11"/>
  <c r="DW15" i="11"/>
  <c r="CS17" i="11"/>
  <c r="CT17" i="11" s="1"/>
  <c r="EZ15" i="11"/>
  <c r="FB15" i="11" s="1"/>
  <c r="FB14" i="11"/>
  <c r="FB29" i="11" s="1"/>
  <c r="CQ15" i="11"/>
  <c r="DX14" i="11"/>
  <c r="DX29" i="11" s="1"/>
  <c r="BN17" i="11"/>
  <c r="BN18" i="11" s="1"/>
  <c r="BN19" i="11" s="1"/>
  <c r="DU15" i="11"/>
  <c r="BM17" i="11"/>
  <c r="BO15" i="11"/>
  <c r="CR15" i="11"/>
  <c r="CR18" i="11" s="1"/>
  <c r="CR19" i="11" s="1"/>
  <c r="CR20" i="11" s="1"/>
  <c r="CV3" i="11"/>
  <c r="CV8" i="11" s="1"/>
  <c r="CV10" i="11" s="1"/>
  <c r="BR3" i="11"/>
  <c r="BR8" i="11" s="1"/>
  <c r="DZ3" i="11"/>
  <c r="DZ8" i="11" s="1"/>
  <c r="FD3" i="11"/>
  <c r="FD8" i="11" s="1"/>
  <c r="BP14" i="11"/>
  <c r="BP29" i="11" s="1"/>
  <c r="CT14" i="11"/>
  <c r="CT29" i="11" s="1"/>
  <c r="DY3" i="11"/>
  <c r="DY8" i="11" s="1"/>
  <c r="FC3" i="11"/>
  <c r="FC8" i="11" s="1"/>
  <c r="CU3" i="11"/>
  <c r="CU8" i="11" s="1"/>
  <c r="BQ3" i="11"/>
  <c r="BQ8" i="11" s="1"/>
  <c r="V4" i="8"/>
  <c r="V58" i="8" s="1"/>
  <c r="BJ4" i="8"/>
  <c r="BJ58" i="8" s="1"/>
  <c r="AT15" i="11"/>
  <c r="AN17" i="11"/>
  <c r="AF4" i="8"/>
  <c r="AF58" i="8" s="1"/>
  <c r="AQ15" i="11"/>
  <c r="BK3" i="11"/>
  <c r="AG3" i="11"/>
  <c r="J24" i="6"/>
  <c r="D24" i="6"/>
  <c r="BG3" i="11"/>
  <c r="AC3" i="11"/>
  <c r="AZ3" i="11"/>
  <c r="V3" i="11"/>
  <c r="V8" i="11" s="1"/>
  <c r="AU3" i="11"/>
  <c r="AU8" i="11" s="1"/>
  <c r="AU10" i="11" s="1"/>
  <c r="Q3" i="11"/>
  <c r="Q8" i="11" s="1"/>
  <c r="AW3" i="11"/>
  <c r="S3" i="11"/>
  <c r="S8" i="11" s="1"/>
  <c r="BA3" i="11"/>
  <c r="W3" i="11"/>
  <c r="W8" i="11" s="1"/>
  <c r="BI3" i="11"/>
  <c r="AE3" i="11"/>
  <c r="J13" i="6"/>
  <c r="D13" i="6"/>
  <c r="J25" i="6"/>
  <c r="D25" i="6"/>
  <c r="J17" i="6"/>
  <c r="D17" i="6"/>
  <c r="J32" i="6"/>
  <c r="D32" i="6"/>
  <c r="AT3" i="11"/>
  <c r="AT8" i="11" s="1"/>
  <c r="AT10" i="11" s="1"/>
  <c r="P3" i="11"/>
  <c r="P8" i="11" s="1"/>
  <c r="AX3" i="11"/>
  <c r="T3" i="11"/>
  <c r="T8" i="11" s="1"/>
  <c r="BJ3" i="11"/>
  <c r="AF3" i="11"/>
  <c r="J12" i="6"/>
  <c r="D12" i="6"/>
  <c r="J18" i="6"/>
  <c r="D18" i="6"/>
  <c r="AS3" i="11"/>
  <c r="AS8" i="11" s="1"/>
  <c r="AS10" i="11" s="1"/>
  <c r="O3" i="11"/>
  <c r="O8" i="11" s="1"/>
  <c r="AY3" i="11"/>
  <c r="U3" i="11"/>
  <c r="U8" i="11" s="1"/>
  <c r="BF3" i="11"/>
  <c r="AB3" i="11"/>
  <c r="J19" i="6"/>
  <c r="D19" i="6"/>
  <c r="AV3" i="11"/>
  <c r="AV8" i="11" s="1"/>
  <c r="AV10" i="11" s="1"/>
  <c r="R3" i="11"/>
  <c r="R8" i="11" s="1"/>
  <c r="BH3" i="11"/>
  <c r="AD3" i="11"/>
  <c r="J26" i="6"/>
  <c r="D26" i="6"/>
  <c r="D27" i="6" s="1"/>
  <c r="J16" i="6"/>
  <c r="D16" i="6"/>
  <c r="J31" i="6"/>
  <c r="D31" i="6"/>
  <c r="I39" i="8"/>
  <c r="I40" i="8" s="1"/>
  <c r="M21" i="8"/>
  <c r="I22" i="8"/>
  <c r="I4" i="8" s="1"/>
  <c r="P21" i="8"/>
  <c r="P22" i="8" s="1"/>
  <c r="S13" i="11"/>
  <c r="AH13" i="11" s="1"/>
  <c r="G13" i="11" s="1"/>
  <c r="H16" i="8"/>
  <c r="R21" i="8"/>
  <c r="R22" i="8" s="1"/>
  <c r="R4" i="8" s="1"/>
  <c r="G16" i="8"/>
  <c r="G21" i="8" s="1"/>
  <c r="Q21" i="8"/>
  <c r="Q22" i="8" s="1"/>
  <c r="Q4" i="8" s="1"/>
  <c r="H20" i="6"/>
  <c r="D15" i="6"/>
  <c r="F16" i="8"/>
  <c r="D21" i="8"/>
  <c r="J6" i="6"/>
  <c r="D6" i="6"/>
  <c r="J11" i="6"/>
  <c r="D11" i="6"/>
  <c r="J5" i="6"/>
  <c r="D5" i="6"/>
  <c r="J10" i="6"/>
  <c r="D10" i="6"/>
  <c r="J4" i="6"/>
  <c r="D4" i="6"/>
  <c r="J9" i="6"/>
  <c r="D9" i="6"/>
  <c r="J8" i="6"/>
  <c r="D8" i="6"/>
  <c r="BE3" i="11"/>
  <c r="AA3" i="11"/>
  <c r="BB3" i="11"/>
  <c r="X3" i="11"/>
  <c r="BC3" i="11"/>
  <c r="Y3" i="11"/>
  <c r="BD3" i="11"/>
  <c r="Z3" i="11"/>
  <c r="AM3" i="11"/>
  <c r="AM8" i="11" s="1"/>
  <c r="I3" i="11"/>
  <c r="I8" i="11" s="1"/>
  <c r="E8" i="11" s="1"/>
  <c r="AO3" i="11"/>
  <c r="AO8" i="11" s="1"/>
  <c r="AO10" i="11" s="1"/>
  <c r="K3" i="11"/>
  <c r="K8" i="11" s="1"/>
  <c r="AN3" i="11"/>
  <c r="AN8" i="11" s="1"/>
  <c r="J3" i="11"/>
  <c r="J8" i="11" s="1"/>
  <c r="AQ3" i="11"/>
  <c r="AQ8" i="11" s="1"/>
  <c r="AQ10" i="11" s="1"/>
  <c r="M3" i="11"/>
  <c r="M8" i="11" s="1"/>
  <c r="AR3" i="11"/>
  <c r="AR8" i="11" s="1"/>
  <c r="AR10" i="11" s="1"/>
  <c r="N3" i="11"/>
  <c r="N8" i="11" s="1"/>
  <c r="AP3" i="11"/>
  <c r="AP8" i="11" s="1"/>
  <c r="AP10" i="11" s="1"/>
  <c r="L3" i="11"/>
  <c r="L8" i="11" s="1"/>
  <c r="AK17" i="11"/>
  <c r="AL17" i="11" s="1"/>
  <c r="AL14" i="11"/>
  <c r="AL29" i="11" s="1"/>
  <c r="AJ15" i="11"/>
  <c r="AJ18" i="11" s="1"/>
  <c r="AJ19" i="11" s="1"/>
  <c r="AI15" i="11"/>
  <c r="J23" i="6"/>
  <c r="H27" i="6"/>
  <c r="H30" i="6"/>
  <c r="J15" i="6"/>
  <c r="F15" i="6" s="1"/>
  <c r="H28" i="6"/>
  <c r="H29" i="6"/>
  <c r="H14" i="6"/>
  <c r="J7" i="6"/>
  <c r="F7" i="6" s="1"/>
  <c r="E7" i="6" s="1"/>
  <c r="BQ10" i="11" l="1"/>
  <c r="BM8" i="11"/>
  <c r="BM10" i="11" s="1"/>
  <c r="CU10" i="11"/>
  <c r="CQ8" i="11"/>
  <c r="AM10" i="11"/>
  <c r="AI8" i="11"/>
  <c r="AI10" i="11" s="1"/>
  <c r="M15" i="11"/>
  <c r="K15" i="11"/>
  <c r="N17" i="11"/>
  <c r="Q17" i="11"/>
  <c r="O15" i="11"/>
  <c r="L17" i="11"/>
  <c r="G8" i="11"/>
  <c r="F8" i="11"/>
  <c r="J17" i="11"/>
  <c r="F11" i="11"/>
  <c r="K17" i="11"/>
  <c r="M17" i="11"/>
  <c r="N15" i="11"/>
  <c r="EY8" i="11"/>
  <c r="EY10" i="11" s="1"/>
  <c r="FC10" i="11"/>
  <c r="FA8" i="11"/>
  <c r="FD10" i="11"/>
  <c r="DU8" i="11"/>
  <c r="DU10" i="11" s="1"/>
  <c r="DY10" i="11"/>
  <c r="DW8" i="11"/>
  <c r="DZ10" i="11"/>
  <c r="BO8" i="11"/>
  <c r="BR10" i="11"/>
  <c r="AK8" i="11"/>
  <c r="AN10" i="11"/>
  <c r="I15" i="11"/>
  <c r="D9" i="9"/>
  <c r="H9" i="9" s="1"/>
  <c r="G58" i="8"/>
  <c r="E11" i="11"/>
  <c r="G22" i="8"/>
  <c r="C5" i="12" s="1"/>
  <c r="F5" i="12" s="1"/>
  <c r="L15" i="11"/>
  <c r="Q15" i="11"/>
  <c r="O17" i="11"/>
  <c r="P17" i="11"/>
  <c r="P15" i="11"/>
  <c r="G11" i="11"/>
  <c r="R15" i="11"/>
  <c r="R17" i="11"/>
  <c r="J15" i="11"/>
  <c r="C19" i="10"/>
  <c r="F22" i="10"/>
  <c r="C22" i="10" s="1"/>
  <c r="F26" i="10"/>
  <c r="C26" i="10" s="1"/>
  <c r="F18" i="10"/>
  <c r="C18" i="10" s="1"/>
  <c r="F24" i="10"/>
  <c r="C24" i="10" s="1"/>
  <c r="F11" i="10"/>
  <c r="C11" i="10" s="1"/>
  <c r="F25" i="10"/>
  <c r="C25" i="10" s="1"/>
  <c r="F17" i="10"/>
  <c r="C17" i="10" s="1"/>
  <c r="F27" i="10"/>
  <c r="C27" i="10" s="1"/>
  <c r="F16" i="10"/>
  <c r="C16" i="10" s="1"/>
  <c r="F14" i="10"/>
  <c r="C14" i="10" s="1"/>
  <c r="F20" i="10"/>
  <c r="C20" i="10" s="1"/>
  <c r="F13" i="10"/>
  <c r="C13" i="10" s="1"/>
  <c r="F21" i="10"/>
  <c r="C21" i="10" s="1"/>
  <c r="F15" i="10"/>
  <c r="C15" i="10" s="1"/>
  <c r="F23" i="10"/>
  <c r="C23" i="10" s="1"/>
  <c r="F12" i="10"/>
  <c r="C12" i="10" s="1"/>
  <c r="H9" i="8"/>
  <c r="BU9" i="8" s="1"/>
  <c r="BS9" i="8"/>
  <c r="BS7" i="8"/>
  <c r="H7" i="8"/>
  <c r="BU7" i="8" s="1"/>
  <c r="L28" i="8"/>
  <c r="BS23" i="8"/>
  <c r="H23" i="8"/>
  <c r="BS10" i="8"/>
  <c r="H10" i="8"/>
  <c r="BU10" i="8" s="1"/>
  <c r="D20" i="6"/>
  <c r="J4" i="8"/>
  <c r="J58" i="8" s="1"/>
  <c r="K58" i="8"/>
  <c r="H14" i="8"/>
  <c r="BU14" i="8" s="1"/>
  <c r="BS14" i="8"/>
  <c r="BS13" i="8"/>
  <c r="H13" i="8"/>
  <c r="BU13" i="8" s="1"/>
  <c r="H24" i="8"/>
  <c r="BU24" i="8" s="1"/>
  <c r="BS24" i="8"/>
  <c r="H11" i="8"/>
  <c r="BU11" i="8" s="1"/>
  <c r="BS11" i="8"/>
  <c r="F3" i="12"/>
  <c r="I3" i="12"/>
  <c r="G3" i="12"/>
  <c r="D3" i="12"/>
  <c r="M3" i="12"/>
  <c r="K3" i="12"/>
  <c r="H3" i="12"/>
  <c r="E3" i="12"/>
  <c r="L3" i="12"/>
  <c r="J3" i="12"/>
  <c r="BS6" i="8"/>
  <c r="H6" i="8"/>
  <c r="BU6" i="8" s="1"/>
  <c r="H12" i="8"/>
  <c r="BU12" i="8" s="1"/>
  <c r="BS12" i="8"/>
  <c r="BS26" i="8"/>
  <c r="H26" i="8"/>
  <c r="BU26" i="8" s="1"/>
  <c r="H5" i="8"/>
  <c r="BS5" i="8"/>
  <c r="L15" i="8"/>
  <c r="E7" i="11"/>
  <c r="BS8" i="8"/>
  <c r="H8" i="8"/>
  <c r="BU8" i="8" s="1"/>
  <c r="BS27" i="8"/>
  <c r="H27" i="8"/>
  <c r="BU27" i="8" s="1"/>
  <c r="BS25" i="8"/>
  <c r="H25" i="8"/>
  <c r="BU25" i="8" s="1"/>
  <c r="DX17" i="11"/>
  <c r="FB17" i="11"/>
  <c r="EZ18" i="11"/>
  <c r="EZ19" i="11" s="1"/>
  <c r="EZ20" i="11" s="1"/>
  <c r="EZ22" i="11" s="1"/>
  <c r="BP17" i="11"/>
  <c r="DX15" i="11"/>
  <c r="BP15" i="11"/>
  <c r="CT15" i="11"/>
  <c r="BN20" i="11"/>
  <c r="BN21" i="11" s="1"/>
  <c r="DV22" i="11"/>
  <c r="DV21" i="11"/>
  <c r="CR22" i="11"/>
  <c r="CR21" i="11"/>
  <c r="D14" i="6"/>
  <c r="K31" i="6"/>
  <c r="G31" i="6" s="1"/>
  <c r="F31" i="6"/>
  <c r="E31" i="6" s="1"/>
  <c r="K26" i="6"/>
  <c r="G26" i="6" s="1"/>
  <c r="F26" i="6"/>
  <c r="E26" i="6" s="1"/>
  <c r="K12" i="6"/>
  <c r="F12" i="6"/>
  <c r="E12" i="6" s="1"/>
  <c r="K32" i="6"/>
  <c r="G32" i="6" s="1"/>
  <c r="F32" i="6"/>
  <c r="E32" i="6" s="1"/>
  <c r="K25" i="6"/>
  <c r="G25" i="6" s="1"/>
  <c r="F25" i="6"/>
  <c r="E25" i="6" s="1"/>
  <c r="K24" i="6"/>
  <c r="G24" i="6" s="1"/>
  <c r="F24" i="6"/>
  <c r="E24" i="6" s="1"/>
  <c r="J27" i="6"/>
  <c r="F23" i="6"/>
  <c r="J30" i="6"/>
  <c r="D30" i="6"/>
  <c r="J29" i="6"/>
  <c r="D29" i="6"/>
  <c r="K16" i="6"/>
  <c r="F16" i="6"/>
  <c r="E16" i="6" s="1"/>
  <c r="K19" i="6"/>
  <c r="F19" i="6"/>
  <c r="E19" i="6" s="1"/>
  <c r="K18" i="6"/>
  <c r="F18" i="6"/>
  <c r="E18" i="6" s="1"/>
  <c r="K17" i="6"/>
  <c r="F17" i="6"/>
  <c r="E17" i="6" s="1"/>
  <c r="K13" i="6"/>
  <c r="F13" i="6"/>
  <c r="E13" i="6" s="1"/>
  <c r="BU16" i="8"/>
  <c r="H21" i="8"/>
  <c r="E15" i="6"/>
  <c r="F20" i="6"/>
  <c r="F21" i="8"/>
  <c r="D22" i="8"/>
  <c r="D4" i="8" s="1"/>
  <c r="D39" i="8"/>
  <c r="D40" i="8" s="1"/>
  <c r="J28" i="6"/>
  <c r="F28" i="6" s="1"/>
  <c r="D28" i="6"/>
  <c r="S14" i="11"/>
  <c r="K10" i="6"/>
  <c r="F10" i="6"/>
  <c r="E10" i="6" s="1"/>
  <c r="K11" i="6"/>
  <c r="F11" i="6"/>
  <c r="E11" i="6" s="1"/>
  <c r="K8" i="6"/>
  <c r="F8" i="6"/>
  <c r="E8" i="6" s="1"/>
  <c r="K4" i="6"/>
  <c r="F4" i="6"/>
  <c r="K9" i="6"/>
  <c r="F9" i="6"/>
  <c r="E9" i="6" s="1"/>
  <c r="K5" i="6"/>
  <c r="F5" i="6"/>
  <c r="E5" i="6" s="1"/>
  <c r="K6" i="6"/>
  <c r="F6" i="6"/>
  <c r="E6" i="6" s="1"/>
  <c r="AL15" i="11"/>
  <c r="AJ20" i="11"/>
  <c r="H33" i="6"/>
  <c r="K15" i="6"/>
  <c r="S6" i="11" s="1"/>
  <c r="S25" i="11" s="1"/>
  <c r="J20" i="6"/>
  <c r="K23" i="6"/>
  <c r="J14" i="6"/>
  <c r="I14" i="6" s="1"/>
  <c r="K7" i="6"/>
  <c r="L6" i="11" s="1"/>
  <c r="J59" i="4"/>
  <c r="I59" i="4"/>
  <c r="H59" i="4"/>
  <c r="G59" i="4"/>
  <c r="F59" i="4"/>
  <c r="D62" i="4"/>
  <c r="D61" i="4"/>
  <c r="D60" i="4"/>
  <c r="D58" i="4"/>
  <c r="D59" i="4"/>
  <c r="D55" i="4"/>
  <c r="E48" i="4"/>
  <c r="E22" i="4"/>
  <c r="D46" i="4"/>
  <c r="D51" i="4"/>
  <c r="J54" i="4"/>
  <c r="I54" i="4"/>
  <c r="H54" i="4"/>
  <c r="G54" i="4"/>
  <c r="F54" i="4"/>
  <c r="D50" i="4"/>
  <c r="D49" i="4"/>
  <c r="J48" i="4"/>
  <c r="I48" i="4"/>
  <c r="H48" i="4"/>
  <c r="G48" i="4"/>
  <c r="F48" i="4"/>
  <c r="D47" i="4"/>
  <c r="D45" i="4"/>
  <c r="D44" i="4"/>
  <c r="D43" i="4"/>
  <c r="D41" i="4"/>
  <c r="D40" i="4"/>
  <c r="G39" i="4"/>
  <c r="H39" i="4"/>
  <c r="I39" i="4"/>
  <c r="J39" i="4"/>
  <c r="F39" i="4"/>
  <c r="E39" i="4"/>
  <c r="D32" i="4"/>
  <c r="D33" i="4"/>
  <c r="D34" i="4"/>
  <c r="D35" i="4"/>
  <c r="D36" i="4"/>
  <c r="D37" i="4"/>
  <c r="D38" i="4"/>
  <c r="D31" i="4"/>
  <c r="D30" i="4"/>
  <c r="D29" i="4"/>
  <c r="D27" i="4"/>
  <c r="D26" i="4"/>
  <c r="D23" i="4"/>
  <c r="D28" i="4" s="1"/>
  <c r="J22" i="4"/>
  <c r="J11" i="4" s="1"/>
  <c r="J6" i="4" s="1"/>
  <c r="I22" i="4"/>
  <c r="H22" i="4"/>
  <c r="H11" i="4" s="1"/>
  <c r="H6" i="4" s="1"/>
  <c r="G22" i="4"/>
  <c r="G11" i="4" s="1"/>
  <c r="G6" i="4" s="1"/>
  <c r="F22" i="4"/>
  <c r="D14" i="4"/>
  <c r="D15" i="4"/>
  <c r="D16" i="4"/>
  <c r="D17" i="4"/>
  <c r="D18" i="4"/>
  <c r="D19" i="4"/>
  <c r="D20" i="4"/>
  <c r="D21" i="4"/>
  <c r="D13" i="4"/>
  <c r="D12" i="4"/>
  <c r="D4" i="4"/>
  <c r="H10" i="7" s="1"/>
  <c r="CT8" i="11" l="1"/>
  <c r="CT10" i="11" s="1"/>
  <c r="CQ10" i="11"/>
  <c r="H8" i="11"/>
  <c r="G7" i="11"/>
  <c r="F7" i="11"/>
  <c r="F10" i="11" s="1"/>
  <c r="AL8" i="11"/>
  <c r="AL10" i="11" s="1"/>
  <c r="AK10" i="11"/>
  <c r="DX8" i="11"/>
  <c r="DX10" i="11" s="1"/>
  <c r="DW10" i="11"/>
  <c r="FB8" i="11"/>
  <c r="FB10" i="11" s="1"/>
  <c r="FA10" i="11"/>
  <c r="BP8" i="11"/>
  <c r="BP10" i="11" s="1"/>
  <c r="BO10" i="11"/>
  <c r="I17" i="11"/>
  <c r="M5" i="12"/>
  <c r="M9" i="12" s="1"/>
  <c r="M11" i="12" s="1"/>
  <c r="G4" i="8"/>
  <c r="D8" i="9"/>
  <c r="H8" i="9" s="1"/>
  <c r="H5" i="12"/>
  <c r="H9" i="12" s="1"/>
  <c r="H11" i="12" s="1"/>
  <c r="G5" i="12"/>
  <c r="G9" i="12" s="1"/>
  <c r="G11" i="12" s="1"/>
  <c r="J5" i="12"/>
  <c r="J9" i="12" s="1"/>
  <c r="J11" i="12" s="1"/>
  <c r="K5" i="12"/>
  <c r="K9" i="12" s="1"/>
  <c r="K11" i="12" s="1"/>
  <c r="H11" i="11"/>
  <c r="H30" i="11" s="1"/>
  <c r="C9" i="12"/>
  <c r="C13" i="12" s="1"/>
  <c r="E5" i="12"/>
  <c r="E9" i="12" s="1"/>
  <c r="E11" i="12" s="1"/>
  <c r="L5" i="12"/>
  <c r="L9" i="12" s="1"/>
  <c r="L11" i="12" s="1"/>
  <c r="I5" i="12"/>
  <c r="I9" i="12" s="1"/>
  <c r="I11" i="12" s="1"/>
  <c r="D5" i="12"/>
  <c r="D9" i="12" s="1"/>
  <c r="D11" i="12" s="1"/>
  <c r="D15" i="12" s="1"/>
  <c r="D17" i="12" s="1"/>
  <c r="D18" i="12" s="1"/>
  <c r="F9" i="12"/>
  <c r="F11" i="12" s="1"/>
  <c r="I11" i="4"/>
  <c r="I6" i="4" s="1"/>
  <c r="D33" i="6"/>
  <c r="AH24" i="6"/>
  <c r="AH32" i="6"/>
  <c r="AH26" i="6"/>
  <c r="L22" i="8"/>
  <c r="BS15" i="8"/>
  <c r="L35" i="8"/>
  <c r="BS28" i="8"/>
  <c r="G9" i="9" s="1"/>
  <c r="AH25" i="6"/>
  <c r="BU5" i="8"/>
  <c r="H15" i="8"/>
  <c r="BU15" i="8" s="1"/>
  <c r="BU23" i="8"/>
  <c r="H28" i="8"/>
  <c r="EZ21" i="11"/>
  <c r="EZ23" i="11" s="1"/>
  <c r="EZ26" i="11" s="1"/>
  <c r="D58" i="8"/>
  <c r="BN22" i="11"/>
  <c r="BN23" i="11" s="1"/>
  <c r="BN26" i="11" s="1"/>
  <c r="DV23" i="11"/>
  <c r="DV26" i="11" s="1"/>
  <c r="CR23" i="11"/>
  <c r="CR26" i="11" s="1"/>
  <c r="D63" i="4"/>
  <c r="D64" i="4" s="1"/>
  <c r="D48" i="4"/>
  <c r="K28" i="6"/>
  <c r="G28" i="6" s="1"/>
  <c r="E23" i="6"/>
  <c r="F27" i="6"/>
  <c r="G42" i="4"/>
  <c r="U6" i="11"/>
  <c r="G17" i="6"/>
  <c r="AH17" i="6" s="1"/>
  <c r="G19" i="6"/>
  <c r="AH19" i="6" s="1"/>
  <c r="W6" i="11"/>
  <c r="K29" i="6"/>
  <c r="G29" i="6" s="1"/>
  <c r="F29" i="6"/>
  <c r="E29" i="6" s="1"/>
  <c r="Q6" i="11"/>
  <c r="G12" i="6"/>
  <c r="AH12" i="6" s="1"/>
  <c r="AH31" i="6"/>
  <c r="R6" i="11"/>
  <c r="G13" i="6"/>
  <c r="AH13" i="6" s="1"/>
  <c r="G18" i="6"/>
  <c r="AH18" i="6" s="1"/>
  <c r="V6" i="11"/>
  <c r="G16" i="6"/>
  <c r="AH16" i="6" s="1"/>
  <c r="T6" i="11"/>
  <c r="K30" i="6"/>
  <c r="G30" i="6" s="1"/>
  <c r="F30" i="6"/>
  <c r="E30" i="6" s="1"/>
  <c r="J33" i="6"/>
  <c r="J34" i="6" s="1"/>
  <c r="S17" i="11"/>
  <c r="AH14" i="11"/>
  <c r="G14" i="11" s="1"/>
  <c r="G15" i="11" s="1"/>
  <c r="BU21" i="8"/>
  <c r="E13" i="11"/>
  <c r="F13" i="11"/>
  <c r="F33" i="6"/>
  <c r="F34" i="6" s="1"/>
  <c r="E28" i="6"/>
  <c r="S15" i="11"/>
  <c r="E10" i="4"/>
  <c r="E4" i="6"/>
  <c r="F14" i="6"/>
  <c r="O6" i="11"/>
  <c r="G10" i="6"/>
  <c r="AH10" i="6" s="1"/>
  <c r="G6" i="6"/>
  <c r="AH6" i="6" s="1"/>
  <c r="K6" i="11"/>
  <c r="G5" i="6"/>
  <c r="AH5" i="6" s="1"/>
  <c r="J6" i="11"/>
  <c r="I6" i="11"/>
  <c r="E6" i="11" s="1"/>
  <c r="E10" i="11" s="1"/>
  <c r="G4" i="6"/>
  <c r="AH4" i="6" s="1"/>
  <c r="G9" i="6"/>
  <c r="AH9" i="6" s="1"/>
  <c r="N6" i="11"/>
  <c r="M6" i="11"/>
  <c r="G8" i="6"/>
  <c r="AH8" i="6" s="1"/>
  <c r="G11" i="6"/>
  <c r="AH11" i="6" s="1"/>
  <c r="P6" i="11"/>
  <c r="AJ22" i="11"/>
  <c r="AJ21" i="11"/>
  <c r="L25" i="11"/>
  <c r="L10" i="11"/>
  <c r="S10" i="11"/>
  <c r="K20" i="6"/>
  <c r="G15" i="6"/>
  <c r="K27" i="6"/>
  <c r="G23" i="6"/>
  <c r="K14" i="6"/>
  <c r="G7" i="6"/>
  <c r="H42" i="4"/>
  <c r="I42" i="4"/>
  <c r="J42" i="4"/>
  <c r="F42" i="4"/>
  <c r="F11" i="4"/>
  <c r="F6" i="4" s="1"/>
  <c r="H10" i="4"/>
  <c r="J10" i="4"/>
  <c r="G10" i="4"/>
  <c r="G9" i="4" s="1"/>
  <c r="I10" i="4"/>
  <c r="F10" i="4"/>
  <c r="J21" i="6"/>
  <c r="E42" i="4"/>
  <c r="E11" i="4"/>
  <c r="E6" i="4" s="1"/>
  <c r="D54" i="4"/>
  <c r="D22" i="4"/>
  <c r="D39" i="4"/>
  <c r="H7" i="11" l="1"/>
  <c r="D7" i="11" s="1"/>
  <c r="D8" i="11"/>
  <c r="D11" i="11"/>
  <c r="D10" i="9"/>
  <c r="H10" i="9" s="1"/>
  <c r="H22" i="8"/>
  <c r="E8" i="9" s="1"/>
  <c r="L4" i="8"/>
  <c r="L58" i="8" s="1"/>
  <c r="E9" i="9"/>
  <c r="I9" i="9" s="1"/>
  <c r="BS4" i="8"/>
  <c r="H59" i="8" s="1"/>
  <c r="BS58" i="8"/>
  <c r="H58" i="8"/>
  <c r="K14" i="7"/>
  <c r="K15" i="7"/>
  <c r="BU28" i="8"/>
  <c r="BU4" i="8" s="1"/>
  <c r="H35" i="8"/>
  <c r="G8" i="9" s="1"/>
  <c r="K10" i="7"/>
  <c r="K13" i="7"/>
  <c r="G6" i="11"/>
  <c r="G10" i="11" s="1"/>
  <c r="D11" i="4"/>
  <c r="D6" i="4" s="1"/>
  <c r="E15" i="12"/>
  <c r="C11" i="12"/>
  <c r="C10" i="12"/>
  <c r="C21" i="12" s="1"/>
  <c r="H13" i="11"/>
  <c r="K21" i="6"/>
  <c r="K33" i="6"/>
  <c r="K34" i="6" s="1"/>
  <c r="AH30" i="6"/>
  <c r="AH29" i="6"/>
  <c r="U25" i="11"/>
  <c r="U10" i="11"/>
  <c r="H9" i="4"/>
  <c r="T25" i="11"/>
  <c r="T10" i="11"/>
  <c r="W25" i="11"/>
  <c r="W10" i="11"/>
  <c r="F9" i="4"/>
  <c r="I9" i="4"/>
  <c r="R25" i="11"/>
  <c r="R10" i="11"/>
  <c r="Q25" i="11"/>
  <c r="Q10" i="11"/>
  <c r="V25" i="11"/>
  <c r="V10" i="11"/>
  <c r="E14" i="11"/>
  <c r="F14" i="11"/>
  <c r="F15" i="11" s="1"/>
  <c r="D10" i="4"/>
  <c r="E9" i="4"/>
  <c r="K10" i="11"/>
  <c r="K25" i="11"/>
  <c r="E14" i="6"/>
  <c r="F21" i="6"/>
  <c r="O25" i="11"/>
  <c r="O10" i="11"/>
  <c r="P25" i="11"/>
  <c r="P10" i="11"/>
  <c r="M25" i="11"/>
  <c r="M10" i="11"/>
  <c r="I25" i="11"/>
  <c r="I10" i="11"/>
  <c r="N25" i="11"/>
  <c r="N10" i="11"/>
  <c r="J25" i="11"/>
  <c r="J10" i="11"/>
  <c r="AJ23" i="11"/>
  <c r="AJ26" i="11" s="1"/>
  <c r="G33" i="6"/>
  <c r="AH33" i="6" s="1"/>
  <c r="AH28" i="6"/>
  <c r="G27" i="6"/>
  <c r="AH27" i="6" s="1"/>
  <c r="AH23" i="6"/>
  <c r="G14" i="6"/>
  <c r="AH14" i="6" s="1"/>
  <c r="AH7" i="6"/>
  <c r="G20" i="6"/>
  <c r="AH20" i="6" s="1"/>
  <c r="AH15" i="6"/>
  <c r="J9" i="4"/>
  <c r="D42" i="4"/>
  <c r="E25" i="11" l="1"/>
  <c r="H4" i="8"/>
  <c r="H9" i="7" s="1"/>
  <c r="J9" i="7" s="1"/>
  <c r="K9" i="7" s="1"/>
  <c r="BU58" i="8"/>
  <c r="C58" i="8" s="1"/>
  <c r="G11" i="9"/>
  <c r="G10" i="9"/>
  <c r="F30" i="9"/>
  <c r="F18" i="9" s="1"/>
  <c r="H6" i="11"/>
  <c r="D6" i="11" s="1"/>
  <c r="D13" i="11"/>
  <c r="C22" i="12"/>
  <c r="D22" i="12"/>
  <c r="E17" i="12"/>
  <c r="E18" i="12" s="1"/>
  <c r="F15" i="12"/>
  <c r="D7" i="9"/>
  <c r="H7" i="9" s="1"/>
  <c r="H11" i="9" s="1"/>
  <c r="H12" i="9" s="1"/>
  <c r="BW6" i="8"/>
  <c r="BW5" i="8"/>
  <c r="K10" i="10"/>
  <c r="G10" i="10" s="1"/>
  <c r="G25" i="11"/>
  <c r="H25" i="11" s="1"/>
  <c r="I29" i="11" s="1"/>
  <c r="I8" i="9"/>
  <c r="E10" i="9"/>
  <c r="D9" i="4"/>
  <c r="E15" i="11"/>
  <c r="H15" i="11" s="1"/>
  <c r="D15" i="11" s="1"/>
  <c r="H14" i="11"/>
  <c r="D14" i="11" s="1"/>
  <c r="F17" i="11"/>
  <c r="E17" i="11"/>
  <c r="G17" i="11"/>
  <c r="G34" i="6"/>
  <c r="G21" i="6"/>
  <c r="H8" i="7" s="1"/>
  <c r="J8" i="7" s="1"/>
  <c r="K8" i="7" s="1"/>
  <c r="AH3" i="6"/>
  <c r="H29" i="11" l="1"/>
  <c r="I10" i="9"/>
  <c r="G18" i="9"/>
  <c r="G12" i="9"/>
  <c r="H10" i="11"/>
  <c r="AH36" i="6"/>
  <c r="H4" i="7"/>
  <c r="D25" i="11"/>
  <c r="F17" i="12"/>
  <c r="F18" i="12" s="1"/>
  <c r="G15" i="12"/>
  <c r="D11" i="9"/>
  <c r="D12" i="9" s="1"/>
  <c r="D14" i="9"/>
  <c r="H14" i="9" s="1"/>
  <c r="D13" i="9"/>
  <c r="E13" i="9" s="1"/>
  <c r="I13" i="9" s="1"/>
  <c r="L10" i="10"/>
  <c r="H10" i="10"/>
  <c r="N10" i="10"/>
  <c r="O10" i="10"/>
  <c r="I10" i="10"/>
  <c r="M10" i="10"/>
  <c r="J10" i="10"/>
  <c r="H17" i="11"/>
  <c r="D17" i="11" s="1"/>
  <c r="AH38" i="6"/>
  <c r="E7" i="9"/>
  <c r="AH37" i="6"/>
  <c r="BX5" i="8"/>
  <c r="H15" i="12" l="1"/>
  <c r="G17" i="12"/>
  <c r="H13" i="9"/>
  <c r="E14" i="9"/>
  <c r="BW4" i="8"/>
  <c r="I4" i="7" s="1"/>
  <c r="J4" i="7" s="1"/>
  <c r="I7" i="9"/>
  <c r="E11" i="9"/>
  <c r="BX6" i="8"/>
  <c r="K4" i="7" l="1"/>
  <c r="H5" i="7"/>
  <c r="H6" i="7" s="1"/>
  <c r="H7" i="7" s="1"/>
  <c r="J7" i="7" s="1"/>
  <c r="K7" i="7" s="1"/>
  <c r="D30" i="9"/>
  <c r="H30" i="9" s="1"/>
  <c r="G18" i="12"/>
  <c r="I15" i="12"/>
  <c r="H17" i="12"/>
  <c r="H18" i="12" s="1"/>
  <c r="I14" i="9"/>
  <c r="I11" i="9"/>
  <c r="I12" i="9" s="1"/>
  <c r="E12" i="9"/>
  <c r="J5" i="7" l="1"/>
  <c r="K5" i="7" s="1"/>
  <c r="J6" i="7"/>
  <c r="K6" i="7" s="1"/>
  <c r="J15" i="12"/>
  <c r="I17" i="12"/>
  <c r="I18" i="12" s="1"/>
  <c r="C16" i="11" l="1"/>
  <c r="FK16" i="11" s="1"/>
  <c r="FK18" i="11" s="1"/>
  <c r="FK19" i="11" s="1"/>
  <c r="D15" i="9"/>
  <c r="H15" i="9" s="1"/>
  <c r="K15" i="12"/>
  <c r="J17" i="12"/>
  <c r="J18" i="12" s="1"/>
  <c r="DE16" i="11" l="1"/>
  <c r="DE18" i="11" s="1"/>
  <c r="DE19" i="11" s="1"/>
  <c r="DE20" i="11" s="1"/>
  <c r="DF16" i="11"/>
  <c r="DF18" i="11" s="1"/>
  <c r="DF19" i="11" s="1"/>
  <c r="DF20" i="11" s="1"/>
  <c r="FC16" i="11"/>
  <c r="FC18" i="11" s="1"/>
  <c r="FC19" i="11" s="1"/>
  <c r="FC20" i="11" s="1"/>
  <c r="CA16" i="11"/>
  <c r="CA18" i="11" s="1"/>
  <c r="CA19" i="11" s="1"/>
  <c r="CA20" i="11" s="1"/>
  <c r="BU16" i="11"/>
  <c r="BU18" i="11" s="1"/>
  <c r="BU19" i="11" s="1"/>
  <c r="BU20" i="11" s="1"/>
  <c r="EM16" i="11"/>
  <c r="EM18" i="11" s="1"/>
  <c r="EM19" i="11" s="1"/>
  <c r="EA16" i="11"/>
  <c r="EA18" i="11" s="1"/>
  <c r="EA19" i="11" s="1"/>
  <c r="EA20" i="11" s="1"/>
  <c r="BW16" i="11"/>
  <c r="BW18" i="11" s="1"/>
  <c r="BW19" i="11" s="1"/>
  <c r="BW20" i="11" s="1"/>
  <c r="CY16" i="11"/>
  <c r="CY18" i="11" s="1"/>
  <c r="CY19" i="11" s="1"/>
  <c r="CY20" i="11" s="1"/>
  <c r="DY16" i="11"/>
  <c r="DB16" i="11"/>
  <c r="DB18" i="11" s="1"/>
  <c r="DB19" i="11" s="1"/>
  <c r="DB20" i="11" s="1"/>
  <c r="EI16" i="11"/>
  <c r="EI18" i="11" s="1"/>
  <c r="EI19" i="11" s="1"/>
  <c r="EI20" i="11" s="1"/>
  <c r="FL16" i="11"/>
  <c r="FL18" i="11" s="1"/>
  <c r="FL19" i="11" s="1"/>
  <c r="FL20" i="11" s="1"/>
  <c r="BV16" i="11"/>
  <c r="BV18" i="11" s="1"/>
  <c r="BV19" i="11" s="1"/>
  <c r="BV20" i="11" s="1"/>
  <c r="CD16" i="11"/>
  <c r="CD18" i="11" s="1"/>
  <c r="CD19" i="11" s="1"/>
  <c r="CD20" i="11" s="1"/>
  <c r="BY16" i="11"/>
  <c r="BY18" i="11" s="1"/>
  <c r="BY19" i="11" s="1"/>
  <c r="BY20" i="11" s="1"/>
  <c r="DA16" i="11"/>
  <c r="DA18" i="11" s="1"/>
  <c r="DA19" i="11" s="1"/>
  <c r="DA20" i="11" s="1"/>
  <c r="DH16" i="11"/>
  <c r="DH18" i="11" s="1"/>
  <c r="DH19" i="11" s="1"/>
  <c r="DH20" i="11" s="1"/>
  <c r="CW16" i="11"/>
  <c r="CW18" i="11" s="1"/>
  <c r="CW19" i="11" s="1"/>
  <c r="CW20" i="11" s="1"/>
  <c r="DC16" i="11"/>
  <c r="DC18" i="11" s="1"/>
  <c r="DC19" i="11" s="1"/>
  <c r="DC20" i="11" s="1"/>
  <c r="EF16" i="11"/>
  <c r="EF18" i="11" s="1"/>
  <c r="EF19" i="11" s="1"/>
  <c r="EF20" i="11" s="1"/>
  <c r="EB16" i="11"/>
  <c r="EB18" i="11" s="1"/>
  <c r="EB19" i="11" s="1"/>
  <c r="EB20" i="11" s="1"/>
  <c r="EC16" i="11"/>
  <c r="EC18" i="11" s="1"/>
  <c r="EC19" i="11" s="1"/>
  <c r="EC20" i="11" s="1"/>
  <c r="FF16" i="11"/>
  <c r="FF18" i="11" s="1"/>
  <c r="FF19" i="11" s="1"/>
  <c r="FF20" i="11" s="1"/>
  <c r="FN16" i="11"/>
  <c r="FN18" i="11" s="1"/>
  <c r="FN19" i="11" s="1"/>
  <c r="FN20" i="11" s="1"/>
  <c r="FO16" i="11"/>
  <c r="FO18" i="11" s="1"/>
  <c r="FO19" i="11" s="1"/>
  <c r="FO20" i="11" s="1"/>
  <c r="BZ16" i="11"/>
  <c r="BZ18" i="11" s="1"/>
  <c r="BZ19" i="11" s="1"/>
  <c r="BZ20" i="11" s="1"/>
  <c r="BT16" i="11"/>
  <c r="BT18" i="11" s="1"/>
  <c r="BT19" i="11" s="1"/>
  <c r="BT20" i="11" s="1"/>
  <c r="CB16" i="11"/>
  <c r="CB18" i="11" s="1"/>
  <c r="CB19" i="11" s="1"/>
  <c r="CB20" i="11" s="1"/>
  <c r="CC16" i="11"/>
  <c r="CC18" i="11" s="1"/>
  <c r="CC19" i="11" s="1"/>
  <c r="CC20" i="11" s="1"/>
  <c r="CV16" i="11"/>
  <c r="CV18" i="11" s="1"/>
  <c r="CV19" i="11" s="1"/>
  <c r="CV20" i="11" s="1"/>
  <c r="DI16" i="11"/>
  <c r="DI18" i="11" s="1"/>
  <c r="DI19" i="11" s="1"/>
  <c r="DI20" i="11" s="1"/>
  <c r="DG16" i="11"/>
  <c r="DG18" i="11" s="1"/>
  <c r="DG19" i="11" s="1"/>
  <c r="DG20" i="11" s="1"/>
  <c r="EE16" i="11"/>
  <c r="EE18" i="11" s="1"/>
  <c r="EE19" i="11" s="1"/>
  <c r="EE20" i="11" s="1"/>
  <c r="EJ16" i="11"/>
  <c r="EJ18" i="11" s="1"/>
  <c r="EJ19" i="11" s="1"/>
  <c r="EJ20" i="11" s="1"/>
  <c r="EH16" i="11"/>
  <c r="EH18" i="11" s="1"/>
  <c r="EH19" i="11" s="1"/>
  <c r="EH20" i="11" s="1"/>
  <c r="EG16" i="11"/>
  <c r="EG18" i="11" s="1"/>
  <c r="EG19" i="11" s="1"/>
  <c r="EG20" i="11" s="1"/>
  <c r="FQ16" i="11"/>
  <c r="FQ18" i="11" s="1"/>
  <c r="FQ19" i="11" s="1"/>
  <c r="FQ20" i="11" s="1"/>
  <c r="FM16" i="11"/>
  <c r="FM18" i="11" s="1"/>
  <c r="FM19" i="11" s="1"/>
  <c r="FM20" i="11" s="1"/>
  <c r="BQ16" i="11"/>
  <c r="BQ18" i="11" s="1"/>
  <c r="BQ19" i="11" s="1"/>
  <c r="BQ20" i="11" s="1"/>
  <c r="BX16" i="11"/>
  <c r="BX18" i="11" s="1"/>
  <c r="BX19" i="11" s="1"/>
  <c r="BX20" i="11" s="1"/>
  <c r="BS16" i="11"/>
  <c r="BS18" i="11" s="1"/>
  <c r="BS19" i="11" s="1"/>
  <c r="BS20" i="11" s="1"/>
  <c r="CE16" i="11"/>
  <c r="CE18" i="11" s="1"/>
  <c r="CE19" i="11" s="1"/>
  <c r="CE20" i="11" s="1"/>
  <c r="CZ16" i="11"/>
  <c r="CZ18" i="11" s="1"/>
  <c r="CZ19" i="11" s="1"/>
  <c r="CZ20" i="11" s="1"/>
  <c r="CX16" i="11"/>
  <c r="CX18" i="11" s="1"/>
  <c r="CX19" i="11" s="1"/>
  <c r="CX20" i="11" s="1"/>
  <c r="DD16" i="11"/>
  <c r="DD18" i="11" s="1"/>
  <c r="DD19" i="11" s="1"/>
  <c r="DD20" i="11" s="1"/>
  <c r="CU16" i="11"/>
  <c r="CU18" i="11" s="1"/>
  <c r="CU19" i="11" s="1"/>
  <c r="CU20" i="11" s="1"/>
  <c r="ED16" i="11"/>
  <c r="ED18" i="11" s="1"/>
  <c r="ED19" i="11" s="1"/>
  <c r="ED20" i="11" s="1"/>
  <c r="DZ16" i="11"/>
  <c r="DZ18" i="11" s="1"/>
  <c r="DZ19" i="11" s="1"/>
  <c r="DZ20" i="11" s="1"/>
  <c r="EL16" i="11"/>
  <c r="EL18" i="11" s="1"/>
  <c r="EL19" i="11" s="1"/>
  <c r="EL20" i="11" s="1"/>
  <c r="EK16" i="11"/>
  <c r="EK18" i="11" s="1"/>
  <c r="EK19" i="11" s="1"/>
  <c r="EK20" i="11" s="1"/>
  <c r="FI16" i="11"/>
  <c r="FI18" i="11" s="1"/>
  <c r="FI19" i="11" s="1"/>
  <c r="FI20" i="11" s="1"/>
  <c r="FJ16" i="11"/>
  <c r="FJ18" i="11" s="1"/>
  <c r="FJ19" i="11" s="1"/>
  <c r="FJ20" i="11" s="1"/>
  <c r="FD16" i="11"/>
  <c r="FD18" i="11" s="1"/>
  <c r="FD19" i="11" s="1"/>
  <c r="FD20" i="11" s="1"/>
  <c r="FP16" i="11"/>
  <c r="FP18" i="11" s="1"/>
  <c r="FP19" i="11" s="1"/>
  <c r="FP20" i="11" s="1"/>
  <c r="FE16" i="11"/>
  <c r="FE18" i="11" s="1"/>
  <c r="FE19" i="11" s="1"/>
  <c r="FE20" i="11" s="1"/>
  <c r="FG16" i="11"/>
  <c r="FG18" i="11" s="1"/>
  <c r="FG19" i="11" s="1"/>
  <c r="FG20" i="11" s="1"/>
  <c r="BR16" i="11"/>
  <c r="BR18" i="11" s="1"/>
  <c r="BR19" i="11" s="1"/>
  <c r="BR20" i="11" s="1"/>
  <c r="FH16" i="11"/>
  <c r="FH18" i="11" s="1"/>
  <c r="FH19" i="11" s="1"/>
  <c r="FH20" i="11" s="1"/>
  <c r="E15" i="9"/>
  <c r="I15" i="9" s="1"/>
  <c r="CS16" i="11"/>
  <c r="CS18" i="11" s="1"/>
  <c r="CS19" i="11" s="1"/>
  <c r="CS20" i="11" s="1"/>
  <c r="BO16" i="11"/>
  <c r="BO18" i="11" s="1"/>
  <c r="BO19" i="11" s="1"/>
  <c r="FK20" i="11"/>
  <c r="EM20" i="11"/>
  <c r="L15" i="12"/>
  <c r="K17" i="12"/>
  <c r="K18" i="12" s="1"/>
  <c r="AM16" i="11"/>
  <c r="AM18" i="11" s="1"/>
  <c r="AM19" i="11" s="1"/>
  <c r="U16" i="11"/>
  <c r="U18" i="11" s="1"/>
  <c r="U19" i="11" s="1"/>
  <c r="U20" i="11" s="1"/>
  <c r="DU16" i="11" l="1"/>
  <c r="DU18" i="11" s="1"/>
  <c r="DU19" i="11" s="1"/>
  <c r="BM16" i="11"/>
  <c r="BP16" i="11" s="1"/>
  <c r="BP18" i="11" s="1"/>
  <c r="BP19" i="11" s="1"/>
  <c r="BP20" i="11" s="1"/>
  <c r="CQ16" i="11"/>
  <c r="CT16" i="11" s="1"/>
  <c r="CT18" i="11" s="1"/>
  <c r="CT19" i="11" s="1"/>
  <c r="CT20" i="11" s="1"/>
  <c r="EY16" i="11"/>
  <c r="EY18" i="11" s="1"/>
  <c r="EY19" i="11" s="1"/>
  <c r="DY18" i="11"/>
  <c r="DY19" i="11" s="1"/>
  <c r="DY20" i="11" s="1"/>
  <c r="DY21" i="11" s="1"/>
  <c r="DW16" i="11"/>
  <c r="DW18" i="11" s="1"/>
  <c r="DW19" i="11" s="1"/>
  <c r="DW20" i="11" s="1"/>
  <c r="FA16" i="11"/>
  <c r="FA18" i="11" s="1"/>
  <c r="FA19" i="11" s="1"/>
  <c r="FA20" i="11" s="1"/>
  <c r="CS22" i="11"/>
  <c r="CS21" i="11"/>
  <c r="BO20" i="11"/>
  <c r="BR21" i="11"/>
  <c r="BR22" i="11"/>
  <c r="FJ22" i="11"/>
  <c r="FJ21" i="11"/>
  <c r="FQ22" i="11"/>
  <c r="FQ21" i="11"/>
  <c r="FH21" i="11"/>
  <c r="FH22" i="11"/>
  <c r="FF22" i="11"/>
  <c r="FF21" i="11"/>
  <c r="FE22" i="11"/>
  <c r="FE21" i="11"/>
  <c r="FD21" i="11"/>
  <c r="FD22" i="11"/>
  <c r="FM22" i="11"/>
  <c r="FM21" i="11"/>
  <c r="FO21" i="11"/>
  <c r="FO22" i="11"/>
  <c r="FK21" i="11"/>
  <c r="FK22" i="11"/>
  <c r="FG21" i="11"/>
  <c r="FG22" i="11"/>
  <c r="FC21" i="11"/>
  <c r="FC22" i="11"/>
  <c r="FN22" i="11"/>
  <c r="FN21" i="11"/>
  <c r="FL21" i="11"/>
  <c r="FL22" i="11"/>
  <c r="FP21" i="11"/>
  <c r="FP22" i="11"/>
  <c r="FI22" i="11"/>
  <c r="FI21" i="11"/>
  <c r="EA22" i="11"/>
  <c r="EA21" i="11"/>
  <c r="EI22" i="11"/>
  <c r="EI21" i="11"/>
  <c r="EL21" i="11"/>
  <c r="EL22" i="11"/>
  <c r="ED21" i="11"/>
  <c r="ED22" i="11"/>
  <c r="EH21" i="11"/>
  <c r="EH22" i="11"/>
  <c r="EE22" i="11"/>
  <c r="EE21" i="11"/>
  <c r="EB22" i="11"/>
  <c r="EB21" i="11"/>
  <c r="EK21" i="11"/>
  <c r="EK22" i="11"/>
  <c r="EG21" i="11"/>
  <c r="EG22" i="11"/>
  <c r="EC21" i="11"/>
  <c r="EC22" i="11"/>
  <c r="EM22" i="11"/>
  <c r="EM21" i="11"/>
  <c r="DZ21" i="11"/>
  <c r="DZ22" i="11"/>
  <c r="EJ22" i="11"/>
  <c r="EJ21" i="11"/>
  <c r="EF22" i="11"/>
  <c r="EF21" i="11"/>
  <c r="DD21" i="11"/>
  <c r="DD22" i="11"/>
  <c r="CZ21" i="11"/>
  <c r="CZ22" i="11"/>
  <c r="CW22" i="11"/>
  <c r="CW21" i="11"/>
  <c r="DA22" i="11"/>
  <c r="DA21" i="11"/>
  <c r="DF22" i="11"/>
  <c r="DF21" i="11"/>
  <c r="DB22" i="11"/>
  <c r="DB21" i="11"/>
  <c r="DI22" i="11"/>
  <c r="DI21" i="11"/>
  <c r="DC21" i="11"/>
  <c r="DC22" i="11"/>
  <c r="DH21" i="11"/>
  <c r="DH22" i="11"/>
  <c r="CY21" i="11"/>
  <c r="CY22" i="11"/>
  <c r="CU21" i="11"/>
  <c r="CU22" i="11"/>
  <c r="DG21" i="11"/>
  <c r="DG22" i="11"/>
  <c r="CV21" i="11"/>
  <c r="CV22" i="11"/>
  <c r="DE22" i="11"/>
  <c r="DE21" i="11"/>
  <c r="CX22" i="11"/>
  <c r="CX21" i="11"/>
  <c r="CD21" i="11"/>
  <c r="CD22" i="11"/>
  <c r="BQ22" i="11"/>
  <c r="BQ21" i="11"/>
  <c r="CE21" i="11"/>
  <c r="CE22" i="11"/>
  <c r="CA21" i="11"/>
  <c r="CA22" i="11"/>
  <c r="CB22" i="11"/>
  <c r="CB21" i="11"/>
  <c r="BX22" i="11"/>
  <c r="BX21" i="11"/>
  <c r="BV21" i="11"/>
  <c r="BV22" i="11"/>
  <c r="CC22" i="11"/>
  <c r="CC21" i="11"/>
  <c r="BY22" i="11"/>
  <c r="BY21" i="11"/>
  <c r="BU22" i="11"/>
  <c r="BU21" i="11"/>
  <c r="BZ21" i="11"/>
  <c r="BZ22" i="11"/>
  <c r="BS22" i="11"/>
  <c r="BS21" i="11"/>
  <c r="BT22" i="11"/>
  <c r="BT21" i="11"/>
  <c r="BW21" i="11"/>
  <c r="BW22" i="11"/>
  <c r="M15" i="12"/>
  <c r="L17" i="12"/>
  <c r="L18" i="12" s="1"/>
  <c r="AR16" i="11"/>
  <c r="AR18" i="11" s="1"/>
  <c r="AR19" i="11" s="1"/>
  <c r="AR20" i="11" s="1"/>
  <c r="AR22" i="11" s="1"/>
  <c r="AY16" i="11"/>
  <c r="AY18" i="11" s="1"/>
  <c r="AY19" i="11" s="1"/>
  <c r="AY20" i="11" s="1"/>
  <c r="AY21" i="11" s="1"/>
  <c r="I16" i="11"/>
  <c r="R16" i="11"/>
  <c r="R18" i="11" s="1"/>
  <c r="R19" i="11" s="1"/>
  <c r="R20" i="11" s="1"/>
  <c r="R21" i="11" s="1"/>
  <c r="AZ16" i="11"/>
  <c r="AZ18" i="11" s="1"/>
  <c r="AZ19" i="11" s="1"/>
  <c r="AZ20" i="11" s="1"/>
  <c r="AZ22" i="11" s="1"/>
  <c r="AS16" i="11"/>
  <c r="AS18" i="11" s="1"/>
  <c r="AS19" i="11" s="1"/>
  <c r="AS20" i="11" s="1"/>
  <c r="AS21" i="11" s="1"/>
  <c r="O16" i="11"/>
  <c r="O18" i="11" s="1"/>
  <c r="O19" i="11" s="1"/>
  <c r="O20" i="11" s="1"/>
  <c r="O21" i="11" s="1"/>
  <c r="AO16" i="11"/>
  <c r="AO18" i="11" s="1"/>
  <c r="AO19" i="11" s="1"/>
  <c r="AO20" i="11" s="1"/>
  <c r="V16" i="11"/>
  <c r="V18" i="11" s="1"/>
  <c r="V19" i="11" s="1"/>
  <c r="V20" i="11" s="1"/>
  <c r="V22" i="11" s="1"/>
  <c r="AN16" i="11"/>
  <c r="AN18" i="11" s="1"/>
  <c r="AN19" i="11" s="1"/>
  <c r="AN20" i="11" s="1"/>
  <c r="AN22" i="11" s="1"/>
  <c r="W16" i="11"/>
  <c r="W18" i="11" s="1"/>
  <c r="W19" i="11" s="1"/>
  <c r="W20" i="11" s="1"/>
  <c r="W22" i="11" s="1"/>
  <c r="T16" i="11"/>
  <c r="T18" i="11" s="1"/>
  <c r="T19" i="11" s="1"/>
  <c r="T20" i="11" s="1"/>
  <c r="T21" i="11" s="1"/>
  <c r="BA16" i="11"/>
  <c r="BA18" i="11" s="1"/>
  <c r="BA19" i="11" s="1"/>
  <c r="BA20" i="11" s="1"/>
  <c r="BA22" i="11" s="1"/>
  <c r="N16" i="11"/>
  <c r="N18" i="11" s="1"/>
  <c r="N19" i="11" s="1"/>
  <c r="N20" i="11" s="1"/>
  <c r="N21" i="11" s="1"/>
  <c r="AQ16" i="11"/>
  <c r="AQ18" i="11" s="1"/>
  <c r="AQ19" i="11" s="1"/>
  <c r="AQ20" i="11" s="1"/>
  <c r="AQ22" i="11" s="1"/>
  <c r="P16" i="11"/>
  <c r="P18" i="11" s="1"/>
  <c r="P19" i="11" s="1"/>
  <c r="P20" i="11" s="1"/>
  <c r="P21" i="11" s="1"/>
  <c r="AP16" i="11"/>
  <c r="AP18" i="11" s="1"/>
  <c r="AP19" i="11" s="1"/>
  <c r="AP20" i="11" s="1"/>
  <c r="AP21" i="11" s="1"/>
  <c r="AX16" i="11"/>
  <c r="AX18" i="11" s="1"/>
  <c r="AX19" i="11" s="1"/>
  <c r="AX20" i="11" s="1"/>
  <c r="AX22" i="11" s="1"/>
  <c r="M16" i="11"/>
  <c r="M18" i="11" s="1"/>
  <c r="M19" i="11" s="1"/>
  <c r="M20" i="11" s="1"/>
  <c r="M21" i="11" s="1"/>
  <c r="AT16" i="11"/>
  <c r="AT18" i="11" s="1"/>
  <c r="AT19" i="11" s="1"/>
  <c r="AT20" i="11" s="1"/>
  <c r="AT22" i="11" s="1"/>
  <c r="J16" i="11"/>
  <c r="S16" i="11"/>
  <c r="S18" i="11" s="1"/>
  <c r="S19" i="11" s="1"/>
  <c r="S20" i="11" s="1"/>
  <c r="S21" i="11" s="1"/>
  <c r="AU16" i="11"/>
  <c r="AU18" i="11" s="1"/>
  <c r="AU19" i="11" s="1"/>
  <c r="AU20" i="11" s="1"/>
  <c r="AU21" i="11" s="1"/>
  <c r="L16" i="11"/>
  <c r="L18" i="11" s="1"/>
  <c r="L19" i="11" s="1"/>
  <c r="L20" i="11" s="1"/>
  <c r="L22" i="11" s="1"/>
  <c r="AV16" i="11"/>
  <c r="AV18" i="11" s="1"/>
  <c r="AV19" i="11" s="1"/>
  <c r="AV20" i="11" s="1"/>
  <c r="AV21" i="11" s="1"/>
  <c r="AW16" i="11"/>
  <c r="AW18" i="11" s="1"/>
  <c r="AW19" i="11" s="1"/>
  <c r="AW20" i="11" s="1"/>
  <c r="AW22" i="11" s="1"/>
  <c r="K16" i="11"/>
  <c r="K18" i="11" s="1"/>
  <c r="K19" i="11" s="1"/>
  <c r="K20" i="11" s="1"/>
  <c r="K22" i="11" s="1"/>
  <c r="Q16" i="11"/>
  <c r="Q18" i="11" s="1"/>
  <c r="Q19" i="11" s="1"/>
  <c r="Q20" i="11" s="1"/>
  <c r="Q22" i="11" s="1"/>
  <c r="U22" i="11"/>
  <c r="U21" i="11"/>
  <c r="AM20" i="11"/>
  <c r="CQ18" i="11" l="1"/>
  <c r="CQ19" i="11" s="1"/>
  <c r="BM18" i="11"/>
  <c r="BM19" i="11" s="1"/>
  <c r="BM20" i="11" s="1"/>
  <c r="AI16" i="11"/>
  <c r="AI18" i="11" s="1"/>
  <c r="AI19" i="11" s="1"/>
  <c r="AI20" i="11" s="1"/>
  <c r="J18" i="11"/>
  <c r="J19" i="11" s="1"/>
  <c r="J20" i="11" s="1"/>
  <c r="J21" i="11" s="1"/>
  <c r="F16" i="11"/>
  <c r="F18" i="11" s="1"/>
  <c r="F19" i="11" s="1"/>
  <c r="DY22" i="11"/>
  <c r="DY23" i="11" s="1"/>
  <c r="DY26" i="11" s="1"/>
  <c r="DX16" i="11"/>
  <c r="DX18" i="11" s="1"/>
  <c r="DX19" i="11" s="1"/>
  <c r="DX20" i="11" s="1"/>
  <c r="FB16" i="11"/>
  <c r="FB18" i="11" s="1"/>
  <c r="FB19" i="11" s="1"/>
  <c r="FB20" i="11" s="1"/>
  <c r="FA21" i="11"/>
  <c r="FA22" i="11"/>
  <c r="EY20" i="11"/>
  <c r="CS23" i="11"/>
  <c r="CS26" i="11" s="1"/>
  <c r="DW22" i="11"/>
  <c r="DW21" i="11"/>
  <c r="DU20" i="11"/>
  <c r="CQ20" i="11"/>
  <c r="BO21" i="11"/>
  <c r="BO22" i="11"/>
  <c r="AK16" i="11"/>
  <c r="AK18" i="11" s="1"/>
  <c r="AK19" i="11" s="1"/>
  <c r="AK20" i="11" s="1"/>
  <c r="AK21" i="11" s="1"/>
  <c r="R22" i="11"/>
  <c r="R23" i="11" s="1"/>
  <c r="R26" i="11" s="1"/>
  <c r="I18" i="11"/>
  <c r="I19" i="11" s="1"/>
  <c r="I20" i="11" s="1"/>
  <c r="I21" i="11" s="1"/>
  <c r="E16" i="11"/>
  <c r="E18" i="11" s="1"/>
  <c r="E19" i="11" s="1"/>
  <c r="E20" i="11" s="1"/>
  <c r="E22" i="11" s="1"/>
  <c r="BR23" i="11"/>
  <c r="BR26" i="11" s="1"/>
  <c r="EF23" i="11"/>
  <c r="EF26" i="11" s="1"/>
  <c r="EB23" i="11"/>
  <c r="EB26" i="11" s="1"/>
  <c r="FN23" i="11"/>
  <c r="FN26" i="11" s="1"/>
  <c r="FI23" i="11"/>
  <c r="FI26" i="11" s="1"/>
  <c r="FF23" i="11"/>
  <c r="FF26" i="11" s="1"/>
  <c r="FQ23" i="11"/>
  <c r="FQ26" i="11" s="1"/>
  <c r="EA23" i="11"/>
  <c r="EA26" i="11" s="1"/>
  <c r="FM23" i="11"/>
  <c r="FM26" i="11" s="1"/>
  <c r="FE23" i="11"/>
  <c r="FE26" i="11" s="1"/>
  <c r="FJ23" i="11"/>
  <c r="FJ26" i="11" s="1"/>
  <c r="CV23" i="11"/>
  <c r="CV26" i="11" s="1"/>
  <c r="CU23" i="11"/>
  <c r="CU26" i="11" s="1"/>
  <c r="DH23" i="11"/>
  <c r="DH26" i="11" s="1"/>
  <c r="DG23" i="11"/>
  <c r="DG26" i="11" s="1"/>
  <c r="CY23" i="11"/>
  <c r="CY26" i="11" s="1"/>
  <c r="FP23" i="11"/>
  <c r="FP26" i="11" s="1"/>
  <c r="FG23" i="11"/>
  <c r="FG26" i="11" s="1"/>
  <c r="FO23" i="11"/>
  <c r="FO26" i="11" s="1"/>
  <c r="FD23" i="11"/>
  <c r="FD26" i="11" s="1"/>
  <c r="DD23" i="11"/>
  <c r="DD26" i="11" s="1"/>
  <c r="EG23" i="11"/>
  <c r="EG26" i="11" s="1"/>
  <c r="ED23" i="11"/>
  <c r="ED26" i="11" s="1"/>
  <c r="FL23" i="11"/>
  <c r="FL26" i="11" s="1"/>
  <c r="FC23" i="11"/>
  <c r="FC26" i="11" s="1"/>
  <c r="FK23" i="11"/>
  <c r="FK26" i="11" s="1"/>
  <c r="FH23" i="11"/>
  <c r="FH26" i="11" s="1"/>
  <c r="EJ23" i="11"/>
  <c r="EJ26" i="11" s="1"/>
  <c r="EM23" i="11"/>
  <c r="EM26" i="11" s="1"/>
  <c r="EE23" i="11"/>
  <c r="EE26" i="11" s="1"/>
  <c r="EI23" i="11"/>
  <c r="EI26" i="11" s="1"/>
  <c r="DC23" i="11"/>
  <c r="DC26" i="11" s="1"/>
  <c r="CZ23" i="11"/>
  <c r="CZ26" i="11" s="1"/>
  <c r="DZ23" i="11"/>
  <c r="DZ26" i="11" s="1"/>
  <c r="EC23" i="11"/>
  <c r="EC26" i="11" s="1"/>
  <c r="EK23" i="11"/>
  <c r="EK26" i="11" s="1"/>
  <c r="EH23" i="11"/>
  <c r="EH26" i="11" s="1"/>
  <c r="EL23" i="11"/>
  <c r="EL26" i="11" s="1"/>
  <c r="DE23" i="11"/>
  <c r="DE26" i="11" s="1"/>
  <c r="DB23" i="11"/>
  <c r="DB26" i="11" s="1"/>
  <c r="DA23" i="11"/>
  <c r="DA26" i="11" s="1"/>
  <c r="CX23" i="11"/>
  <c r="CX26" i="11" s="1"/>
  <c r="DI23" i="11"/>
  <c r="DI26" i="11" s="1"/>
  <c r="DF23" i="11"/>
  <c r="DF26" i="11" s="1"/>
  <c r="CW23" i="11"/>
  <c r="CW26" i="11" s="1"/>
  <c r="BZ23" i="11"/>
  <c r="BZ26" i="11" s="1"/>
  <c r="CA23" i="11"/>
  <c r="CA26" i="11" s="1"/>
  <c r="BW23" i="11"/>
  <c r="BW26" i="11" s="1"/>
  <c r="BV23" i="11"/>
  <c r="BV26" i="11" s="1"/>
  <c r="CE23" i="11"/>
  <c r="CE26" i="11" s="1"/>
  <c r="CD23" i="11"/>
  <c r="CD26" i="11" s="1"/>
  <c r="BT23" i="11"/>
  <c r="BT26" i="11" s="1"/>
  <c r="CC23" i="11"/>
  <c r="CC26" i="11" s="1"/>
  <c r="BX23" i="11"/>
  <c r="BX26" i="11" s="1"/>
  <c r="BQ23" i="11"/>
  <c r="BQ26" i="11" s="1"/>
  <c r="BS23" i="11"/>
  <c r="BS26" i="11" s="1"/>
  <c r="BU23" i="11"/>
  <c r="BU26" i="11" s="1"/>
  <c r="BY23" i="11"/>
  <c r="BY26" i="11" s="1"/>
  <c r="CB23" i="11"/>
  <c r="CB26" i="11" s="1"/>
  <c r="M17" i="12"/>
  <c r="C15" i="12"/>
  <c r="AR21" i="11"/>
  <c r="AR23" i="11" s="1"/>
  <c r="AR26" i="11" s="1"/>
  <c r="AN21" i="11"/>
  <c r="AN23" i="11" s="1"/>
  <c r="AN26" i="11" s="1"/>
  <c r="AP22" i="11"/>
  <c r="AP23" i="11" s="1"/>
  <c r="AP26" i="11" s="1"/>
  <c r="AY22" i="11"/>
  <c r="AY23" i="11" s="1"/>
  <c r="AY26" i="11" s="1"/>
  <c r="G16" i="11"/>
  <c r="G18" i="11" s="1"/>
  <c r="G19" i="11" s="1"/>
  <c r="G20" i="11" s="1"/>
  <c r="G21" i="11" s="1"/>
  <c r="P22" i="11"/>
  <c r="P23" i="11" s="1"/>
  <c r="P26" i="11" s="1"/>
  <c r="AT21" i="11"/>
  <c r="AT23" i="11" s="1"/>
  <c r="AT26" i="11" s="1"/>
  <c r="AZ21" i="11"/>
  <c r="AZ23" i="11" s="1"/>
  <c r="AZ26" i="11" s="1"/>
  <c r="V21" i="11"/>
  <c r="V23" i="11" s="1"/>
  <c r="V26" i="11" s="1"/>
  <c r="L21" i="11"/>
  <c r="L23" i="11" s="1"/>
  <c r="L26" i="11" s="1"/>
  <c r="BA21" i="11"/>
  <c r="BA23" i="11" s="1"/>
  <c r="BA26" i="11" s="1"/>
  <c r="AV22" i="11"/>
  <c r="AV23" i="11" s="1"/>
  <c r="AV26" i="11" s="1"/>
  <c r="T22" i="11"/>
  <c r="T23" i="11" s="1"/>
  <c r="T26" i="11" s="1"/>
  <c r="M22" i="11"/>
  <c r="M23" i="11" s="1"/>
  <c r="M26" i="11" s="1"/>
  <c r="N22" i="11"/>
  <c r="N23" i="11" s="1"/>
  <c r="N26" i="11" s="1"/>
  <c r="AX21" i="11"/>
  <c r="AX23" i="11" s="1"/>
  <c r="AX26" i="11" s="1"/>
  <c r="AS22" i="11"/>
  <c r="AS23" i="11" s="1"/>
  <c r="AS26" i="11" s="1"/>
  <c r="W21" i="11"/>
  <c r="W23" i="11" s="1"/>
  <c r="W26" i="11" s="1"/>
  <c r="AU22" i="11"/>
  <c r="AU23" i="11" s="1"/>
  <c r="AU26" i="11" s="1"/>
  <c r="AQ21" i="11"/>
  <c r="AQ23" i="11" s="1"/>
  <c r="AQ26" i="11" s="1"/>
  <c r="O22" i="11"/>
  <c r="O23" i="11" s="1"/>
  <c r="O26" i="11" s="1"/>
  <c r="AW21" i="11"/>
  <c r="AW23" i="11" s="1"/>
  <c r="AW26" i="11" s="1"/>
  <c r="K21" i="11"/>
  <c r="K23" i="11" s="1"/>
  <c r="K26" i="11" s="1"/>
  <c r="S22" i="11"/>
  <c r="S23" i="11" s="1"/>
  <c r="S26" i="11" s="1"/>
  <c r="Q21" i="11"/>
  <c r="Q23" i="11" s="1"/>
  <c r="Q26" i="11" s="1"/>
  <c r="U23" i="11"/>
  <c r="U26" i="11" s="1"/>
  <c r="AM22" i="11"/>
  <c r="AM21" i="11"/>
  <c r="AO22" i="11"/>
  <c r="AO21" i="11"/>
  <c r="J22" i="11" l="1"/>
  <c r="J23" i="11" s="1"/>
  <c r="J26" i="11" s="1"/>
  <c r="I22" i="11"/>
  <c r="I23" i="11" s="1"/>
  <c r="I26" i="11" s="1"/>
  <c r="F20" i="11"/>
  <c r="FA23" i="11"/>
  <c r="FA26" i="11" s="1"/>
  <c r="EY21" i="11"/>
  <c r="EY22" i="11"/>
  <c r="DW23" i="11"/>
  <c r="DW26" i="11" s="1"/>
  <c r="DU22" i="11"/>
  <c r="DU21" i="11"/>
  <c r="CQ22" i="11"/>
  <c r="CQ21" i="11"/>
  <c r="AL16" i="11"/>
  <c r="AL18" i="11" s="1"/>
  <c r="AL19" i="11" s="1"/>
  <c r="AL20" i="11" s="1"/>
  <c r="BO23" i="11"/>
  <c r="BO26" i="11" s="1"/>
  <c r="BM22" i="11"/>
  <c r="BM21" i="11"/>
  <c r="AK22" i="11"/>
  <c r="AK23" i="11" s="1"/>
  <c r="AK26" i="11" s="1"/>
  <c r="E21" i="11"/>
  <c r="E23" i="11" s="1"/>
  <c r="M18" i="12"/>
  <c r="C17" i="12"/>
  <c r="C18" i="12" s="1"/>
  <c r="D19" i="9" s="1"/>
  <c r="H16" i="11"/>
  <c r="G22" i="11"/>
  <c r="G23" i="11" s="1"/>
  <c r="G26" i="11" s="1"/>
  <c r="AO23" i="11"/>
  <c r="AO26" i="11" s="1"/>
  <c r="AI21" i="11"/>
  <c r="AI22" i="11"/>
  <c r="AM23" i="11"/>
  <c r="AM26" i="11" s="1"/>
  <c r="F19" i="9" l="1"/>
  <c r="E19" i="9"/>
  <c r="F21" i="11"/>
  <c r="F22" i="11"/>
  <c r="EY23" i="11"/>
  <c r="EY26" i="11" s="1"/>
  <c r="FB26" i="11" s="1"/>
  <c r="CQ23" i="11"/>
  <c r="CT23" i="11" s="1"/>
  <c r="DU23" i="11"/>
  <c r="DU26" i="11" s="1"/>
  <c r="DX26" i="11" s="1"/>
  <c r="BM23" i="11"/>
  <c r="F21" i="9"/>
  <c r="F22" i="9" s="1"/>
  <c r="F24" i="9" s="1"/>
  <c r="F29" i="9" s="1"/>
  <c r="D21" i="12"/>
  <c r="H18" i="11"/>
  <c r="H19" i="11" s="1"/>
  <c r="H20" i="11" s="1"/>
  <c r="D16" i="11"/>
  <c r="D18" i="11" s="1"/>
  <c r="D19" i="11" s="1"/>
  <c r="D20" i="11" s="1"/>
  <c r="E26" i="11"/>
  <c r="AI23" i="11"/>
  <c r="AL23" i="11" s="1"/>
  <c r="F23" i="11" l="1"/>
  <c r="FB23" i="11"/>
  <c r="FD29" i="11" s="1"/>
  <c r="CQ26" i="11"/>
  <c r="CT26" i="11" s="1"/>
  <c r="CV29" i="11" s="1"/>
  <c r="DX23" i="11"/>
  <c r="DZ29" i="11" s="1"/>
  <c r="CT27" i="11"/>
  <c r="BM26" i="11"/>
  <c r="BP26" i="11" s="1"/>
  <c r="BP23" i="11"/>
  <c r="G19" i="9"/>
  <c r="G21" i="9" s="1"/>
  <c r="G22" i="9" s="1"/>
  <c r="G24" i="9" s="1"/>
  <c r="G29" i="9" s="1"/>
  <c r="H19" i="9"/>
  <c r="AI26" i="11"/>
  <c r="AL26" i="11" s="1"/>
  <c r="AL27" i="11"/>
  <c r="F26" i="11" l="1"/>
  <c r="H26" i="11" s="1"/>
  <c r="D26" i="11" s="1"/>
  <c r="H23" i="11"/>
  <c r="FB27" i="11"/>
  <c r="DX27" i="11"/>
  <c r="BR29" i="11"/>
  <c r="BP27" i="11"/>
  <c r="I19" i="9"/>
  <c r="AN29" i="11"/>
  <c r="J29" i="11" l="1"/>
  <c r="D23" i="11"/>
  <c r="D29" i="11" s="1"/>
  <c r="H27" i="11"/>
  <c r="D27" i="11" s="1"/>
  <c r="J11" i="7" s="1"/>
  <c r="K11" i="7" s="1"/>
  <c r="C29" i="11" l="1"/>
  <c r="D16" i="9"/>
  <c r="D18" i="9" s="1"/>
  <c r="D17" i="9" l="1"/>
  <c r="E16" i="9"/>
  <c r="E18" i="9" s="1"/>
  <c r="H16" i="9"/>
  <c r="H18" i="9" s="1"/>
  <c r="E21" i="9" l="1"/>
  <c r="I21" i="9" s="1"/>
  <c r="E17" i="9"/>
  <c r="I16" i="9"/>
  <c r="I18" i="9" s="1"/>
  <c r="H17" i="9"/>
  <c r="D21" i="9" l="1"/>
  <c r="H21" i="9" s="1"/>
  <c r="J12" i="7" s="1"/>
  <c r="J17" i="7" s="1"/>
  <c r="K17" i="7" s="1"/>
  <c r="E22" i="9"/>
  <c r="E24" i="9" s="1"/>
  <c r="E29" i="9" s="1"/>
  <c r="I22" i="9"/>
  <c r="I24" i="9" s="1"/>
  <c r="I29" i="9" s="1"/>
  <c r="I17" i="9"/>
  <c r="I25" i="9" l="1"/>
  <c r="K12" i="7"/>
  <c r="D22" i="9"/>
  <c r="D24" i="9" s="1"/>
  <c r="D29" i="9" s="1"/>
  <c r="H22" i="9"/>
  <c r="H24" i="9" s="1"/>
  <c r="H25" i="9" s="1"/>
  <c r="E25" i="9"/>
  <c r="H29" i="9" l="1"/>
  <c r="D25" i="9"/>
  <c r="F10" i="10" s="1"/>
  <c r="E6" i="10" l="1"/>
</calcChain>
</file>

<file path=xl/comments1.xml><?xml version="1.0" encoding="utf-8"?>
<comments xmlns="http://schemas.openxmlformats.org/spreadsheetml/2006/main">
  <authors>
    <author>作者</author>
  </authors>
  <commentList>
    <comment ref="D63" authorId="0" shapeId="0">
      <text>
        <r>
          <rPr>
            <b/>
            <sz val="9"/>
            <color indexed="81"/>
            <rFont val="宋体"/>
            <family val="3"/>
            <charset val="134"/>
          </rPr>
          <t>提示：一般单个车位的建筑面积在28-40平方区间，超过的部分应该列入“地下其他公共配套”</t>
        </r>
      </text>
    </comment>
  </commentList>
</comments>
</file>

<file path=xl/sharedStrings.xml><?xml version="1.0" encoding="utf-8"?>
<sst xmlns="http://schemas.openxmlformats.org/spreadsheetml/2006/main" count="724" uniqueCount="456">
  <si>
    <t>用地性质</t>
  </si>
  <si>
    <t>规划净用地面积（㎡）</t>
  </si>
  <si>
    <t>建筑密度</t>
  </si>
  <si>
    <t>容积率</t>
  </si>
  <si>
    <t>绿地率</t>
  </si>
  <si>
    <t>建筑限高</t>
  </si>
  <si>
    <t>总建筑面积（㎡）</t>
  </si>
  <si>
    <t>经济技术指标</t>
    <phoneticPr fontId="1" type="noConversion"/>
  </si>
  <si>
    <t>备注</t>
    <phoneticPr fontId="1" type="noConversion"/>
  </si>
  <si>
    <t>住宅-小高层</t>
  </si>
  <si>
    <t>住宅-高层</t>
  </si>
  <si>
    <t>住宅-超高层</t>
  </si>
  <si>
    <t>产品业态</t>
  </si>
  <si>
    <t>住宅-多层洋房</t>
  </si>
  <si>
    <t>别墅-独栋</t>
  </si>
  <si>
    <t>别墅-叠拼</t>
  </si>
  <si>
    <t>别墅-双拼</t>
  </si>
  <si>
    <t>别墅-联排</t>
  </si>
  <si>
    <t>别墅-合院</t>
  </si>
  <si>
    <t>商业-购物中心</t>
  </si>
  <si>
    <t>商业-街铺</t>
  </si>
  <si>
    <t>商业-底商</t>
  </si>
  <si>
    <t>商业-地下商业</t>
  </si>
  <si>
    <t>商业-独立商业/会所</t>
  </si>
  <si>
    <t>公寓-平层</t>
  </si>
  <si>
    <t>公寓-LOFT</t>
  </si>
  <si>
    <t>办公-SOHO</t>
  </si>
  <si>
    <t>办公-写字楼</t>
  </si>
  <si>
    <t>酒店-酒店</t>
  </si>
  <si>
    <t>车位-停车楼</t>
  </si>
  <si>
    <t>车位-地下产权</t>
  </si>
  <si>
    <t>车位-地下非产权</t>
  </si>
  <si>
    <t>车位-地下人防</t>
  </si>
  <si>
    <t>政策性房-两限房</t>
  </si>
  <si>
    <t>政策性房-保障房</t>
  </si>
  <si>
    <t>政策性房-公租房</t>
  </si>
  <si>
    <t>计容建筑面积</t>
    <phoneticPr fontId="1" type="noConversion"/>
  </si>
  <si>
    <t>用地性质</t>
    <phoneticPr fontId="1" type="noConversion"/>
  </si>
  <si>
    <t>商服用地</t>
    <phoneticPr fontId="1" type="noConversion"/>
  </si>
  <si>
    <t>住房用地</t>
    <phoneticPr fontId="1" type="noConversion"/>
  </si>
  <si>
    <t>住房用地兼商服用地</t>
    <phoneticPr fontId="1" type="noConversion"/>
  </si>
  <si>
    <t>地上建筑面积</t>
    <phoneticPr fontId="1" type="noConversion"/>
  </si>
  <si>
    <t>可售物业</t>
    <phoneticPr fontId="1" type="noConversion"/>
  </si>
  <si>
    <t>公共配套</t>
    <phoneticPr fontId="1" type="noConversion"/>
  </si>
  <si>
    <t>物业用房</t>
    <phoneticPr fontId="1" type="noConversion"/>
  </si>
  <si>
    <t>社区组织用房</t>
    <phoneticPr fontId="1" type="noConversion"/>
  </si>
  <si>
    <t>幼儿园、养育托管点</t>
    <phoneticPr fontId="1" type="noConversion"/>
  </si>
  <si>
    <t>中/小学建筑面积</t>
    <phoneticPr fontId="1" type="noConversion"/>
  </si>
  <si>
    <t>社区、老年活动室</t>
    <phoneticPr fontId="1" type="noConversion"/>
  </si>
  <si>
    <t>公共卫生</t>
    <phoneticPr fontId="1" type="noConversion"/>
  </si>
  <si>
    <t>小计</t>
    <phoneticPr fontId="1" type="noConversion"/>
  </si>
  <si>
    <t>其他公共配套</t>
    <phoneticPr fontId="1" type="noConversion"/>
  </si>
  <si>
    <t>地上不计容</t>
    <phoneticPr fontId="1" type="noConversion"/>
  </si>
  <si>
    <t>地下车位个数</t>
    <phoneticPr fontId="1" type="noConversion"/>
  </si>
  <si>
    <t>非机动车</t>
    <phoneticPr fontId="1" type="noConversion"/>
  </si>
  <si>
    <t>地上机动车停车位</t>
    <phoneticPr fontId="1" type="noConversion"/>
  </si>
  <si>
    <t>其他车位个数</t>
    <phoneticPr fontId="1" type="noConversion"/>
  </si>
  <si>
    <t>户数</t>
    <phoneticPr fontId="1" type="noConversion"/>
  </si>
  <si>
    <t>集体经营性用地</t>
  </si>
  <si>
    <t>工业用地</t>
  </si>
  <si>
    <t>商业性办公用地</t>
    <phoneticPr fontId="1" type="noConversion"/>
  </si>
  <si>
    <t>架空层</t>
    <phoneticPr fontId="1" type="noConversion"/>
  </si>
  <si>
    <t>其他不计容</t>
    <phoneticPr fontId="1" type="noConversion"/>
  </si>
  <si>
    <t>单个地下车位面积</t>
    <phoneticPr fontId="1" type="noConversion"/>
  </si>
  <si>
    <t>自持物业
（可租售）</t>
    <phoneticPr fontId="1" type="noConversion"/>
  </si>
  <si>
    <t>地下建筑面积</t>
    <phoneticPr fontId="1" type="noConversion"/>
  </si>
  <si>
    <t>可售物业
（地下）</t>
    <phoneticPr fontId="1" type="noConversion"/>
  </si>
  <si>
    <t>自持物业
（地下）</t>
    <phoneticPr fontId="1" type="noConversion"/>
  </si>
  <si>
    <t>地下其他公共配套</t>
    <phoneticPr fontId="1" type="noConversion"/>
  </si>
  <si>
    <t>商业-地下商业（计容）</t>
  </si>
  <si>
    <t>商业-地下商业（计容）</t>
    <phoneticPr fontId="1" type="noConversion"/>
  </si>
  <si>
    <t>汇总数</t>
    <phoneticPr fontId="1" type="noConversion"/>
  </si>
  <si>
    <t>销售收入</t>
    <phoneticPr fontId="1" type="noConversion"/>
  </si>
  <si>
    <t>面积/个数</t>
    <phoneticPr fontId="1" type="noConversion"/>
  </si>
  <si>
    <t>单价（元/m²）</t>
    <phoneticPr fontId="1" type="noConversion"/>
  </si>
  <si>
    <t>含税收入</t>
    <phoneticPr fontId="1" type="noConversion"/>
  </si>
  <si>
    <t>不含税收入</t>
    <phoneticPr fontId="1" type="noConversion"/>
  </si>
  <si>
    <t>【增值税】</t>
    <phoneticPr fontId="1" type="noConversion"/>
  </si>
  <si>
    <t>不动产销售</t>
  </si>
  <si>
    <t>计税方式</t>
    <phoneticPr fontId="1" type="noConversion"/>
  </si>
  <si>
    <t>一般计税</t>
  </si>
  <si>
    <t>土地征用及拆迁补偿费</t>
    <phoneticPr fontId="1" type="noConversion"/>
  </si>
  <si>
    <t>前期工程费</t>
    <phoneticPr fontId="1" type="noConversion"/>
  </si>
  <si>
    <t>基础设施费</t>
    <phoneticPr fontId="1" type="noConversion"/>
  </si>
  <si>
    <t>备注</t>
    <phoneticPr fontId="1" type="noConversion"/>
  </si>
  <si>
    <t>配套设施费</t>
    <phoneticPr fontId="1" type="noConversion"/>
  </si>
  <si>
    <t>进项税率微调</t>
    <phoneticPr fontId="1" type="noConversion"/>
  </si>
  <si>
    <t>合适范围4%-6%</t>
    <phoneticPr fontId="1" type="noConversion"/>
  </si>
  <si>
    <t>合适范围8%-9%</t>
    <phoneticPr fontId="1" type="noConversion"/>
  </si>
  <si>
    <t>合适范围8.5%-9.5%</t>
    <phoneticPr fontId="1" type="noConversion"/>
  </si>
  <si>
    <t>合适范围2%-4%</t>
    <phoneticPr fontId="1" type="noConversion"/>
  </si>
  <si>
    <t>合适范围1.5%-3%</t>
    <phoneticPr fontId="1" type="noConversion"/>
  </si>
  <si>
    <t>含税收入</t>
  </si>
  <si>
    <t>不含税收入</t>
    <phoneticPr fontId="1" type="noConversion"/>
  </si>
  <si>
    <r>
      <rPr>
        <b/>
        <sz val="10"/>
        <rFont val="微软雅黑"/>
        <family val="2"/>
        <charset val="134"/>
      </rPr>
      <t>可售物业</t>
    </r>
    <r>
      <rPr>
        <sz val="10"/>
        <rFont val="微软雅黑"/>
        <family val="2"/>
        <charset val="134"/>
      </rPr>
      <t xml:space="preserve">
（地上）</t>
    </r>
    <phoneticPr fontId="1" type="noConversion"/>
  </si>
  <si>
    <r>
      <rPr>
        <b/>
        <sz val="10"/>
        <rFont val="微软雅黑"/>
        <family val="2"/>
        <charset val="134"/>
      </rPr>
      <t>可售物业</t>
    </r>
    <r>
      <rPr>
        <sz val="10"/>
        <rFont val="微软雅黑"/>
        <family val="2"/>
        <charset val="134"/>
      </rPr>
      <t xml:space="preserve">
（地下）</t>
    </r>
    <phoneticPr fontId="1" type="noConversion"/>
  </si>
  <si>
    <r>
      <rPr>
        <b/>
        <sz val="10"/>
        <rFont val="微软雅黑"/>
        <family val="2"/>
        <charset val="134"/>
      </rPr>
      <t>自持物业</t>
    </r>
    <r>
      <rPr>
        <sz val="10"/>
        <rFont val="微软雅黑"/>
        <family val="2"/>
        <charset val="134"/>
      </rPr>
      <t xml:space="preserve">
（地下）</t>
    </r>
    <phoneticPr fontId="1" type="noConversion"/>
  </si>
  <si>
    <t>可售物业合计</t>
    <phoneticPr fontId="1" type="noConversion"/>
  </si>
  <si>
    <t>自持物业合计</t>
    <phoneticPr fontId="1" type="noConversion"/>
  </si>
  <si>
    <t>自持物业核算</t>
    <phoneticPr fontId="1" type="noConversion"/>
  </si>
  <si>
    <t>不动产租赁</t>
    <phoneticPr fontId="1" type="noConversion"/>
  </si>
  <si>
    <t>面积</t>
    <phoneticPr fontId="1" type="noConversion"/>
  </si>
  <si>
    <r>
      <rPr>
        <b/>
        <sz val="10"/>
        <rFont val="微软雅黑"/>
        <family val="2"/>
        <charset val="134"/>
      </rPr>
      <t>自持物业</t>
    </r>
    <r>
      <rPr>
        <sz val="10"/>
        <rFont val="微软雅黑"/>
        <family val="2"/>
        <charset val="134"/>
      </rPr>
      <t xml:space="preserve">
（地上）</t>
    </r>
    <phoneticPr fontId="1" type="noConversion"/>
  </si>
  <si>
    <t>地块一</t>
    <phoneticPr fontId="1" type="noConversion"/>
  </si>
  <si>
    <t>地块二</t>
    <phoneticPr fontId="1" type="noConversion"/>
  </si>
  <si>
    <t>地块三</t>
    <phoneticPr fontId="1" type="noConversion"/>
  </si>
  <si>
    <t>地块四</t>
    <phoneticPr fontId="1" type="noConversion"/>
  </si>
  <si>
    <t>地块五</t>
    <phoneticPr fontId="1" type="noConversion"/>
  </si>
  <si>
    <t>地块六</t>
    <phoneticPr fontId="1" type="noConversion"/>
  </si>
  <si>
    <t>地上可租售面积</t>
    <phoneticPr fontId="1" type="noConversion"/>
  </si>
  <si>
    <t>地上小计</t>
    <phoneticPr fontId="1" type="noConversion"/>
  </si>
  <si>
    <t>地下小计</t>
    <phoneticPr fontId="1" type="noConversion"/>
  </si>
  <si>
    <t>地下可租售面积</t>
    <phoneticPr fontId="1" type="noConversion"/>
  </si>
  <si>
    <t>可租售面积合计</t>
    <phoneticPr fontId="1" type="noConversion"/>
  </si>
  <si>
    <t>土地成本</t>
  </si>
  <si>
    <t>前期工程费</t>
  </si>
  <si>
    <t>基础设施费</t>
  </si>
  <si>
    <t>配套设施费</t>
  </si>
  <si>
    <t>其他建设费</t>
  </si>
  <si>
    <t>建筑安装工程费</t>
    <phoneticPr fontId="1" type="noConversion"/>
  </si>
  <si>
    <t>其他建设费</t>
    <phoneticPr fontId="1" type="noConversion"/>
  </si>
  <si>
    <t>不可预见费</t>
    <phoneticPr fontId="1" type="noConversion"/>
  </si>
  <si>
    <t>管理费用</t>
    <phoneticPr fontId="1" type="noConversion"/>
  </si>
  <si>
    <t>销售费用</t>
    <phoneticPr fontId="1" type="noConversion"/>
  </si>
  <si>
    <t>【税金及附加】</t>
    <phoneticPr fontId="1" type="noConversion"/>
  </si>
  <si>
    <t>城市维护建设税</t>
    <phoneticPr fontId="1" type="noConversion"/>
  </si>
  <si>
    <t>教育费附加</t>
    <phoneticPr fontId="1" type="noConversion"/>
  </si>
  <si>
    <t>地方教育费附加</t>
    <phoneticPr fontId="1" type="noConversion"/>
  </si>
  <si>
    <t>印花税-产权转移</t>
    <phoneticPr fontId="1" type="noConversion"/>
  </si>
  <si>
    <t>印花税-其他合同</t>
    <phoneticPr fontId="1" type="noConversion"/>
  </si>
  <si>
    <t>土地使用税</t>
    <phoneticPr fontId="1" type="noConversion"/>
  </si>
  <si>
    <t>【其他税金】</t>
    <phoneticPr fontId="1" type="noConversion"/>
  </si>
  <si>
    <t>契税</t>
    <phoneticPr fontId="1" type="noConversion"/>
  </si>
  <si>
    <t>企业所得税</t>
    <phoneticPr fontId="1" type="noConversion"/>
  </si>
  <si>
    <t>企业所得税预缴毛利率</t>
    <phoneticPr fontId="1" type="noConversion"/>
  </si>
  <si>
    <t>土地成本合计</t>
    <phoneticPr fontId="1" type="noConversion"/>
  </si>
  <si>
    <t>可租售面积</t>
    <phoneticPr fontId="1" type="noConversion"/>
  </si>
  <si>
    <t>土地成本</t>
    <phoneticPr fontId="1" type="noConversion"/>
  </si>
  <si>
    <t>成本分摊汇总表</t>
    <phoneticPr fontId="1" type="noConversion"/>
  </si>
  <si>
    <t>数据校验</t>
    <phoneticPr fontId="1" type="noConversion"/>
  </si>
  <si>
    <t>其他开发成本</t>
    <phoneticPr fontId="1" type="noConversion"/>
  </si>
  <si>
    <t>其他开发成本合计</t>
    <phoneticPr fontId="1" type="noConversion"/>
  </si>
  <si>
    <t>【费率】</t>
    <phoneticPr fontId="1" type="noConversion"/>
  </si>
  <si>
    <t>工程不可预见费</t>
    <phoneticPr fontId="1" type="noConversion"/>
  </si>
  <si>
    <t>非公开项目需含土地成本</t>
    <phoneticPr fontId="1" type="noConversion"/>
  </si>
  <si>
    <r>
      <t>含税</t>
    </r>
    <r>
      <rPr>
        <sz val="10"/>
        <color rgb="FFFF0000"/>
        <rFont val="微软雅黑"/>
        <family val="2"/>
        <charset val="134"/>
      </rPr>
      <t>土地成本</t>
    </r>
    <phoneticPr fontId="1" type="noConversion"/>
  </si>
  <si>
    <r>
      <t>不含税</t>
    </r>
    <r>
      <rPr>
        <sz val="10"/>
        <color rgb="FFFF0000"/>
        <rFont val="微软雅黑"/>
        <family val="2"/>
        <charset val="134"/>
      </rPr>
      <t>土地成本</t>
    </r>
    <phoneticPr fontId="1" type="noConversion"/>
  </si>
  <si>
    <r>
      <t>含税</t>
    </r>
    <r>
      <rPr>
        <sz val="10"/>
        <color rgb="FFFF0000"/>
        <rFont val="微软雅黑"/>
        <family val="2"/>
        <charset val="134"/>
      </rPr>
      <t>开发成本</t>
    </r>
    <phoneticPr fontId="1" type="noConversion"/>
  </si>
  <si>
    <r>
      <t>不含税</t>
    </r>
    <r>
      <rPr>
        <sz val="10"/>
        <color rgb="FFFF0000"/>
        <rFont val="微软雅黑"/>
        <family val="2"/>
        <charset val="134"/>
      </rPr>
      <t>开发成本</t>
    </r>
    <phoneticPr fontId="1" type="noConversion"/>
  </si>
  <si>
    <t>2-其他开发成本</t>
    <phoneticPr fontId="1" type="noConversion"/>
  </si>
  <si>
    <t>成本辅助核算</t>
    <phoneticPr fontId="1" type="noConversion"/>
  </si>
  <si>
    <t>3-不可预见费</t>
    <phoneticPr fontId="1" type="noConversion"/>
  </si>
  <si>
    <t>不含税收入</t>
    <phoneticPr fontId="1" type="noConversion"/>
  </si>
  <si>
    <t>0-土地成本</t>
    <phoneticPr fontId="1" type="noConversion"/>
  </si>
  <si>
    <t>合计</t>
    <phoneticPr fontId="1" type="noConversion"/>
  </si>
  <si>
    <t>销售单价</t>
    <phoneticPr fontId="1" type="noConversion"/>
  </si>
  <si>
    <t>地块二</t>
    <phoneticPr fontId="1" type="noConversion"/>
  </si>
  <si>
    <t>地块三</t>
    <phoneticPr fontId="1" type="noConversion"/>
  </si>
  <si>
    <t>地块四</t>
    <phoneticPr fontId="1" type="noConversion"/>
  </si>
  <si>
    <t>地块五</t>
    <phoneticPr fontId="1" type="noConversion"/>
  </si>
  <si>
    <t>地块六</t>
    <phoneticPr fontId="1" type="noConversion"/>
  </si>
  <si>
    <t>管理费用</t>
    <phoneticPr fontId="1" type="noConversion"/>
  </si>
  <si>
    <t>销售费用</t>
    <phoneticPr fontId="1" type="noConversion"/>
  </si>
  <si>
    <t>营业收入</t>
  </si>
  <si>
    <t>非土地成本</t>
  </si>
  <si>
    <t>土地增值税</t>
  </si>
  <si>
    <t>自持物业</t>
    <phoneticPr fontId="1" type="noConversion"/>
  </si>
  <si>
    <t>备注</t>
    <phoneticPr fontId="1" type="noConversion"/>
  </si>
  <si>
    <t>含税</t>
  </si>
  <si>
    <t>含税</t>
    <phoneticPr fontId="1" type="noConversion"/>
  </si>
  <si>
    <t>不含税</t>
  </si>
  <si>
    <t>不含税</t>
    <phoneticPr fontId="1" type="noConversion"/>
  </si>
  <si>
    <t>项目名称</t>
    <phoneticPr fontId="1" type="noConversion"/>
  </si>
  <si>
    <t>项目地址</t>
    <phoneticPr fontId="1" type="noConversion"/>
  </si>
  <si>
    <t>测算时间</t>
    <phoneticPr fontId="1" type="noConversion"/>
  </si>
  <si>
    <t>评价指标</t>
    <phoneticPr fontId="1" type="noConversion"/>
  </si>
  <si>
    <t>自持物业</t>
    <phoneticPr fontId="1" type="noConversion"/>
  </si>
  <si>
    <t>单位：万元</t>
    <phoneticPr fontId="1" type="noConversion"/>
  </si>
  <si>
    <t>营业成本</t>
    <phoneticPr fontId="1" type="noConversion"/>
  </si>
  <si>
    <t>税金及附加</t>
    <phoneticPr fontId="1" type="noConversion"/>
  </si>
  <si>
    <t>毛利率</t>
    <phoneticPr fontId="1" type="noConversion"/>
  </si>
  <si>
    <t>销售费用</t>
    <phoneticPr fontId="1" type="noConversion"/>
  </si>
  <si>
    <t>管理费用</t>
    <phoneticPr fontId="1" type="noConversion"/>
  </si>
  <si>
    <t>土地增值税税率</t>
    <phoneticPr fontId="1" type="noConversion"/>
  </si>
  <si>
    <t>息税前利润</t>
    <phoneticPr fontId="1" type="noConversion"/>
  </si>
  <si>
    <t>财务费用</t>
    <phoneticPr fontId="1" type="noConversion"/>
  </si>
  <si>
    <t>企业所得税</t>
    <phoneticPr fontId="1" type="noConversion"/>
  </si>
  <si>
    <t>视同销售税金</t>
    <phoneticPr fontId="1" type="noConversion"/>
  </si>
  <si>
    <t>净利润</t>
    <phoneticPr fontId="1" type="noConversion"/>
  </si>
  <si>
    <t>销售净利率</t>
    <phoneticPr fontId="1" type="noConversion"/>
  </si>
  <si>
    <t>权益比率</t>
    <phoneticPr fontId="1" type="noConversion"/>
  </si>
  <si>
    <t>增值税</t>
    <phoneticPr fontId="1" type="noConversion"/>
  </si>
  <si>
    <t>不含税土地成本</t>
    <phoneticPr fontId="1" type="noConversion"/>
  </si>
  <si>
    <t>土地成本含税单方</t>
    <phoneticPr fontId="1" type="noConversion"/>
  </si>
  <si>
    <t>土地成本不含税单方</t>
    <phoneticPr fontId="1" type="noConversion"/>
  </si>
  <si>
    <t>销项税额</t>
    <phoneticPr fontId="1" type="noConversion"/>
  </si>
  <si>
    <t>期间费用进项税</t>
    <phoneticPr fontId="1" type="noConversion"/>
  </si>
  <si>
    <t>开发成本进项税</t>
    <phoneticPr fontId="1" type="noConversion"/>
  </si>
  <si>
    <t>税种</t>
    <phoneticPr fontId="1" type="noConversion"/>
  </si>
  <si>
    <t>增值税</t>
    <phoneticPr fontId="1" type="noConversion"/>
  </si>
  <si>
    <t>应缴税额</t>
  </si>
  <si>
    <t>备注</t>
    <phoneticPr fontId="1" type="noConversion"/>
  </si>
  <si>
    <t>税负率</t>
    <phoneticPr fontId="1" type="noConversion"/>
  </si>
  <si>
    <t>税金及附加</t>
    <phoneticPr fontId="1" type="noConversion"/>
  </si>
  <si>
    <t>城市维护建设税</t>
  </si>
  <si>
    <t>教育费附加</t>
  </si>
  <si>
    <t>地方教育费附加</t>
  </si>
  <si>
    <t>税费计算表</t>
    <phoneticPr fontId="1" type="noConversion"/>
  </si>
  <si>
    <t>土地使用税</t>
  </si>
  <si>
    <t>耕地占用税</t>
    <phoneticPr fontId="1" type="noConversion"/>
  </si>
  <si>
    <t>土地增值税</t>
    <phoneticPr fontId="1" type="noConversion"/>
  </si>
  <si>
    <t>销项税额/应纳税额</t>
    <phoneticPr fontId="1" type="noConversion"/>
  </si>
  <si>
    <t>合计</t>
    <phoneticPr fontId="1" type="noConversion"/>
  </si>
  <si>
    <t>物业名称</t>
    <phoneticPr fontId="1" type="noConversion"/>
  </si>
  <si>
    <t>清算类型</t>
    <phoneticPr fontId="1" type="noConversion"/>
  </si>
  <si>
    <t>清算类型</t>
    <phoneticPr fontId="1" type="noConversion"/>
  </si>
  <si>
    <t>普通住宅</t>
  </si>
  <si>
    <t>非普通住宅</t>
  </si>
  <si>
    <t>其他类型房地产</t>
  </si>
  <si>
    <t>其他类型房地产</t>
    <phoneticPr fontId="1" type="noConversion"/>
  </si>
  <si>
    <t>1-2精装修</t>
    <phoneticPr fontId="1" type="noConversion"/>
  </si>
  <si>
    <t>1-1建筑安装</t>
    <phoneticPr fontId="1" type="noConversion"/>
  </si>
  <si>
    <t>2-其他开发成本</t>
    <phoneticPr fontId="1" type="noConversion"/>
  </si>
  <si>
    <t>其他开发成本不含税单方</t>
    <phoneticPr fontId="1" type="noConversion"/>
  </si>
  <si>
    <t>其他开发成本含税单方</t>
    <phoneticPr fontId="1" type="noConversion"/>
  </si>
  <si>
    <t>不含税销售额</t>
    <phoneticPr fontId="1" type="noConversion"/>
  </si>
  <si>
    <t>一、转让房地产收入总额</t>
    <phoneticPr fontId="1" type="noConversion"/>
  </si>
  <si>
    <t>开发间接费用</t>
    <phoneticPr fontId="1" type="noConversion"/>
  </si>
  <si>
    <t>1、开发成本-土地成本</t>
    <phoneticPr fontId="1" type="noConversion"/>
  </si>
  <si>
    <t>2、开发成本-精装修</t>
    <phoneticPr fontId="1" type="noConversion"/>
  </si>
  <si>
    <t>2、开发成本-其他工程成本</t>
    <phoneticPr fontId="1" type="noConversion"/>
  </si>
  <si>
    <t>2、开发成本-开发间接费</t>
    <phoneticPr fontId="1" type="noConversion"/>
  </si>
  <si>
    <t>4、与转让房地产有关的税金</t>
    <phoneticPr fontId="1" type="noConversion"/>
  </si>
  <si>
    <t>二、扣除项目金额合计</t>
    <phoneticPr fontId="1" type="noConversion"/>
  </si>
  <si>
    <t>地块一</t>
    <phoneticPr fontId="1" type="noConversion"/>
  </si>
  <si>
    <t>汇总</t>
    <phoneticPr fontId="1" type="noConversion"/>
  </si>
  <si>
    <t>项目</t>
    <phoneticPr fontId="1" type="noConversion"/>
  </si>
  <si>
    <t>三、增值额</t>
    <phoneticPr fontId="1" type="noConversion"/>
  </si>
  <si>
    <t>清算面积</t>
    <phoneticPr fontId="1" type="noConversion"/>
  </si>
  <si>
    <t>一期精装成本</t>
    <phoneticPr fontId="1" type="noConversion"/>
  </si>
  <si>
    <t>二期精装成本</t>
    <phoneticPr fontId="1" type="noConversion"/>
  </si>
  <si>
    <t>三期精装成本</t>
    <phoneticPr fontId="1" type="noConversion"/>
  </si>
  <si>
    <t>四期精装成本</t>
    <phoneticPr fontId="1" type="noConversion"/>
  </si>
  <si>
    <t>五期精装成本</t>
    <phoneticPr fontId="1" type="noConversion"/>
  </si>
  <si>
    <t>六期精装成本</t>
    <phoneticPr fontId="1" type="noConversion"/>
  </si>
  <si>
    <t>开发间接费/开发成本（不含土地）</t>
    <phoneticPr fontId="1" type="noConversion"/>
  </si>
  <si>
    <t>计算</t>
    <phoneticPr fontId="1" type="noConversion"/>
  </si>
  <si>
    <t>开发成本*10%</t>
    <phoneticPr fontId="1" type="noConversion"/>
  </si>
  <si>
    <t>3、房地产开发费用</t>
    <phoneticPr fontId="1" type="noConversion"/>
  </si>
  <si>
    <t>5、财政部规定的其他扣除项目</t>
    <phoneticPr fontId="1" type="noConversion"/>
  </si>
  <si>
    <t>开发成本*20%</t>
    <phoneticPr fontId="1" type="noConversion"/>
  </si>
  <si>
    <t>1+2+3+4+5</t>
    <phoneticPr fontId="1" type="noConversion"/>
  </si>
  <si>
    <t>（一）-（二）</t>
    <phoneticPr fontId="1" type="noConversion"/>
  </si>
  <si>
    <t>增值额与扣除金额之比</t>
    <phoneticPr fontId="1" type="noConversion"/>
  </si>
  <si>
    <t>（三）/（二）</t>
    <phoneticPr fontId="1" type="noConversion"/>
  </si>
  <si>
    <t>适用税率</t>
    <phoneticPr fontId="1" type="noConversion"/>
  </si>
  <si>
    <t>地上分摊</t>
    <phoneticPr fontId="1" type="noConversion"/>
  </si>
  <si>
    <t>地上指定分摊</t>
    <phoneticPr fontId="1" type="noConversion"/>
  </si>
  <si>
    <t>土地增值税预缴比率1</t>
    <phoneticPr fontId="1" type="noConversion"/>
  </si>
  <si>
    <t>土地增值税预缴比率2</t>
  </si>
  <si>
    <t>土地增值税预缴比率3</t>
  </si>
  <si>
    <t>自持不清算</t>
  </si>
  <si>
    <t>自持不清算</t>
    <phoneticPr fontId="1" type="noConversion"/>
  </si>
  <si>
    <t>成本第一次分摊已正确</t>
    <phoneticPr fontId="1" type="noConversion"/>
  </si>
  <si>
    <t>含自持全部平均分摊</t>
    <phoneticPr fontId="1" type="noConversion"/>
  </si>
  <si>
    <t>全部成本全面积分摊</t>
    <phoneticPr fontId="1" type="noConversion"/>
  </si>
  <si>
    <t>2-可售物业与自持物业无法分开核算</t>
  </si>
  <si>
    <t>数据校验</t>
    <phoneticPr fontId="1" type="noConversion"/>
  </si>
  <si>
    <t>速算扣除系数</t>
  </si>
  <si>
    <t>四、应缴土地增值税税额</t>
    <phoneticPr fontId="1" type="noConversion"/>
  </si>
  <si>
    <t>应补(退)土地增值税税额</t>
    <phoneticPr fontId="1" type="noConversion"/>
  </si>
  <si>
    <t>预缴土地增值税税额</t>
    <phoneticPr fontId="1" type="noConversion"/>
  </si>
  <si>
    <t>预缴土地增值税税率</t>
    <phoneticPr fontId="1" type="noConversion"/>
  </si>
  <si>
    <t>增值税预缴比率</t>
    <phoneticPr fontId="1" type="noConversion"/>
  </si>
  <si>
    <t>五、测算应缴土地增值税</t>
    <phoneticPr fontId="1" type="noConversion"/>
  </si>
  <si>
    <t>测算数与预缴数最大值</t>
    <phoneticPr fontId="1" type="noConversion"/>
  </si>
  <si>
    <t>按成本核算</t>
  </si>
  <si>
    <t>敏感性分析变量</t>
    <phoneticPr fontId="1" type="noConversion"/>
  </si>
  <si>
    <t>售价</t>
    <phoneticPr fontId="1" type="noConversion"/>
  </si>
  <si>
    <t>楼面价</t>
    <phoneticPr fontId="1" type="noConversion"/>
  </si>
  <si>
    <t>销售净利率</t>
  </si>
  <si>
    <t>计算参数</t>
  </si>
  <si>
    <t>当前值</t>
  </si>
  <si>
    <t>敏感性分析</t>
    <phoneticPr fontId="1" type="noConversion"/>
  </si>
  <si>
    <t>地上可售物业平均销售价格</t>
    <phoneticPr fontId="1" type="noConversion"/>
  </si>
  <si>
    <t>地
上
可
售
物
业
净
利
润
率
敏
感
分
析</t>
    <phoneticPr fontId="1" type="noConversion"/>
  </si>
  <si>
    <t>土地总成本
（万元）</t>
    <phoneticPr fontId="1" type="noConversion"/>
  </si>
  <si>
    <t>土地溢/折价</t>
    <phoneticPr fontId="1" type="noConversion"/>
  </si>
  <si>
    <t>财务费用-内部</t>
    <phoneticPr fontId="1" type="noConversion"/>
  </si>
  <si>
    <t>财务费用-外部</t>
    <phoneticPr fontId="1" type="noConversion"/>
  </si>
  <si>
    <t>含税收入*费率</t>
    <phoneticPr fontId="1" type="noConversion"/>
  </si>
  <si>
    <t>说明：“含税”一般指是经营现金流视角、“不含税”是财税核算视角，二者最终的净利润要完全一致</t>
    <phoneticPr fontId="1" type="noConversion"/>
  </si>
  <si>
    <t>销售费用</t>
  </si>
  <si>
    <t>管理费用</t>
  </si>
  <si>
    <t>融资测算</t>
    <phoneticPr fontId="1" type="noConversion"/>
  </si>
  <si>
    <t>第一年</t>
    <phoneticPr fontId="1" type="noConversion"/>
  </si>
  <si>
    <t>第二年</t>
    <phoneticPr fontId="1" type="noConversion"/>
  </si>
  <si>
    <t>第三年</t>
    <phoneticPr fontId="1" type="noConversion"/>
  </si>
  <si>
    <t>第四年</t>
    <phoneticPr fontId="1" type="noConversion"/>
  </si>
  <si>
    <t>第五年</t>
    <phoneticPr fontId="1" type="noConversion"/>
  </si>
  <si>
    <t>土地成本支付比例</t>
    <phoneticPr fontId="1" type="noConversion"/>
  </si>
  <si>
    <t>贷款本金估计</t>
    <phoneticPr fontId="1" type="noConversion"/>
  </si>
  <si>
    <t>备注</t>
    <phoneticPr fontId="1" type="noConversion"/>
  </si>
  <si>
    <r>
      <rPr>
        <b/>
        <sz val="10"/>
        <color theme="1"/>
        <rFont val="微软雅黑"/>
        <family val="2"/>
        <charset val="134"/>
      </rPr>
      <t>其他开发成本_</t>
    </r>
    <r>
      <rPr>
        <sz val="10"/>
        <color rgb="FFFF0000"/>
        <rFont val="微软雅黑"/>
        <family val="2"/>
        <charset val="134"/>
      </rPr>
      <t>开盘前</t>
    </r>
    <phoneticPr fontId="1" type="noConversion"/>
  </si>
  <si>
    <r>
      <rPr>
        <b/>
        <sz val="10"/>
        <color theme="1"/>
        <rFont val="微软雅黑"/>
        <family val="2"/>
        <charset val="134"/>
      </rPr>
      <t>其他费用_</t>
    </r>
    <r>
      <rPr>
        <sz val="10"/>
        <color rgb="FFFF0000"/>
        <rFont val="微软雅黑"/>
        <family val="2"/>
        <charset val="134"/>
      </rPr>
      <t>开盘前</t>
    </r>
    <phoneticPr fontId="1" type="noConversion"/>
  </si>
  <si>
    <t>第六年</t>
    <phoneticPr fontId="1" type="noConversion"/>
  </si>
  <si>
    <t>第七年</t>
    <phoneticPr fontId="1" type="noConversion"/>
  </si>
  <si>
    <t>第八年</t>
    <phoneticPr fontId="1" type="noConversion"/>
  </si>
  <si>
    <t>第九年</t>
    <phoneticPr fontId="1" type="noConversion"/>
  </si>
  <si>
    <t>第十年</t>
    <phoneticPr fontId="1" type="noConversion"/>
  </si>
  <si>
    <t>多地块项目：请注意土地款支付时间上的安排</t>
    <phoneticPr fontId="1" type="noConversion"/>
  </si>
  <si>
    <t>其他开发成本支付比例</t>
    <phoneticPr fontId="1" type="noConversion"/>
  </si>
  <si>
    <t>其他费用支付比例</t>
    <phoneticPr fontId="1" type="noConversion"/>
  </si>
  <si>
    <t>从第一笔土地款支付开始满12个月为第一年</t>
    <phoneticPr fontId="1" type="noConversion"/>
  </si>
  <si>
    <t>集团内部借款</t>
  </si>
  <si>
    <t>外部融资借款</t>
  </si>
  <si>
    <t>财务费用-内部</t>
  </si>
  <si>
    <t>财务费用-外部</t>
  </si>
  <si>
    <t>财务费用合计</t>
    <phoneticPr fontId="1" type="noConversion"/>
  </si>
  <si>
    <t>贷款本金合计</t>
    <phoneticPr fontId="1" type="noConversion"/>
  </si>
  <si>
    <t>项目投资评价表</t>
    <phoneticPr fontId="1" type="noConversion"/>
  </si>
  <si>
    <t>序号</t>
    <phoneticPr fontId="1" type="noConversion"/>
  </si>
  <si>
    <t>数据录入</t>
    <phoneticPr fontId="1" type="noConversion"/>
  </si>
  <si>
    <t>主要事项</t>
    <phoneticPr fontId="1" type="noConversion"/>
  </si>
  <si>
    <t>事项说明</t>
    <phoneticPr fontId="1" type="noConversion"/>
  </si>
  <si>
    <t>备注</t>
    <phoneticPr fontId="1" type="noConversion"/>
  </si>
  <si>
    <t>《0-评价指标》</t>
    <phoneticPr fontId="1" type="noConversion"/>
  </si>
  <si>
    <t>《0-敏感性分析》</t>
    <phoneticPr fontId="1" type="noConversion"/>
  </si>
  <si>
    <t>《1-经济技术指标》</t>
    <phoneticPr fontId="1" type="noConversion"/>
  </si>
  <si>
    <t>《2-销售收入》</t>
    <phoneticPr fontId="1" type="noConversion"/>
  </si>
  <si>
    <t>《3-成本分摊》</t>
    <phoneticPr fontId="1" type="noConversion"/>
  </si>
  <si>
    <t>《4-土地增值税》</t>
    <phoneticPr fontId="1" type="noConversion"/>
  </si>
  <si>
    <t>《5-其他税费》</t>
    <phoneticPr fontId="1" type="noConversion"/>
  </si>
  <si>
    <t>《6-财务费用》</t>
    <phoneticPr fontId="1" type="noConversion"/>
  </si>
  <si>
    <t>数据自动生成</t>
    <phoneticPr fontId="1" type="noConversion"/>
  </si>
  <si>
    <t>投资部</t>
  </si>
  <si>
    <t>投资部</t>
    <phoneticPr fontId="1" type="noConversion"/>
  </si>
  <si>
    <t>投资部/营销部</t>
    <phoneticPr fontId="1" type="noConversion"/>
  </si>
  <si>
    <t>投资部/财务部</t>
    <phoneticPr fontId="1" type="noConversion"/>
  </si>
  <si>
    <t>注意事项</t>
    <phoneticPr fontId="1" type="noConversion"/>
  </si>
  <si>
    <t>责任部门</t>
    <phoneticPr fontId="1" type="noConversion"/>
  </si>
  <si>
    <t>无需填写</t>
    <phoneticPr fontId="1" type="noConversion"/>
  </si>
  <si>
    <t>只需填写浅黄色区域、其他数据自动生成；解除保护密码为空</t>
    <phoneticPr fontId="1" type="noConversion"/>
  </si>
  <si>
    <t>商业-地下商业</t>
    <phoneticPr fontId="1" type="noConversion"/>
  </si>
  <si>
    <r>
      <t>填写“可售物业”</t>
    </r>
    <r>
      <rPr>
        <sz val="10"/>
        <color rgb="FFFF0000"/>
        <rFont val="微软雅黑"/>
        <family val="2"/>
        <charset val="134"/>
      </rPr>
      <t>含税</t>
    </r>
    <r>
      <rPr>
        <sz val="10"/>
        <color theme="1"/>
        <rFont val="微软雅黑"/>
        <family val="2"/>
        <charset val="134"/>
      </rPr>
      <t>单方售价，“自持物业”根据需要是否填写售价</t>
    </r>
    <phoneticPr fontId="1" type="noConversion"/>
  </si>
  <si>
    <t>选择“可售物业”、“自持物业”的产品业态类型；分地块填写经济技术指标；</t>
    <phoneticPr fontId="1" type="noConversion"/>
  </si>
  <si>
    <t>1、选择产品业态的时候，若相同的产品分毛坯或精装的，则多选一行分开核算；
2、需充分考虑公共配套的建筑面积；
3、一般单个车位的建筑面积在28-40平方区间，超过的部分应该列入“地下其他公共配套”；</t>
    <phoneticPr fontId="1" type="noConversion"/>
  </si>
  <si>
    <t>单位：万元</t>
    <phoneticPr fontId="1" type="noConversion"/>
  </si>
  <si>
    <t>《定义名称》</t>
    <phoneticPr fontId="1" type="noConversion"/>
  </si>
  <si>
    <t>模型开发人员</t>
    <phoneticPr fontId="1" type="noConversion"/>
  </si>
  <si>
    <t>后期设计需求</t>
    <phoneticPr fontId="1" type="noConversion"/>
  </si>
  <si>
    <t>土地/股权溢价金额</t>
    <phoneticPr fontId="1" type="noConversion"/>
  </si>
  <si>
    <t>成本分摊方式&gt;&gt;&gt;</t>
    <phoneticPr fontId="1" type="noConversion"/>
  </si>
  <si>
    <t>&gt;&gt;&gt;</t>
    <phoneticPr fontId="1" type="noConversion"/>
  </si>
  <si>
    <t>&lt;&lt;&lt;税务分摊方式</t>
    <phoneticPr fontId="1" type="noConversion"/>
  </si>
  <si>
    <t>&lt;&lt;&lt;</t>
    <phoneticPr fontId="1" type="noConversion"/>
  </si>
  <si>
    <t>模型开发人员</t>
  </si>
  <si>
    <t>项目公司净利润</t>
    <phoneticPr fontId="1" type="noConversion"/>
  </si>
  <si>
    <t>清算类型分类、预缴土地增值税税率、其他清算收入</t>
    <phoneticPr fontId="1" type="noConversion"/>
  </si>
  <si>
    <t>相关税率、费率的选择，可以根据实际情况、地域差异、管理要求填写</t>
    <phoneticPr fontId="1" type="noConversion"/>
  </si>
  <si>
    <t>1、计税方式：一般计税、简易计税一定要根据实际选择正确；
2、检查各项税费计算结果</t>
    <phoneticPr fontId="1" type="noConversion"/>
  </si>
  <si>
    <t>集团内部借款年利息按11%、外部金融借款利息按6-11%区间选择</t>
    <phoneticPr fontId="1" type="noConversion"/>
  </si>
  <si>
    <t>借款+：集团内部</t>
    <phoneticPr fontId="1" type="noConversion"/>
  </si>
  <si>
    <t>借款+：外部融资</t>
    <phoneticPr fontId="1" type="noConversion"/>
  </si>
  <si>
    <t>还款-：集团内部</t>
    <phoneticPr fontId="1" type="noConversion"/>
  </si>
  <si>
    <t>还款-：外部融资</t>
    <phoneticPr fontId="1" type="noConversion"/>
  </si>
  <si>
    <t>借款余额：集团内部</t>
    <phoneticPr fontId="1" type="noConversion"/>
  </si>
  <si>
    <t>借款余额：外部融资</t>
    <phoneticPr fontId="1" type="noConversion"/>
  </si>
  <si>
    <t>数据校验</t>
    <phoneticPr fontId="1" type="noConversion"/>
  </si>
  <si>
    <t>借款本金、借款方式、还款时间的确认</t>
    <phoneticPr fontId="1" type="noConversion"/>
  </si>
  <si>
    <t>投资净收益（我司权益）</t>
    <phoneticPr fontId="1" type="noConversion"/>
  </si>
  <si>
    <t>用地性质分类、产品业态分类、清算类型分类等</t>
    <phoneticPr fontId="1" type="noConversion"/>
  </si>
  <si>
    <r>
      <rPr>
        <sz val="10"/>
        <color rgb="FFFF0000"/>
        <rFont val="微软雅黑"/>
        <family val="2"/>
        <charset val="134"/>
      </rPr>
      <t>无需填写</t>
    </r>
    <r>
      <rPr>
        <sz val="10"/>
        <color theme="1"/>
        <rFont val="微软雅黑"/>
        <family val="2"/>
        <charset val="134"/>
      </rPr>
      <t>、只需填写表头数据</t>
    </r>
    <phoneticPr fontId="1" type="noConversion"/>
  </si>
  <si>
    <t>无需填写</t>
    <phoneticPr fontId="1" type="noConversion"/>
  </si>
  <si>
    <t>土地成本+开发成本；
土地成本=土地出让金+契税+其他土地成本+土地溢价
开发成本=建筑安装+精装修+其他开发成本+不可预见费</t>
    <phoneticPr fontId="1" type="noConversion"/>
  </si>
  <si>
    <t>进项税额/税率</t>
    <phoneticPr fontId="1" type="noConversion"/>
  </si>
  <si>
    <t>自持物业为净收（非亏损）</t>
    <phoneticPr fontId="1" type="noConversion"/>
  </si>
  <si>
    <t>地块三</t>
    <phoneticPr fontId="1" type="noConversion"/>
  </si>
  <si>
    <t>地块四</t>
    <phoneticPr fontId="1" type="noConversion"/>
  </si>
  <si>
    <t>地块四</t>
    <phoneticPr fontId="1" type="noConversion"/>
  </si>
  <si>
    <t>地块五</t>
    <phoneticPr fontId="1" type="noConversion"/>
  </si>
  <si>
    <t>地块六</t>
    <phoneticPr fontId="1" type="noConversion"/>
  </si>
  <si>
    <t>地块六</t>
    <phoneticPr fontId="1" type="noConversion"/>
  </si>
  <si>
    <t>车位售价按个算</t>
    <phoneticPr fontId="1" type="noConversion"/>
  </si>
  <si>
    <t>无需填写</t>
  </si>
  <si>
    <t>敏感性分析修正；股权合作不同方式对测算的影响；</t>
    <phoneticPr fontId="1" type="noConversion"/>
  </si>
  <si>
    <t>成本说明：地下物业不承担土地成本、精装修成本及其他开发成本，只承担部分工程成本；黄色区域填单方成本；</t>
    <phoneticPr fontId="1" type="noConversion"/>
  </si>
  <si>
    <t>其他土地成本（无发票/溢价）</t>
    <phoneticPr fontId="1" type="noConversion"/>
  </si>
  <si>
    <t>回迁安置房_同类市价</t>
  </si>
  <si>
    <t>主营业务毛利</t>
    <phoneticPr fontId="1" type="noConversion"/>
  </si>
  <si>
    <t>契税+其他土地成本（有发票）</t>
    <phoneticPr fontId="1" type="noConversion"/>
  </si>
  <si>
    <t>回迁安置房（实物补偿）合计</t>
    <phoneticPr fontId="1" type="noConversion"/>
  </si>
  <si>
    <t>影响土增税、所得税</t>
    <phoneticPr fontId="1" type="noConversion"/>
  </si>
  <si>
    <t>印花税_产权转移</t>
    <phoneticPr fontId="1" type="noConversion"/>
  </si>
  <si>
    <t>印花税_其他合同</t>
    <phoneticPr fontId="1" type="noConversion"/>
  </si>
  <si>
    <t>增值税_视同销售</t>
    <phoneticPr fontId="1" type="noConversion"/>
  </si>
  <si>
    <t>土值税_视同销售</t>
    <phoneticPr fontId="1" type="noConversion"/>
  </si>
  <si>
    <t>所得税_视同销售</t>
    <phoneticPr fontId="1" type="noConversion"/>
  </si>
  <si>
    <t>土地/回迁房视同销售成本</t>
    <phoneticPr fontId="1" type="noConversion"/>
  </si>
  <si>
    <t>含税总成本</t>
    <phoneticPr fontId="1" type="noConversion"/>
  </si>
  <si>
    <t>不含税总成本</t>
    <phoneticPr fontId="1" type="noConversion"/>
  </si>
  <si>
    <t>视同销售税金</t>
  </si>
  <si>
    <t>企业所得税</t>
    <phoneticPr fontId="1" type="noConversion"/>
  </si>
  <si>
    <t>单方土地成本</t>
    <phoneticPr fontId="1" type="noConversion"/>
  </si>
  <si>
    <t>单方开发成本</t>
    <phoneticPr fontId="1" type="noConversion"/>
  </si>
  <si>
    <t>影响增值税、土增税、所得税、契税</t>
    <phoneticPr fontId="1" type="noConversion"/>
  </si>
  <si>
    <t>收入说明：安置房等政策性用房，产生现金流部分填入单方售价（例如政府返还款专用于回迁安置房/拆迁补偿补助），不产生现金流部分千万别填单价，税务上视同销售收入，只影响税金计算</t>
    <phoneticPr fontId="1" type="noConversion"/>
  </si>
  <si>
    <t>营业外收入_政府补助</t>
  </si>
  <si>
    <t>与企业日常活动无关的</t>
  </si>
  <si>
    <r>
      <t>其他清算收入-视同销售/</t>
    </r>
    <r>
      <rPr>
        <b/>
        <sz val="10"/>
        <color rgb="FFFF0000"/>
        <rFont val="微软雅黑"/>
        <family val="2"/>
        <charset val="134"/>
      </rPr>
      <t>回迁安置房</t>
    </r>
    <phoneticPr fontId="1" type="noConversion"/>
  </si>
  <si>
    <r>
      <t>其他清算收入-视同销售/</t>
    </r>
    <r>
      <rPr>
        <b/>
        <sz val="10"/>
        <color rgb="FFFF0000"/>
        <rFont val="微软雅黑"/>
        <family val="2"/>
        <charset val="134"/>
      </rPr>
      <t>价外费用</t>
    </r>
    <phoneticPr fontId="1" type="noConversion"/>
  </si>
  <si>
    <r>
      <t>其他清算收入-土地进项收入/</t>
    </r>
    <r>
      <rPr>
        <b/>
        <sz val="10"/>
        <color rgb="FFFF0000"/>
        <rFont val="微软雅黑"/>
        <family val="2"/>
        <charset val="134"/>
      </rPr>
      <t>销售税额抵减</t>
    </r>
    <phoneticPr fontId="1" type="noConversion"/>
  </si>
  <si>
    <t>每平税额/每年*4年</t>
    <phoneticPr fontId="1" type="noConversion"/>
  </si>
  <si>
    <t>正常销售</t>
    <phoneticPr fontId="1" type="noConversion"/>
  </si>
  <si>
    <t>税金及附加（含视同销售）</t>
    <phoneticPr fontId="1" type="noConversion"/>
  </si>
  <si>
    <t>政策性房-其他政策房</t>
    <phoneticPr fontId="1" type="noConversion"/>
  </si>
  <si>
    <t>政策性房-人才房</t>
    <phoneticPr fontId="1" type="noConversion"/>
  </si>
  <si>
    <t>政策性房-回迁/安置房</t>
    <phoneticPr fontId="1" type="noConversion"/>
  </si>
  <si>
    <t>财务部/投资部</t>
    <phoneticPr fontId="1" type="noConversion"/>
  </si>
  <si>
    <t>成本部/投资部/财务部</t>
    <phoneticPr fontId="1" type="noConversion"/>
  </si>
  <si>
    <t>设计部/投资部</t>
    <phoneticPr fontId="1" type="noConversion"/>
  </si>
  <si>
    <t>投资部/财务部/成本部</t>
    <phoneticPr fontId="1" type="noConversion"/>
  </si>
  <si>
    <t>财税〔2016〕43号：一、计征契税的成交价格不含增值税。</t>
    <phoneticPr fontId="1" type="noConversion"/>
  </si>
  <si>
    <r>
      <t>土地出让金及拆迁补偿（含</t>
    </r>
    <r>
      <rPr>
        <sz val="10"/>
        <color rgb="FF00B0F0"/>
        <rFont val="微软雅黑"/>
        <family val="2"/>
        <charset val="134"/>
      </rPr>
      <t>现金补偿</t>
    </r>
    <r>
      <rPr>
        <sz val="10"/>
        <color theme="1"/>
        <rFont val="微软雅黑"/>
        <family val="2"/>
        <charset val="134"/>
      </rPr>
      <t>）</t>
    </r>
    <phoneticPr fontId="1" type="noConversion"/>
  </si>
  <si>
    <t>土增税视同销售收入确定：1.按本企业在同一地区、同一年度销售的同类房地产的平均价格确定；2.由主管税务机关参照当地当年、同类房地产的市场价格或评估价值确定。</t>
    <phoneticPr fontId="1" type="noConversion"/>
  </si>
  <si>
    <t>增值税视同销售收入确定：（一）按纳税人最近时期同类货物的平均销售价格确定；（二）按其他纳税人最近时期同类货物的平均销售价格确定；（三）按组成计税价格确定。组成计税价格的公式为：组成计税价格=成本×（1+成本利润率）</t>
    <phoneticPr fontId="1" type="noConversion"/>
  </si>
  <si>
    <r>
      <rPr>
        <b/>
        <sz val="10"/>
        <color theme="1"/>
        <rFont val="微软雅黑"/>
        <family val="2"/>
        <charset val="134"/>
      </rPr>
      <t>无偿移交方式：</t>
    </r>
    <r>
      <rPr>
        <sz val="10"/>
        <color theme="1"/>
        <rFont val="微软雅黑"/>
        <family val="2"/>
        <charset val="134"/>
      </rPr>
      <t>按无偿转让不动产缴纳视同销售缴纳增值税（但用于公益事业或者以社会公众为对象的除外）；确认视同销售收入，同时将此确认为取得土地使用成本在土增税前扣除；企业所得税视同销售，发生与取得收入有关的合理支出，可以扣除；</t>
    </r>
    <phoneticPr fontId="1" type="noConversion"/>
  </si>
  <si>
    <t>一、“竟配建”：</t>
    <phoneticPr fontId="1" type="noConversion"/>
  </si>
  <si>
    <t>二、回迁安置房：</t>
    <phoneticPr fontId="1" type="noConversion"/>
  </si>
  <si>
    <r>
      <rPr>
        <b/>
        <sz val="10"/>
        <color theme="1"/>
        <rFont val="微软雅黑"/>
        <family val="2"/>
        <charset val="134"/>
      </rPr>
      <t>政府回购方式：</t>
    </r>
    <r>
      <rPr>
        <sz val="10"/>
        <color theme="1"/>
        <rFont val="微软雅黑"/>
        <family val="2"/>
        <charset val="134"/>
      </rPr>
      <t>按现行规定缴纳增值税；按不低于成本价移交的，据此确认土增税应税收入；企业所得税按移交价确认收入，发生与取得收入有关的合理支出，可以扣除；</t>
    </r>
    <phoneticPr fontId="1" type="noConversion"/>
  </si>
  <si>
    <t>企业所得税视同销售收入确定：（一）按本企业近期或本年度最近月份同类开发产品市场销售价格确定；（二）由主管税务机关参照当地同类开发产品市场公允价值确定；（三）按开发产品的成本利润率确定。开发产品的成本利润率不得低于15%，具体比例由主管税务机关确定。；除另有规定外,应按照被移送资产的公允价值确定销售收入</t>
    <phoneticPr fontId="1" type="noConversion"/>
  </si>
  <si>
    <r>
      <rPr>
        <b/>
        <sz val="10"/>
        <color theme="1"/>
        <rFont val="微软雅黑"/>
        <family val="2"/>
        <charset val="134"/>
      </rPr>
      <t>最佳录入顺序：</t>
    </r>
    <r>
      <rPr>
        <sz val="10"/>
        <color theme="1"/>
        <rFont val="微软雅黑"/>
        <family val="2"/>
        <charset val="134"/>
      </rPr>
      <t xml:space="preserve">
1、成本辅助核算：</t>
    </r>
    <r>
      <rPr>
        <sz val="10"/>
        <color rgb="FFFF0000"/>
        <rFont val="微软雅黑"/>
        <family val="2"/>
        <charset val="134"/>
      </rPr>
      <t>先</t>
    </r>
    <r>
      <rPr>
        <sz val="10"/>
        <color theme="1"/>
        <rFont val="微软雅黑"/>
        <family val="2"/>
        <charset val="134"/>
      </rPr>
      <t>确定土地出让金单方成本、契税及无发票的土地溢价；
2、成本辅助核算：</t>
    </r>
    <r>
      <rPr>
        <sz val="10"/>
        <color rgb="FFFF0000"/>
        <rFont val="微软雅黑"/>
        <family val="2"/>
        <charset val="134"/>
      </rPr>
      <t>再</t>
    </r>
    <r>
      <rPr>
        <sz val="10"/>
        <color theme="1"/>
        <rFont val="微软雅黑"/>
        <family val="2"/>
        <charset val="134"/>
      </rPr>
      <t>确定其他开发成本各单方；
3、成本分摊汇总表：</t>
    </r>
    <r>
      <rPr>
        <sz val="10"/>
        <color rgb="FFFF0000"/>
        <rFont val="微软雅黑"/>
        <family val="2"/>
        <charset val="134"/>
      </rPr>
      <t>最后</t>
    </r>
    <r>
      <rPr>
        <sz val="10"/>
        <color theme="1"/>
        <rFont val="微软雅黑"/>
        <family val="2"/>
        <charset val="134"/>
      </rPr>
      <t xml:space="preserve">确定“建筑安装+精装修”单方成本；
</t>
    </r>
    <r>
      <rPr>
        <b/>
        <sz val="10"/>
        <color theme="1"/>
        <rFont val="微软雅黑"/>
        <family val="2"/>
        <charset val="134"/>
      </rPr>
      <t>成本分摊原则：</t>
    </r>
    <r>
      <rPr>
        <sz val="10"/>
        <color theme="1"/>
        <rFont val="微软雅黑"/>
        <family val="2"/>
        <charset val="134"/>
      </rPr>
      <t xml:space="preserve">
1、土地成本在地块间按占地面积或直接归集的土地成本分摊、地块内的土地成本按地上可租售建筑面积平均分摊；
2、地下物业不承担土地成本、精装修成本及其他开发成本，只承担部分工程成本(建安三项成本)；</t>
    </r>
    <phoneticPr fontId="1" type="noConversion"/>
  </si>
  <si>
    <t>回迁安置房确认的拆迁成本进项税目前无法抵扣，除非回迁户代开增值税专用发票（重庆税局）</t>
    <phoneticPr fontId="1" type="noConversion"/>
  </si>
  <si>
    <t>土地增值税：根据《国家税务总局关于土地增值税清算有关问题的通知》(国税函〔2010〕220号)第六条第(一)款的规定，房地产企业用建造的本项目房地产安置回迁户的，安置用房视同销售处理，按《国家税务总局关于房地产开发企业土地增值税清算管理有关问题的通知》(国税发〔2006〕187号)第三条第(一)款规定确认收入，同时将此确认为房地产开发项目的拆迁补偿费。1.按本企业在同一地区、同一年度销售的同类房地产的平均价格确定；2.由主管税务机关参照当地当年、同类房地产的市场价格或评估价值确定。</t>
    <phoneticPr fontId="1" type="noConversion"/>
  </si>
  <si>
    <t>1-土地成本含进项税</t>
  </si>
  <si>
    <t>契税按含税金额计算</t>
    <phoneticPr fontId="1" type="noConversion"/>
  </si>
  <si>
    <t>含土地溢价成本/不含回迁房视同销售成本</t>
    <phoneticPr fontId="1" type="noConversion"/>
  </si>
  <si>
    <t>备注/注意事项</t>
    <phoneticPr fontId="1" type="noConversion"/>
  </si>
  <si>
    <r>
      <rPr>
        <b/>
        <sz val="10"/>
        <color rgb="FFFF0000"/>
        <rFont val="微软雅黑"/>
        <family val="2"/>
        <charset val="134"/>
      </rPr>
      <t>回迁安置房</t>
    </r>
    <r>
      <rPr>
        <sz val="10"/>
        <color theme="1"/>
        <rFont val="微软雅黑"/>
        <family val="2"/>
        <charset val="134"/>
      </rPr>
      <t>视同销售填此项，注意《2-销售收入》不填现金流收入，在《3-成本分摊》中按市价填列</t>
    </r>
    <phoneticPr fontId="1" type="noConversion"/>
  </si>
  <si>
    <t>政策性房-复建物业</t>
    <phoneticPr fontId="1" type="noConversion"/>
  </si>
  <si>
    <r>
      <rPr>
        <b/>
        <sz val="10"/>
        <color rgb="FFFF0000"/>
        <rFont val="微软雅黑"/>
        <family val="2"/>
        <charset val="134"/>
      </rPr>
      <t>配建房/人才房</t>
    </r>
    <r>
      <rPr>
        <sz val="10"/>
        <color theme="1"/>
        <rFont val="微软雅黑"/>
        <family val="2"/>
        <charset val="134"/>
      </rPr>
      <t>无偿移交方式给政府的填此项，与回迁安置房同类处理；</t>
    </r>
    <phoneticPr fontId="1" type="noConversion"/>
  </si>
  <si>
    <r>
      <rPr>
        <b/>
        <sz val="10"/>
        <color rgb="FFFF0000"/>
        <rFont val="微软雅黑"/>
        <family val="2"/>
        <charset val="134"/>
      </rPr>
      <t>配建房/人才房</t>
    </r>
    <r>
      <rPr>
        <sz val="10"/>
        <color theme="1"/>
        <rFont val="微软雅黑"/>
        <family val="2"/>
        <charset val="134"/>
      </rPr>
      <t>政府按不低于成本价回购的填此项，与正常可售物业同类处理；</t>
    </r>
    <phoneticPr fontId="1" type="noConversion"/>
  </si>
  <si>
    <t>配电房/垃圾中转站</t>
    <phoneticPr fontId="1" type="noConversion"/>
  </si>
  <si>
    <t>无偿移交配建房/人才房</t>
    <phoneticPr fontId="1" type="noConversion"/>
  </si>
  <si>
    <r>
      <rPr>
        <b/>
        <sz val="10"/>
        <color theme="1"/>
        <rFont val="微软雅黑"/>
        <family val="2"/>
        <charset val="134"/>
      </rPr>
      <t>直接移交方式：</t>
    </r>
    <r>
      <rPr>
        <sz val="10"/>
        <color theme="1"/>
        <rFont val="微软雅黑"/>
        <family val="2"/>
        <charset val="134"/>
      </rPr>
      <t>按无偿提供建筑服务视同销售缴纳增值税；发生的建安成本按取得土地使用成本在土增税前扣除；所得税不确认视同销售收入，按单独核算的配套建设支出作为土地使用权成本；</t>
    </r>
    <phoneticPr fontId="1" type="noConversion"/>
  </si>
  <si>
    <t>直接移交配建房/复建物业</t>
    <phoneticPr fontId="1" type="noConversion"/>
  </si>
  <si>
    <t>收到政府土地返还款（部分/全部）</t>
    <phoneticPr fontId="1" type="noConversion"/>
  </si>
  <si>
    <t>思考：房地产开发企业自持部分物业土地价款可否抵扣销项税额 ？</t>
    <phoneticPr fontId="1" type="noConversion"/>
  </si>
  <si>
    <t>思考：回迁安置房视同销售缴纳增值税销项税额，同时确认土地拆迁补偿费，可否抵扣销项税额 ？</t>
    <phoneticPr fontId="1" type="noConversion"/>
  </si>
  <si>
    <t>回迁安置房
（实物补偿）</t>
    <phoneticPr fontId="1" type="noConversion"/>
  </si>
  <si>
    <t>3-回迁房视同销售拆迁费含进项税</t>
  </si>
  <si>
    <t>直接移交配建房/复建物业???</t>
    <phoneticPr fontId="1" type="noConversion"/>
  </si>
  <si>
    <r>
      <t>1、土地成本确认：含土地进项税（乐观）、不含土地进项税（谨慎）；目前广东省实操倾向乐观，抵减的销项税额补计入土增税清算收入；
2、合同成本核算是否健全：可售物业与自持物业独立核算（偏乐观）、可售物业与自持物业无法独立核算（偏谨慎）；
3、</t>
    </r>
    <r>
      <rPr>
        <sz val="10"/>
        <color rgb="FFFF0000"/>
        <rFont val="微软雅黑"/>
        <family val="2"/>
        <charset val="134"/>
      </rPr>
      <t>回迁房视同销售</t>
    </r>
    <r>
      <rPr>
        <sz val="10"/>
        <color theme="1"/>
        <rFont val="微软雅黑"/>
        <family val="2"/>
        <charset val="134"/>
      </rPr>
      <t>拆迁费含进项税（乐观）、回迁房视同销售拆迁费不含进项税（谨慎）选择；
4、理解税务核算与会计成本核算的差异性；</t>
    </r>
    <phoneticPr fontId="1" type="noConversion"/>
  </si>
  <si>
    <t>本模型版本：V2-2021/06/28 微信号：chenmin81</t>
    <phoneticPr fontId="1" type="noConversion"/>
  </si>
  <si>
    <r>
      <t>土地合同或规划要求免费建设，无偿移交政府</t>
    </r>
    <r>
      <rPr>
        <sz val="10"/>
        <color rgb="FFFF0000"/>
        <rFont val="微软雅黑"/>
        <family val="2"/>
        <charset val="134"/>
      </rPr>
      <t>且</t>
    </r>
    <r>
      <rPr>
        <sz val="10"/>
        <color theme="1"/>
        <rFont val="微软雅黑"/>
        <family val="2"/>
        <charset val="134"/>
      </rPr>
      <t>用于公益事业或者以社会公众为对象的填此行；</t>
    </r>
    <phoneticPr fontId="1" type="noConversion"/>
  </si>
  <si>
    <t>按无偿提供建筑服务视同销售缴纳增值税；发生的建安成本按取得土地使用成本在土增税前扣除；所得税不确认视同销售收入，按单独核算的配套建设支出作为土地使用权成本；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</si>
</sst>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76" formatCode="0.00_ "/>
    <numFmt numFmtId="177" formatCode="0.0000%"/>
    <numFmt numFmtId="178" formatCode="#,##0_ "/>
    <numFmt numFmtId="179" formatCode="#,##0.00_ "/>
  </numFmts>
  <fonts count="32" x14ac:knownFonts="1">
    <font>
      <sz val="11"/>
      <color theme="1"/>
      <name val="宋体"/>
      <family val="2"/>
      <scheme val="minor"/>
    </font>
    <font>
      <sz val="9"/>
      <name val="宋体"/>
      <family val="3"/>
      <charset val="134"/>
      <scheme val="minor"/>
    </font>
    <font>
      <sz val="10"/>
      <color theme="1"/>
      <name val="微软雅黑"/>
      <family val="2"/>
      <charset val="134"/>
    </font>
    <font>
      <b/>
      <sz val="10"/>
      <color theme="1"/>
      <name val="微软雅黑"/>
      <family val="2"/>
      <charset val="134"/>
    </font>
    <font>
      <sz val="11"/>
      <color theme="1"/>
      <name val="宋体"/>
      <family val="2"/>
      <scheme val="minor"/>
    </font>
    <font>
      <sz val="10"/>
      <color theme="1"/>
      <name val="Arial"/>
      <family val="2"/>
    </font>
    <font>
      <b/>
      <sz val="10"/>
      <color theme="1"/>
      <name val="Arial"/>
      <family val="2"/>
    </font>
    <font>
      <sz val="10"/>
      <color rgb="FFFF0000"/>
      <name val="微软雅黑"/>
      <family val="2"/>
      <charset val="134"/>
    </font>
    <font>
      <sz val="10"/>
      <name val="微软雅黑"/>
      <family val="2"/>
      <charset val="134"/>
    </font>
    <font>
      <sz val="10"/>
      <name val="Arial"/>
      <family val="2"/>
    </font>
    <font>
      <b/>
      <sz val="10"/>
      <color rgb="FF1B0BB5"/>
      <name val="微软雅黑"/>
      <family val="2"/>
      <charset val="134"/>
    </font>
    <font>
      <b/>
      <sz val="10"/>
      <name val="微软雅黑"/>
      <family val="2"/>
      <charset val="134"/>
    </font>
    <font>
      <b/>
      <sz val="10"/>
      <name val="Arial"/>
      <family val="2"/>
    </font>
    <font>
      <b/>
      <sz val="10"/>
      <color rgb="FFFF0000"/>
      <name val="微软雅黑"/>
      <family val="2"/>
      <charset val="134"/>
    </font>
    <font>
      <sz val="10"/>
      <color rgb="FFFF0000"/>
      <name val="Arial"/>
      <family val="2"/>
    </font>
    <font>
      <b/>
      <sz val="14"/>
      <color theme="1"/>
      <name val="微软雅黑"/>
      <family val="2"/>
      <charset val="134"/>
    </font>
    <font>
      <b/>
      <i/>
      <sz val="10"/>
      <color theme="1"/>
      <name val="微软雅黑"/>
      <family val="2"/>
      <charset val="134"/>
    </font>
    <font>
      <b/>
      <sz val="10"/>
      <color theme="9" tint="-0.499984740745262"/>
      <name val="微软雅黑"/>
      <family val="2"/>
      <charset val="134"/>
    </font>
    <font>
      <i/>
      <sz val="10"/>
      <color theme="1"/>
      <name val="微软雅黑"/>
      <family val="2"/>
      <charset val="134"/>
    </font>
    <font>
      <b/>
      <i/>
      <sz val="10"/>
      <color theme="9" tint="-0.499984740745262"/>
      <name val="微软雅黑"/>
      <family val="2"/>
      <charset val="134"/>
    </font>
    <font>
      <b/>
      <sz val="9"/>
      <color indexed="81"/>
      <name val="宋体"/>
      <family val="3"/>
      <charset val="134"/>
    </font>
    <font>
      <b/>
      <sz val="10"/>
      <color rgb="FF00B0F0"/>
      <name val="微软雅黑"/>
      <family val="2"/>
      <charset val="134"/>
    </font>
    <font>
      <sz val="10"/>
      <name val="Times New Roman"/>
      <family val="1"/>
    </font>
    <font>
      <sz val="15"/>
      <color theme="1"/>
      <name val="微软雅黑"/>
      <family val="2"/>
      <charset val="134"/>
    </font>
    <font>
      <i/>
      <sz val="10"/>
      <color rgb="FFFF0000"/>
      <name val="微软雅黑"/>
      <family val="2"/>
      <charset val="134"/>
    </font>
    <font>
      <i/>
      <sz val="11"/>
      <color theme="1"/>
      <name val="微软雅黑"/>
      <family val="2"/>
      <charset val="134"/>
    </font>
    <font>
      <sz val="9"/>
      <color rgb="FFFF0000"/>
      <name val="微软雅黑"/>
      <family val="2"/>
      <charset val="134"/>
    </font>
    <font>
      <sz val="9"/>
      <color rgb="FFFF0000"/>
      <name val="Arial"/>
      <family val="2"/>
    </font>
    <font>
      <sz val="9"/>
      <color theme="1"/>
      <name val="微软雅黑"/>
      <family val="2"/>
      <charset val="134"/>
    </font>
    <font>
      <b/>
      <sz val="10"/>
      <color rgb="FFFF0000"/>
      <name val="Arial"/>
      <family val="2"/>
    </font>
    <font>
      <b/>
      <sz val="9"/>
      <color rgb="FFFF0000"/>
      <name val="微软雅黑"/>
      <family val="2"/>
      <charset val="134"/>
    </font>
    <font>
      <sz val="10"/>
      <color rgb="FF00B0F0"/>
      <name val="微软雅黑"/>
      <family val="2"/>
      <charset val="134"/>
    </font>
  </fonts>
  <fills count="20">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lightUp"/>
    </fill>
    <fill>
      <patternFill patternType="solid">
        <fgColor theme="6"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lightUp">
        <bgColor theme="0" tint="-4.9989318521683403E-2"/>
      </patternFill>
    </fill>
    <fill>
      <patternFill patternType="solid">
        <fgColor theme="8" tint="0.59999389629810485"/>
        <bgColor indexed="64"/>
      </patternFill>
    </fill>
    <fill>
      <patternFill patternType="solid">
        <fgColor theme="9" tint="0.79998168889431442"/>
        <bgColor indexed="64"/>
      </patternFill>
    </fill>
    <fill>
      <patternFill patternType="solid">
        <fgColor rgb="FFCEC8AA"/>
        <bgColor indexed="64"/>
      </patternFill>
    </fill>
  </fills>
  <borders count="185">
    <border>
      <left/>
      <right/>
      <top/>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medium">
        <color theme="9" tint="-0.24994659260841701"/>
      </right>
      <top style="dashed">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medium">
        <color theme="9" tint="-0.24994659260841701"/>
      </right>
      <top style="dashed">
        <color theme="9" tint="-0.24994659260841701"/>
      </top>
      <bottom style="medium">
        <color theme="9" tint="-0.24994659260841701"/>
      </bottom>
      <diagonal/>
    </border>
    <border>
      <left style="medium">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medium">
        <color theme="9" tint="-0.24994659260841701"/>
      </right>
      <top style="dashed">
        <color theme="9" tint="-0.24994659260841701"/>
      </top>
      <bottom/>
      <diagonal/>
    </border>
    <border>
      <left/>
      <right style="dashed">
        <color theme="9" tint="-0.24994659260841701"/>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medium">
        <color theme="9" tint="-0.24994659260841701"/>
      </bottom>
      <diagonal/>
    </border>
    <border>
      <left style="medium">
        <color theme="9" tint="-0.24994659260841701"/>
      </left>
      <right style="dashed">
        <color theme="9" tint="-0.24994659260841701"/>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medium">
        <color theme="9" tint="-0.24994659260841701"/>
      </right>
      <top/>
      <bottom style="dashed">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top style="thin">
        <color theme="9" tint="-0.24994659260841701"/>
      </top>
      <bottom style="dashed">
        <color theme="9" tint="-0.24994659260841701"/>
      </bottom>
      <diagonal/>
    </border>
    <border>
      <left/>
      <right style="dashed">
        <color theme="9" tint="-0.24994659260841701"/>
      </right>
      <top style="thin">
        <color theme="9" tint="-0.24994659260841701"/>
      </top>
      <bottom style="dashed">
        <color theme="9" tint="-0.24994659260841701"/>
      </bottom>
      <diagonal/>
    </border>
    <border>
      <left style="medium">
        <color theme="9" tint="-0.24994659260841701"/>
      </left>
      <right/>
      <top style="dashed">
        <color theme="9" tint="-0.24994659260841701"/>
      </top>
      <bottom style="dashed">
        <color theme="9" tint="-0.24994659260841701"/>
      </bottom>
      <diagonal/>
    </border>
    <border>
      <left style="medium">
        <color theme="9" tint="-0.24994659260841701"/>
      </left>
      <right style="dashed">
        <color theme="9" tint="-0.24994659260841701"/>
      </right>
      <top/>
      <bottom/>
      <diagonal/>
    </border>
    <border>
      <left/>
      <right style="thin">
        <color theme="9" tint="-0.24994659260841701"/>
      </right>
      <top style="medium">
        <color theme="9" tint="-0.24994659260841701"/>
      </top>
      <bottom style="thin">
        <color theme="9" tint="-0.24994659260841701"/>
      </bottom>
      <diagonal/>
    </border>
    <border>
      <left/>
      <right style="dashed">
        <color theme="9" tint="-0.24994659260841701"/>
      </right>
      <top style="dashed">
        <color theme="9" tint="-0.24994659260841701"/>
      </top>
      <bottom/>
      <diagonal/>
    </border>
    <border>
      <left style="medium">
        <color theme="9" tint="-0.24994659260841701"/>
      </left>
      <right style="dashed">
        <color theme="9" tint="-0.24994659260841701"/>
      </right>
      <top style="thin">
        <color theme="9" tint="-0.24994659260841701"/>
      </top>
      <bottom/>
      <diagonal/>
    </border>
    <border>
      <left style="dashed">
        <color theme="9" tint="-0.24994659260841701"/>
      </left>
      <right style="medium">
        <color theme="9" tint="-0.24994659260841701"/>
      </right>
      <top style="thin">
        <color theme="9" tint="-0.24994659260841701"/>
      </top>
      <bottom style="dashed">
        <color theme="9" tint="-0.24994659260841701"/>
      </bottom>
      <diagonal/>
    </border>
    <border>
      <left style="dashed">
        <color theme="9" tint="-0.24994659260841701"/>
      </left>
      <right style="dashed">
        <color theme="9" tint="-0.24994659260841701"/>
      </right>
      <top style="thin">
        <color theme="9" tint="-0.24994659260841701"/>
      </top>
      <bottom style="dashed">
        <color theme="9" tint="-0.24994659260841701"/>
      </bottom>
      <diagonal/>
    </border>
    <border>
      <left style="medium">
        <color theme="9" tint="-0.24994659260841701"/>
      </left>
      <right style="dashed">
        <color theme="9" tint="-0.24994659260841701"/>
      </right>
      <top/>
      <bottom style="thin">
        <color theme="9" tint="-0.24994659260841701"/>
      </bottom>
      <diagonal/>
    </border>
    <border>
      <left/>
      <right style="dashed">
        <color theme="9" tint="-0.24994659260841701"/>
      </right>
      <top style="dashed">
        <color theme="9" tint="-0.24994659260841701"/>
      </top>
      <bottom style="thin">
        <color theme="9" tint="-0.24994659260841701"/>
      </bottom>
      <diagonal/>
    </border>
    <border>
      <left style="dashed">
        <color theme="9" tint="-0.24994659260841701"/>
      </left>
      <right style="medium">
        <color theme="9" tint="-0.24994659260841701"/>
      </right>
      <top style="dashed">
        <color theme="9" tint="-0.24994659260841701"/>
      </top>
      <bottom style="thin">
        <color theme="9" tint="-0.24994659260841701"/>
      </bottom>
      <diagonal/>
    </border>
    <border>
      <left style="dashed">
        <color theme="9" tint="-0.24994659260841701"/>
      </left>
      <right style="dashed">
        <color theme="9" tint="-0.24994659260841701"/>
      </right>
      <top style="dashed">
        <color theme="9" tint="-0.24994659260841701"/>
      </top>
      <bottom style="thin">
        <color theme="9" tint="-0.24994659260841701"/>
      </bottom>
      <diagonal/>
    </border>
    <border>
      <left style="medium">
        <color theme="9" tint="-0.24994659260841701"/>
      </left>
      <right/>
      <top style="dashed">
        <color theme="9" tint="-0.24994659260841701"/>
      </top>
      <bottom style="thin">
        <color theme="9" tint="-0.24994659260841701"/>
      </bottom>
      <diagonal/>
    </border>
    <border>
      <left style="medium">
        <color theme="9" tint="-0.24994659260841701"/>
      </left>
      <right/>
      <top/>
      <bottom style="dashed">
        <color theme="9" tint="-0.24994659260841701"/>
      </bottom>
      <diagonal/>
    </border>
    <border>
      <left/>
      <right style="dashed">
        <color theme="9" tint="-0.24994659260841701"/>
      </right>
      <top/>
      <bottom style="thin">
        <color theme="9" tint="-0.24994659260841701"/>
      </bottom>
      <diagonal/>
    </border>
    <border>
      <left style="dashed">
        <color theme="9" tint="-0.24994659260841701"/>
      </left>
      <right style="medium">
        <color theme="9" tint="-0.24994659260841701"/>
      </right>
      <top/>
      <bottom style="thin">
        <color theme="9" tint="-0.24994659260841701"/>
      </bottom>
      <diagonal/>
    </border>
    <border>
      <left style="dashed">
        <color theme="9" tint="-0.24994659260841701"/>
      </left>
      <right style="dashed">
        <color theme="9" tint="-0.24994659260841701"/>
      </right>
      <top/>
      <bottom style="thin">
        <color theme="9" tint="-0.24994659260841701"/>
      </bottom>
      <diagonal/>
    </border>
    <border>
      <left style="medium">
        <color theme="9" tint="-0.24994659260841701"/>
      </left>
      <right style="dashed">
        <color theme="9" tint="-0.24994659260841701"/>
      </right>
      <top/>
      <bottom style="medium">
        <color theme="9" tint="-0.24994659260841701"/>
      </bottom>
      <diagonal/>
    </border>
    <border>
      <left/>
      <right style="dashed">
        <color theme="9" tint="-0.24994659260841701"/>
      </right>
      <top/>
      <bottom style="medium">
        <color theme="9" tint="-0.24994659260841701"/>
      </bottom>
      <diagonal/>
    </border>
    <border>
      <left style="dashed">
        <color theme="9" tint="-0.24994659260841701"/>
      </left>
      <right style="medium">
        <color theme="9" tint="-0.24994659260841701"/>
      </right>
      <top/>
      <bottom style="medium">
        <color theme="9" tint="-0.24994659260841701"/>
      </bottom>
      <diagonal/>
    </border>
    <border>
      <left style="dashed">
        <color theme="9" tint="-0.24994659260841701"/>
      </left>
      <right style="dashed">
        <color theme="9" tint="-0.24994659260841701"/>
      </right>
      <top/>
      <bottom style="medium">
        <color theme="9" tint="-0.24994659260841701"/>
      </bottom>
      <diagonal/>
    </border>
    <border>
      <left style="medium">
        <color theme="9" tint="-0.24994659260841701"/>
      </left>
      <right/>
      <top style="dashed">
        <color theme="9" tint="-0.24994659260841701"/>
      </top>
      <bottom/>
      <diagonal/>
    </border>
    <border>
      <left style="medium">
        <color theme="9" tint="-0.24994659260841701"/>
      </left>
      <right/>
      <top style="medium">
        <color theme="9" tint="-0.24994659260841701"/>
      </top>
      <bottom style="dashed">
        <color theme="9" tint="-0.24994659260841701"/>
      </bottom>
      <diagonal/>
    </border>
    <border>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style="medium">
        <color theme="9" tint="-0.24994659260841701"/>
      </left>
      <right/>
      <top style="medium">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right/>
      <top style="medium">
        <color theme="9" tint="-0.24994659260841701"/>
      </top>
      <bottom style="thin">
        <color theme="9" tint="-0.24994659260841701"/>
      </bottom>
      <diagonal/>
    </border>
    <border>
      <left/>
      <right style="medium">
        <color theme="9" tint="-0.24994659260841701"/>
      </right>
      <top style="medium">
        <color theme="9" tint="-0.24994659260841701"/>
      </top>
      <bottom style="thin">
        <color theme="9" tint="-0.24994659260841701"/>
      </bottom>
      <diagonal/>
    </border>
    <border>
      <left style="medium">
        <color theme="9" tint="-0.24994659260841701"/>
      </left>
      <right style="dashed">
        <color theme="9" tint="-0.24994659260841701"/>
      </right>
      <top style="thin">
        <color theme="9" tint="-0.24994659260841701"/>
      </top>
      <bottom style="dashed">
        <color theme="9" tint="-0.24994659260841701"/>
      </bottom>
      <diagonal/>
    </border>
    <border>
      <left/>
      <right style="medium">
        <color theme="9" tint="-0.24994659260841701"/>
      </right>
      <top style="thin">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thin">
        <color theme="9" tint="-0.24994659260841701"/>
      </bottom>
      <diagonal/>
    </border>
    <border>
      <left/>
      <right style="medium">
        <color theme="9" tint="-0.24994659260841701"/>
      </right>
      <top style="dashed">
        <color theme="9" tint="-0.24994659260841701"/>
      </top>
      <bottom style="thin">
        <color theme="9" tint="-0.24994659260841701"/>
      </bottom>
      <diagonal/>
    </border>
    <border>
      <left/>
      <right style="medium">
        <color theme="9" tint="-0.24994659260841701"/>
      </right>
      <top/>
      <bottom style="dashed">
        <color theme="9" tint="-0.24994659260841701"/>
      </bottom>
      <diagonal/>
    </border>
    <border>
      <left/>
      <right style="medium">
        <color theme="9" tint="-0.24994659260841701"/>
      </right>
      <top style="dashed">
        <color theme="9" tint="-0.24994659260841701"/>
      </top>
      <bottom/>
      <diagonal/>
    </border>
    <border>
      <left/>
      <right style="medium">
        <color theme="9" tint="-0.24994659260841701"/>
      </right>
      <top style="dashed">
        <color theme="9" tint="-0.24994659260841701"/>
      </top>
      <bottom style="medium">
        <color theme="9" tint="-0.24994659260841701"/>
      </bottom>
      <diagonal/>
    </border>
    <border>
      <left style="medium">
        <color theme="9" tint="-0.24994659260841701"/>
      </left>
      <right style="thin">
        <color theme="9" tint="-0.24994659260841701"/>
      </right>
      <top style="medium">
        <color theme="9" tint="-0.24994659260841701"/>
      </top>
      <bottom/>
      <diagonal/>
    </border>
    <border>
      <left style="thin">
        <color theme="9" tint="-0.24994659260841701"/>
      </left>
      <right style="thin">
        <color theme="9" tint="-0.24994659260841701"/>
      </right>
      <top style="medium">
        <color theme="9" tint="-0.24994659260841701"/>
      </top>
      <bottom/>
      <diagonal/>
    </border>
    <border>
      <left style="thin">
        <color theme="9" tint="-0.24994659260841701"/>
      </left>
      <right style="medium">
        <color theme="9" tint="-0.24994659260841701"/>
      </right>
      <top style="medium">
        <color theme="9" tint="-0.24994659260841701"/>
      </top>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top style="medium">
        <color theme="9" tint="-0.24994659260841701"/>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style="dashed">
        <color theme="9" tint="-0.24994659260841701"/>
      </left>
      <right/>
      <top style="dashed">
        <color theme="9" tint="-0.24994659260841701"/>
      </top>
      <bottom style="medium">
        <color theme="9" tint="-0.24994659260841701"/>
      </bottom>
      <diagonal/>
    </border>
    <border>
      <left style="dashed">
        <color theme="9" tint="-0.24994659260841701"/>
      </left>
      <right/>
      <top style="thin">
        <color theme="9" tint="-0.24994659260841701"/>
      </top>
      <bottom style="dashed">
        <color theme="9" tint="-0.24994659260841701"/>
      </bottom>
      <diagonal/>
    </border>
    <border>
      <left style="dashed">
        <color theme="9" tint="-0.24994659260841701"/>
      </left>
      <right/>
      <top style="dashed">
        <color theme="9" tint="-0.24994659260841701"/>
      </top>
      <bottom style="thin">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style="medium">
        <color theme="9" tint="-0.24994659260841701"/>
      </left>
      <right style="dashed">
        <color theme="9" tint="-0.24994659260841701"/>
      </right>
      <top style="medium">
        <color theme="9" tint="-0.24994659260841701"/>
      </top>
      <bottom/>
      <diagonal/>
    </border>
    <border>
      <left/>
      <right style="medium">
        <color theme="9" tint="-0.24994659260841701"/>
      </right>
      <top style="medium">
        <color theme="9" tint="-0.24994659260841701"/>
      </top>
      <bottom style="dashed">
        <color theme="9" tint="-0.24994659260841701"/>
      </bottom>
      <diagonal/>
    </border>
    <border>
      <left style="thin">
        <color theme="9" tint="-0.24994659260841701"/>
      </left>
      <right/>
      <top style="thin">
        <color theme="9" tint="-0.24994659260841701"/>
      </top>
      <bottom style="thin">
        <color theme="9" tint="-0.24994659260841701"/>
      </bottom>
      <diagonal/>
    </border>
    <border>
      <left style="medium">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ashed">
        <color theme="9" tint="-0.24994659260841701"/>
      </bottom>
      <diagonal/>
    </border>
    <border>
      <left style="medium">
        <color theme="9" tint="-0.24994659260841701"/>
      </left>
      <right style="medium">
        <color theme="9" tint="-0.24994659260841701"/>
      </right>
      <top style="medium">
        <color theme="9" tint="-0.24994659260841701"/>
      </top>
      <bottom/>
      <diagonal/>
    </border>
    <border>
      <left style="medium">
        <color theme="9" tint="-0.24994659260841701"/>
      </left>
      <right style="medium">
        <color theme="9" tint="-0.24994659260841701"/>
      </right>
      <top/>
      <bottom style="thin">
        <color theme="9" tint="-0.24994659260841701"/>
      </bottom>
      <diagonal/>
    </border>
    <border>
      <left/>
      <right style="medium">
        <color theme="9" tint="-0.24994659260841701"/>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style="medium">
        <color theme="9" tint="-0.24994659260841701"/>
      </left>
      <right/>
      <top/>
      <bottom style="thin">
        <color theme="9" tint="-0.24994659260841701"/>
      </bottom>
      <diagonal/>
    </border>
    <border>
      <left style="dashed">
        <color theme="9" tint="-0.24994659260841701"/>
      </left>
      <right style="thin">
        <color theme="9" tint="-0.24994659260841701"/>
      </right>
      <top/>
      <bottom style="dashed">
        <color theme="9" tint="-0.24994659260841701"/>
      </bottom>
      <diagonal/>
    </border>
    <border>
      <left style="thin">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thin">
        <color theme="9" tint="-0.24994659260841701"/>
      </right>
      <top style="dashed">
        <color theme="9" tint="-0.24994659260841701"/>
      </top>
      <bottom style="dashed">
        <color theme="9" tint="-0.24994659260841701"/>
      </bottom>
      <diagonal/>
    </border>
    <border>
      <left style="dashed">
        <color theme="9" tint="-0.24994659260841701"/>
      </left>
      <right style="thin">
        <color theme="9" tint="-0.24994659260841701"/>
      </right>
      <top style="dashed">
        <color theme="9" tint="-0.24994659260841701"/>
      </top>
      <bottom/>
      <diagonal/>
    </border>
    <border>
      <left style="thin">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thin">
        <color theme="9" tint="-0.24994659260841701"/>
      </right>
      <top style="dashed">
        <color theme="9" tint="-0.24994659260841701"/>
      </top>
      <bottom style="medium">
        <color theme="9" tint="-0.24994659260841701"/>
      </bottom>
      <diagonal/>
    </border>
    <border>
      <left style="thin">
        <color theme="9" tint="-0.24994659260841701"/>
      </left>
      <right style="medium">
        <color theme="9" tint="-0.24994659260841701"/>
      </right>
      <top style="thin">
        <color theme="9" tint="-0.24994659260841701"/>
      </top>
      <bottom style="medium">
        <color theme="9" tint="-0.24994659260841701"/>
      </bottom>
      <diagonal/>
    </border>
    <border>
      <left style="dashed">
        <color theme="9" tint="-0.24994659260841701"/>
      </left>
      <right style="thin">
        <color theme="9" tint="-0.24994659260841701"/>
      </right>
      <top style="thin">
        <color theme="9" tint="-0.24994659260841701"/>
      </top>
      <bottom style="dashed">
        <color theme="9" tint="-0.24994659260841701"/>
      </bottom>
      <diagonal/>
    </border>
    <border>
      <left/>
      <right style="thin">
        <color theme="9" tint="-0.24994659260841701"/>
      </right>
      <top/>
      <bottom style="thin">
        <color theme="9" tint="-0.24994659260841701"/>
      </bottom>
      <diagonal/>
    </border>
    <border>
      <left style="medium">
        <color theme="9" tint="-0.24994659260841701"/>
      </left>
      <right/>
      <top/>
      <bottom/>
      <diagonal/>
    </border>
    <border>
      <left/>
      <right style="thin">
        <color theme="9" tint="-0.24994659260841701"/>
      </right>
      <top/>
      <bottom/>
      <diagonal/>
    </border>
    <border>
      <left style="thin">
        <color theme="9" tint="-0.24994659260841701"/>
      </left>
      <right/>
      <top/>
      <bottom style="thin">
        <color theme="9" tint="-0.24994659260841701"/>
      </bottom>
      <diagonal/>
    </border>
    <border>
      <left/>
      <right style="medium">
        <color theme="9" tint="-0.24994659260841701"/>
      </right>
      <top/>
      <bottom style="thin">
        <color theme="9" tint="-0.24994659260841701"/>
      </bottom>
      <diagonal/>
    </border>
    <border>
      <left style="medium">
        <color theme="9" tint="-0.24994659260841701"/>
      </left>
      <right/>
      <top style="thin">
        <color theme="9" tint="-0.24994659260841701"/>
      </top>
      <bottom style="medium">
        <color theme="9" tint="-0.24994659260841701"/>
      </bottom>
      <diagonal/>
    </border>
    <border>
      <left/>
      <right style="thin">
        <color theme="9" tint="-0.24994659260841701"/>
      </right>
      <top style="thin">
        <color theme="9" tint="-0.24994659260841701"/>
      </top>
      <bottom style="medium">
        <color theme="9" tint="-0.24994659260841701"/>
      </bottom>
      <diagonal/>
    </border>
    <border>
      <left style="thin">
        <color theme="9" tint="-0.24994659260841701"/>
      </left>
      <right/>
      <top style="thin">
        <color theme="9" tint="-0.24994659260841701"/>
      </top>
      <bottom style="medium">
        <color theme="9" tint="-0.24994659260841701"/>
      </bottom>
      <diagonal/>
    </border>
    <border>
      <left/>
      <right/>
      <top style="thin">
        <color theme="9" tint="-0.24994659260841701"/>
      </top>
      <bottom style="medium">
        <color theme="9" tint="-0.24994659260841701"/>
      </bottom>
      <diagonal/>
    </border>
    <border>
      <left/>
      <right style="medium">
        <color theme="9" tint="-0.24994659260841701"/>
      </right>
      <top style="thin">
        <color theme="9" tint="-0.24994659260841701"/>
      </top>
      <bottom style="medium">
        <color theme="9" tint="-0.24994659260841701"/>
      </bottom>
      <diagonal/>
    </border>
    <border>
      <left/>
      <right/>
      <top style="dashed">
        <color theme="9" tint="-0.24994659260841701"/>
      </top>
      <bottom style="dashed">
        <color theme="9" tint="-0.24994659260841701"/>
      </bottom>
      <diagonal/>
    </border>
    <border>
      <left/>
      <right style="medium">
        <color theme="9" tint="-0.24994659260841701"/>
      </right>
      <top/>
      <bottom/>
      <diagonal/>
    </border>
    <border>
      <left/>
      <right/>
      <top style="dashed">
        <color theme="9" tint="-0.24994659260841701"/>
      </top>
      <bottom style="medium">
        <color theme="9" tint="-0.24994659260841701"/>
      </bottom>
      <diagonal/>
    </border>
    <border>
      <left/>
      <right/>
      <top/>
      <bottom style="dashed">
        <color theme="9" tint="-0.24994659260841701"/>
      </bottom>
      <diagonal/>
    </border>
    <border>
      <left/>
      <right style="dashed">
        <color theme="9" tint="-0.24994659260841701"/>
      </right>
      <top style="medium">
        <color theme="9" tint="-0.24994659260841701"/>
      </top>
      <bottom style="thin">
        <color theme="9" tint="-0.24994659260841701"/>
      </bottom>
      <diagonal/>
    </border>
    <border>
      <left style="dashed">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ashed">
        <color theme="9" tint="-0.24994659260841701"/>
      </right>
      <top style="thin">
        <color theme="9" tint="-0.24994659260841701"/>
      </top>
      <bottom style="dashed">
        <color theme="9" tint="-0.24994659260841701"/>
      </bottom>
      <diagonal/>
    </border>
    <border>
      <left/>
      <right style="thin">
        <color theme="9" tint="-0.24994659260841701"/>
      </right>
      <top style="thin">
        <color theme="9" tint="-0.24994659260841701"/>
      </top>
      <bottom style="dashed">
        <color theme="9" tint="-0.24994659260841701"/>
      </bottom>
      <diagonal/>
    </border>
    <border>
      <left/>
      <right/>
      <top style="dashed">
        <color theme="9" tint="-0.24994659260841701"/>
      </top>
      <bottom/>
      <diagonal/>
    </border>
    <border>
      <left style="medium">
        <color rgb="FF0070C0"/>
      </left>
      <right/>
      <top style="medium">
        <color rgb="FF0070C0"/>
      </top>
      <bottom style="thin">
        <color theme="9" tint="-0.24994659260841701"/>
      </bottom>
      <diagonal/>
    </border>
    <border>
      <left/>
      <right/>
      <top style="medium">
        <color rgb="FF0070C0"/>
      </top>
      <bottom style="thin">
        <color theme="9" tint="-0.24994659260841701"/>
      </bottom>
      <diagonal/>
    </border>
    <border>
      <left/>
      <right style="medium">
        <color rgb="FF0070C0"/>
      </right>
      <top style="medium">
        <color rgb="FF0070C0"/>
      </top>
      <bottom style="thin">
        <color theme="9" tint="-0.24994659260841701"/>
      </bottom>
      <diagonal/>
    </border>
    <border>
      <left style="medium">
        <color rgb="FF0070C0"/>
      </left>
      <right style="dashed">
        <color theme="9" tint="-0.24994659260841701"/>
      </right>
      <top style="dashed">
        <color theme="9" tint="-0.24994659260841701"/>
      </top>
      <bottom style="dashed">
        <color theme="9" tint="-0.24994659260841701"/>
      </bottom>
      <diagonal/>
    </border>
    <border>
      <left/>
      <right style="medium">
        <color rgb="FF0070C0"/>
      </right>
      <top style="dashed">
        <color theme="9" tint="-0.24994659260841701"/>
      </top>
      <bottom style="dashed">
        <color theme="9" tint="-0.24994659260841701"/>
      </bottom>
      <diagonal/>
    </border>
    <border>
      <left style="medium">
        <color rgb="FF0070C0"/>
      </left>
      <right style="dashed">
        <color theme="9" tint="-0.24994659260841701"/>
      </right>
      <top style="dashed">
        <color theme="9" tint="-0.24994659260841701"/>
      </top>
      <bottom/>
      <diagonal/>
    </border>
    <border>
      <left style="dashed">
        <color theme="9" tint="-0.24994659260841701"/>
      </left>
      <right style="medium">
        <color rgb="FF0070C0"/>
      </right>
      <top style="dashed">
        <color theme="9" tint="-0.24994659260841701"/>
      </top>
      <bottom style="dashed">
        <color theme="9" tint="-0.24994659260841701"/>
      </bottom>
      <diagonal/>
    </border>
    <border>
      <left style="dashed">
        <color theme="9" tint="-0.24994659260841701"/>
      </left>
      <right style="medium">
        <color rgb="FF0070C0"/>
      </right>
      <top style="dashed">
        <color theme="9" tint="-0.24994659260841701"/>
      </top>
      <bottom/>
      <diagonal/>
    </border>
    <border>
      <left style="medium">
        <color rgb="FF0070C0"/>
      </left>
      <right style="dashed">
        <color theme="9" tint="-0.24994659260841701"/>
      </right>
      <top style="dashed">
        <color theme="9" tint="-0.24994659260841701"/>
      </top>
      <bottom style="medium">
        <color rgb="FF0070C0"/>
      </bottom>
      <diagonal/>
    </border>
    <border>
      <left/>
      <right style="dashed">
        <color theme="9" tint="-0.24994659260841701"/>
      </right>
      <top style="dashed">
        <color theme="9" tint="-0.24994659260841701"/>
      </top>
      <bottom style="medium">
        <color rgb="FF0070C0"/>
      </bottom>
      <diagonal/>
    </border>
    <border>
      <left style="dashed">
        <color theme="9" tint="-0.24994659260841701"/>
      </left>
      <right style="dashed">
        <color theme="9" tint="-0.24994659260841701"/>
      </right>
      <top style="dashed">
        <color theme="9" tint="-0.24994659260841701"/>
      </top>
      <bottom style="medium">
        <color rgb="FF0070C0"/>
      </bottom>
      <diagonal/>
    </border>
    <border>
      <left style="dashed">
        <color theme="9" tint="-0.24994659260841701"/>
      </left>
      <right style="thin">
        <color theme="9" tint="-0.24994659260841701"/>
      </right>
      <top style="dashed">
        <color theme="9" tint="-0.24994659260841701"/>
      </top>
      <bottom style="medium">
        <color rgb="FF0070C0"/>
      </bottom>
      <diagonal/>
    </border>
    <border>
      <left style="dashed">
        <color theme="9" tint="-0.24994659260841701"/>
      </left>
      <right/>
      <top style="dashed">
        <color theme="9" tint="-0.24994659260841701"/>
      </top>
      <bottom style="medium">
        <color rgb="FF0070C0"/>
      </bottom>
      <diagonal/>
    </border>
    <border>
      <left style="dashed">
        <color theme="9" tint="-0.24994659260841701"/>
      </left>
      <right style="medium">
        <color rgb="FF0070C0"/>
      </right>
      <top style="dashed">
        <color theme="9" tint="-0.24994659260841701"/>
      </top>
      <bottom style="medium">
        <color rgb="FF0070C0"/>
      </bottom>
      <diagonal/>
    </border>
    <border>
      <left/>
      <right style="medium">
        <color rgb="FF0070C0"/>
      </right>
      <top style="dashed">
        <color theme="9" tint="-0.24994659260841701"/>
      </top>
      <bottom/>
      <diagonal/>
    </border>
    <border>
      <left/>
      <right style="medium">
        <color rgb="FF0070C0"/>
      </right>
      <top style="dashed">
        <color theme="9" tint="-0.24994659260841701"/>
      </top>
      <bottom style="medium">
        <color rgb="FF0070C0"/>
      </bottom>
      <diagonal/>
    </border>
    <border>
      <left style="medium">
        <color rgb="FF0070C0"/>
      </left>
      <right style="dashed">
        <color theme="9" tint="-0.24994659260841701"/>
      </right>
      <top style="medium">
        <color rgb="FF0070C0"/>
      </top>
      <bottom style="dashed">
        <color theme="9" tint="-0.24994659260841701"/>
      </bottom>
      <diagonal/>
    </border>
    <border>
      <left/>
      <right style="dashed">
        <color theme="9" tint="-0.24994659260841701"/>
      </right>
      <top style="medium">
        <color rgb="FF0070C0"/>
      </top>
      <bottom style="dashed">
        <color theme="9" tint="-0.24994659260841701"/>
      </bottom>
      <diagonal/>
    </border>
    <border>
      <left/>
      <right style="medium">
        <color rgb="FF0070C0"/>
      </right>
      <top style="medium">
        <color rgb="FF0070C0"/>
      </top>
      <bottom style="dashed">
        <color theme="9" tint="-0.24994659260841701"/>
      </bottom>
      <diagonal/>
    </border>
    <border>
      <left style="dashed">
        <color theme="9" tint="-0.24994659260841701"/>
      </left>
      <right style="dashed">
        <color theme="9" tint="-0.24994659260841701"/>
      </right>
      <top style="medium">
        <color rgb="FF0070C0"/>
      </top>
      <bottom style="dashed">
        <color theme="9" tint="-0.24994659260841701"/>
      </bottom>
      <diagonal/>
    </border>
    <border>
      <left style="dashed">
        <color theme="9" tint="-0.24994659260841701"/>
      </left>
      <right style="thin">
        <color theme="9" tint="-0.24994659260841701"/>
      </right>
      <top style="medium">
        <color rgb="FF0070C0"/>
      </top>
      <bottom style="dashed">
        <color theme="9" tint="-0.24994659260841701"/>
      </bottom>
      <diagonal/>
    </border>
    <border>
      <left/>
      <right/>
      <top style="medium">
        <color rgb="FF0070C0"/>
      </top>
      <bottom style="dashed">
        <color theme="9" tint="-0.24994659260841701"/>
      </bottom>
      <diagonal/>
    </border>
    <border>
      <left style="dashed">
        <color theme="9" tint="-0.24994659260841701"/>
      </left>
      <right/>
      <top style="medium">
        <color rgb="FF0070C0"/>
      </top>
      <bottom style="dashed">
        <color theme="9" tint="-0.24994659260841701"/>
      </bottom>
      <diagonal/>
    </border>
    <border>
      <left style="dashed">
        <color theme="9" tint="-0.24994659260841701"/>
      </left>
      <right style="medium">
        <color rgb="FF0070C0"/>
      </right>
      <top style="medium">
        <color rgb="FF0070C0"/>
      </top>
      <bottom style="dashed">
        <color theme="9" tint="-0.24994659260841701"/>
      </bottom>
      <diagonal/>
    </border>
    <border>
      <left style="dashed">
        <color theme="9" tint="-0.24994659260841701"/>
      </left>
      <right style="medium">
        <color rgb="FF0070C0"/>
      </right>
      <top style="thin">
        <color theme="9" tint="-0.24994659260841701"/>
      </top>
      <bottom style="dashed">
        <color theme="9" tint="-0.24994659260841701"/>
      </bottom>
      <diagonal/>
    </border>
    <border>
      <left/>
      <right/>
      <top/>
      <bottom style="thick">
        <color theme="9" tint="-0.24994659260841701"/>
      </bottom>
      <diagonal/>
    </border>
    <border>
      <left/>
      <right/>
      <top style="medium">
        <color theme="9" tint="-0.24994659260841701"/>
      </top>
      <bottom style="dashed">
        <color theme="9" tint="-0.24994659260841701"/>
      </bottom>
      <diagonal/>
    </border>
    <border>
      <left/>
      <right/>
      <top/>
      <bottom style="medium">
        <color theme="9" tint="-0.24994659260841701"/>
      </bottom>
      <diagonal/>
    </border>
    <border>
      <left style="thin">
        <color theme="9" tint="-0.24994659260841701"/>
      </left>
      <right/>
      <top style="medium">
        <color theme="9" tint="-0.24994659260841701"/>
      </top>
      <bottom style="thin">
        <color theme="9" tint="-0.24994659260841701"/>
      </bottom>
      <diagonal/>
    </border>
    <border>
      <left/>
      <right style="dashed">
        <color theme="9" tint="-0.24994659260841701"/>
      </right>
      <top/>
      <bottom/>
      <diagonal/>
    </border>
    <border>
      <left style="dashed">
        <color theme="9" tint="-0.24994659260841701"/>
      </left>
      <right style="medium">
        <color theme="9" tint="-0.24994659260841701"/>
      </right>
      <top/>
      <bottom/>
      <diagonal/>
    </border>
    <border>
      <left style="medium">
        <color theme="9" tint="-0.24994659260841701"/>
      </left>
      <right style="dashed">
        <color theme="9" tint="-0.24994659260841701"/>
      </right>
      <top style="dashed">
        <color theme="9" tint="-0.24994659260841701"/>
      </top>
      <bottom style="hair">
        <color theme="9" tint="-0.24994659260841701"/>
      </bottom>
      <diagonal/>
    </border>
    <border>
      <left/>
      <right style="dashed">
        <color theme="9" tint="-0.24994659260841701"/>
      </right>
      <top style="dashed">
        <color theme="9" tint="-0.24994659260841701"/>
      </top>
      <bottom style="hair">
        <color theme="9" tint="-0.24994659260841701"/>
      </bottom>
      <diagonal/>
    </border>
    <border>
      <left style="dashed">
        <color theme="9" tint="-0.24994659260841701"/>
      </left>
      <right style="medium">
        <color theme="9" tint="-0.24994659260841701"/>
      </right>
      <top style="dashed">
        <color theme="9" tint="-0.24994659260841701"/>
      </top>
      <bottom style="hair">
        <color theme="9" tint="-0.24994659260841701"/>
      </bottom>
      <diagonal/>
    </border>
    <border>
      <left style="medium">
        <color theme="9" tint="-0.24994659260841701"/>
      </left>
      <right style="dashed">
        <color theme="9" tint="-0.24994659260841701"/>
      </right>
      <top style="hair">
        <color theme="9" tint="-0.24994659260841701"/>
      </top>
      <bottom style="hair">
        <color theme="9" tint="-0.24994659260841701"/>
      </bottom>
      <diagonal/>
    </border>
    <border>
      <left/>
      <right style="dashed">
        <color theme="9" tint="-0.24994659260841701"/>
      </right>
      <top style="hair">
        <color theme="9" tint="-0.24994659260841701"/>
      </top>
      <bottom style="hair">
        <color theme="9" tint="-0.24994659260841701"/>
      </bottom>
      <diagonal/>
    </border>
    <border>
      <left style="dashed">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dashed">
        <color theme="9" tint="-0.24994659260841701"/>
      </right>
      <top style="hair">
        <color theme="9" tint="-0.24994659260841701"/>
      </top>
      <bottom/>
      <diagonal/>
    </border>
    <border>
      <left/>
      <right style="dashed">
        <color theme="9" tint="-0.24994659260841701"/>
      </right>
      <top style="hair">
        <color theme="9" tint="-0.24994659260841701"/>
      </top>
      <bottom/>
      <diagonal/>
    </border>
    <border>
      <left style="dashed">
        <color theme="9" tint="-0.24994659260841701"/>
      </left>
      <right style="medium">
        <color theme="9" tint="-0.24994659260841701"/>
      </right>
      <top style="hair">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9" tint="-0.24994659260841701"/>
      </left>
      <right style="dashed">
        <color theme="9" tint="-0.24994659260841701"/>
      </right>
      <top style="hair">
        <color theme="9" tint="-0.24994659260841701"/>
      </top>
      <bottom style="medium">
        <color theme="9" tint="-0.24994659260841701"/>
      </bottom>
      <diagonal/>
    </border>
    <border>
      <left/>
      <right style="dashed">
        <color theme="9" tint="-0.24994659260841701"/>
      </right>
      <top style="hair">
        <color theme="9" tint="-0.24994659260841701"/>
      </top>
      <bottom style="medium">
        <color theme="9" tint="-0.24994659260841701"/>
      </bottom>
      <diagonal/>
    </border>
    <border>
      <left style="dashed">
        <color theme="9" tint="-0.24994659260841701"/>
      </left>
      <right style="medium">
        <color theme="9" tint="-0.24994659260841701"/>
      </right>
      <top style="hair">
        <color theme="9" tint="-0.24994659260841701"/>
      </top>
      <bottom style="medium">
        <color theme="9" tint="-0.24994659260841701"/>
      </bottom>
      <diagonal/>
    </border>
    <border>
      <left style="medium">
        <color theme="7"/>
      </left>
      <right/>
      <top style="medium">
        <color theme="7"/>
      </top>
      <bottom style="thin">
        <color theme="9" tint="-0.24994659260841701"/>
      </bottom>
      <diagonal/>
    </border>
    <border>
      <left/>
      <right/>
      <top style="medium">
        <color theme="7"/>
      </top>
      <bottom style="thin">
        <color theme="9" tint="-0.24994659260841701"/>
      </bottom>
      <diagonal/>
    </border>
    <border>
      <left/>
      <right style="medium">
        <color theme="7"/>
      </right>
      <top style="medium">
        <color theme="7"/>
      </top>
      <bottom style="thin">
        <color theme="9" tint="-0.24994659260841701"/>
      </bottom>
      <diagonal/>
    </border>
    <border>
      <left style="medium">
        <color theme="7"/>
      </left>
      <right style="dashed">
        <color theme="9" tint="-0.24994659260841701"/>
      </right>
      <top style="dashed">
        <color theme="9" tint="-0.24994659260841701"/>
      </top>
      <bottom style="dashed">
        <color theme="9" tint="-0.24994659260841701"/>
      </bottom>
      <diagonal/>
    </border>
    <border>
      <left/>
      <right style="medium">
        <color theme="7"/>
      </right>
      <top style="dashed">
        <color theme="9" tint="-0.24994659260841701"/>
      </top>
      <bottom style="dashed">
        <color theme="9" tint="-0.24994659260841701"/>
      </bottom>
      <diagonal/>
    </border>
    <border>
      <left style="medium">
        <color theme="7"/>
      </left>
      <right style="dashed">
        <color theme="9" tint="-0.24994659260841701"/>
      </right>
      <top style="dashed">
        <color theme="9" tint="-0.24994659260841701"/>
      </top>
      <bottom/>
      <diagonal/>
    </border>
    <border>
      <left style="medium">
        <color theme="7"/>
      </left>
      <right style="dashed">
        <color theme="9" tint="-0.24994659260841701"/>
      </right>
      <top style="dashed">
        <color theme="9" tint="-0.24994659260841701"/>
      </top>
      <bottom style="medium">
        <color theme="7"/>
      </bottom>
      <diagonal/>
    </border>
    <border>
      <left/>
      <right style="dashed">
        <color theme="9" tint="-0.24994659260841701"/>
      </right>
      <top style="dashed">
        <color theme="9" tint="-0.24994659260841701"/>
      </top>
      <bottom style="medium">
        <color theme="7"/>
      </bottom>
      <diagonal/>
    </border>
    <border>
      <left style="dashed">
        <color theme="9" tint="-0.24994659260841701"/>
      </left>
      <right style="dashed">
        <color theme="9" tint="-0.24994659260841701"/>
      </right>
      <top style="dashed">
        <color theme="9" tint="-0.24994659260841701"/>
      </top>
      <bottom style="medium">
        <color theme="7"/>
      </bottom>
      <diagonal/>
    </border>
    <border>
      <left style="dashed">
        <color theme="9" tint="-0.24994659260841701"/>
      </left>
      <right style="thin">
        <color theme="9" tint="-0.24994659260841701"/>
      </right>
      <top style="dashed">
        <color theme="9" tint="-0.24994659260841701"/>
      </top>
      <bottom style="medium">
        <color theme="7"/>
      </bottom>
      <diagonal/>
    </border>
    <border>
      <left style="dashed">
        <color theme="9" tint="-0.24994659260841701"/>
      </left>
      <right/>
      <top style="dashed">
        <color theme="9" tint="-0.24994659260841701"/>
      </top>
      <bottom style="medium">
        <color theme="7"/>
      </bottom>
      <diagonal/>
    </border>
    <border>
      <left style="medium">
        <color theme="7"/>
      </left>
      <right style="dashed">
        <color theme="9" tint="-0.24994659260841701"/>
      </right>
      <top/>
      <bottom style="dashed">
        <color theme="9" tint="-0.24994659260841701"/>
      </bottom>
      <diagonal/>
    </border>
    <border>
      <left/>
      <right style="medium">
        <color theme="7"/>
      </right>
      <top style="dashed">
        <color theme="9" tint="-0.24994659260841701"/>
      </top>
      <bottom/>
      <diagonal/>
    </border>
    <border>
      <left/>
      <right style="medium">
        <color theme="7"/>
      </right>
      <top style="dashed">
        <color theme="9" tint="-0.24994659260841701"/>
      </top>
      <bottom style="medium">
        <color theme="7"/>
      </bottom>
      <diagonal/>
    </border>
    <border>
      <left style="medium">
        <color theme="7"/>
      </left>
      <right style="dashed">
        <color theme="9" tint="-0.24994659260841701"/>
      </right>
      <top style="medium">
        <color theme="7"/>
      </top>
      <bottom style="dashed">
        <color theme="9" tint="-0.24994659260841701"/>
      </bottom>
      <diagonal/>
    </border>
    <border>
      <left/>
      <right style="dashed">
        <color theme="9" tint="-0.24994659260841701"/>
      </right>
      <top style="medium">
        <color theme="7"/>
      </top>
      <bottom style="dashed">
        <color theme="9" tint="-0.24994659260841701"/>
      </bottom>
      <diagonal/>
    </border>
    <border>
      <left/>
      <right style="medium">
        <color theme="7"/>
      </right>
      <top style="medium">
        <color theme="7"/>
      </top>
      <bottom style="dashed">
        <color theme="9" tint="-0.24994659260841701"/>
      </bottom>
      <diagonal/>
    </border>
    <border>
      <left style="medium">
        <color theme="7"/>
      </left>
      <right style="dashed">
        <color theme="9" tint="-0.24994659260841701"/>
      </right>
      <top style="thin">
        <color theme="9" tint="-0.24994659260841701"/>
      </top>
      <bottom style="dashed">
        <color theme="9" tint="-0.24994659260841701"/>
      </bottom>
      <diagonal/>
    </border>
    <border>
      <left style="medium">
        <color theme="4"/>
      </left>
      <right/>
      <top style="medium">
        <color rgb="FF0070C0"/>
      </top>
      <bottom style="thin">
        <color theme="9" tint="-0.24994659260841701"/>
      </bottom>
      <diagonal/>
    </border>
    <border>
      <left style="medium">
        <color theme="4"/>
      </left>
      <right style="dashed">
        <color theme="9" tint="-0.24994659260841701"/>
      </right>
      <top style="dashed">
        <color theme="9" tint="-0.24994659260841701"/>
      </top>
      <bottom style="dashed">
        <color theme="9" tint="-0.24994659260841701"/>
      </bottom>
      <diagonal/>
    </border>
    <border>
      <left style="medium">
        <color theme="4"/>
      </left>
      <right style="dashed">
        <color theme="9" tint="-0.24994659260841701"/>
      </right>
      <top style="dashed">
        <color theme="9" tint="-0.24994659260841701"/>
      </top>
      <bottom/>
      <diagonal/>
    </border>
    <border>
      <left style="medium">
        <color theme="4"/>
      </left>
      <right style="dashed">
        <color theme="9" tint="-0.24994659260841701"/>
      </right>
      <top style="medium">
        <color rgb="FF0070C0"/>
      </top>
      <bottom style="dashed">
        <color theme="9" tint="-0.24994659260841701"/>
      </bottom>
      <diagonal/>
    </border>
    <border>
      <left style="medium">
        <color theme="4"/>
      </left>
      <right style="dashed">
        <color theme="9" tint="-0.24994659260841701"/>
      </right>
      <top style="dashed">
        <color theme="9" tint="-0.24994659260841701"/>
      </top>
      <bottom style="medium">
        <color rgb="FF0070C0"/>
      </bottom>
      <diagonal/>
    </border>
    <border>
      <left style="dashed">
        <color theme="9" tint="-0.24994659260841701"/>
      </left>
      <right style="thin">
        <color theme="9" tint="-0.24994659260841701"/>
      </right>
      <top style="medium">
        <color theme="9" tint="-0.24994659260841701"/>
      </top>
      <bottom style="dashed">
        <color theme="9" tint="-0.24994659260841701"/>
      </bottom>
      <diagonal/>
    </border>
    <border>
      <left style="thin">
        <color theme="9" tint="-0.24994659260841701"/>
      </left>
      <right style="dashed">
        <color theme="9" tint="-0.24994659260841701"/>
      </right>
      <top style="medium">
        <color theme="9" tint="-0.24994659260841701"/>
      </top>
      <bottom style="dashed">
        <color theme="9" tint="-0.24994659260841701"/>
      </bottom>
      <diagonal/>
    </border>
    <border>
      <left/>
      <right style="thin">
        <color theme="9" tint="-0.24994659260841701"/>
      </right>
      <top style="dashed">
        <color theme="9" tint="-0.24994659260841701"/>
      </top>
      <bottom style="dashed">
        <color theme="9" tint="-0.24994659260841701"/>
      </bottom>
      <diagonal/>
    </border>
    <border>
      <left/>
      <right style="thin">
        <color theme="9" tint="-0.24994659260841701"/>
      </right>
      <top style="dashed">
        <color theme="9" tint="-0.24994659260841701"/>
      </top>
      <bottom/>
      <diagonal/>
    </border>
  </borders>
  <cellStyleXfs count="3">
    <xf numFmtId="0" fontId="0" fillId="0" borderId="0"/>
    <xf numFmtId="43" fontId="4" fillId="0" borderId="0" applyFont="0" applyFill="0" applyBorder="0" applyAlignment="0" applyProtection="0">
      <alignment vertical="center"/>
    </xf>
    <xf numFmtId="0" fontId="22" fillId="0" borderId="0">
      <protection locked="0"/>
    </xf>
  </cellStyleXfs>
  <cellXfs count="926">
    <xf numFmtId="0" fontId="0" fillId="0" borderId="0" xfId="0"/>
    <xf numFmtId="0" fontId="2" fillId="0" borderId="0" xfId="0" applyFont="1"/>
    <xf numFmtId="0" fontId="2" fillId="0" borderId="1" xfId="0" applyFont="1" applyBorder="1" applyAlignment="1">
      <alignment horizontal="left"/>
    </xf>
    <xf numFmtId="0" fontId="2" fillId="0" borderId="4" xfId="0" applyFont="1" applyBorder="1" applyAlignment="1">
      <alignment horizontal="left"/>
    </xf>
    <xf numFmtId="0" fontId="0" fillId="0" borderId="0" xfId="0" applyProtection="1">
      <protection locked="0"/>
    </xf>
    <xf numFmtId="0" fontId="2" fillId="0" borderId="15" xfId="0" applyFont="1" applyBorder="1" applyAlignment="1" applyProtection="1">
      <alignment vertical="center" shrinkToFit="1"/>
    </xf>
    <xf numFmtId="0" fontId="2" fillId="4" borderId="13" xfId="0" applyFont="1" applyFill="1" applyBorder="1" applyAlignment="1" applyProtection="1">
      <alignment horizontal="center" vertical="center" shrinkToFit="1"/>
      <protection locked="0"/>
    </xf>
    <xf numFmtId="0" fontId="2" fillId="4" borderId="14" xfId="0" applyFont="1" applyFill="1" applyBorder="1" applyAlignment="1" applyProtection="1">
      <alignment horizontal="center" vertical="center" shrinkToFit="1"/>
      <protection locked="0"/>
    </xf>
    <xf numFmtId="43" fontId="5" fillId="4" borderId="10" xfId="0" applyNumberFormat="1" applyFont="1" applyFill="1" applyBorder="1" applyAlignment="1" applyProtection="1">
      <alignment vertical="center"/>
      <protection locked="0"/>
    </xf>
    <xf numFmtId="43" fontId="5" fillId="4" borderId="2" xfId="0" applyNumberFormat="1" applyFont="1" applyFill="1" applyBorder="1" applyAlignment="1" applyProtection="1">
      <alignment vertical="center"/>
      <protection locked="0"/>
    </xf>
    <xf numFmtId="9" fontId="5" fillId="4" borderId="3" xfId="0" applyNumberFormat="1" applyFont="1" applyFill="1" applyBorder="1" applyAlignment="1" applyProtection="1">
      <alignment vertical="center"/>
      <protection locked="0"/>
    </xf>
    <xf numFmtId="9" fontId="5" fillId="4" borderId="10" xfId="0" applyNumberFormat="1" applyFont="1" applyFill="1" applyBorder="1" applyAlignment="1" applyProtection="1">
      <alignment vertical="center"/>
      <protection locked="0"/>
    </xf>
    <xf numFmtId="9" fontId="5" fillId="4" borderId="2" xfId="0" applyNumberFormat="1" applyFont="1" applyFill="1" applyBorder="1" applyAlignment="1" applyProtection="1">
      <alignment vertical="center"/>
      <protection locked="0"/>
    </xf>
    <xf numFmtId="41" fontId="5" fillId="4" borderId="3" xfId="0" applyNumberFormat="1" applyFont="1" applyFill="1" applyBorder="1" applyAlignment="1" applyProtection="1">
      <alignment vertical="center"/>
      <protection locked="0"/>
    </xf>
    <xf numFmtId="41" fontId="5" fillId="4" borderId="10" xfId="0" applyNumberFormat="1" applyFont="1" applyFill="1" applyBorder="1" applyAlignment="1" applyProtection="1">
      <alignment vertical="center"/>
      <protection locked="0"/>
    </xf>
    <xf numFmtId="41" fontId="5" fillId="4" borderId="2" xfId="0" applyNumberFormat="1" applyFont="1" applyFill="1" applyBorder="1" applyAlignment="1" applyProtection="1">
      <alignment vertical="center"/>
      <protection locked="0"/>
    </xf>
    <xf numFmtId="43" fontId="5" fillId="4" borderId="20" xfId="0" applyNumberFormat="1" applyFont="1" applyFill="1" applyBorder="1" applyAlignment="1" applyProtection="1">
      <alignment vertical="center"/>
      <protection locked="0"/>
    </xf>
    <xf numFmtId="43" fontId="5" fillId="4" borderId="27" xfId="0" applyNumberFormat="1" applyFont="1" applyFill="1" applyBorder="1" applyAlignment="1" applyProtection="1">
      <alignment vertical="center"/>
      <protection locked="0"/>
    </xf>
    <xf numFmtId="43" fontId="5" fillId="4" borderId="13" xfId="0" applyNumberFormat="1" applyFont="1" applyFill="1" applyBorder="1" applyAlignment="1" applyProtection="1">
      <alignment vertical="center"/>
      <protection locked="0"/>
    </xf>
    <xf numFmtId="43" fontId="5" fillId="4" borderId="14" xfId="0" applyNumberFormat="1" applyFont="1" applyFill="1" applyBorder="1" applyAlignment="1" applyProtection="1">
      <alignment vertical="center"/>
      <protection locked="0"/>
    </xf>
    <xf numFmtId="0" fontId="7" fillId="4" borderId="20" xfId="0" applyFont="1" applyFill="1" applyBorder="1" applyAlignment="1" applyProtection="1">
      <alignment horizontal="left" vertical="center"/>
      <protection locked="0"/>
    </xf>
    <xf numFmtId="0" fontId="7" fillId="4" borderId="10" xfId="0" applyFont="1" applyFill="1" applyBorder="1" applyAlignment="1" applyProtection="1">
      <alignment horizontal="left" vertical="center"/>
      <protection locked="0"/>
    </xf>
    <xf numFmtId="0" fontId="7" fillId="4" borderId="20" xfId="0" applyFont="1" applyFill="1" applyBorder="1" applyAlignment="1" applyProtection="1">
      <alignment vertical="center"/>
      <protection locked="0"/>
    </xf>
    <xf numFmtId="0" fontId="7" fillId="4" borderId="10" xfId="0" applyFont="1" applyFill="1" applyBorder="1" applyAlignment="1" applyProtection="1">
      <alignment vertical="center"/>
      <protection locked="0"/>
    </xf>
    <xf numFmtId="43" fontId="5" fillId="4" borderId="38" xfId="0" applyNumberFormat="1" applyFont="1" applyFill="1" applyBorder="1" applyAlignment="1" applyProtection="1">
      <alignment vertical="center"/>
      <protection locked="0"/>
    </xf>
    <xf numFmtId="43" fontId="5" fillId="4" borderId="40" xfId="0" applyNumberFormat="1" applyFont="1" applyFill="1" applyBorder="1" applyAlignment="1" applyProtection="1">
      <alignment vertical="center"/>
      <protection locked="0"/>
    </xf>
    <xf numFmtId="43" fontId="5" fillId="4" borderId="11" xfId="0" applyNumberFormat="1" applyFont="1" applyFill="1" applyBorder="1" applyAlignment="1" applyProtection="1">
      <alignment vertical="center"/>
      <protection locked="0"/>
    </xf>
    <xf numFmtId="43" fontId="5" fillId="4" borderId="5" xfId="0" applyNumberFormat="1" applyFont="1" applyFill="1" applyBorder="1" applyAlignment="1" applyProtection="1">
      <alignment vertical="center"/>
      <protection locked="0"/>
    </xf>
    <xf numFmtId="43" fontId="6" fillId="4" borderId="10" xfId="0" applyNumberFormat="1" applyFont="1" applyFill="1" applyBorder="1" applyAlignment="1" applyProtection="1">
      <alignment vertical="center"/>
      <protection locked="0"/>
    </xf>
    <xf numFmtId="43" fontId="6" fillId="4" borderId="2" xfId="0" applyNumberFormat="1" applyFont="1" applyFill="1" applyBorder="1" applyAlignment="1" applyProtection="1">
      <alignment vertical="center"/>
      <protection locked="0"/>
    </xf>
    <xf numFmtId="41" fontId="5" fillId="4" borderId="13" xfId="1" applyNumberFormat="1" applyFont="1" applyFill="1" applyBorder="1" applyAlignment="1" applyProtection="1">
      <alignment horizontal="center" vertical="center"/>
      <protection locked="0"/>
    </xf>
    <xf numFmtId="41" fontId="5" fillId="4" borderId="14" xfId="1" applyNumberFormat="1" applyFont="1" applyFill="1" applyBorder="1" applyAlignment="1" applyProtection="1">
      <alignment horizontal="center" vertical="center"/>
      <protection locked="0"/>
    </xf>
    <xf numFmtId="41" fontId="5" fillId="4" borderId="10" xfId="1" applyNumberFormat="1" applyFont="1" applyFill="1" applyBorder="1" applyAlignment="1" applyProtection="1">
      <alignment horizontal="center" vertical="center"/>
      <protection locked="0"/>
    </xf>
    <xf numFmtId="41" fontId="5" fillId="4" borderId="2" xfId="1" applyNumberFormat="1" applyFont="1" applyFill="1" applyBorder="1" applyAlignment="1" applyProtection="1">
      <alignment horizontal="center" vertical="center"/>
      <protection locked="0"/>
    </xf>
    <xf numFmtId="41" fontId="5" fillId="4" borderId="20" xfId="1" applyNumberFormat="1" applyFont="1" applyFill="1" applyBorder="1" applyAlignment="1" applyProtection="1">
      <alignment horizontal="center" vertical="center"/>
      <protection locked="0"/>
    </xf>
    <xf numFmtId="41" fontId="5" fillId="4" borderId="27" xfId="1" applyNumberFormat="1" applyFont="1" applyFill="1" applyBorder="1" applyAlignment="1" applyProtection="1">
      <alignment horizontal="center" vertical="center"/>
      <protection locked="0"/>
    </xf>
    <xf numFmtId="41" fontId="5" fillId="4" borderId="34" xfId="1" applyNumberFormat="1" applyFont="1" applyFill="1" applyBorder="1" applyAlignment="1" applyProtection="1">
      <alignment horizontal="center" vertical="center"/>
      <protection locked="0"/>
    </xf>
    <xf numFmtId="41" fontId="5" fillId="4" borderId="36" xfId="1" applyNumberFormat="1" applyFont="1" applyFill="1" applyBorder="1" applyAlignment="1" applyProtection="1">
      <alignment horizontal="center" vertical="center"/>
      <protection locked="0"/>
    </xf>
    <xf numFmtId="43" fontId="6" fillId="0" borderId="3" xfId="0" applyNumberFormat="1" applyFont="1" applyBorder="1" applyAlignment="1" applyProtection="1">
      <alignment vertical="center"/>
    </xf>
    <xf numFmtId="43" fontId="6" fillId="0" borderId="10" xfId="0" applyNumberFormat="1" applyFont="1" applyBorder="1" applyAlignment="1" applyProtection="1">
      <alignment vertical="center"/>
    </xf>
    <xf numFmtId="43" fontId="6" fillId="0" borderId="2" xfId="0" applyNumberFormat="1" applyFont="1" applyBorder="1" applyAlignment="1" applyProtection="1">
      <alignment vertical="center"/>
    </xf>
    <xf numFmtId="43" fontId="6" fillId="0" borderId="9" xfId="0" applyNumberFormat="1" applyFont="1" applyBorder="1" applyAlignment="1" applyProtection="1">
      <alignment vertical="center"/>
    </xf>
    <xf numFmtId="43" fontId="6" fillId="0" borderId="24" xfId="0" applyNumberFormat="1" applyFont="1" applyBorder="1" applyAlignment="1" applyProtection="1">
      <alignment vertical="center"/>
    </xf>
    <xf numFmtId="43" fontId="6" fillId="0" borderId="8" xfId="0" applyNumberFormat="1" applyFont="1" applyBorder="1" applyAlignment="1" applyProtection="1">
      <alignment vertical="center"/>
    </xf>
    <xf numFmtId="43" fontId="6" fillId="5" borderId="44" xfId="0" applyNumberFormat="1" applyFont="1" applyFill="1" applyBorder="1" applyAlignment="1" applyProtection="1">
      <alignment vertical="center"/>
    </xf>
    <xf numFmtId="43" fontId="6" fillId="5" borderId="43" xfId="0" applyNumberFormat="1" applyFont="1" applyFill="1" applyBorder="1" applyAlignment="1" applyProtection="1">
      <alignment vertical="center"/>
    </xf>
    <xf numFmtId="43" fontId="6" fillId="5" borderId="45" xfId="0" applyNumberFormat="1" applyFont="1" applyFill="1" applyBorder="1" applyAlignment="1" applyProtection="1">
      <alignment vertical="center"/>
    </xf>
    <xf numFmtId="43" fontId="5" fillId="3" borderId="9" xfId="0" applyNumberFormat="1" applyFont="1" applyFill="1" applyBorder="1" applyAlignment="1" applyProtection="1">
      <alignment vertical="center"/>
    </xf>
    <xf numFmtId="43" fontId="5" fillId="0" borderId="24" xfId="0" applyNumberFormat="1" applyFont="1" applyBorder="1" applyAlignment="1" applyProtection="1">
      <alignment vertical="center"/>
    </xf>
    <xf numFmtId="43" fontId="5" fillId="0" borderId="8" xfId="0" applyNumberFormat="1" applyFont="1" applyBorder="1" applyAlignment="1" applyProtection="1">
      <alignment vertical="center"/>
    </xf>
    <xf numFmtId="43" fontId="5" fillId="0" borderId="26" xfId="0" applyNumberFormat="1" applyFont="1" applyBorder="1" applyAlignment="1" applyProtection="1">
      <alignment vertical="center"/>
    </xf>
    <xf numFmtId="43" fontId="5" fillId="0" borderId="3" xfId="0" applyNumberFormat="1" applyFont="1" applyBorder="1" applyAlignment="1" applyProtection="1">
      <alignment vertical="center"/>
    </xf>
    <xf numFmtId="43" fontId="5" fillId="3" borderId="30" xfId="0" applyNumberFormat="1" applyFont="1" applyFill="1" applyBorder="1" applyAlignment="1" applyProtection="1">
      <alignment vertical="center"/>
    </xf>
    <xf numFmtId="43" fontId="5" fillId="0" borderId="15" xfId="0" applyNumberFormat="1" applyFont="1" applyBorder="1" applyAlignment="1" applyProtection="1">
      <alignment vertical="center"/>
    </xf>
    <xf numFmtId="43" fontId="5" fillId="0" borderId="39" xfId="0" applyNumberFormat="1" applyFont="1" applyBorder="1" applyAlignment="1" applyProtection="1">
      <alignment vertical="center"/>
    </xf>
    <xf numFmtId="43" fontId="5" fillId="3" borderId="3" xfId="0" applyNumberFormat="1" applyFont="1" applyFill="1" applyBorder="1" applyAlignment="1" applyProtection="1">
      <alignment vertical="center"/>
    </xf>
    <xf numFmtId="43" fontId="5" fillId="0" borderId="30" xfId="0" applyNumberFormat="1" applyFont="1" applyBorder="1" applyAlignment="1" applyProtection="1">
      <alignment vertical="center"/>
    </xf>
    <xf numFmtId="43" fontId="5" fillId="0" borderId="9" xfId="0" applyNumberFormat="1" applyFont="1" applyBorder="1" applyAlignment="1" applyProtection="1">
      <alignment vertical="center"/>
    </xf>
    <xf numFmtId="43" fontId="5" fillId="0" borderId="6" xfId="0" applyNumberFormat="1" applyFont="1" applyBorder="1" applyAlignment="1" applyProtection="1">
      <alignment vertical="center"/>
    </xf>
    <xf numFmtId="41" fontId="5" fillId="0" borderId="15" xfId="1" applyNumberFormat="1" applyFont="1" applyBorder="1" applyAlignment="1" applyProtection="1">
      <alignment horizontal="center" vertical="center"/>
    </xf>
    <xf numFmtId="41" fontId="5" fillId="0" borderId="3" xfId="1" applyNumberFormat="1" applyFont="1" applyBorder="1" applyAlignment="1" applyProtection="1">
      <alignment horizontal="center" vertical="center"/>
    </xf>
    <xf numFmtId="41" fontId="5" fillId="0" borderId="30" xfId="1" applyNumberFormat="1" applyFont="1" applyBorder="1" applyAlignment="1" applyProtection="1">
      <alignment horizontal="center" vertical="center"/>
    </xf>
    <xf numFmtId="41" fontId="5" fillId="0" borderId="26" xfId="1" applyNumberFormat="1" applyFont="1" applyBorder="1" applyAlignment="1" applyProtection="1">
      <alignment horizontal="center" vertical="center"/>
    </xf>
    <xf numFmtId="41" fontId="5" fillId="0" borderId="35" xfId="1" applyNumberFormat="1" applyFont="1" applyBorder="1" applyAlignment="1" applyProtection="1">
      <alignment horizontal="center" vertical="center"/>
    </xf>
    <xf numFmtId="43" fontId="5" fillId="0" borderId="29" xfId="0" applyNumberFormat="1" applyFont="1" applyBorder="1" applyAlignment="1" applyProtection="1">
      <alignment vertical="center"/>
    </xf>
    <xf numFmtId="43" fontId="5" fillId="0" borderId="31" xfId="0" applyNumberFormat="1" applyFont="1" applyBorder="1" applyAlignment="1" applyProtection="1">
      <alignment vertical="center"/>
    </xf>
    <xf numFmtId="41" fontId="5" fillId="0" borderId="29" xfId="1" applyNumberFormat="1" applyFont="1" applyBorder="1" applyAlignment="1" applyProtection="1">
      <alignment horizontal="center" vertical="center"/>
    </xf>
    <xf numFmtId="41" fontId="5" fillId="0" borderId="31" xfId="1" applyNumberFormat="1" applyFont="1" applyBorder="1" applyAlignment="1" applyProtection="1">
      <alignment horizontal="center" vertical="center"/>
    </xf>
    <xf numFmtId="43" fontId="5" fillId="0" borderId="10" xfId="0" applyNumberFormat="1" applyFont="1" applyBorder="1" applyAlignment="1" applyProtection="1">
      <alignment vertical="center"/>
    </xf>
    <xf numFmtId="43" fontId="5" fillId="0" borderId="2" xfId="0" applyNumberFormat="1" applyFont="1" applyBorder="1" applyAlignment="1" applyProtection="1">
      <alignment vertical="center"/>
    </xf>
    <xf numFmtId="0" fontId="3" fillId="2" borderId="23"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41" fontId="5" fillId="4" borderId="20" xfId="0" applyNumberFormat="1" applyFont="1" applyFill="1" applyBorder="1" applyAlignment="1" applyProtection="1">
      <alignment vertical="center"/>
      <protection locked="0"/>
    </xf>
    <xf numFmtId="41" fontId="5" fillId="4" borderId="13" xfId="0" applyNumberFormat="1" applyFont="1" applyFill="1" applyBorder="1" applyAlignment="1" applyProtection="1">
      <alignment vertical="center"/>
      <protection locked="0"/>
    </xf>
    <xf numFmtId="0" fontId="2" fillId="0" borderId="67" xfId="0" applyFont="1" applyBorder="1" applyAlignment="1">
      <alignment horizontal="center"/>
    </xf>
    <xf numFmtId="0" fontId="2" fillId="0" borderId="1" xfId="0" applyFont="1" applyBorder="1" applyAlignment="1">
      <alignment horizontal="center"/>
    </xf>
    <xf numFmtId="0" fontId="2" fillId="0" borderId="4" xfId="0" applyFont="1" applyBorder="1" applyAlignment="1">
      <alignment horizontal="center"/>
    </xf>
    <xf numFmtId="0" fontId="2" fillId="0" borderId="44" xfId="0" applyFont="1" applyBorder="1" applyAlignment="1">
      <alignment horizontal="center"/>
    </xf>
    <xf numFmtId="0" fontId="2" fillId="0" borderId="68" xfId="0" applyFont="1" applyFill="1" applyBorder="1" applyAlignment="1">
      <alignment horizontal="center"/>
    </xf>
    <xf numFmtId="0" fontId="2" fillId="0" borderId="3" xfId="0" applyFont="1" applyBorder="1" applyAlignment="1">
      <alignment horizontal="center"/>
    </xf>
    <xf numFmtId="0" fontId="2" fillId="0" borderId="6" xfId="0" applyFont="1" applyBorder="1" applyAlignment="1">
      <alignment horizontal="center"/>
    </xf>
    <xf numFmtId="0" fontId="2" fillId="4" borderId="0" xfId="0" applyFont="1" applyFill="1" applyAlignment="1" applyProtection="1">
      <alignment horizontal="center"/>
      <protection locked="0"/>
    </xf>
    <xf numFmtId="0" fontId="2" fillId="0" borderId="67" xfId="0" applyFont="1" applyBorder="1" applyAlignment="1">
      <alignment horizontal="left"/>
    </xf>
    <xf numFmtId="41" fontId="5" fillId="4" borderId="2" xfId="0" applyNumberFormat="1" applyFont="1" applyFill="1" applyBorder="1" applyProtection="1">
      <protection locked="0"/>
    </xf>
    <xf numFmtId="0" fontId="2" fillId="0" borderId="2" xfId="0" applyFont="1" applyBorder="1" applyProtection="1">
      <protection locked="0"/>
    </xf>
    <xf numFmtId="0" fontId="2" fillId="0" borderId="5" xfId="0" applyFont="1" applyBorder="1" applyProtection="1">
      <protection locked="0"/>
    </xf>
    <xf numFmtId="0" fontId="2" fillId="0" borderId="14" xfId="0" applyFont="1" applyBorder="1" applyProtection="1">
      <protection locked="0"/>
    </xf>
    <xf numFmtId="41" fontId="5" fillId="4" borderId="14" xfId="0" applyNumberFormat="1" applyFont="1" applyFill="1" applyBorder="1" applyProtection="1">
      <protection locked="0"/>
    </xf>
    <xf numFmtId="41" fontId="5" fillId="4" borderId="27" xfId="0" applyNumberFormat="1" applyFont="1" applyFill="1" applyBorder="1" applyProtection="1">
      <protection locked="0"/>
    </xf>
    <xf numFmtId="0" fontId="2" fillId="0" borderId="8" xfId="0" applyFont="1" applyBorder="1" applyProtection="1">
      <protection locked="0"/>
    </xf>
    <xf numFmtId="9" fontId="5" fillId="0" borderId="3" xfId="0" applyNumberFormat="1" applyFont="1" applyBorder="1" applyAlignment="1">
      <alignment vertical="center"/>
    </xf>
    <xf numFmtId="0" fontId="10" fillId="0" borderId="0" xfId="0" applyFont="1" applyAlignment="1">
      <alignment horizontal="left" vertical="center"/>
    </xf>
    <xf numFmtId="0" fontId="3" fillId="5" borderId="1" xfId="0" applyFont="1" applyFill="1" applyBorder="1" applyAlignment="1">
      <alignment horizontal="center"/>
    </xf>
    <xf numFmtId="0" fontId="3" fillId="5" borderId="4" xfId="0" applyFont="1" applyFill="1" applyBorder="1" applyAlignment="1">
      <alignment horizontal="center"/>
    </xf>
    <xf numFmtId="41" fontId="5" fillId="0" borderId="69" xfId="0" applyNumberFormat="1" applyFont="1" applyFill="1" applyBorder="1" applyAlignment="1">
      <alignment horizontal="center"/>
    </xf>
    <xf numFmtId="41" fontId="6" fillId="5" borderId="69" xfId="0" applyNumberFormat="1" applyFont="1" applyFill="1" applyBorder="1" applyAlignment="1">
      <alignment horizontal="center"/>
    </xf>
    <xf numFmtId="9" fontId="5" fillId="0" borderId="69" xfId="0" applyNumberFormat="1" applyFont="1" applyFill="1" applyBorder="1" applyAlignment="1">
      <alignment horizontal="center"/>
    </xf>
    <xf numFmtId="10" fontId="5" fillId="0" borderId="69" xfId="0" applyNumberFormat="1" applyFont="1" applyFill="1" applyBorder="1" applyAlignment="1">
      <alignment horizontal="center"/>
    </xf>
    <xf numFmtId="10" fontId="6" fillId="0" borderId="69" xfId="0" applyNumberFormat="1" applyFont="1" applyFill="1" applyBorder="1" applyAlignment="1">
      <alignment horizontal="center"/>
    </xf>
    <xf numFmtId="9" fontId="5" fillId="0" borderId="70" xfId="0" applyNumberFormat="1" applyFont="1" applyFill="1" applyBorder="1" applyAlignment="1">
      <alignment horizontal="center"/>
    </xf>
    <xf numFmtId="9" fontId="5" fillId="0" borderId="2" xfId="0" applyNumberFormat="1" applyFont="1" applyBorder="1" applyAlignment="1">
      <alignment horizontal="center"/>
    </xf>
    <xf numFmtId="9" fontId="5" fillId="0" borderId="69" xfId="0" applyNumberFormat="1" applyFont="1" applyBorder="1" applyAlignment="1">
      <alignment horizontal="center"/>
    </xf>
    <xf numFmtId="9" fontId="5" fillId="0" borderId="2" xfId="0" applyNumberFormat="1" applyFont="1" applyFill="1" applyBorder="1" applyAlignment="1">
      <alignment horizontal="center"/>
    </xf>
    <xf numFmtId="9" fontId="5" fillId="0" borderId="5" xfId="0" applyNumberFormat="1" applyFont="1" applyBorder="1" applyAlignment="1">
      <alignment horizontal="center"/>
    </xf>
    <xf numFmtId="10" fontId="6" fillId="0" borderId="70" xfId="0" applyNumberFormat="1" applyFont="1" applyFill="1" applyBorder="1" applyAlignment="1">
      <alignment horizontal="center"/>
    </xf>
    <xf numFmtId="0" fontId="17" fillId="0" borderId="0" xfId="0" applyFont="1" applyAlignment="1">
      <alignment horizontal="center" vertical="center"/>
    </xf>
    <xf numFmtId="41" fontId="6" fillId="5" borderId="70" xfId="0" applyNumberFormat="1" applyFont="1" applyFill="1" applyBorder="1" applyAlignment="1">
      <alignment horizontal="center"/>
    </xf>
    <xf numFmtId="0" fontId="3" fillId="15" borderId="67" xfId="0" applyFont="1" applyFill="1" applyBorder="1" applyAlignment="1">
      <alignment horizontal="center"/>
    </xf>
    <xf numFmtId="9" fontId="3" fillId="15" borderId="68" xfId="0" applyNumberFormat="1" applyFont="1" applyFill="1" applyBorder="1" applyAlignment="1">
      <alignment horizontal="center"/>
    </xf>
    <xf numFmtId="0" fontId="3" fillId="15" borderId="44" xfId="0" applyFont="1" applyFill="1" applyBorder="1" applyAlignment="1">
      <alignment horizontal="center"/>
    </xf>
    <xf numFmtId="0" fontId="2" fillId="0" borderId="3" xfId="0" applyFont="1" applyBorder="1" applyAlignment="1">
      <alignment horizontal="center" shrinkToFit="1"/>
    </xf>
    <xf numFmtId="0" fontId="2" fillId="0" borderId="44" xfId="0" applyFont="1" applyBorder="1" applyAlignment="1">
      <alignment horizontal="center" shrinkToFit="1"/>
    </xf>
    <xf numFmtId="0" fontId="2" fillId="0" borderId="6" xfId="0" applyFont="1" applyBorder="1" applyAlignment="1">
      <alignment horizontal="center" shrinkToFit="1"/>
    </xf>
    <xf numFmtId="0" fontId="2" fillId="0" borderId="0" xfId="0" applyFont="1" applyBorder="1"/>
    <xf numFmtId="0" fontId="2" fillId="0" borderId="95"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10" borderId="12" xfId="0" applyFont="1" applyFill="1" applyBorder="1" applyAlignment="1">
      <alignment horizontal="left"/>
    </xf>
    <xf numFmtId="0" fontId="3" fillId="15" borderId="45" xfId="0" applyFont="1" applyFill="1" applyBorder="1" applyAlignment="1">
      <alignment horizontal="center"/>
    </xf>
    <xf numFmtId="41" fontId="5" fillId="0" borderId="5" xfId="0" applyNumberFormat="1" applyFont="1" applyBorder="1"/>
    <xf numFmtId="41" fontId="5" fillId="0" borderId="2" xfId="0" applyNumberFormat="1" applyFont="1" applyBorder="1"/>
    <xf numFmtId="0" fontId="5" fillId="0" borderId="2" xfId="0" applyFont="1" applyBorder="1" applyAlignment="1">
      <alignment vertical="center"/>
    </xf>
    <xf numFmtId="0" fontId="5" fillId="0" borderId="5" xfId="0" applyFont="1" applyBorder="1" applyAlignment="1">
      <alignment vertical="center"/>
    </xf>
    <xf numFmtId="41" fontId="5" fillId="17" borderId="2" xfId="0" applyNumberFormat="1" applyFont="1" applyFill="1" applyBorder="1" applyAlignment="1">
      <alignment vertical="center"/>
    </xf>
    <xf numFmtId="9" fontId="5" fillId="0" borderId="2" xfId="0" applyNumberFormat="1" applyFont="1" applyBorder="1" applyAlignment="1">
      <alignment vertical="center"/>
    </xf>
    <xf numFmtId="9" fontId="5" fillId="0" borderId="5" xfId="0" applyNumberFormat="1" applyFont="1" applyBorder="1" applyAlignment="1">
      <alignment vertical="center"/>
    </xf>
    <xf numFmtId="41" fontId="5" fillId="17" borderId="5" xfId="0" applyNumberFormat="1" applyFont="1" applyFill="1" applyBorder="1" applyAlignment="1">
      <alignment vertical="center"/>
    </xf>
    <xf numFmtId="9" fontId="5" fillId="3" borderId="2" xfId="0" applyNumberFormat="1" applyFont="1" applyFill="1" applyBorder="1" applyAlignment="1">
      <alignment vertical="center"/>
    </xf>
    <xf numFmtId="9" fontId="5" fillId="3" borderId="3" xfId="0" applyNumberFormat="1" applyFont="1" applyFill="1" applyBorder="1" applyAlignment="1">
      <alignment vertical="center"/>
    </xf>
    <xf numFmtId="9" fontId="5" fillId="3" borderId="5" xfId="0" applyNumberFormat="1" applyFont="1" applyFill="1" applyBorder="1" applyAlignment="1">
      <alignment vertical="center"/>
    </xf>
    <xf numFmtId="9" fontId="5" fillId="0" borderId="6" xfId="0" applyNumberFormat="1" applyFont="1" applyBorder="1" applyAlignment="1">
      <alignment vertical="center"/>
    </xf>
    <xf numFmtId="9" fontId="5" fillId="0" borderId="3" xfId="0" applyNumberFormat="1" applyFont="1" applyBorder="1"/>
    <xf numFmtId="9" fontId="5" fillId="0" borderId="6" xfId="0" applyNumberFormat="1" applyFont="1" applyBorder="1"/>
    <xf numFmtId="0" fontId="2" fillId="0" borderId="140" xfId="0" applyFont="1" applyBorder="1"/>
    <xf numFmtId="0" fontId="2" fillId="3" borderId="29" xfId="0" applyFont="1" applyFill="1" applyBorder="1" applyAlignment="1" applyProtection="1">
      <alignment horizontal="center" vertical="center"/>
    </xf>
    <xf numFmtId="41" fontId="5" fillId="17" borderId="3" xfId="0" applyNumberFormat="1" applyFont="1" applyFill="1" applyBorder="1" applyAlignment="1">
      <alignment vertical="center"/>
    </xf>
    <xf numFmtId="41" fontId="5" fillId="3" borderId="2" xfId="0" applyNumberFormat="1" applyFont="1" applyFill="1" applyBorder="1" applyAlignment="1">
      <alignment vertical="center"/>
    </xf>
    <xf numFmtId="9" fontId="5" fillId="7" borderId="2" xfId="0" applyNumberFormat="1" applyFont="1" applyFill="1" applyBorder="1" applyAlignment="1">
      <alignment vertical="center"/>
    </xf>
    <xf numFmtId="41" fontId="5" fillId="0" borderId="2" xfId="0" applyNumberFormat="1" applyFont="1" applyBorder="1" applyAlignment="1">
      <alignment vertical="center"/>
    </xf>
    <xf numFmtId="41" fontId="5" fillId="0" borderId="5" xfId="0" applyNumberFormat="1" applyFont="1" applyBorder="1" applyAlignment="1">
      <alignment vertical="center"/>
    </xf>
    <xf numFmtId="0" fontId="2" fillId="0" borderId="2" xfId="0" applyFont="1" applyBorder="1" applyAlignment="1">
      <alignment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Protection="1"/>
    <xf numFmtId="0" fontId="0" fillId="0" borderId="0" xfId="0" applyProtection="1"/>
    <xf numFmtId="0" fontId="3" fillId="9" borderId="50" xfId="0" applyFont="1" applyFill="1" applyBorder="1" applyAlignment="1" applyProtection="1">
      <alignment horizontal="center" vertical="center"/>
    </xf>
    <xf numFmtId="0" fontId="3" fillId="9" borderId="92" xfId="0" applyFont="1" applyFill="1" applyBorder="1" applyAlignment="1" applyProtection="1">
      <alignment horizontal="center" vertical="center"/>
    </xf>
    <xf numFmtId="0" fontId="3" fillId="13" borderId="98" xfId="0" applyFont="1" applyFill="1" applyBorder="1" applyAlignment="1" applyProtection="1">
      <alignment horizontal="center"/>
    </xf>
    <xf numFmtId="0" fontId="3" fillId="5" borderId="49" xfId="0" applyFont="1" applyFill="1" applyBorder="1" applyAlignment="1" applyProtection="1">
      <alignment horizontal="center"/>
    </xf>
    <xf numFmtId="0" fontId="3" fillId="0" borderId="49" xfId="0" applyFont="1" applyBorder="1" applyAlignment="1" applyProtection="1">
      <alignment horizontal="center"/>
    </xf>
    <xf numFmtId="0" fontId="3" fillId="5" borderId="79" xfId="0" applyFont="1" applyFill="1" applyBorder="1" applyAlignment="1" applyProtection="1">
      <alignment horizontal="center"/>
    </xf>
    <xf numFmtId="0" fontId="3" fillId="0" borderId="50" xfId="0" applyFont="1" applyBorder="1" applyAlignment="1" applyProtection="1">
      <alignment horizontal="center"/>
    </xf>
    <xf numFmtId="0" fontId="2" fillId="13" borderId="53" xfId="0" applyFont="1" applyFill="1" applyBorder="1" applyAlignment="1" applyProtection="1">
      <alignment horizontal="center" vertical="center"/>
    </xf>
    <xf numFmtId="0" fontId="3" fillId="13" borderId="93" xfId="0" applyFont="1" applyFill="1" applyBorder="1" applyAlignment="1" applyProtection="1">
      <alignment horizontal="left" vertical="center"/>
    </xf>
    <xf numFmtId="41" fontId="6" fillId="5" borderId="110" xfId="0" applyNumberFormat="1" applyFont="1" applyFill="1" applyBorder="1" applyAlignment="1" applyProtection="1">
      <alignment vertical="center"/>
    </xf>
    <xf numFmtId="41" fontId="6" fillId="0" borderId="111" xfId="0" applyNumberFormat="1" applyFont="1" applyBorder="1" applyAlignment="1" applyProtection="1">
      <alignment vertical="center"/>
    </xf>
    <xf numFmtId="41" fontId="6" fillId="5" borderId="13" xfId="0" applyNumberFormat="1" applyFont="1" applyFill="1" applyBorder="1" applyAlignment="1" applyProtection="1">
      <alignment vertical="center"/>
    </xf>
    <xf numFmtId="41" fontId="6" fillId="0" borderId="15" xfId="0" applyNumberFormat="1" applyFont="1" applyBorder="1" applyAlignment="1" applyProtection="1">
      <alignment vertical="center"/>
    </xf>
    <xf numFmtId="41" fontId="5" fillId="5" borderId="13" xfId="0" applyNumberFormat="1" applyFont="1" applyFill="1" applyBorder="1" applyAlignment="1" applyProtection="1">
      <alignment vertical="center"/>
    </xf>
    <xf numFmtId="41" fontId="5" fillId="0" borderId="86" xfId="0" applyNumberFormat="1" applyFont="1" applyBorder="1" applyAlignment="1" applyProtection="1">
      <alignment vertical="center"/>
    </xf>
    <xf numFmtId="0" fontId="3" fillId="0" borderId="0" xfId="0" applyFont="1" applyProtection="1"/>
    <xf numFmtId="43" fontId="3" fillId="0" borderId="0" xfId="1" applyFont="1" applyAlignment="1" applyProtection="1"/>
    <xf numFmtId="43" fontId="2" fillId="0" borderId="0" xfId="1" applyFont="1" applyAlignment="1" applyProtection="1"/>
    <xf numFmtId="0" fontId="2" fillId="13" borderId="1" xfId="0" applyFont="1" applyFill="1" applyBorder="1" applyAlignment="1" applyProtection="1">
      <alignment horizontal="center" vertical="center"/>
    </xf>
    <xf numFmtId="0" fontId="3" fillId="13" borderId="88" xfId="0" applyFont="1" applyFill="1" applyBorder="1" applyAlignment="1" applyProtection="1">
      <alignment horizontal="left" vertical="center"/>
    </xf>
    <xf numFmtId="41" fontId="6" fillId="5" borderId="87" xfId="0" applyNumberFormat="1" applyFont="1" applyFill="1" applyBorder="1" applyAlignment="1" applyProtection="1">
      <alignment vertical="center"/>
    </xf>
    <xf numFmtId="41" fontId="6" fillId="0" borderId="88" xfId="0" applyNumberFormat="1" applyFont="1" applyBorder="1" applyAlignment="1" applyProtection="1">
      <alignment vertical="center"/>
    </xf>
    <xf numFmtId="41" fontId="6" fillId="5" borderId="10" xfId="0" applyNumberFormat="1" applyFont="1" applyFill="1" applyBorder="1" applyAlignment="1" applyProtection="1">
      <alignment vertical="center"/>
    </xf>
    <xf numFmtId="41" fontId="6" fillId="0" borderId="3" xfId="0" applyNumberFormat="1" applyFont="1" applyBorder="1" applyAlignment="1" applyProtection="1">
      <alignment vertical="center"/>
    </xf>
    <xf numFmtId="0" fontId="2" fillId="13" borderId="88" xfId="0" applyFont="1" applyFill="1" applyBorder="1" applyAlignment="1" applyProtection="1">
      <alignment horizontal="left" vertical="center"/>
    </xf>
    <xf numFmtId="41" fontId="5" fillId="5" borderId="87" xfId="0" applyNumberFormat="1" applyFont="1" applyFill="1" applyBorder="1" applyAlignment="1" applyProtection="1">
      <alignment vertical="center"/>
    </xf>
    <xf numFmtId="41" fontId="5" fillId="0" borderId="88" xfId="0" applyNumberFormat="1" applyFont="1" applyBorder="1" applyAlignment="1" applyProtection="1">
      <alignment vertical="center"/>
    </xf>
    <xf numFmtId="41" fontId="5" fillId="5" borderId="10" xfId="0" applyNumberFormat="1" applyFont="1" applyFill="1" applyBorder="1" applyAlignment="1" applyProtection="1">
      <alignment vertical="center"/>
    </xf>
    <xf numFmtId="41" fontId="5" fillId="0" borderId="3" xfId="0" applyNumberFormat="1" applyFont="1" applyBorder="1" applyAlignment="1" applyProtection="1">
      <alignment vertical="center"/>
    </xf>
    <xf numFmtId="9" fontId="5" fillId="5" borderId="87" xfId="0" applyNumberFormat="1" applyFont="1" applyFill="1" applyBorder="1" applyAlignment="1" applyProtection="1">
      <alignment vertical="center"/>
    </xf>
    <xf numFmtId="9" fontId="5" fillId="0" borderId="88" xfId="0" applyNumberFormat="1" applyFont="1" applyBorder="1" applyAlignment="1" applyProtection="1">
      <alignment vertical="center"/>
    </xf>
    <xf numFmtId="9" fontId="5" fillId="5" borderId="10" xfId="0" applyNumberFormat="1" applyFont="1" applyFill="1" applyBorder="1" applyAlignment="1" applyProtection="1">
      <alignment vertical="center"/>
    </xf>
    <xf numFmtId="9" fontId="5" fillId="0" borderId="3" xfId="0" applyNumberFormat="1" applyFont="1" applyBorder="1" applyAlignment="1" applyProtection="1">
      <alignment vertical="center"/>
    </xf>
    <xf numFmtId="41" fontId="2" fillId="0" borderId="0" xfId="0" applyNumberFormat="1" applyFont="1" applyProtection="1"/>
    <xf numFmtId="43" fontId="2" fillId="0" borderId="0" xfId="0" applyNumberFormat="1" applyFont="1" applyProtection="1"/>
    <xf numFmtId="41" fontId="5" fillId="5" borderId="24" xfId="0" applyNumberFormat="1" applyFont="1" applyFill="1" applyBorder="1" applyAlignment="1" applyProtection="1">
      <alignment vertical="center"/>
    </xf>
    <xf numFmtId="0" fontId="24" fillId="0" borderId="0" xfId="0" applyFont="1" applyProtection="1"/>
    <xf numFmtId="0" fontId="2" fillId="0" borderId="0" xfId="0" applyFont="1" applyAlignment="1" applyProtection="1">
      <alignment horizontal="right"/>
    </xf>
    <xf numFmtId="0" fontId="16" fillId="0" borderId="0" xfId="0" applyFont="1" applyProtection="1"/>
    <xf numFmtId="0" fontId="2" fillId="0" borderId="20" xfId="0" applyFont="1" applyBorder="1" applyAlignment="1" applyProtection="1">
      <alignment vertical="center"/>
    </xf>
    <xf numFmtId="0" fontId="2" fillId="0" borderId="13" xfId="0" applyFont="1" applyBorder="1" applyAlignment="1" applyProtection="1">
      <alignment vertical="center"/>
    </xf>
    <xf numFmtId="0" fontId="2" fillId="0" borderId="10" xfId="0" applyFont="1" applyBorder="1" applyAlignment="1" applyProtection="1">
      <alignment vertical="center"/>
    </xf>
    <xf numFmtId="0" fontId="2" fillId="0" borderId="38" xfId="0" applyFont="1" applyBorder="1" applyAlignment="1" applyProtection="1">
      <alignment vertical="center"/>
    </xf>
    <xf numFmtId="0" fontId="7" fillId="0" borderId="13" xfId="0" applyFont="1" applyBorder="1" applyAlignment="1" applyProtection="1">
      <alignment vertical="center"/>
    </xf>
    <xf numFmtId="0" fontId="7" fillId="0" borderId="10" xfId="0" applyFont="1" applyBorder="1" applyAlignment="1" applyProtection="1">
      <alignment vertical="center"/>
    </xf>
    <xf numFmtId="0" fontId="7" fillId="3" borderId="10" xfId="0" applyFont="1" applyFill="1" applyBorder="1" applyAlignment="1" applyProtection="1">
      <alignment vertical="center"/>
    </xf>
    <xf numFmtId="0" fontId="2" fillId="0" borderId="29" xfId="0" applyFont="1" applyBorder="1" applyAlignment="1" applyProtection="1">
      <alignment horizontal="center" vertical="center"/>
    </xf>
    <xf numFmtId="0" fontId="2" fillId="0" borderId="24" xfId="0" applyFont="1" applyBorder="1" applyAlignment="1" applyProtection="1">
      <alignment horizontal="center" vertical="center"/>
    </xf>
    <xf numFmtId="0" fontId="2" fillId="0" borderId="34" xfId="0" applyFont="1" applyBorder="1" applyAlignment="1" applyProtection="1">
      <alignment vertical="center"/>
    </xf>
    <xf numFmtId="43" fontId="21" fillId="0" borderId="6" xfId="0" applyNumberFormat="1" applyFont="1" applyBorder="1" applyAlignment="1" applyProtection="1">
      <alignment horizontal="center" vertical="center" shrinkToFit="1"/>
    </xf>
    <xf numFmtId="43" fontId="5" fillId="0" borderId="11" xfId="0" applyNumberFormat="1" applyFont="1" applyBorder="1" applyAlignment="1" applyProtection="1">
      <alignment vertical="center"/>
    </xf>
    <xf numFmtId="43" fontId="5" fillId="0" borderId="5" xfId="0" applyNumberFormat="1" applyFont="1" applyBorder="1" applyAlignment="1" applyProtection="1">
      <alignment vertical="center"/>
    </xf>
    <xf numFmtId="0" fontId="3" fillId="0" borderId="2" xfId="0" applyFont="1" applyBorder="1" applyAlignment="1" applyProtection="1">
      <alignment horizontal="center"/>
    </xf>
    <xf numFmtId="0" fontId="2" fillId="2" borderId="48"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0" fontId="2" fillId="11" borderId="49" xfId="0" applyFont="1" applyFill="1" applyBorder="1" applyAlignment="1" applyProtection="1">
      <alignment horizontal="center" vertical="center"/>
    </xf>
    <xf numFmtId="0" fontId="2" fillId="11" borderId="50"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41" fontId="6" fillId="0" borderId="2" xfId="1" applyNumberFormat="1" applyFont="1" applyBorder="1" applyAlignment="1" applyProtection="1"/>
    <xf numFmtId="0" fontId="8" fillId="0" borderId="27" xfId="0" applyFont="1" applyFill="1" applyBorder="1" applyAlignment="1" applyProtection="1">
      <alignment horizontal="left" vertical="center"/>
    </xf>
    <xf numFmtId="41" fontId="9" fillId="0" borderId="27" xfId="0" applyNumberFormat="1" applyFont="1" applyFill="1" applyBorder="1" applyAlignment="1" applyProtection="1">
      <alignment vertical="center"/>
    </xf>
    <xf numFmtId="41" fontId="9" fillId="0" borderId="71" xfId="0" applyNumberFormat="1" applyFont="1" applyFill="1" applyBorder="1" applyAlignment="1" applyProtection="1">
      <alignment vertical="center"/>
    </xf>
    <xf numFmtId="41" fontId="9" fillId="0" borderId="26" xfId="0" applyNumberFormat="1" applyFont="1" applyFill="1" applyBorder="1" applyAlignment="1" applyProtection="1">
      <alignment vertical="center"/>
    </xf>
    <xf numFmtId="41" fontId="5" fillId="0" borderId="53" xfId="0" applyNumberFormat="1" applyFont="1" applyFill="1" applyBorder="1" applyAlignment="1" applyProtection="1">
      <alignment vertical="center"/>
    </xf>
    <xf numFmtId="41" fontId="5" fillId="0" borderId="20" xfId="0" applyNumberFormat="1" applyFont="1" applyFill="1" applyBorder="1" applyAlignment="1" applyProtection="1">
      <alignment vertical="center"/>
    </xf>
    <xf numFmtId="41" fontId="5" fillId="0" borderId="26" xfId="0" applyNumberFormat="1" applyFont="1" applyFill="1" applyBorder="1" applyAlignment="1" applyProtection="1">
      <alignment vertical="center"/>
    </xf>
    <xf numFmtId="41" fontId="5" fillId="0" borderId="2" xfId="1" applyNumberFormat="1" applyFont="1" applyBorder="1" applyAlignment="1" applyProtection="1"/>
    <xf numFmtId="0" fontId="8" fillId="0" borderId="2" xfId="0" applyFont="1" applyFill="1" applyBorder="1" applyAlignment="1" applyProtection="1">
      <alignment horizontal="left" vertical="center"/>
    </xf>
    <xf numFmtId="41" fontId="9" fillId="0" borderId="2" xfId="0" applyNumberFormat="1" applyFont="1" applyFill="1" applyBorder="1" applyAlignment="1" applyProtection="1">
      <alignment vertical="center"/>
    </xf>
    <xf numFmtId="41" fontId="9" fillId="0" borderId="69" xfId="0" applyNumberFormat="1" applyFont="1" applyFill="1" applyBorder="1" applyAlignment="1" applyProtection="1">
      <alignment vertical="center"/>
    </xf>
    <xf numFmtId="41" fontId="9" fillId="0" borderId="3" xfId="0" applyNumberFormat="1" applyFont="1" applyFill="1" applyBorder="1" applyAlignment="1" applyProtection="1">
      <alignment vertical="center"/>
    </xf>
    <xf numFmtId="41" fontId="5" fillId="0" borderId="1" xfId="0" applyNumberFormat="1" applyFont="1" applyFill="1" applyBorder="1" applyAlignment="1" applyProtection="1">
      <alignment vertical="center"/>
    </xf>
    <xf numFmtId="41" fontId="5" fillId="0" borderId="10" xfId="0" applyNumberFormat="1" applyFont="1" applyFill="1" applyBorder="1" applyAlignment="1" applyProtection="1">
      <alignment vertical="center"/>
    </xf>
    <xf numFmtId="41" fontId="5" fillId="0" borderId="3" xfId="0" applyNumberFormat="1" applyFont="1" applyFill="1" applyBorder="1" applyAlignment="1" applyProtection="1">
      <alignment vertical="center"/>
    </xf>
    <xf numFmtId="0" fontId="8" fillId="5" borderId="29" xfId="0" applyFont="1" applyFill="1" applyBorder="1" applyAlignment="1" applyProtection="1">
      <alignment horizontal="center" vertical="center"/>
    </xf>
    <xf numFmtId="41" fontId="9" fillId="5" borderId="31" xfId="0" applyNumberFormat="1" applyFont="1" applyFill="1" applyBorder="1" applyAlignment="1" applyProtection="1">
      <alignment vertical="center"/>
    </xf>
    <xf numFmtId="41" fontId="9" fillId="5" borderId="72" xfId="0" applyNumberFormat="1" applyFont="1" applyFill="1" applyBorder="1" applyAlignment="1" applyProtection="1">
      <alignment vertical="center"/>
    </xf>
    <xf numFmtId="41" fontId="9" fillId="5" borderId="30" xfId="0" applyNumberFormat="1" applyFont="1" applyFill="1" applyBorder="1" applyAlignment="1" applyProtection="1">
      <alignment vertical="center"/>
    </xf>
    <xf numFmtId="41" fontId="5" fillId="5" borderId="56" xfId="0" applyNumberFormat="1" applyFont="1" applyFill="1" applyBorder="1" applyAlignment="1" applyProtection="1">
      <alignment vertical="center"/>
    </xf>
    <xf numFmtId="41" fontId="5" fillId="5" borderId="29" xfId="0" applyNumberFormat="1" applyFont="1" applyFill="1" applyBorder="1" applyAlignment="1" applyProtection="1">
      <alignment vertical="center"/>
    </xf>
    <xf numFmtId="41" fontId="5" fillId="5" borderId="57" xfId="0" applyNumberFormat="1" applyFont="1" applyFill="1" applyBorder="1" applyAlignment="1" applyProtection="1">
      <alignment vertical="center"/>
    </xf>
    <xf numFmtId="41" fontId="5" fillId="14" borderId="2" xfId="1" applyNumberFormat="1" applyFont="1" applyFill="1" applyBorder="1" applyAlignment="1" applyProtection="1"/>
    <xf numFmtId="0" fontId="8" fillId="0" borderId="20" xfId="0" applyFont="1" applyFill="1" applyBorder="1" applyAlignment="1" applyProtection="1">
      <alignment vertical="center"/>
    </xf>
    <xf numFmtId="41" fontId="5" fillId="0" borderId="54" xfId="0" applyNumberFormat="1" applyFont="1" applyFill="1" applyBorder="1" applyAlignment="1" applyProtection="1">
      <alignment vertical="center"/>
    </xf>
    <xf numFmtId="0" fontId="8" fillId="0" borderId="10" xfId="0" applyFont="1" applyFill="1" applyBorder="1" applyAlignment="1" applyProtection="1">
      <alignment vertical="center"/>
    </xf>
    <xf numFmtId="41" fontId="5" fillId="0" borderId="55" xfId="0" applyNumberFormat="1" applyFont="1" applyFill="1" applyBorder="1" applyAlignment="1" applyProtection="1">
      <alignment vertical="center"/>
    </xf>
    <xf numFmtId="0" fontId="8" fillId="5" borderId="24" xfId="0" applyFont="1" applyFill="1" applyBorder="1" applyAlignment="1" applyProtection="1">
      <alignment horizontal="center" vertical="center"/>
    </xf>
    <xf numFmtId="41" fontId="9" fillId="5" borderId="8" xfId="0" applyNumberFormat="1" applyFont="1" applyFill="1" applyBorder="1" applyAlignment="1" applyProtection="1">
      <alignment vertical="center"/>
    </xf>
    <xf numFmtId="41" fontId="9" fillId="5" borderId="73" xfId="0" applyNumberFormat="1" applyFont="1" applyFill="1" applyBorder="1" applyAlignment="1" applyProtection="1">
      <alignment vertical="center"/>
    </xf>
    <xf numFmtId="41" fontId="9" fillId="5" borderId="9" xfId="0" applyNumberFormat="1" applyFont="1" applyFill="1" applyBorder="1" applyAlignment="1" applyProtection="1">
      <alignment vertical="center"/>
    </xf>
    <xf numFmtId="41" fontId="5" fillId="5" borderId="7" xfId="0" applyNumberFormat="1" applyFont="1" applyFill="1" applyBorder="1" applyAlignment="1" applyProtection="1">
      <alignment vertical="center"/>
    </xf>
    <xf numFmtId="41" fontId="5" fillId="5" borderId="59" xfId="0" applyNumberFormat="1" applyFont="1" applyFill="1" applyBorder="1" applyAlignment="1" applyProtection="1">
      <alignment vertical="center"/>
    </xf>
    <xf numFmtId="0" fontId="8" fillId="7" borderId="37" xfId="0" applyFont="1" applyFill="1" applyBorder="1" applyAlignment="1" applyProtection="1">
      <alignment vertical="center"/>
    </xf>
    <xf numFmtId="0" fontId="11" fillId="7" borderId="11" xfId="0" applyFont="1" applyFill="1" applyBorder="1" applyAlignment="1" applyProtection="1">
      <alignment horizontal="center" vertical="center"/>
    </xf>
    <xf numFmtId="41" fontId="12" fillId="7" borderId="5" xfId="0" applyNumberFormat="1" applyFont="1" applyFill="1" applyBorder="1" applyAlignment="1" applyProtection="1">
      <alignment vertical="center"/>
    </xf>
    <xf numFmtId="41" fontId="12" fillId="7" borderId="70" xfId="0" applyNumberFormat="1" applyFont="1" applyFill="1" applyBorder="1" applyAlignment="1" applyProtection="1">
      <alignment vertical="center"/>
    </xf>
    <xf numFmtId="41" fontId="12" fillId="7" borderId="6" xfId="0" applyNumberFormat="1" applyFont="1" applyFill="1" applyBorder="1" applyAlignment="1" applyProtection="1">
      <alignment vertical="center"/>
    </xf>
    <xf numFmtId="41" fontId="6" fillId="7" borderId="4" xfId="0" applyNumberFormat="1" applyFont="1" applyFill="1" applyBorder="1" applyAlignment="1" applyProtection="1">
      <alignment vertical="center"/>
    </xf>
    <xf numFmtId="41" fontId="6" fillId="7" borderId="11" xfId="0" applyNumberFormat="1" applyFont="1" applyFill="1" applyBorder="1" applyAlignment="1" applyProtection="1">
      <alignment vertical="center"/>
    </xf>
    <xf numFmtId="41" fontId="6" fillId="7" borderId="60" xfId="0" applyNumberFormat="1" applyFont="1" applyFill="1" applyBorder="1" applyAlignment="1" applyProtection="1">
      <alignment vertical="center"/>
    </xf>
    <xf numFmtId="0" fontId="8" fillId="0" borderId="13" xfId="0" applyFont="1" applyFill="1" applyBorder="1" applyAlignment="1" applyProtection="1">
      <alignment vertical="center"/>
    </xf>
    <xf numFmtId="41" fontId="9" fillId="0" borderId="14" xfId="0" applyNumberFormat="1" applyFont="1" applyFill="1" applyBorder="1" applyAlignment="1" applyProtection="1">
      <alignment vertical="center"/>
    </xf>
    <xf numFmtId="41" fontId="9" fillId="0" borderId="74" xfId="0" applyNumberFormat="1" applyFont="1" applyFill="1" applyBorder="1" applyAlignment="1" applyProtection="1">
      <alignment vertical="center"/>
    </xf>
    <xf numFmtId="41" fontId="9" fillId="0" borderId="15" xfId="0" applyNumberFormat="1" applyFont="1" applyFill="1" applyBorder="1" applyAlignment="1" applyProtection="1">
      <alignment vertical="center"/>
    </xf>
    <xf numFmtId="41" fontId="5" fillId="0" borderId="12" xfId="0" applyNumberFormat="1" applyFont="1" applyFill="1" applyBorder="1" applyAlignment="1" applyProtection="1">
      <alignment vertical="center"/>
    </xf>
    <xf numFmtId="41" fontId="5" fillId="0" borderId="13" xfId="0" applyNumberFormat="1" applyFont="1" applyFill="1" applyBorder="1" applyAlignment="1" applyProtection="1">
      <alignment vertical="center"/>
    </xf>
    <xf numFmtId="41" fontId="5" fillId="0" borderId="58" xfId="0" applyNumberFormat="1" applyFont="1" applyFill="1" applyBorder="1" applyAlignment="1" applyProtection="1">
      <alignment vertical="center"/>
    </xf>
    <xf numFmtId="0" fontId="8" fillId="0" borderId="20" xfId="0" applyFont="1" applyBorder="1" applyAlignment="1" applyProtection="1">
      <alignment vertical="center"/>
    </xf>
    <xf numFmtId="41" fontId="9" fillId="0" borderId="27" xfId="0" applyNumberFormat="1" applyFont="1" applyBorder="1" applyAlignment="1" applyProtection="1">
      <alignment vertical="center"/>
    </xf>
    <xf numFmtId="41" fontId="9" fillId="0" borderId="71" xfId="0" applyNumberFormat="1" applyFont="1" applyBorder="1" applyAlignment="1" applyProtection="1">
      <alignment vertical="center"/>
    </xf>
    <xf numFmtId="41" fontId="9" fillId="0" borderId="26" xfId="0" applyNumberFormat="1" applyFont="1" applyBorder="1" applyAlignment="1" applyProtection="1">
      <alignment vertical="center"/>
    </xf>
    <xf numFmtId="0" fontId="8" fillId="0" borderId="10" xfId="0" applyFont="1" applyBorder="1" applyAlignment="1" applyProtection="1">
      <alignment vertical="center"/>
    </xf>
    <xf numFmtId="41" fontId="9" fillId="0" borderId="2" xfId="0" applyNumberFormat="1" applyFont="1" applyBorder="1" applyAlignment="1" applyProtection="1">
      <alignment vertical="center"/>
    </xf>
    <xf numFmtId="41" fontId="9" fillId="0" borderId="69" xfId="0" applyNumberFormat="1" applyFont="1" applyBorder="1" applyAlignment="1" applyProtection="1">
      <alignment vertical="center"/>
    </xf>
    <xf numFmtId="41" fontId="9" fillId="0" borderId="3" xfId="0" applyNumberFormat="1" applyFont="1" applyBorder="1" applyAlignment="1" applyProtection="1">
      <alignment vertical="center"/>
    </xf>
    <xf numFmtId="0" fontId="2" fillId="0" borderId="0" xfId="0" applyFont="1" applyAlignment="1" applyProtection="1">
      <alignment horizontal="center"/>
    </xf>
    <xf numFmtId="0" fontId="2" fillId="0" borderId="0" xfId="0" applyFont="1" applyFill="1" applyAlignment="1" applyProtection="1">
      <alignment horizontal="center"/>
    </xf>
    <xf numFmtId="176" fontId="14" fillId="0" borderId="0" xfId="0" applyNumberFormat="1" applyFont="1" applyAlignment="1" applyProtection="1">
      <alignment horizontal="center" vertical="center"/>
    </xf>
    <xf numFmtId="0" fontId="18" fillId="0" borderId="0" xfId="0" applyFont="1" applyAlignment="1" applyProtection="1">
      <alignment horizontal="center"/>
    </xf>
    <xf numFmtId="0" fontId="2" fillId="2" borderId="48" xfId="0" applyFont="1" applyFill="1" applyBorder="1" applyAlignment="1" applyProtection="1">
      <alignment horizontal="center" vertical="center" shrinkToFit="1"/>
    </xf>
    <xf numFmtId="0" fontId="8" fillId="2" borderId="49" xfId="0" applyFont="1" applyFill="1" applyBorder="1" applyAlignment="1" applyProtection="1">
      <alignment horizontal="center" vertical="center" shrinkToFit="1"/>
    </xf>
    <xf numFmtId="0" fontId="8" fillId="11" borderId="49" xfId="0" applyFont="1" applyFill="1" applyBorder="1" applyAlignment="1" applyProtection="1">
      <alignment horizontal="center" vertical="center" shrinkToFit="1"/>
    </xf>
    <xf numFmtId="0" fontId="2" fillId="11" borderId="49" xfId="0" applyFont="1" applyFill="1" applyBorder="1" applyAlignment="1" applyProtection="1">
      <alignment horizontal="center" vertical="center" shrinkToFit="1"/>
    </xf>
    <xf numFmtId="0" fontId="2" fillId="11" borderId="50" xfId="0" applyFont="1" applyFill="1" applyBorder="1" applyAlignment="1" applyProtection="1">
      <alignment horizontal="center" vertical="center" shrinkToFit="1"/>
    </xf>
    <xf numFmtId="0" fontId="3" fillId="3" borderId="2" xfId="0" applyFont="1" applyFill="1" applyBorder="1" applyAlignment="1" applyProtection="1">
      <alignment horizontal="center"/>
    </xf>
    <xf numFmtId="0" fontId="3" fillId="3" borderId="67" xfId="0" applyFont="1" applyFill="1" applyBorder="1" applyAlignment="1" applyProtection="1">
      <alignment horizontal="center"/>
    </xf>
    <xf numFmtId="0" fontId="3" fillId="3" borderId="45" xfId="0" applyFont="1" applyFill="1" applyBorder="1" applyAlignment="1" applyProtection="1">
      <alignment horizontal="center"/>
    </xf>
    <xf numFmtId="0" fontId="3" fillId="3" borderId="44" xfId="0" applyFont="1" applyFill="1" applyBorder="1" applyAlignment="1" applyProtection="1">
      <alignment horizontal="center"/>
    </xf>
    <xf numFmtId="41" fontId="12" fillId="12" borderId="49" xfId="0" applyNumberFormat="1" applyFont="1" applyFill="1" applyBorder="1" applyAlignment="1" applyProtection="1">
      <alignment horizontal="center" vertical="center" shrinkToFit="1"/>
    </xf>
    <xf numFmtId="41" fontId="12" fillId="12" borderId="50" xfId="0" applyNumberFormat="1" applyFont="1" applyFill="1" applyBorder="1" applyAlignment="1" applyProtection="1">
      <alignment horizontal="center" vertical="center" shrinkToFit="1"/>
    </xf>
    <xf numFmtId="41" fontId="12" fillId="12" borderId="79" xfId="0" applyNumberFormat="1" applyFont="1" applyFill="1" applyBorder="1" applyAlignment="1" applyProtection="1">
      <alignment horizontal="center" vertical="center" shrinkToFit="1"/>
    </xf>
    <xf numFmtId="41" fontId="12" fillId="12" borderId="48" xfId="0" applyNumberFormat="1" applyFont="1" applyFill="1" applyBorder="1" applyAlignment="1" applyProtection="1">
      <alignment horizontal="center" vertical="center" shrinkToFit="1"/>
    </xf>
    <xf numFmtId="0" fontId="5" fillId="12" borderId="80" xfId="0" applyFont="1" applyFill="1" applyBorder="1" applyAlignment="1" applyProtection="1">
      <alignment horizontal="center" vertical="center"/>
    </xf>
    <xf numFmtId="41" fontId="6" fillId="0" borderId="2" xfId="0" applyNumberFormat="1" applyFont="1" applyBorder="1" applyProtection="1"/>
    <xf numFmtId="0" fontId="6" fillId="0" borderId="0" xfId="0" applyFont="1" applyProtection="1"/>
    <xf numFmtId="41" fontId="6" fillId="0" borderId="1" xfId="0" applyNumberFormat="1" applyFont="1" applyBorder="1" applyProtection="1"/>
    <xf numFmtId="41" fontId="6" fillId="0" borderId="3" xfId="0" applyNumberFormat="1" applyFont="1" applyBorder="1" applyProtection="1"/>
    <xf numFmtId="41" fontId="5" fillId="0" borderId="27" xfId="0" applyNumberFormat="1" applyFont="1" applyFill="1" applyBorder="1" applyAlignment="1" applyProtection="1">
      <alignment vertical="center"/>
    </xf>
    <xf numFmtId="0" fontId="5" fillId="0" borderId="0" xfId="0" applyFont="1" applyProtection="1"/>
    <xf numFmtId="41" fontId="5" fillId="0" borderId="1" xfId="1" applyNumberFormat="1" applyFont="1" applyBorder="1" applyAlignment="1" applyProtection="1"/>
    <xf numFmtId="41" fontId="5" fillId="0" borderId="3" xfId="1" applyNumberFormat="1" applyFont="1" applyBorder="1" applyAlignment="1" applyProtection="1"/>
    <xf numFmtId="41" fontId="5" fillId="0" borderId="2" xfId="0" applyNumberFormat="1" applyFont="1" applyFill="1" applyBorder="1" applyAlignment="1" applyProtection="1">
      <alignment vertical="center"/>
    </xf>
    <xf numFmtId="41" fontId="6" fillId="14" borderId="2" xfId="1" applyNumberFormat="1" applyFont="1" applyFill="1" applyBorder="1" applyAlignment="1" applyProtection="1"/>
    <xf numFmtId="41" fontId="6" fillId="14" borderId="1" xfId="1" applyNumberFormat="1" applyFont="1" applyFill="1" applyBorder="1" applyAlignment="1" applyProtection="1"/>
    <xf numFmtId="41" fontId="6" fillId="14" borderId="3" xfId="1" applyNumberFormat="1" applyFont="1" applyFill="1" applyBorder="1" applyAlignment="1" applyProtection="1"/>
    <xf numFmtId="41" fontId="5" fillId="10" borderId="20" xfId="0" applyNumberFormat="1" applyFont="1" applyFill="1" applyBorder="1" applyAlignment="1" applyProtection="1">
      <alignment vertical="center"/>
    </xf>
    <xf numFmtId="0" fontId="2" fillId="0" borderId="95" xfId="0" applyFont="1" applyBorder="1" applyProtection="1"/>
    <xf numFmtId="0" fontId="2" fillId="0" borderId="0" xfId="0" applyFont="1" applyBorder="1" applyProtection="1"/>
    <xf numFmtId="0" fontId="2" fillId="0" borderId="105" xfId="0" applyFont="1" applyBorder="1" applyProtection="1"/>
    <xf numFmtId="41" fontId="5" fillId="10" borderId="10" xfId="0" applyNumberFormat="1" applyFont="1" applyFill="1" applyBorder="1" applyAlignment="1" applyProtection="1">
      <alignment vertical="center"/>
    </xf>
    <xf numFmtId="41" fontId="5" fillId="5" borderId="8" xfId="0" applyNumberFormat="1" applyFont="1" applyFill="1" applyBorder="1" applyAlignment="1" applyProtection="1">
      <alignment vertical="center"/>
    </xf>
    <xf numFmtId="41" fontId="6" fillId="7" borderId="5" xfId="0" applyNumberFormat="1" applyFont="1" applyFill="1" applyBorder="1" applyAlignment="1" applyProtection="1">
      <alignment vertical="center"/>
    </xf>
    <xf numFmtId="41" fontId="5" fillId="0" borderId="14" xfId="0" applyNumberFormat="1" applyFont="1" applyFill="1" applyBorder="1" applyAlignment="1" applyProtection="1">
      <alignment vertical="center"/>
    </xf>
    <xf numFmtId="41" fontId="5" fillId="5" borderId="31" xfId="0" applyNumberFormat="1" applyFont="1" applyFill="1" applyBorder="1" applyAlignment="1" applyProtection="1">
      <alignment vertical="center"/>
    </xf>
    <xf numFmtId="41" fontId="6" fillId="14" borderId="4" xfId="1" applyNumberFormat="1" applyFont="1" applyFill="1" applyBorder="1" applyAlignment="1" applyProtection="1"/>
    <xf numFmtId="41" fontId="6" fillId="14" borderId="5" xfId="1" applyNumberFormat="1" applyFont="1" applyFill="1" applyBorder="1" applyAlignment="1" applyProtection="1"/>
    <xf numFmtId="41" fontId="6" fillId="14" borderId="6" xfId="1" applyNumberFormat="1" applyFont="1" applyFill="1" applyBorder="1" applyAlignment="1" applyProtection="1"/>
    <xf numFmtId="0" fontId="3" fillId="0" borderId="0" xfId="0" applyFont="1" applyAlignment="1" applyProtection="1">
      <alignment horizontal="center"/>
    </xf>
    <xf numFmtId="0" fontId="2" fillId="0" borderId="0" xfId="0" applyFont="1" applyAlignment="1" applyProtection="1">
      <alignment shrinkToFit="1"/>
    </xf>
    <xf numFmtId="0" fontId="2" fillId="0" borderId="0" xfId="0" applyFont="1" applyAlignment="1" applyProtection="1">
      <alignment horizontal="center" shrinkToFit="1"/>
    </xf>
    <xf numFmtId="0" fontId="2" fillId="0" borderId="45" xfId="0" applyFont="1" applyBorder="1" applyProtection="1"/>
    <xf numFmtId="41" fontId="5" fillId="0" borderId="45" xfId="0" applyNumberFormat="1" applyFont="1" applyBorder="1" applyProtection="1"/>
    <xf numFmtId="41" fontId="5" fillId="0" borderId="44" xfId="0" applyNumberFormat="1" applyFont="1" applyBorder="1" applyProtection="1"/>
    <xf numFmtId="41" fontId="5" fillId="5" borderId="43" xfId="0" applyNumberFormat="1" applyFont="1" applyFill="1" applyBorder="1" applyProtection="1"/>
    <xf numFmtId="41" fontId="5" fillId="0" borderId="68" xfId="0" applyNumberFormat="1" applyFont="1" applyBorder="1" applyProtection="1"/>
    <xf numFmtId="0" fontId="2" fillId="0" borderId="76" xfId="0" applyFont="1" applyBorder="1" applyProtection="1"/>
    <xf numFmtId="0" fontId="2" fillId="0" borderId="2" xfId="0" applyFont="1" applyBorder="1" applyProtection="1"/>
    <xf numFmtId="41" fontId="5" fillId="0" borderId="2" xfId="0" applyNumberFormat="1" applyFont="1" applyBorder="1" applyProtection="1"/>
    <xf numFmtId="41" fontId="5" fillId="0" borderId="3" xfId="0" applyNumberFormat="1" applyFont="1" applyBorder="1" applyProtection="1"/>
    <xf numFmtId="41" fontId="5" fillId="5" borderId="10" xfId="0" applyNumberFormat="1" applyFont="1" applyFill="1" applyBorder="1" applyProtection="1"/>
    <xf numFmtId="41" fontId="5" fillId="0" borderId="69" xfId="0" applyNumberFormat="1" applyFont="1" applyBorder="1" applyProtection="1"/>
    <xf numFmtId="0" fontId="2" fillId="0" borderId="55" xfId="0" applyFont="1" applyBorder="1" applyProtection="1"/>
    <xf numFmtId="0" fontId="3" fillId="5" borderId="31" xfId="0" applyFont="1" applyFill="1" applyBorder="1" applyAlignment="1" applyProtection="1">
      <alignment horizontal="center"/>
    </xf>
    <xf numFmtId="41" fontId="6" fillId="5" borderId="31" xfId="0" applyNumberFormat="1" applyFont="1" applyFill="1" applyBorder="1" applyProtection="1"/>
    <xf numFmtId="41" fontId="6" fillId="5" borderId="30" xfId="0" applyNumberFormat="1" applyFont="1" applyFill="1" applyBorder="1" applyProtection="1"/>
    <xf numFmtId="41" fontId="6" fillId="5" borderId="29" xfId="0" applyNumberFormat="1" applyFont="1" applyFill="1" applyBorder="1" applyProtection="1"/>
    <xf numFmtId="41" fontId="6" fillId="5" borderId="72" xfId="0" applyNumberFormat="1" applyFont="1" applyFill="1" applyBorder="1" applyProtection="1"/>
    <xf numFmtId="0" fontId="3" fillId="5" borderId="57" xfId="0" applyFont="1" applyFill="1" applyBorder="1" applyProtection="1"/>
    <xf numFmtId="0" fontId="2" fillId="0" borderId="27" xfId="0" applyFont="1" applyBorder="1" applyProtection="1"/>
    <xf numFmtId="41" fontId="5" fillId="0" borderId="27" xfId="0" applyNumberFormat="1" applyFont="1" applyBorder="1" applyProtection="1"/>
    <xf numFmtId="41" fontId="5" fillId="0" borderId="26" xfId="0" applyNumberFormat="1" applyFont="1" applyBorder="1" applyProtection="1"/>
    <xf numFmtId="41" fontId="5" fillId="0" borderId="20" xfId="0" applyNumberFormat="1" applyFont="1" applyBorder="1" applyProtection="1"/>
    <xf numFmtId="41" fontId="5" fillId="0" borderId="27" xfId="0" applyNumberFormat="1" applyFont="1" applyFill="1" applyBorder="1" applyProtection="1"/>
    <xf numFmtId="41" fontId="5" fillId="0" borderId="71" xfId="0" applyNumberFormat="1" applyFont="1" applyBorder="1" applyProtection="1"/>
    <xf numFmtId="0" fontId="2" fillId="0" borderId="54" xfId="0" applyFont="1" applyBorder="1" applyProtection="1"/>
    <xf numFmtId="41" fontId="5" fillId="0" borderId="10" xfId="0" applyNumberFormat="1" applyFont="1" applyBorder="1" applyProtection="1"/>
    <xf numFmtId="41" fontId="5" fillId="0" borderId="2" xfId="0" applyNumberFormat="1" applyFont="1" applyFill="1" applyBorder="1" applyProtection="1"/>
    <xf numFmtId="0" fontId="2" fillId="0" borderId="14" xfId="0" applyFont="1" applyBorder="1" applyProtection="1"/>
    <xf numFmtId="41" fontId="5" fillId="0" borderId="14" xfId="0" applyNumberFormat="1" applyFont="1" applyBorder="1" applyProtection="1"/>
    <xf numFmtId="41" fontId="5" fillId="0" borderId="15" xfId="0" applyNumberFormat="1" applyFont="1" applyBorder="1" applyProtection="1"/>
    <xf numFmtId="41" fontId="5" fillId="0" borderId="13" xfId="0" applyNumberFormat="1" applyFont="1" applyBorder="1" applyProtection="1"/>
    <xf numFmtId="41" fontId="5" fillId="0" borderId="74" xfId="0" applyNumberFormat="1" applyFont="1" applyBorder="1" applyProtection="1"/>
    <xf numFmtId="0" fontId="2" fillId="0" borderId="58" xfId="0" applyFont="1" applyBorder="1" applyProtection="1"/>
    <xf numFmtId="0" fontId="3" fillId="5" borderId="2" xfId="0" applyFont="1" applyFill="1" applyBorder="1" applyAlignment="1" applyProtection="1">
      <alignment horizontal="center" vertical="center"/>
    </xf>
    <xf numFmtId="41" fontId="6" fillId="5" borderId="2" xfId="0" applyNumberFormat="1" applyFont="1" applyFill="1" applyBorder="1" applyProtection="1"/>
    <xf numFmtId="41" fontId="6" fillId="5" borderId="3" xfId="0" applyNumberFormat="1" applyFont="1" applyFill="1" applyBorder="1" applyProtection="1"/>
    <xf numFmtId="41" fontId="6" fillId="5" borderId="10" xfId="0" applyNumberFormat="1" applyFont="1" applyFill="1" applyBorder="1" applyProtection="1"/>
    <xf numFmtId="41" fontId="6" fillId="5" borderId="69" xfId="0" applyNumberFormat="1" applyFont="1" applyFill="1" applyBorder="1" applyProtection="1"/>
    <xf numFmtId="0" fontId="3" fillId="5" borderId="55" xfId="0" applyFont="1" applyFill="1" applyBorder="1" applyProtection="1"/>
    <xf numFmtId="0" fontId="2" fillId="0" borderId="7" xfId="0" applyFont="1" applyBorder="1" applyProtection="1"/>
    <xf numFmtId="0" fontId="2" fillId="0" borderId="8" xfId="0" applyFont="1" applyBorder="1" applyProtection="1"/>
    <xf numFmtId="41" fontId="5" fillId="0" borderId="8" xfId="0" applyNumberFormat="1" applyFont="1" applyBorder="1" applyProtection="1"/>
    <xf numFmtId="41" fontId="5" fillId="0" borderId="9" xfId="0" applyNumberFormat="1" applyFont="1" applyBorder="1" applyProtection="1"/>
    <xf numFmtId="41" fontId="5" fillId="0" borderId="24" xfId="0" applyNumberFormat="1" applyFont="1" applyBorder="1" applyProtection="1"/>
    <xf numFmtId="41" fontId="5" fillId="0" borderId="73" xfId="0" applyNumberFormat="1" applyFont="1" applyBorder="1" applyProtection="1"/>
    <xf numFmtId="0" fontId="2" fillId="0" borderId="59" xfId="0" applyFont="1" applyBorder="1" applyProtection="1"/>
    <xf numFmtId="0" fontId="2" fillId="0" borderId="4" xfId="0" applyFont="1" applyBorder="1" applyProtection="1"/>
    <xf numFmtId="0" fontId="2" fillId="0" borderId="5" xfId="0" applyFont="1" applyBorder="1" applyProtection="1"/>
    <xf numFmtId="41" fontId="5" fillId="0" borderId="5" xfId="0" applyNumberFormat="1" applyFont="1" applyBorder="1" applyProtection="1"/>
    <xf numFmtId="41" fontId="5" fillId="0" borderId="6" xfId="0" applyNumberFormat="1" applyFont="1" applyBorder="1" applyProtection="1"/>
    <xf numFmtId="41" fontId="5" fillId="0" borderId="11" xfId="0" applyNumberFormat="1" applyFont="1" applyBorder="1" applyProtection="1"/>
    <xf numFmtId="41" fontId="5" fillId="0" borderId="70" xfId="0" applyNumberFormat="1" applyFont="1" applyBorder="1" applyProtection="1"/>
    <xf numFmtId="0" fontId="2" fillId="0" borderId="60" xfId="0" applyFont="1" applyBorder="1" applyProtection="1"/>
    <xf numFmtId="41" fontId="5" fillId="0" borderId="0" xfId="0" applyNumberFormat="1" applyFont="1" applyProtection="1"/>
    <xf numFmtId="0" fontId="2" fillId="0" borderId="0" xfId="0" applyFont="1" applyAlignment="1" applyProtection="1">
      <alignment horizontal="center" vertical="center"/>
    </xf>
    <xf numFmtId="176" fontId="7" fillId="0" borderId="0" xfId="0" applyNumberFormat="1" applyFont="1" applyAlignment="1" applyProtection="1">
      <alignment horizontal="center" vertical="center"/>
    </xf>
    <xf numFmtId="0" fontId="19" fillId="0" borderId="0" xfId="0" applyFont="1" applyAlignment="1" applyProtection="1">
      <alignment horizontal="center" shrinkToFit="1"/>
    </xf>
    <xf numFmtId="0" fontId="3" fillId="15" borderId="16" xfId="0" applyFont="1" applyFill="1" applyBorder="1" applyAlignment="1" applyProtection="1">
      <alignment horizontal="center" vertical="center" shrinkToFit="1"/>
    </xf>
    <xf numFmtId="0" fontId="3" fillId="15" borderId="108" xfId="0" applyFont="1" applyFill="1" applyBorder="1" applyAlignment="1" applyProtection="1">
      <alignment horizontal="center" vertical="center" shrinkToFit="1"/>
    </xf>
    <xf numFmtId="0" fontId="3" fillId="15" borderId="109" xfId="0" applyFont="1" applyFill="1" applyBorder="1" applyAlignment="1" applyProtection="1">
      <alignment horizontal="center" vertical="center" shrinkToFit="1"/>
    </xf>
    <xf numFmtId="0" fontId="3" fillId="2" borderId="52" xfId="0" applyFont="1" applyFill="1" applyBorder="1" applyAlignment="1" applyProtection="1">
      <alignment horizontal="center" vertical="center" shrinkToFit="1"/>
    </xf>
    <xf numFmtId="0" fontId="3" fillId="5" borderId="19" xfId="0" applyFont="1" applyFill="1" applyBorder="1" applyAlignment="1" applyProtection="1">
      <alignment horizontal="center" vertical="center" shrinkToFit="1"/>
    </xf>
    <xf numFmtId="41" fontId="2" fillId="10" borderId="27" xfId="0" applyNumberFormat="1" applyFont="1" applyFill="1" applyBorder="1" applyAlignment="1" applyProtection="1">
      <alignment horizontal="left" vertical="center" shrinkToFit="1"/>
    </xf>
    <xf numFmtId="41" fontId="6" fillId="10" borderId="26" xfId="0" applyNumberFormat="1" applyFont="1" applyFill="1" applyBorder="1" applyAlignment="1" applyProtection="1">
      <alignment horizontal="left" vertical="center" shrinkToFit="1"/>
    </xf>
    <xf numFmtId="0" fontId="2" fillId="10" borderId="10" xfId="0" applyFont="1" applyFill="1" applyBorder="1" applyAlignment="1" applyProtection="1">
      <alignment horizontal="center" vertical="center" shrinkToFit="1"/>
    </xf>
    <xf numFmtId="0" fontId="2" fillId="10" borderId="55" xfId="0" applyFont="1" applyFill="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10" xfId="0" applyFont="1" applyBorder="1" applyAlignment="1" applyProtection="1">
      <alignment horizontal="center" vertical="center" shrinkToFit="1"/>
    </xf>
    <xf numFmtId="41" fontId="2" fillId="0" borderId="10" xfId="0" applyNumberFormat="1" applyFont="1" applyBorder="1" applyAlignment="1" applyProtection="1">
      <alignment horizontal="center" vertical="center" shrinkToFit="1"/>
    </xf>
    <xf numFmtId="0" fontId="2" fillId="0" borderId="2" xfId="0" applyFont="1" applyBorder="1" applyAlignment="1" applyProtection="1">
      <alignment horizontal="center" vertical="center" shrinkToFit="1"/>
    </xf>
    <xf numFmtId="0" fontId="2" fillId="0" borderId="93" xfId="0" applyFont="1" applyBorder="1" applyAlignment="1" applyProtection="1">
      <alignment horizontal="center" vertical="center" shrinkToFit="1"/>
    </xf>
    <xf numFmtId="0" fontId="2" fillId="0" borderId="26" xfId="0" applyFont="1" applyBorder="1" applyAlignment="1" applyProtection="1">
      <alignment horizontal="center" vertical="center" shrinkToFit="1"/>
    </xf>
    <xf numFmtId="0" fontId="2" fillId="0" borderId="104" xfId="0" applyFont="1" applyBorder="1" applyAlignment="1" applyProtection="1">
      <alignment horizontal="center" vertical="center" shrinkToFit="1"/>
    </xf>
    <xf numFmtId="0" fontId="2" fillId="0" borderId="69" xfId="0" applyFont="1" applyBorder="1" applyAlignment="1" applyProtection="1">
      <alignment horizontal="center" vertical="center" shrinkToFit="1"/>
    </xf>
    <xf numFmtId="0" fontId="2" fillId="10" borderId="104" xfId="0" applyFont="1" applyFill="1" applyBorder="1" applyAlignment="1" applyProtection="1">
      <alignment horizontal="center" vertical="center" shrinkToFit="1"/>
    </xf>
    <xf numFmtId="0" fontId="2" fillId="10" borderId="116" xfId="0" applyFont="1" applyFill="1" applyBorder="1" applyAlignment="1" applyProtection="1">
      <alignment horizontal="center" vertical="center" shrinkToFit="1"/>
    </xf>
    <xf numFmtId="0" fontId="2" fillId="10" borderId="117" xfId="0" applyFont="1" applyFill="1" applyBorder="1" applyAlignment="1" applyProtection="1">
      <alignment horizontal="center" vertical="center" shrinkToFit="1"/>
    </xf>
    <xf numFmtId="0" fontId="2" fillId="0" borderId="137" xfId="0" applyFont="1" applyBorder="1" applyAlignment="1" applyProtection="1">
      <alignment horizontal="center" vertical="center" shrinkToFit="1"/>
    </xf>
    <xf numFmtId="0" fontId="2" fillId="0" borderId="55" xfId="0" applyFont="1" applyBorder="1" applyAlignment="1" applyProtection="1">
      <alignment horizontal="center" vertical="center" shrinkToFit="1"/>
    </xf>
    <xf numFmtId="0" fontId="3" fillId="5" borderId="21" xfId="0" applyFont="1" applyFill="1" applyBorder="1" applyAlignment="1" applyProtection="1">
      <alignment horizontal="center" vertical="center" shrinkToFit="1"/>
    </xf>
    <xf numFmtId="41" fontId="2" fillId="10" borderId="2" xfId="0" applyNumberFormat="1" applyFont="1" applyFill="1" applyBorder="1" applyAlignment="1" applyProtection="1">
      <alignment horizontal="left" vertical="center" shrinkToFit="1"/>
    </xf>
    <xf numFmtId="41" fontId="6" fillId="10" borderId="3" xfId="0" applyNumberFormat="1" applyFont="1" applyFill="1" applyBorder="1" applyAlignment="1" applyProtection="1">
      <alignment horizontal="left" vertical="center" shrinkToFit="1"/>
    </xf>
    <xf numFmtId="0" fontId="3" fillId="0" borderId="24" xfId="0" applyFont="1" applyBorder="1" applyAlignment="1" applyProtection="1">
      <alignment horizontal="center" vertical="center" shrinkToFit="1"/>
    </xf>
    <xf numFmtId="0" fontId="3" fillId="5" borderId="59" xfId="0" applyFont="1" applyFill="1" applyBorder="1" applyAlignment="1" applyProtection="1">
      <alignment horizontal="center" vertical="center" shrinkToFit="1"/>
    </xf>
    <xf numFmtId="0" fontId="3" fillId="5" borderId="69" xfId="0" applyFont="1" applyFill="1" applyBorder="1" applyAlignment="1" applyProtection="1">
      <alignment horizontal="center" vertical="center" shrinkToFit="1"/>
    </xf>
    <xf numFmtId="0" fontId="3" fillId="0" borderId="118" xfId="0" applyFont="1" applyBorder="1" applyAlignment="1" applyProtection="1">
      <alignment horizontal="center" vertical="center" shrinkToFit="1"/>
    </xf>
    <xf numFmtId="0" fontId="3" fillId="5" borderId="127" xfId="0" applyFont="1" applyFill="1" applyBorder="1" applyAlignment="1" applyProtection="1">
      <alignment horizontal="center" vertical="center" shrinkToFit="1"/>
    </xf>
    <xf numFmtId="0" fontId="3" fillId="5" borderId="119" xfId="0" applyFont="1" applyFill="1" applyBorder="1" applyAlignment="1" applyProtection="1">
      <alignment horizontal="center" vertical="center" shrinkToFit="1"/>
    </xf>
    <xf numFmtId="0" fontId="3" fillId="5" borderId="46" xfId="0" applyFont="1" applyFill="1" applyBorder="1" applyAlignment="1" applyProtection="1">
      <alignment horizontal="center" vertical="center" shrinkToFit="1"/>
    </xf>
    <xf numFmtId="0" fontId="3" fillId="5" borderId="5" xfId="0" applyFont="1" applyFill="1" applyBorder="1" applyAlignment="1" applyProtection="1">
      <alignment vertical="center" shrinkToFit="1"/>
    </xf>
    <xf numFmtId="41" fontId="6" fillId="5" borderId="6" xfId="0" applyNumberFormat="1" applyFont="1" applyFill="1" applyBorder="1" applyAlignment="1" applyProtection="1">
      <alignment horizontal="left" vertical="center" shrinkToFit="1"/>
    </xf>
    <xf numFmtId="41" fontId="5" fillId="0" borderId="11" xfId="0" applyNumberFormat="1" applyFont="1" applyBorder="1" applyAlignment="1" applyProtection="1">
      <alignment horizontal="center" vertical="center" shrinkToFit="1"/>
    </xf>
    <xf numFmtId="41" fontId="6" fillId="5" borderId="60" xfId="0" applyNumberFormat="1" applyFont="1" applyFill="1" applyBorder="1" applyAlignment="1" applyProtection="1">
      <alignment horizontal="center" vertical="center" shrinkToFit="1"/>
    </xf>
    <xf numFmtId="41" fontId="5" fillId="0" borderId="4" xfId="0" applyNumberFormat="1" applyFont="1" applyBorder="1" applyAlignment="1" applyProtection="1">
      <alignment horizontal="left" vertical="center" shrinkToFit="1"/>
    </xf>
    <xf numFmtId="41" fontId="5" fillId="0" borderId="11" xfId="0" applyNumberFormat="1" applyFont="1" applyBorder="1" applyAlignment="1" applyProtection="1">
      <alignment horizontal="left" vertical="center" shrinkToFit="1"/>
    </xf>
    <xf numFmtId="41" fontId="5" fillId="0" borderId="5" xfId="0" applyNumberFormat="1" applyFont="1" applyBorder="1" applyAlignment="1" applyProtection="1">
      <alignment vertical="center" shrinkToFit="1"/>
    </xf>
    <xf numFmtId="41" fontId="5" fillId="0" borderId="91" xfId="0" applyNumberFormat="1" applyFont="1" applyBorder="1" applyAlignment="1" applyProtection="1">
      <alignment vertical="center" shrinkToFit="1"/>
    </xf>
    <xf numFmtId="41" fontId="5" fillId="0" borderId="11" xfId="0" applyNumberFormat="1" applyFont="1" applyBorder="1" applyAlignment="1" applyProtection="1">
      <alignment vertical="center" shrinkToFit="1"/>
    </xf>
    <xf numFmtId="41" fontId="5" fillId="0" borderId="6" xfId="0" applyNumberFormat="1" applyFont="1" applyBorder="1" applyAlignment="1" applyProtection="1">
      <alignment vertical="center" shrinkToFit="1"/>
    </xf>
    <xf numFmtId="41" fontId="5" fillId="0" borderId="106" xfId="0" applyNumberFormat="1" applyFont="1" applyBorder="1" applyAlignment="1" applyProtection="1">
      <alignment vertical="center" shrinkToFit="1"/>
    </xf>
    <xf numFmtId="41" fontId="5" fillId="0" borderId="70" xfId="0" applyNumberFormat="1" applyFont="1" applyBorder="1" applyAlignment="1" applyProtection="1">
      <alignment vertical="center" shrinkToFit="1"/>
    </xf>
    <xf numFmtId="41" fontId="5" fillId="5" borderId="70" xfId="0" applyNumberFormat="1" applyFont="1" applyFill="1" applyBorder="1" applyAlignment="1" applyProtection="1">
      <alignment vertical="center" shrinkToFit="1"/>
    </xf>
    <xf numFmtId="41" fontId="5" fillId="0" borderId="118" xfId="0" applyNumberFormat="1" applyFont="1" applyBorder="1" applyAlignment="1" applyProtection="1">
      <alignment horizontal="center" vertical="center" shrinkToFit="1"/>
    </xf>
    <xf numFmtId="41" fontId="5" fillId="0" borderId="24" xfId="0" applyNumberFormat="1" applyFont="1" applyBorder="1" applyAlignment="1" applyProtection="1">
      <alignment horizontal="center" vertical="center" shrinkToFit="1"/>
    </xf>
    <xf numFmtId="41" fontId="6" fillId="5" borderId="127" xfId="0" applyNumberFormat="1" applyFont="1" applyFill="1" applyBorder="1" applyAlignment="1" applyProtection="1">
      <alignment horizontal="center" vertical="center" shrinkToFit="1"/>
    </xf>
    <xf numFmtId="41" fontId="5" fillId="0" borderId="24" xfId="0" applyNumberFormat="1" applyFont="1" applyBorder="1" applyAlignment="1" applyProtection="1">
      <alignment horizontal="left" vertical="center" shrinkToFit="1"/>
    </xf>
    <xf numFmtId="41" fontId="5" fillId="0" borderId="8" xfId="0" applyNumberFormat="1" applyFont="1" applyBorder="1" applyAlignment="1" applyProtection="1">
      <alignment vertical="center" shrinkToFit="1"/>
    </xf>
    <xf numFmtId="41" fontId="5" fillId="0" borderId="89" xfId="0" applyNumberFormat="1" applyFont="1" applyBorder="1" applyAlignment="1" applyProtection="1">
      <alignment vertical="center" shrinkToFit="1"/>
    </xf>
    <xf numFmtId="41" fontId="5" fillId="0" borderId="24" xfId="0" applyNumberFormat="1" applyFont="1" applyBorder="1" applyAlignment="1" applyProtection="1">
      <alignment vertical="center" shrinkToFit="1"/>
    </xf>
    <xf numFmtId="41" fontId="5" fillId="0" borderId="120" xfId="0" applyNumberFormat="1" applyFont="1" applyBorder="1" applyAlignment="1" applyProtection="1">
      <alignment vertical="center" shrinkToFit="1"/>
    </xf>
    <xf numFmtId="41" fontId="5" fillId="0" borderId="112" xfId="0" applyNumberFormat="1" applyFont="1" applyBorder="1" applyAlignment="1" applyProtection="1">
      <alignment vertical="center" shrinkToFit="1"/>
    </xf>
    <xf numFmtId="41" fontId="5" fillId="0" borderId="73" xfId="0" applyNumberFormat="1" applyFont="1" applyBorder="1" applyAlignment="1" applyProtection="1">
      <alignment vertical="center" shrinkToFit="1"/>
    </xf>
    <xf numFmtId="41" fontId="5" fillId="5" borderId="120" xfId="0" applyNumberFormat="1" applyFont="1" applyFill="1" applyBorder="1" applyAlignment="1" applyProtection="1">
      <alignment vertical="center" shrinkToFit="1"/>
    </xf>
    <xf numFmtId="0" fontId="2" fillId="5" borderId="13" xfId="0" applyFont="1" applyFill="1" applyBorder="1" applyAlignment="1" applyProtection="1">
      <alignment horizontal="center" vertical="center" shrinkToFit="1"/>
    </xf>
    <xf numFmtId="41" fontId="6" fillId="5" borderId="15" xfId="0" applyNumberFormat="1" applyFont="1" applyFill="1" applyBorder="1" applyAlignment="1" applyProtection="1">
      <alignment horizontal="left" vertical="center" shrinkToFit="1"/>
    </xf>
    <xf numFmtId="41" fontId="5" fillId="0" borderId="13" xfId="0" applyNumberFormat="1" applyFont="1" applyBorder="1" applyAlignment="1" applyProtection="1">
      <alignment horizontal="center" vertical="center" shrinkToFit="1"/>
    </xf>
    <xf numFmtId="41" fontId="6" fillId="5" borderId="58" xfId="0" applyNumberFormat="1" applyFont="1" applyFill="1" applyBorder="1" applyAlignment="1" applyProtection="1">
      <alignment horizontal="center" vertical="center" shrinkToFit="1"/>
    </xf>
    <xf numFmtId="41" fontId="5" fillId="0" borderId="12" xfId="0" applyNumberFormat="1" applyFont="1" applyBorder="1" applyAlignment="1" applyProtection="1">
      <alignment horizontal="left" vertical="center" shrinkToFit="1"/>
    </xf>
    <xf numFmtId="41" fontId="5" fillId="0" borderId="13" xfId="0" applyNumberFormat="1" applyFont="1" applyBorder="1" applyAlignment="1" applyProtection="1">
      <alignment horizontal="left" vertical="center" shrinkToFit="1"/>
    </xf>
    <xf numFmtId="41" fontId="5" fillId="0" borderId="14" xfId="0" applyNumberFormat="1" applyFont="1" applyBorder="1" applyAlignment="1" applyProtection="1">
      <alignment vertical="center" shrinkToFit="1"/>
    </xf>
    <xf numFmtId="41" fontId="5" fillId="0" borderId="86" xfId="0" applyNumberFormat="1" applyFont="1" applyBorder="1" applyAlignment="1" applyProtection="1">
      <alignment vertical="center" shrinkToFit="1"/>
    </xf>
    <xf numFmtId="41" fontId="5" fillId="0" borderId="13" xfId="0" applyNumberFormat="1" applyFont="1" applyBorder="1" applyAlignment="1" applyProtection="1">
      <alignment vertical="center" shrinkToFit="1"/>
    </xf>
    <xf numFmtId="41" fontId="5" fillId="0" borderId="15" xfId="0" applyNumberFormat="1" applyFont="1" applyBorder="1" applyAlignment="1" applyProtection="1">
      <alignment vertical="center" shrinkToFit="1"/>
    </xf>
    <xf numFmtId="41" fontId="5" fillId="0" borderId="74" xfId="0" applyNumberFormat="1" applyFont="1" applyBorder="1" applyAlignment="1" applyProtection="1">
      <alignment vertical="center" shrinkToFit="1"/>
    </xf>
    <xf numFmtId="41" fontId="5" fillId="5" borderId="74" xfId="0" applyNumberFormat="1" applyFont="1" applyFill="1" applyBorder="1" applyAlignment="1" applyProtection="1">
      <alignment vertical="center" shrinkToFit="1"/>
    </xf>
    <xf numFmtId="41" fontId="5" fillId="0" borderId="129" xfId="0" applyNumberFormat="1" applyFont="1" applyBorder="1" applyAlignment="1" applyProtection="1">
      <alignment horizontal="center" vertical="center" shrinkToFit="1"/>
    </xf>
    <xf numFmtId="41" fontId="5" fillId="0" borderId="130" xfId="0" applyNumberFormat="1" applyFont="1" applyBorder="1" applyAlignment="1" applyProtection="1">
      <alignment horizontal="center" vertical="center" shrinkToFit="1"/>
    </xf>
    <xf numFmtId="41" fontId="6" fillId="5" borderId="131" xfId="0" applyNumberFormat="1" applyFont="1" applyFill="1" applyBorder="1" applyAlignment="1" applyProtection="1">
      <alignment horizontal="center" vertical="center" shrinkToFit="1"/>
    </xf>
    <xf numFmtId="41" fontId="5" fillId="0" borderId="130" xfId="0" applyNumberFormat="1" applyFont="1" applyBorder="1" applyAlignment="1" applyProtection="1">
      <alignment horizontal="left" vertical="center" shrinkToFit="1"/>
    </xf>
    <xf numFmtId="41" fontId="5" fillId="0" borderId="132" xfId="0" applyNumberFormat="1" applyFont="1" applyBorder="1" applyAlignment="1" applyProtection="1">
      <alignment vertical="center" shrinkToFit="1"/>
    </xf>
    <xf numFmtId="41" fontId="5" fillId="0" borderId="133" xfId="0" applyNumberFormat="1" applyFont="1" applyBorder="1" applyAlignment="1" applyProtection="1">
      <alignment vertical="center" shrinkToFit="1"/>
    </xf>
    <xf numFmtId="41" fontId="5" fillId="0" borderId="130" xfId="0" applyNumberFormat="1" applyFont="1" applyBorder="1" applyAlignment="1" applyProtection="1">
      <alignment vertical="center" shrinkToFit="1"/>
    </xf>
    <xf numFmtId="41" fontId="5" fillId="0" borderId="136" xfId="0" applyNumberFormat="1" applyFont="1" applyBorder="1" applyAlignment="1" applyProtection="1">
      <alignment vertical="center" shrinkToFit="1"/>
    </xf>
    <xf numFmtId="41" fontId="5" fillId="5" borderId="136" xfId="0" applyNumberFormat="1" applyFont="1" applyFill="1" applyBorder="1" applyAlignment="1" applyProtection="1">
      <alignment vertical="center" shrinkToFit="1"/>
    </xf>
    <xf numFmtId="0" fontId="2" fillId="5" borderId="10" xfId="0" applyFont="1" applyFill="1" applyBorder="1" applyAlignment="1" applyProtection="1">
      <alignment horizontal="center" vertical="center" shrinkToFit="1"/>
    </xf>
    <xf numFmtId="41" fontId="6" fillId="5" borderId="3" xfId="0" applyNumberFormat="1" applyFont="1" applyFill="1" applyBorder="1" applyAlignment="1" applyProtection="1">
      <alignment horizontal="left" vertical="center" shrinkToFit="1"/>
    </xf>
    <xf numFmtId="41" fontId="5" fillId="0" borderId="10" xfId="0" applyNumberFormat="1" applyFont="1" applyBorder="1" applyAlignment="1" applyProtection="1">
      <alignment horizontal="center" vertical="center" shrinkToFit="1"/>
    </xf>
    <xf numFmtId="41" fontId="6" fillId="5" borderId="55" xfId="0" applyNumberFormat="1" applyFont="1" applyFill="1" applyBorder="1" applyAlignment="1" applyProtection="1">
      <alignment horizontal="center" vertical="center" shrinkToFit="1"/>
    </xf>
    <xf numFmtId="41" fontId="5" fillId="0" borderId="1" xfId="0" applyNumberFormat="1" applyFont="1" applyFill="1" applyBorder="1" applyAlignment="1" applyProtection="1">
      <alignment horizontal="left" vertical="center" shrinkToFit="1"/>
    </xf>
    <xf numFmtId="41" fontId="5" fillId="0" borderId="10" xfId="0" applyNumberFormat="1" applyFont="1" applyFill="1" applyBorder="1" applyAlignment="1" applyProtection="1">
      <alignment horizontal="left" vertical="center" shrinkToFit="1"/>
    </xf>
    <xf numFmtId="41" fontId="5" fillId="0" borderId="2" xfId="0" applyNumberFormat="1" applyFont="1" applyFill="1" applyBorder="1" applyAlignment="1" applyProtection="1">
      <alignment vertical="center" shrinkToFit="1"/>
    </xf>
    <xf numFmtId="41" fontId="5" fillId="0" borderId="88" xfId="0" applyNumberFormat="1" applyFont="1" applyFill="1" applyBorder="1" applyAlignment="1" applyProtection="1">
      <alignment vertical="center" shrinkToFit="1"/>
    </xf>
    <xf numFmtId="41" fontId="5" fillId="0" borderId="10" xfId="0" applyNumberFormat="1" applyFont="1" applyFill="1" applyBorder="1" applyAlignment="1" applyProtection="1">
      <alignment vertical="center" shrinkToFit="1"/>
    </xf>
    <xf numFmtId="41" fontId="5" fillId="0" borderId="3" xfId="0" applyNumberFormat="1" applyFont="1" applyFill="1" applyBorder="1" applyAlignment="1" applyProtection="1">
      <alignment vertical="center" shrinkToFit="1"/>
    </xf>
    <xf numFmtId="41" fontId="5" fillId="0" borderId="69" xfId="0" applyNumberFormat="1" applyFont="1" applyFill="1" applyBorder="1" applyAlignment="1" applyProtection="1">
      <alignment vertical="center" shrinkToFit="1"/>
    </xf>
    <xf numFmtId="41" fontId="5" fillId="5" borderId="69" xfId="0" applyNumberFormat="1" applyFont="1" applyFill="1" applyBorder="1" applyAlignment="1" applyProtection="1">
      <alignment vertical="center" shrinkToFit="1"/>
    </xf>
    <xf numFmtId="41" fontId="5" fillId="0" borderId="116" xfId="0" applyNumberFormat="1" applyFont="1" applyBorder="1" applyAlignment="1" applyProtection="1">
      <alignment horizontal="center" vertical="center" shrinkToFit="1"/>
    </xf>
    <xf numFmtId="41" fontId="6" fillId="5" borderId="117" xfId="0" applyNumberFormat="1" applyFont="1" applyFill="1" applyBorder="1" applyAlignment="1" applyProtection="1">
      <alignment horizontal="center" vertical="center" shrinkToFit="1"/>
    </xf>
    <xf numFmtId="41" fontId="5" fillId="0" borderId="119" xfId="0" applyNumberFormat="1" applyFont="1" applyFill="1" applyBorder="1" applyAlignment="1" applyProtection="1">
      <alignment vertical="center" shrinkToFit="1"/>
    </xf>
    <xf numFmtId="41" fontId="5" fillId="5" borderId="119" xfId="0" applyNumberFormat="1" applyFont="1" applyFill="1" applyBorder="1" applyAlignment="1" applyProtection="1">
      <alignment vertical="center" shrinkToFit="1"/>
    </xf>
    <xf numFmtId="0" fontId="3" fillId="5" borderId="1" xfId="0" applyFont="1" applyFill="1" applyBorder="1" applyAlignment="1" applyProtection="1">
      <alignment horizontal="center" vertical="center" shrinkToFit="1"/>
    </xf>
    <xf numFmtId="41" fontId="6" fillId="5" borderId="10" xfId="0" applyNumberFormat="1" applyFont="1" applyFill="1" applyBorder="1" applyAlignment="1" applyProtection="1">
      <alignment horizontal="center" vertical="center" shrinkToFit="1"/>
    </xf>
    <xf numFmtId="41" fontId="6" fillId="5" borderId="1" xfId="0" applyNumberFormat="1" applyFont="1" applyFill="1" applyBorder="1" applyAlignment="1" applyProtection="1">
      <alignment horizontal="left" vertical="center" shrinkToFit="1"/>
    </xf>
    <xf numFmtId="41" fontId="6" fillId="5" borderId="10" xfId="0" applyNumberFormat="1" applyFont="1" applyFill="1" applyBorder="1" applyAlignment="1" applyProtection="1">
      <alignment horizontal="left" vertical="center" shrinkToFit="1"/>
    </xf>
    <xf numFmtId="41" fontId="6" fillId="5" borderId="88" xfId="0" applyNumberFormat="1" applyFont="1" applyFill="1" applyBorder="1" applyAlignment="1" applyProtection="1">
      <alignment horizontal="left" vertical="center" shrinkToFit="1"/>
    </xf>
    <xf numFmtId="41" fontId="6" fillId="5" borderId="69" xfId="0" applyNumberFormat="1" applyFont="1" applyFill="1" applyBorder="1" applyAlignment="1" applyProtection="1">
      <alignment horizontal="left" vertical="center" shrinkToFit="1"/>
    </xf>
    <xf numFmtId="41" fontId="6" fillId="5" borderId="116" xfId="0" applyNumberFormat="1" applyFont="1" applyFill="1" applyBorder="1" applyAlignment="1" applyProtection="1">
      <alignment horizontal="center" vertical="center" shrinkToFit="1"/>
    </xf>
    <xf numFmtId="41" fontId="6" fillId="5" borderId="119" xfId="0" applyNumberFormat="1" applyFont="1" applyFill="1" applyBorder="1" applyAlignment="1" applyProtection="1">
      <alignment horizontal="left" vertical="center" shrinkToFit="1"/>
    </xf>
    <xf numFmtId="0" fontId="2" fillId="5" borderId="1" xfId="0" applyFont="1" applyFill="1" applyBorder="1" applyAlignment="1" applyProtection="1">
      <alignment horizontal="left" vertical="center" shrinkToFit="1"/>
    </xf>
    <xf numFmtId="41" fontId="5" fillId="0" borderId="1" xfId="0" applyNumberFormat="1" applyFont="1" applyBorder="1" applyAlignment="1" applyProtection="1">
      <alignment horizontal="left" vertical="center" shrinkToFit="1"/>
    </xf>
    <xf numFmtId="41" fontId="5" fillId="0" borderId="10" xfId="0" applyNumberFormat="1" applyFont="1" applyBorder="1" applyAlignment="1" applyProtection="1">
      <alignment horizontal="left" vertical="center" shrinkToFit="1"/>
    </xf>
    <xf numFmtId="41" fontId="5" fillId="0" borderId="2" xfId="0" applyNumberFormat="1" applyFont="1" applyBorder="1" applyAlignment="1" applyProtection="1">
      <alignment vertical="center" shrinkToFit="1"/>
    </xf>
    <xf numFmtId="41" fontId="5" fillId="0" borderId="88" xfId="0" applyNumberFormat="1" applyFont="1" applyBorder="1" applyAlignment="1" applyProtection="1">
      <alignment vertical="center" shrinkToFit="1"/>
    </xf>
    <xf numFmtId="41" fontId="5" fillId="0" borderId="10" xfId="0" applyNumberFormat="1" applyFont="1" applyBorder="1" applyAlignment="1" applyProtection="1">
      <alignment vertical="center" shrinkToFit="1"/>
    </xf>
    <xf numFmtId="41" fontId="5" fillId="0" borderId="3" xfId="0" applyNumberFormat="1" applyFont="1" applyBorder="1" applyAlignment="1" applyProtection="1">
      <alignment vertical="center" shrinkToFit="1"/>
    </xf>
    <xf numFmtId="41" fontId="5" fillId="0" borderId="69" xfId="0" applyNumberFormat="1" applyFont="1" applyBorder="1" applyAlignment="1" applyProtection="1">
      <alignment vertical="center" shrinkToFit="1"/>
    </xf>
    <xf numFmtId="41" fontId="5" fillId="0" borderId="119" xfId="0" applyNumberFormat="1" applyFont="1" applyBorder="1" applyAlignment="1" applyProtection="1">
      <alignment vertical="center" shrinkToFit="1"/>
    </xf>
    <xf numFmtId="41" fontId="5" fillId="10" borderId="10" xfId="0" applyNumberFormat="1" applyFont="1" applyFill="1" applyBorder="1" applyAlignment="1" applyProtection="1">
      <alignment vertical="center" shrinkToFit="1"/>
    </xf>
    <xf numFmtId="41" fontId="5" fillId="10" borderId="3" xfId="0" applyNumberFormat="1" applyFont="1" applyFill="1" applyBorder="1" applyAlignment="1" applyProtection="1">
      <alignment vertical="center" shrinkToFit="1"/>
    </xf>
    <xf numFmtId="41" fontId="5" fillId="10" borderId="2" xfId="0" applyNumberFormat="1" applyFont="1" applyFill="1" applyBorder="1" applyAlignment="1" applyProtection="1">
      <alignment vertical="center" shrinkToFit="1"/>
    </xf>
    <xf numFmtId="41" fontId="5" fillId="5" borderId="104" xfId="0" applyNumberFormat="1" applyFont="1" applyFill="1" applyBorder="1" applyAlignment="1" applyProtection="1">
      <alignment vertical="center" shrinkToFit="1"/>
    </xf>
    <xf numFmtId="41" fontId="5" fillId="10" borderId="119" xfId="0" applyNumberFormat="1" applyFont="1" applyFill="1" applyBorder="1" applyAlignment="1" applyProtection="1">
      <alignment vertical="center" shrinkToFit="1"/>
    </xf>
    <xf numFmtId="41" fontId="5" fillId="5" borderId="117" xfId="0" applyNumberFormat="1" applyFont="1" applyFill="1" applyBorder="1" applyAlignment="1" applyProtection="1">
      <alignment vertical="center" shrinkToFit="1"/>
    </xf>
    <xf numFmtId="41" fontId="9" fillId="0" borderId="10" xfId="0" applyNumberFormat="1" applyFont="1" applyBorder="1" applyAlignment="1" applyProtection="1">
      <alignment horizontal="center" vertical="center" shrinkToFit="1"/>
    </xf>
    <xf numFmtId="41" fontId="9" fillId="0" borderId="116" xfId="0" applyNumberFormat="1" applyFont="1" applyBorder="1" applyAlignment="1" applyProtection="1">
      <alignment horizontal="center" vertical="center" shrinkToFit="1"/>
    </xf>
    <xf numFmtId="41" fontId="5" fillId="0" borderId="3" xfId="0" applyNumberFormat="1" applyFont="1" applyBorder="1" applyAlignment="1" applyProtection="1">
      <alignment horizontal="left" vertical="center" shrinkToFit="1"/>
    </xf>
    <xf numFmtId="41" fontId="5" fillId="0" borderId="119" xfId="0" applyNumberFormat="1" applyFont="1" applyBorder="1" applyAlignment="1" applyProtection="1">
      <alignment horizontal="left" vertical="center" shrinkToFit="1"/>
    </xf>
    <xf numFmtId="177" fontId="2" fillId="5" borderId="10" xfId="0" applyNumberFormat="1" applyFont="1" applyFill="1" applyBorder="1" applyAlignment="1" applyProtection="1">
      <alignment horizontal="center" vertical="center" shrinkToFit="1"/>
    </xf>
    <xf numFmtId="41" fontId="5" fillId="0" borderId="69" xfId="0" applyNumberFormat="1" applyFont="1" applyBorder="1" applyAlignment="1" applyProtection="1">
      <alignment horizontal="left" vertical="center" shrinkToFit="1"/>
    </xf>
    <xf numFmtId="41" fontId="5" fillId="5" borderId="69" xfId="0" applyNumberFormat="1" applyFont="1" applyFill="1" applyBorder="1" applyAlignment="1" applyProtection="1">
      <alignment horizontal="left" vertical="center" shrinkToFit="1"/>
    </xf>
    <xf numFmtId="41" fontId="5" fillId="5" borderId="119" xfId="0" applyNumberFormat="1" applyFont="1" applyFill="1" applyBorder="1" applyAlignment="1" applyProtection="1">
      <alignment horizontal="left" vertical="center" shrinkToFit="1"/>
    </xf>
    <xf numFmtId="43" fontId="5" fillId="0" borderId="10" xfId="0" applyNumberFormat="1" applyFont="1" applyBorder="1" applyAlignment="1" applyProtection="1">
      <alignment horizontal="left" vertical="center" shrinkToFit="1"/>
    </xf>
    <xf numFmtId="0" fontId="2" fillId="5" borderId="7" xfId="0" applyFont="1" applyFill="1" applyBorder="1" applyAlignment="1" applyProtection="1">
      <alignment horizontal="left" vertical="center" shrinkToFit="1"/>
    </xf>
    <xf numFmtId="9" fontId="6" fillId="5" borderId="59" xfId="1" applyNumberFormat="1" applyFont="1" applyFill="1" applyBorder="1" applyAlignment="1" applyProtection="1">
      <alignment horizontal="center" vertical="center" shrinkToFit="1"/>
    </xf>
    <xf numFmtId="9" fontId="5" fillId="0" borderId="24" xfId="1" applyNumberFormat="1" applyFont="1" applyBorder="1" applyAlignment="1" applyProtection="1">
      <alignment horizontal="center" vertical="center" shrinkToFit="1"/>
    </xf>
    <xf numFmtId="9" fontId="5" fillId="0" borderId="7" xfId="1" applyNumberFormat="1" applyFont="1" applyBorder="1" applyAlignment="1" applyProtection="1">
      <alignment horizontal="center" vertical="center" shrinkToFit="1"/>
    </xf>
    <xf numFmtId="9" fontId="5" fillId="0" borderId="9" xfId="1" applyNumberFormat="1" applyFont="1" applyBorder="1" applyAlignment="1" applyProtection="1">
      <alignment horizontal="center" vertical="center" shrinkToFit="1"/>
    </xf>
    <xf numFmtId="9" fontId="5" fillId="0" borderId="73" xfId="1" applyNumberFormat="1" applyFont="1" applyBorder="1" applyAlignment="1" applyProtection="1">
      <alignment horizontal="center" vertical="center" shrinkToFit="1"/>
    </xf>
    <xf numFmtId="9" fontId="5" fillId="5" borderId="73" xfId="1" applyNumberFormat="1" applyFont="1" applyFill="1" applyBorder="1" applyAlignment="1" applyProtection="1">
      <alignment horizontal="center" vertical="center" shrinkToFit="1"/>
    </xf>
    <xf numFmtId="9" fontId="5" fillId="0" borderId="118" xfId="1" applyNumberFormat="1" applyFont="1" applyBorder="1" applyAlignment="1" applyProtection="1">
      <alignment horizontal="center" vertical="center" shrinkToFit="1"/>
    </xf>
    <xf numFmtId="9" fontId="6" fillId="5" borderId="127" xfId="1" applyNumberFormat="1" applyFont="1" applyFill="1" applyBorder="1" applyAlignment="1" applyProtection="1">
      <alignment horizontal="center" vertical="center" shrinkToFit="1"/>
    </xf>
    <xf numFmtId="9" fontId="5" fillId="0" borderId="120" xfId="1" applyNumberFormat="1" applyFont="1" applyBorder="1" applyAlignment="1" applyProtection="1">
      <alignment horizontal="center" vertical="center" shrinkToFit="1"/>
    </xf>
    <xf numFmtId="9" fontId="5" fillId="5" borderId="120" xfId="1" applyNumberFormat="1" applyFont="1" applyFill="1" applyBorder="1" applyAlignment="1" applyProtection="1">
      <alignment horizontal="center" vertical="center" shrinkToFit="1"/>
    </xf>
    <xf numFmtId="0" fontId="2" fillId="0" borderId="59" xfId="0" applyFont="1" applyBorder="1" applyAlignment="1" applyProtection="1">
      <alignment horizontal="center" vertical="center" shrinkToFit="1"/>
    </xf>
    <xf numFmtId="0" fontId="2" fillId="5" borderId="24" xfId="0" applyFont="1" applyFill="1" applyBorder="1" applyAlignment="1" applyProtection="1">
      <alignment horizontal="center" vertical="center" shrinkToFit="1"/>
    </xf>
    <xf numFmtId="41" fontId="6" fillId="5" borderId="9" xfId="0" applyNumberFormat="1" applyFont="1" applyFill="1" applyBorder="1" applyAlignment="1" applyProtection="1">
      <alignment horizontal="left" vertical="center" shrinkToFit="1"/>
    </xf>
    <xf numFmtId="9" fontId="6" fillId="16" borderId="59" xfId="1" applyNumberFormat="1" applyFont="1" applyFill="1" applyBorder="1" applyAlignment="1" applyProtection="1">
      <alignment horizontal="center" vertical="center" shrinkToFit="1"/>
    </xf>
    <xf numFmtId="41" fontId="5" fillId="5" borderId="73" xfId="0" applyNumberFormat="1" applyFont="1" applyFill="1" applyBorder="1" applyAlignment="1" applyProtection="1">
      <alignment vertical="center" shrinkToFit="1"/>
    </xf>
    <xf numFmtId="9" fontId="6" fillId="16" borderId="127" xfId="1" applyNumberFormat="1" applyFont="1" applyFill="1" applyBorder="1" applyAlignment="1" applyProtection="1">
      <alignment horizontal="center" vertical="center" shrinkToFit="1"/>
    </xf>
    <xf numFmtId="43" fontId="6" fillId="5" borderId="10" xfId="0" applyNumberFormat="1" applyFont="1" applyFill="1" applyBorder="1" applyAlignment="1" applyProtection="1">
      <alignment horizontal="center" vertical="center" shrinkToFit="1"/>
    </xf>
    <xf numFmtId="9" fontId="5" fillId="10" borderId="24" xfId="1" applyNumberFormat="1" applyFont="1" applyFill="1" applyBorder="1" applyAlignment="1" applyProtection="1">
      <alignment horizontal="center" vertical="center" shrinkToFit="1"/>
    </xf>
    <xf numFmtId="9" fontId="5" fillId="10" borderId="118" xfId="1" applyNumberFormat="1" applyFont="1" applyFill="1" applyBorder="1" applyAlignment="1" applyProtection="1">
      <alignment horizontal="center" vertical="center" shrinkToFit="1"/>
    </xf>
    <xf numFmtId="41" fontId="6" fillId="5" borderId="59" xfId="0" applyNumberFormat="1" applyFont="1" applyFill="1" applyBorder="1" applyAlignment="1" applyProtection="1">
      <alignment horizontal="center" vertical="center" shrinkToFit="1"/>
    </xf>
    <xf numFmtId="41" fontId="5" fillId="0" borderId="7" xfId="0" applyNumberFormat="1" applyFont="1" applyBorder="1" applyAlignment="1" applyProtection="1">
      <alignment horizontal="left" vertical="center" shrinkToFit="1"/>
    </xf>
    <xf numFmtId="41" fontId="5" fillId="0" borderId="9" xfId="0" applyNumberFormat="1" applyFont="1" applyBorder="1" applyAlignment="1" applyProtection="1">
      <alignment vertical="center" shrinkToFit="1"/>
    </xf>
    <xf numFmtId="0" fontId="11" fillId="5" borderId="4" xfId="0" applyFont="1" applyFill="1" applyBorder="1" applyAlignment="1" applyProtection="1">
      <alignment horizontal="center" vertical="center" shrinkToFit="1"/>
    </xf>
    <xf numFmtId="0" fontId="8" fillId="5" borderId="11" xfId="0" applyFont="1" applyFill="1" applyBorder="1" applyAlignment="1" applyProtection="1">
      <alignment horizontal="center" vertical="center" shrinkToFit="1"/>
    </xf>
    <xf numFmtId="41" fontId="12" fillId="5" borderId="6" xfId="0" applyNumberFormat="1" applyFont="1" applyFill="1" applyBorder="1" applyAlignment="1" applyProtection="1">
      <alignment horizontal="left" vertical="center" shrinkToFit="1"/>
    </xf>
    <xf numFmtId="41" fontId="9" fillId="5" borderId="11" xfId="0" applyNumberFormat="1" applyFont="1" applyFill="1" applyBorder="1" applyAlignment="1" applyProtection="1">
      <alignment horizontal="center" vertical="center" shrinkToFit="1"/>
    </xf>
    <xf numFmtId="41" fontId="12" fillId="5" borderId="60" xfId="0" applyNumberFormat="1" applyFont="1" applyFill="1" applyBorder="1" applyAlignment="1" applyProtection="1">
      <alignment horizontal="center" vertical="center" shrinkToFit="1"/>
    </xf>
    <xf numFmtId="41" fontId="9" fillId="5" borderId="11" xfId="0" applyNumberFormat="1" applyFont="1" applyFill="1" applyBorder="1" applyAlignment="1" applyProtection="1">
      <alignment horizontal="left" vertical="center" shrinkToFit="1"/>
    </xf>
    <xf numFmtId="41" fontId="9" fillId="5" borderId="5" xfId="0" applyNumberFormat="1" applyFont="1" applyFill="1" applyBorder="1" applyAlignment="1" applyProtection="1">
      <alignment vertical="center" shrinkToFit="1"/>
    </xf>
    <xf numFmtId="41" fontId="9" fillId="5" borderId="91" xfId="0" applyNumberFormat="1" applyFont="1" applyFill="1" applyBorder="1" applyAlignment="1" applyProtection="1">
      <alignment vertical="center" shrinkToFit="1"/>
    </xf>
    <xf numFmtId="41" fontId="9" fillId="5" borderId="11" xfId="0" applyNumberFormat="1" applyFont="1" applyFill="1" applyBorder="1" applyAlignment="1" applyProtection="1">
      <alignment vertical="center" shrinkToFit="1"/>
    </xf>
    <xf numFmtId="41" fontId="9" fillId="5" borderId="6" xfId="0" applyNumberFormat="1" applyFont="1" applyFill="1" applyBorder="1" applyAlignment="1" applyProtection="1">
      <alignment vertical="center" shrinkToFit="1"/>
    </xf>
    <xf numFmtId="41" fontId="9" fillId="5" borderId="70" xfId="0" applyNumberFormat="1" applyFont="1" applyFill="1" applyBorder="1" applyAlignment="1" applyProtection="1">
      <alignment vertical="center" shrinkToFit="1"/>
    </xf>
    <xf numFmtId="41" fontId="9" fillId="5" borderId="121" xfId="0" applyNumberFormat="1" applyFont="1" applyFill="1" applyBorder="1" applyAlignment="1" applyProtection="1">
      <alignment horizontal="center" vertical="center" shrinkToFit="1"/>
    </xf>
    <xf numFmtId="41" fontId="9" fillId="5" borderId="122" xfId="0" applyNumberFormat="1" applyFont="1" applyFill="1" applyBorder="1" applyAlignment="1" applyProtection="1">
      <alignment horizontal="center" vertical="center" shrinkToFit="1"/>
    </xf>
    <xf numFmtId="41" fontId="12" fillId="5" borderId="128" xfId="0" applyNumberFormat="1" applyFont="1" applyFill="1" applyBorder="1" applyAlignment="1" applyProtection="1">
      <alignment horizontal="center" vertical="center" shrinkToFit="1"/>
    </xf>
    <xf numFmtId="41" fontId="9" fillId="5" borderId="122" xfId="0" applyNumberFormat="1" applyFont="1" applyFill="1" applyBorder="1" applyAlignment="1" applyProtection="1">
      <alignment horizontal="left" vertical="center" shrinkToFit="1"/>
    </xf>
    <xf numFmtId="41" fontId="9" fillId="5" borderId="123" xfId="0" applyNumberFormat="1" applyFont="1" applyFill="1" applyBorder="1" applyAlignment="1" applyProtection="1">
      <alignment vertical="center" shrinkToFit="1"/>
    </xf>
    <xf numFmtId="41" fontId="9" fillId="5" borderId="124" xfId="0" applyNumberFormat="1" applyFont="1" applyFill="1" applyBorder="1" applyAlignment="1" applyProtection="1">
      <alignment vertical="center" shrinkToFit="1"/>
    </xf>
    <xf numFmtId="41" fontId="9" fillId="5" borderId="122" xfId="0" applyNumberFormat="1" applyFont="1" applyFill="1" applyBorder="1" applyAlignment="1" applyProtection="1">
      <alignment vertical="center" shrinkToFit="1"/>
    </xf>
    <xf numFmtId="41" fontId="9" fillId="5" borderId="126" xfId="0" applyNumberFormat="1" applyFont="1" applyFill="1" applyBorder="1" applyAlignment="1" applyProtection="1">
      <alignment vertical="center" shrinkToFit="1"/>
    </xf>
    <xf numFmtId="41" fontId="9" fillId="5" borderId="125" xfId="0" applyNumberFormat="1" applyFont="1" applyFill="1" applyBorder="1" applyAlignment="1" applyProtection="1">
      <alignment vertical="center" shrinkToFit="1"/>
    </xf>
    <xf numFmtId="0" fontId="2" fillId="0" borderId="60" xfId="0" applyFont="1" applyBorder="1" applyAlignment="1" applyProtection="1">
      <alignment horizontal="center" vertical="center" shrinkToFit="1"/>
    </xf>
    <xf numFmtId="0" fontId="17" fillId="4" borderId="0" xfId="0" applyFont="1" applyFill="1" applyAlignment="1" applyProtection="1">
      <alignment horizontal="center" vertical="center" shrinkToFit="1"/>
      <protection locked="0"/>
    </xf>
    <xf numFmtId="0" fontId="2" fillId="4" borderId="7" xfId="0" applyFont="1" applyFill="1" applyBorder="1" applyAlignment="1" applyProtection="1">
      <alignment horizontal="center" vertical="center" shrinkToFit="1"/>
      <protection locked="0"/>
    </xf>
    <xf numFmtId="0" fontId="2" fillId="4" borderId="24" xfId="0" applyFont="1" applyFill="1" applyBorder="1" applyAlignment="1" applyProtection="1">
      <alignment horizontal="center" vertical="center" shrinkToFit="1"/>
      <protection locked="0"/>
    </xf>
    <xf numFmtId="0" fontId="2" fillId="4" borderId="8" xfId="0" applyFont="1" applyFill="1" applyBorder="1" applyAlignment="1" applyProtection="1">
      <alignment horizontal="center" vertical="center" shrinkToFit="1"/>
      <protection locked="0"/>
    </xf>
    <xf numFmtId="0" fontId="2" fillId="4" borderId="89" xfId="0" applyFont="1" applyFill="1" applyBorder="1" applyAlignment="1" applyProtection="1">
      <alignment horizontal="center" vertical="center" shrinkToFit="1"/>
      <protection locked="0"/>
    </xf>
    <xf numFmtId="0" fontId="2" fillId="4" borderId="9" xfId="0" applyFont="1" applyFill="1" applyBorder="1" applyAlignment="1" applyProtection="1">
      <alignment horizontal="center" vertical="center" shrinkToFit="1"/>
      <protection locked="0"/>
    </xf>
    <xf numFmtId="41" fontId="5" fillId="4" borderId="1" xfId="0" applyNumberFormat="1" applyFont="1" applyFill="1" applyBorder="1" applyAlignment="1" applyProtection="1">
      <alignment horizontal="left" vertical="center" shrinkToFit="1"/>
      <protection locked="0"/>
    </xf>
    <xf numFmtId="41" fontId="5" fillId="4" borderId="10" xfId="0" applyNumberFormat="1" applyFont="1" applyFill="1" applyBorder="1" applyAlignment="1" applyProtection="1">
      <alignment horizontal="left" vertical="center" shrinkToFit="1"/>
      <protection locked="0"/>
    </xf>
    <xf numFmtId="41" fontId="5" fillId="4" borderId="10" xfId="0" applyNumberFormat="1" applyFont="1" applyFill="1" applyBorder="1" applyAlignment="1" applyProtection="1">
      <alignment vertical="center" shrinkToFit="1"/>
      <protection locked="0"/>
    </xf>
    <xf numFmtId="41" fontId="5" fillId="4" borderId="88" xfId="0" applyNumberFormat="1" applyFont="1" applyFill="1" applyBorder="1" applyAlignment="1" applyProtection="1">
      <alignment vertical="center" shrinkToFit="1"/>
      <protection locked="0"/>
    </xf>
    <xf numFmtId="41" fontId="5" fillId="4" borderId="2" xfId="0" applyNumberFormat="1" applyFont="1" applyFill="1" applyBorder="1" applyAlignment="1" applyProtection="1">
      <alignment vertical="center" shrinkToFit="1"/>
      <protection locked="0"/>
    </xf>
    <xf numFmtId="41" fontId="5" fillId="4" borderId="3" xfId="0" applyNumberFormat="1" applyFont="1" applyFill="1" applyBorder="1" applyAlignment="1" applyProtection="1">
      <alignment vertical="center" shrinkToFit="1"/>
      <protection locked="0"/>
    </xf>
    <xf numFmtId="9" fontId="5" fillId="4" borderId="7" xfId="1" applyNumberFormat="1" applyFont="1" applyFill="1" applyBorder="1" applyAlignment="1" applyProtection="1">
      <alignment horizontal="center" vertical="center" shrinkToFit="1"/>
      <protection locked="0"/>
    </xf>
    <xf numFmtId="9" fontId="5" fillId="4" borderId="24" xfId="1" applyNumberFormat="1" applyFont="1" applyFill="1" applyBorder="1" applyAlignment="1" applyProtection="1">
      <alignment horizontal="center" vertical="center" shrinkToFit="1"/>
      <protection locked="0"/>
    </xf>
    <xf numFmtId="9" fontId="5" fillId="4" borderId="9" xfId="1" applyNumberFormat="1" applyFont="1" applyFill="1" applyBorder="1" applyAlignment="1" applyProtection="1">
      <alignment horizontal="center" vertical="center" shrinkToFit="1"/>
      <protection locked="0"/>
    </xf>
    <xf numFmtId="0" fontId="2" fillId="4" borderId="120" xfId="0" applyFont="1" applyFill="1" applyBorder="1" applyAlignment="1" applyProtection="1">
      <alignment horizontal="center" vertical="center" shrinkToFit="1"/>
      <protection locked="0"/>
    </xf>
    <xf numFmtId="41" fontId="5" fillId="4" borderId="119" xfId="0" applyNumberFormat="1" applyFont="1" applyFill="1" applyBorder="1" applyAlignment="1" applyProtection="1">
      <alignment vertical="center" shrinkToFit="1"/>
      <protection locked="0"/>
    </xf>
    <xf numFmtId="9" fontId="5" fillId="4" borderId="120" xfId="1" applyNumberFormat="1"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protection locked="0"/>
    </xf>
    <xf numFmtId="9" fontId="5" fillId="4" borderId="69" xfId="0" applyNumberFormat="1" applyFont="1" applyFill="1" applyBorder="1" applyAlignment="1" applyProtection="1">
      <alignment horizontal="center"/>
      <protection locked="0"/>
    </xf>
    <xf numFmtId="9" fontId="5" fillId="4" borderId="70" xfId="0" applyNumberFormat="1" applyFont="1" applyFill="1" applyBorder="1" applyAlignment="1" applyProtection="1">
      <alignment horizontal="center"/>
      <protection locked="0"/>
    </xf>
    <xf numFmtId="9" fontId="5" fillId="4" borderId="68" xfId="0" applyNumberFormat="1" applyFont="1" applyFill="1" applyBorder="1" applyAlignment="1" applyProtection="1">
      <alignment horizontal="center"/>
      <protection locked="0"/>
    </xf>
    <xf numFmtId="10" fontId="5" fillId="4" borderId="69" xfId="0" applyNumberFormat="1" applyFont="1" applyFill="1" applyBorder="1" applyAlignment="1" applyProtection="1">
      <alignment horizontal="center"/>
      <protection locked="0"/>
    </xf>
    <xf numFmtId="0" fontId="2" fillId="0" borderId="12" xfId="0" applyFont="1" applyBorder="1" applyAlignment="1" applyProtection="1">
      <alignment horizontal="left"/>
      <protection locked="0"/>
    </xf>
    <xf numFmtId="0" fontId="2" fillId="0" borderId="15" xfId="0" applyFont="1" applyBorder="1" applyProtection="1">
      <protection locked="0"/>
    </xf>
    <xf numFmtId="0" fontId="2" fillId="0" borderId="1" xfId="0" applyFont="1" applyBorder="1" applyAlignment="1" applyProtection="1">
      <alignment horizontal="left"/>
      <protection locked="0"/>
    </xf>
    <xf numFmtId="0" fontId="2" fillId="0" borderId="3" xfId="0" applyFont="1" applyBorder="1" applyProtection="1">
      <protection locked="0"/>
    </xf>
    <xf numFmtId="0" fontId="2" fillId="0" borderId="7" xfId="0" applyFont="1" applyBorder="1" applyAlignment="1" applyProtection="1">
      <alignment horizontal="left"/>
      <protection locked="0"/>
    </xf>
    <xf numFmtId="0" fontId="2" fillId="0" borderId="9" xfId="0" applyFont="1" applyBorder="1" applyProtection="1">
      <protection locked="0"/>
    </xf>
    <xf numFmtId="0" fontId="2" fillId="0" borderId="4" xfId="0" applyFont="1" applyBorder="1" applyAlignment="1" applyProtection="1">
      <alignment horizontal="left"/>
      <protection locked="0"/>
    </xf>
    <xf numFmtId="0" fontId="2" fillId="0" borderId="6" xfId="0" applyFont="1" applyBorder="1" applyProtection="1">
      <protection locked="0"/>
    </xf>
    <xf numFmtId="9" fontId="6" fillId="5" borderId="87" xfId="0" applyNumberFormat="1" applyFont="1" applyFill="1" applyBorder="1" applyAlignment="1" applyProtection="1">
      <alignment vertical="center"/>
    </xf>
    <xf numFmtId="9" fontId="6" fillId="5" borderId="10" xfId="0" applyNumberFormat="1" applyFont="1" applyFill="1" applyBorder="1" applyAlignment="1" applyProtection="1">
      <alignment vertical="center"/>
    </xf>
    <xf numFmtId="9" fontId="6" fillId="5" borderId="88" xfId="0" applyNumberFormat="1" applyFont="1" applyFill="1" applyBorder="1" applyAlignment="1" applyProtection="1">
      <alignment vertical="center"/>
    </xf>
    <xf numFmtId="9" fontId="6" fillId="5" borderId="3" xfId="0" applyNumberFormat="1" applyFont="1" applyFill="1" applyBorder="1" applyAlignment="1" applyProtection="1">
      <alignment vertical="center"/>
    </xf>
    <xf numFmtId="41" fontId="6" fillId="5" borderId="88" xfId="0" applyNumberFormat="1" applyFont="1" applyFill="1" applyBorder="1" applyAlignment="1" applyProtection="1">
      <alignment vertical="center"/>
    </xf>
    <xf numFmtId="41" fontId="6" fillId="5" borderId="3" xfId="0" applyNumberFormat="1" applyFont="1" applyFill="1" applyBorder="1" applyAlignment="1" applyProtection="1">
      <alignment vertical="center"/>
    </xf>
    <xf numFmtId="0" fontId="13" fillId="13" borderId="88" xfId="0" applyFont="1" applyFill="1" applyBorder="1" applyAlignment="1" applyProtection="1">
      <alignment horizontal="left" vertical="center"/>
    </xf>
    <xf numFmtId="178" fontId="5" fillId="4" borderId="69" xfId="0" applyNumberFormat="1" applyFont="1" applyFill="1" applyBorder="1" applyAlignment="1" applyProtection="1">
      <alignment horizontal="center"/>
      <protection locked="0"/>
    </xf>
    <xf numFmtId="0" fontId="23" fillId="0" borderId="0" xfId="0" applyFont="1" applyBorder="1" applyAlignment="1">
      <alignment vertical="center"/>
    </xf>
    <xf numFmtId="179" fontId="7" fillId="0" borderId="0" xfId="0" applyNumberFormat="1" applyFont="1" applyProtection="1"/>
    <xf numFmtId="0" fontId="3" fillId="15" borderId="16" xfId="0" applyFont="1" applyFill="1" applyBorder="1" applyAlignment="1">
      <alignment horizontal="center"/>
    </xf>
    <xf numFmtId="0" fontId="3" fillId="15" borderId="17" xfId="0" applyFont="1" applyFill="1" applyBorder="1" applyAlignment="1">
      <alignment horizontal="center"/>
    </xf>
    <xf numFmtId="0" fontId="3" fillId="15" borderId="18" xfId="0" applyFont="1" applyFill="1" applyBorder="1" applyAlignment="1">
      <alignment horizontal="center"/>
    </xf>
    <xf numFmtId="0" fontId="3" fillId="5" borderId="9" xfId="0" applyFont="1" applyFill="1" applyBorder="1" applyProtection="1">
      <protection locked="0"/>
    </xf>
    <xf numFmtId="9" fontId="5" fillId="4" borderId="10" xfId="1" applyNumberFormat="1" applyFont="1" applyFill="1" applyBorder="1" applyAlignment="1" applyProtection="1">
      <alignment horizontal="center"/>
      <protection locked="0"/>
    </xf>
    <xf numFmtId="9" fontId="5" fillId="4" borderId="2" xfId="1" applyNumberFormat="1" applyFont="1" applyFill="1" applyBorder="1" applyAlignment="1" applyProtection="1">
      <alignment horizontal="center"/>
      <protection locked="0"/>
    </xf>
    <xf numFmtId="9" fontId="5" fillId="4" borderId="69" xfId="1" applyNumberFormat="1" applyFont="1" applyFill="1" applyBorder="1" applyAlignment="1" applyProtection="1">
      <alignment horizontal="center"/>
      <protection locked="0"/>
    </xf>
    <xf numFmtId="0" fontId="3" fillId="15" borderId="16" xfId="0" applyFont="1" applyFill="1" applyBorder="1" applyAlignment="1" applyProtection="1">
      <alignment horizontal="center"/>
    </xf>
    <xf numFmtId="0" fontId="3" fillId="15" borderId="23" xfId="0" applyFont="1" applyFill="1" applyBorder="1" applyAlignment="1" applyProtection="1">
      <alignment horizontal="center"/>
    </xf>
    <xf numFmtId="0" fontId="3" fillId="15" borderId="17" xfId="0" applyFont="1" applyFill="1" applyBorder="1" applyAlignment="1" applyProtection="1">
      <alignment horizontal="center"/>
    </xf>
    <xf numFmtId="0" fontId="3" fillId="15" borderId="141" xfId="0" applyFont="1" applyFill="1" applyBorder="1" applyAlignment="1" applyProtection="1">
      <alignment horizontal="center"/>
    </xf>
    <xf numFmtId="0" fontId="3" fillId="15" borderId="18" xfId="0" applyFont="1" applyFill="1" applyBorder="1" applyAlignment="1" applyProtection="1">
      <alignment horizontal="center"/>
    </xf>
    <xf numFmtId="43" fontId="5" fillId="0" borderId="13" xfId="1" applyFont="1" applyBorder="1" applyAlignment="1" applyProtection="1">
      <alignment horizontal="left"/>
    </xf>
    <xf numFmtId="0" fontId="2" fillId="0" borderId="1" xfId="0" applyFont="1" applyBorder="1" applyAlignment="1" applyProtection="1">
      <alignment horizontal="left"/>
    </xf>
    <xf numFmtId="9" fontId="5" fillId="0" borderId="10" xfId="1" applyNumberFormat="1" applyFont="1" applyBorder="1" applyAlignment="1" applyProtection="1">
      <alignment horizontal="center"/>
    </xf>
    <xf numFmtId="43" fontId="5" fillId="0" borderId="10" xfId="1" applyFont="1" applyBorder="1" applyAlignment="1" applyProtection="1">
      <alignment horizontal="left"/>
    </xf>
    <xf numFmtId="43" fontId="5" fillId="0" borderId="24" xfId="1" applyFont="1" applyBorder="1" applyAlignment="1" applyProtection="1">
      <alignment horizontal="left"/>
    </xf>
    <xf numFmtId="0" fontId="3" fillId="5" borderId="7" xfId="0" applyFont="1" applyFill="1" applyBorder="1" applyAlignment="1" applyProtection="1">
      <alignment horizontal="center" vertical="center"/>
    </xf>
    <xf numFmtId="43" fontId="6" fillId="5" borderId="24" xfId="1" applyFont="1" applyFill="1" applyBorder="1" applyAlignment="1" applyProtection="1">
      <alignment horizontal="left"/>
    </xf>
    <xf numFmtId="0" fontId="2" fillId="0" borderId="7" xfId="0" applyFont="1" applyBorder="1" applyAlignment="1" applyProtection="1">
      <alignment horizontal="left"/>
    </xf>
    <xf numFmtId="0" fontId="2" fillId="0" borderId="4" xfId="0" applyFont="1" applyBorder="1" applyAlignment="1" applyProtection="1">
      <alignment horizontal="left"/>
    </xf>
    <xf numFmtId="43" fontId="5" fillId="0" borderId="11" xfId="1" applyFont="1" applyBorder="1" applyAlignment="1" applyProtection="1">
      <alignment horizontal="left"/>
    </xf>
    <xf numFmtId="43" fontId="5" fillId="0" borderId="5" xfId="1" applyFont="1" applyBorder="1" applyAlignment="1" applyProtection="1"/>
    <xf numFmtId="43" fontId="5" fillId="0" borderId="70" xfId="1" applyFont="1" applyBorder="1" applyAlignment="1" applyProtection="1"/>
    <xf numFmtId="41" fontId="5" fillId="0" borderId="88" xfId="0" applyNumberFormat="1" applyFont="1" applyBorder="1" applyAlignment="1" applyProtection="1">
      <alignment vertical="center"/>
      <protection locked="0"/>
    </xf>
    <xf numFmtId="41" fontId="5" fillId="5" borderId="10" xfId="0" applyNumberFormat="1" applyFont="1" applyFill="1" applyBorder="1" applyAlignment="1" applyProtection="1">
      <alignment vertical="center"/>
      <protection locked="0"/>
    </xf>
    <xf numFmtId="41" fontId="5" fillId="0" borderId="3" xfId="0" applyNumberFormat="1" applyFont="1" applyBorder="1" applyAlignment="1" applyProtection="1">
      <alignment vertical="center"/>
      <protection locked="0"/>
    </xf>
    <xf numFmtId="0" fontId="2" fillId="13" borderId="4" xfId="0" applyFont="1" applyFill="1" applyBorder="1" applyAlignment="1" applyProtection="1">
      <alignment horizontal="center" vertical="center"/>
      <protection locked="0"/>
    </xf>
    <xf numFmtId="0" fontId="2" fillId="13" borderId="91" xfId="0" applyFont="1" applyFill="1" applyBorder="1" applyAlignment="1" applyProtection="1">
      <alignment horizontal="left" vertical="center"/>
      <protection locked="0"/>
    </xf>
    <xf numFmtId="41" fontId="5" fillId="5" borderId="90" xfId="0" applyNumberFormat="1" applyFont="1" applyFill="1" applyBorder="1" applyAlignment="1" applyProtection="1">
      <alignment vertical="center"/>
      <protection locked="0"/>
    </xf>
    <xf numFmtId="41" fontId="5" fillId="0" borderId="91" xfId="0" applyNumberFormat="1" applyFont="1" applyBorder="1" applyAlignment="1" applyProtection="1">
      <alignment vertical="center"/>
      <protection locked="0"/>
    </xf>
    <xf numFmtId="41" fontId="5" fillId="5" borderId="11" xfId="0" applyNumberFormat="1" applyFont="1" applyFill="1" applyBorder="1" applyAlignment="1" applyProtection="1">
      <alignment vertical="center"/>
      <protection locked="0"/>
    </xf>
    <xf numFmtId="41" fontId="5" fillId="0" borderId="6" xfId="0" applyNumberFormat="1" applyFont="1" applyBorder="1" applyAlignment="1" applyProtection="1">
      <alignment vertical="center"/>
      <protection locked="0"/>
    </xf>
    <xf numFmtId="0" fontId="2" fillId="0" borderId="14" xfId="0" applyFont="1" applyBorder="1" applyAlignment="1" applyProtection="1">
      <alignment horizontal="center" vertical="center"/>
      <protection locked="0"/>
    </xf>
    <xf numFmtId="0" fontId="3" fillId="15" borderId="16" xfId="0" applyFont="1" applyFill="1" applyBorder="1" applyAlignment="1">
      <alignment horizontal="center" vertical="center"/>
    </xf>
    <xf numFmtId="0" fontId="3" fillId="15" borderId="17" xfId="0" applyFont="1" applyFill="1" applyBorder="1" applyAlignment="1">
      <alignment horizontal="center" vertical="center"/>
    </xf>
    <xf numFmtId="0" fontId="3" fillId="15" borderId="18" xfId="0" applyFont="1" applyFill="1" applyBorder="1" applyAlignment="1">
      <alignment horizontal="center" vertical="center"/>
    </xf>
    <xf numFmtId="0" fontId="2" fillId="0" borderId="15"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0" borderId="5" xfId="0" applyFont="1" applyBorder="1" applyAlignment="1" applyProtection="1">
      <alignment horizontal="center" vertical="center"/>
      <protection locked="0"/>
    </xf>
    <xf numFmtId="0" fontId="2" fillId="0" borderId="14" xfId="0" applyFont="1" applyBorder="1" applyAlignment="1" applyProtection="1">
      <alignment vertical="center" wrapText="1"/>
      <protection locked="0"/>
    </xf>
    <xf numFmtId="0" fontId="2" fillId="4" borderId="14" xfId="0" applyFont="1" applyFill="1" applyBorder="1" applyAlignment="1" applyProtection="1">
      <alignment vertical="center" wrapText="1"/>
      <protection locked="0"/>
    </xf>
    <xf numFmtId="0" fontId="3" fillId="5" borderId="12" xfId="0" applyFont="1" applyFill="1" applyBorder="1" applyAlignment="1" applyProtection="1">
      <alignment horizontal="center" vertical="center"/>
      <protection locked="0"/>
    </xf>
    <xf numFmtId="0" fontId="3" fillId="5" borderId="14" xfId="0" applyFont="1" applyFill="1" applyBorder="1" applyAlignment="1" applyProtection="1">
      <alignment horizontal="center" vertical="center"/>
      <protection locked="0"/>
    </xf>
    <xf numFmtId="0" fontId="2" fillId="0" borderId="20" xfId="0" applyFont="1" applyBorder="1" applyAlignment="1" applyProtection="1">
      <alignment vertical="center"/>
      <protection locked="0"/>
    </xf>
    <xf numFmtId="0" fontId="2" fillId="0" borderId="13" xfId="0" applyFont="1" applyBorder="1" applyAlignment="1" applyProtection="1">
      <alignment vertical="center"/>
      <protection locked="0"/>
    </xf>
    <xf numFmtId="0" fontId="2" fillId="0" borderId="10" xfId="0" applyFont="1" applyBorder="1" applyAlignment="1" applyProtection="1">
      <alignment vertical="center"/>
      <protection locked="0"/>
    </xf>
    <xf numFmtId="0" fontId="2" fillId="0" borderId="14" xfId="0" applyFont="1" applyFill="1" applyBorder="1" applyAlignment="1" applyProtection="1">
      <alignment horizontal="center" vertical="center"/>
      <protection locked="0"/>
    </xf>
    <xf numFmtId="0" fontId="3" fillId="5" borderId="4" xfId="0" applyFont="1" applyFill="1" applyBorder="1" applyAlignment="1" applyProtection="1">
      <alignment horizontal="center" vertical="center"/>
      <protection locked="0"/>
    </xf>
    <xf numFmtId="0" fontId="3" fillId="5" borderId="5" xfId="0" applyFont="1" applyFill="1" applyBorder="1" applyAlignment="1" applyProtection="1">
      <alignment horizontal="center" vertical="center"/>
      <protection locked="0"/>
    </xf>
    <xf numFmtId="0" fontId="2" fillId="0" borderId="83" xfId="0" applyFont="1" applyBorder="1" applyAlignment="1" applyProtection="1">
      <alignment horizontal="center" vertical="center"/>
    </xf>
    <xf numFmtId="0" fontId="2" fillId="0" borderId="58" xfId="0" applyFont="1" applyBorder="1" applyAlignment="1" applyProtection="1">
      <alignment horizontal="center" vertical="center"/>
    </xf>
    <xf numFmtId="0" fontId="2" fillId="0" borderId="55" xfId="0" applyFont="1" applyBorder="1" applyAlignment="1" applyProtection="1">
      <alignment horizontal="center" vertical="center"/>
    </xf>
    <xf numFmtId="0" fontId="2" fillId="0" borderId="55"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5" fillId="0" borderId="0" xfId="0" applyFont="1"/>
    <xf numFmtId="43" fontId="5" fillId="0" borderId="10" xfId="0" applyNumberFormat="1" applyFont="1" applyBorder="1" applyAlignment="1" applyProtection="1">
      <alignment horizontal="center" vertical="center" shrinkToFit="1"/>
    </xf>
    <xf numFmtId="0" fontId="7" fillId="0" borderId="0" xfId="0" applyFont="1" applyAlignment="1" applyProtection="1">
      <alignment horizontal="center" shrinkToFit="1"/>
    </xf>
    <xf numFmtId="0" fontId="7" fillId="0" borderId="0" xfId="0" applyFont="1" applyAlignment="1" applyProtection="1">
      <alignment horizontal="left"/>
    </xf>
    <xf numFmtId="0" fontId="7" fillId="0" borderId="0" xfId="0" applyFont="1" applyAlignment="1" applyProtection="1">
      <alignment horizontal="right"/>
    </xf>
    <xf numFmtId="0" fontId="7" fillId="0" borderId="10" xfId="0" applyFont="1" applyFill="1" applyBorder="1" applyAlignment="1" applyProtection="1">
      <alignment horizontal="center" vertical="center" shrinkToFit="1"/>
    </xf>
    <xf numFmtId="0" fontId="7" fillId="0" borderId="2" xfId="0" applyFont="1" applyFill="1" applyBorder="1" applyAlignment="1" applyProtection="1">
      <alignment horizontal="center" vertical="center" shrinkToFit="1"/>
    </xf>
    <xf numFmtId="0" fontId="7" fillId="0" borderId="69" xfId="0" applyFont="1" applyFill="1" applyBorder="1" applyAlignment="1" applyProtection="1">
      <alignment horizontal="center" vertical="center" shrinkToFit="1"/>
    </xf>
    <xf numFmtId="0" fontId="7" fillId="0" borderId="1" xfId="0" applyFont="1" applyFill="1" applyBorder="1" applyAlignment="1" applyProtection="1">
      <alignment horizontal="center" vertical="center" shrinkToFit="1"/>
    </xf>
    <xf numFmtId="0" fontId="2" fillId="0" borderId="22" xfId="0" applyFont="1" applyBorder="1" applyAlignment="1" applyProtection="1">
      <alignment horizontal="left"/>
    </xf>
    <xf numFmtId="43" fontId="5" fillId="0" borderId="142" xfId="1" applyFont="1" applyBorder="1" applyAlignment="1" applyProtection="1">
      <alignment horizontal="left"/>
    </xf>
    <xf numFmtId="0" fontId="2" fillId="0" borderId="143" xfId="0" applyFont="1" applyBorder="1" applyProtection="1">
      <protection locked="0"/>
    </xf>
    <xf numFmtId="43" fontId="6" fillId="4" borderId="13" xfId="1" applyFont="1" applyFill="1" applyBorder="1" applyAlignment="1" applyProtection="1">
      <alignment horizontal="left"/>
      <protection locked="0"/>
    </xf>
    <xf numFmtId="43" fontId="6" fillId="4" borderId="10" xfId="1" applyFont="1" applyFill="1" applyBorder="1" applyAlignment="1" applyProtection="1">
      <alignment horizontal="left"/>
      <protection locked="0"/>
    </xf>
    <xf numFmtId="43" fontId="6" fillId="4" borderId="24" xfId="1" applyFont="1" applyFill="1" applyBorder="1" applyAlignment="1" applyProtection="1">
      <alignment horizontal="left"/>
      <protection locked="0"/>
    </xf>
    <xf numFmtId="0" fontId="2" fillId="0" borderId="144" xfId="0" applyFont="1" applyBorder="1" applyAlignment="1" applyProtection="1">
      <alignment horizontal="left"/>
    </xf>
    <xf numFmtId="43" fontId="5" fillId="0" borderId="145" xfId="1" applyFont="1" applyBorder="1" applyAlignment="1" applyProtection="1">
      <alignment horizontal="left"/>
    </xf>
    <xf numFmtId="0" fontId="2" fillId="0" borderId="146" xfId="0" applyFont="1" applyBorder="1" applyProtection="1">
      <protection locked="0"/>
    </xf>
    <xf numFmtId="0" fontId="2" fillId="0" borderId="147" xfId="0" applyFont="1" applyBorder="1" applyAlignment="1" applyProtection="1">
      <alignment horizontal="left"/>
    </xf>
    <xf numFmtId="43" fontId="5" fillId="0" borderId="148" xfId="1" applyFont="1" applyBorder="1" applyAlignment="1" applyProtection="1">
      <alignment horizontal="left"/>
    </xf>
    <xf numFmtId="0" fontId="2" fillId="0" borderId="149" xfId="0" applyFont="1" applyBorder="1" applyProtection="1">
      <protection locked="0"/>
    </xf>
    <xf numFmtId="0" fontId="3" fillId="5" borderId="150" xfId="0" applyFont="1" applyFill="1" applyBorder="1" applyAlignment="1" applyProtection="1">
      <alignment horizontal="left"/>
    </xf>
    <xf numFmtId="43" fontId="6" fillId="5" borderId="151" xfId="1" applyFont="1" applyFill="1" applyBorder="1" applyAlignment="1" applyProtection="1">
      <alignment horizontal="left"/>
    </xf>
    <xf numFmtId="0" fontId="3" fillId="5" borderId="152" xfId="0" applyFont="1" applyFill="1" applyBorder="1" applyProtection="1">
      <protection locked="0"/>
    </xf>
    <xf numFmtId="43" fontId="5" fillId="4" borderId="142" xfId="1" applyFont="1" applyFill="1" applyBorder="1" applyAlignment="1" applyProtection="1">
      <alignment horizontal="left"/>
      <protection locked="0"/>
    </xf>
    <xf numFmtId="43" fontId="5" fillId="4" borderId="153" xfId="1" applyFont="1" applyFill="1" applyBorder="1" applyAlignment="1" applyProtection="1">
      <protection locked="0"/>
    </xf>
    <xf numFmtId="43" fontId="5" fillId="4" borderId="154" xfId="1" applyFont="1" applyFill="1" applyBorder="1" applyAlignment="1" applyProtection="1">
      <protection locked="0"/>
    </xf>
    <xf numFmtId="0" fontId="3" fillId="5" borderId="4" xfId="0" applyFont="1" applyFill="1" applyBorder="1" applyAlignment="1" applyProtection="1">
      <alignment horizontal="center" vertical="center"/>
    </xf>
    <xf numFmtId="43" fontId="6" fillId="5" borderId="11" xfId="1" applyFont="1" applyFill="1" applyBorder="1" applyAlignment="1" applyProtection="1">
      <alignment horizontal="left"/>
    </xf>
    <xf numFmtId="0" fontId="3" fillId="5" borderId="6" xfId="0" applyFont="1" applyFill="1" applyBorder="1" applyProtection="1">
      <protection locked="0"/>
    </xf>
    <xf numFmtId="0" fontId="2" fillId="0" borderId="12" xfId="0" applyFont="1" applyBorder="1" applyAlignment="1" applyProtection="1">
      <alignment horizontal="left"/>
    </xf>
    <xf numFmtId="0" fontId="3" fillId="5" borderId="155" xfId="0" applyFont="1" applyFill="1" applyBorder="1" applyAlignment="1" applyProtection="1">
      <alignment horizontal="left"/>
    </xf>
    <xf numFmtId="43" fontId="6" fillId="5" borderId="156" xfId="1" applyFont="1" applyFill="1" applyBorder="1" applyAlignment="1" applyProtection="1">
      <alignment horizontal="left"/>
    </xf>
    <xf numFmtId="0" fontId="3" fillId="5" borderId="157" xfId="0" applyFont="1" applyFill="1" applyBorder="1" applyProtection="1">
      <protection locked="0"/>
    </xf>
    <xf numFmtId="0" fontId="3" fillId="2" borderId="12" xfId="0" applyFont="1" applyFill="1" applyBorder="1" applyAlignment="1" applyProtection="1">
      <alignment horizontal="left"/>
    </xf>
    <xf numFmtId="0" fontId="2" fillId="2" borderId="1" xfId="0" applyFont="1" applyFill="1" applyBorder="1" applyAlignment="1" applyProtection="1">
      <alignment horizontal="left"/>
    </xf>
    <xf numFmtId="0" fontId="8" fillId="13" borderId="88" xfId="0" applyFont="1" applyFill="1" applyBorder="1" applyAlignment="1" applyProtection="1">
      <alignment horizontal="left" vertical="center"/>
    </xf>
    <xf numFmtId="43" fontId="5" fillId="4" borderId="148" xfId="1" applyFont="1" applyFill="1" applyBorder="1" applyAlignment="1" applyProtection="1">
      <alignment horizontal="left"/>
      <protection locked="0"/>
    </xf>
    <xf numFmtId="179" fontId="26" fillId="0" borderId="0" xfId="0" applyNumberFormat="1" applyFont="1" applyAlignment="1" applyProtection="1">
      <alignment horizontal="center" vertical="center"/>
      <protection locked="0"/>
    </xf>
    <xf numFmtId="179" fontId="26" fillId="0" borderId="0" xfId="0" applyNumberFormat="1" applyFont="1" applyProtection="1">
      <protection locked="0"/>
    </xf>
    <xf numFmtId="0" fontId="7" fillId="0" borderId="14" xfId="0" applyFont="1" applyBorder="1" applyAlignment="1" applyProtection="1">
      <alignment vertical="center" wrapText="1"/>
      <protection locked="0"/>
    </xf>
    <xf numFmtId="178" fontId="5" fillId="0" borderId="69" xfId="0" applyNumberFormat="1" applyFont="1" applyFill="1" applyBorder="1" applyAlignment="1">
      <alignment horizontal="center"/>
    </xf>
    <xf numFmtId="0" fontId="26" fillId="0" borderId="0" xfId="0" applyFont="1" applyAlignment="1" applyProtection="1">
      <alignment horizontal="center" vertical="center"/>
    </xf>
    <xf numFmtId="0" fontId="28" fillId="0" borderId="0" xfId="0" applyFont="1" applyProtection="1"/>
    <xf numFmtId="179" fontId="26" fillId="0" borderId="0" xfId="0" applyNumberFormat="1" applyFont="1" applyAlignment="1" applyProtection="1">
      <alignment horizontal="center"/>
    </xf>
    <xf numFmtId="179" fontId="26" fillId="0" borderId="0" xfId="0" applyNumberFormat="1" applyFont="1" applyAlignment="1" applyProtection="1">
      <alignment horizontal="center" vertical="center"/>
    </xf>
    <xf numFmtId="179" fontId="27" fillId="0" borderId="0" xfId="0" applyNumberFormat="1" applyFont="1" applyAlignment="1" applyProtection="1">
      <alignment horizontal="center" vertical="center"/>
    </xf>
    <xf numFmtId="179" fontId="26" fillId="0" borderId="0" xfId="0" applyNumberFormat="1" applyFont="1" applyProtection="1"/>
    <xf numFmtId="41" fontId="5" fillId="5" borderId="135" xfId="0" applyNumberFormat="1" applyFont="1" applyFill="1" applyBorder="1" applyAlignment="1" applyProtection="1">
      <alignment vertical="center" shrinkToFit="1"/>
    </xf>
    <xf numFmtId="0" fontId="2" fillId="10" borderId="161" xfId="0" applyFont="1" applyFill="1" applyBorder="1" applyAlignment="1" applyProtection="1">
      <alignment horizontal="center" vertical="center" shrinkToFit="1"/>
    </xf>
    <xf numFmtId="0" fontId="2" fillId="10" borderId="162" xfId="0" applyFont="1" applyFill="1" applyBorder="1" applyAlignment="1" applyProtection="1">
      <alignment horizontal="center" vertical="center" shrinkToFit="1"/>
    </xf>
    <xf numFmtId="0" fontId="3" fillId="0" borderId="163" xfId="0" applyFont="1" applyBorder="1" applyAlignment="1" applyProtection="1">
      <alignment horizontal="center" vertical="center" shrinkToFit="1"/>
    </xf>
    <xf numFmtId="41" fontId="5" fillId="0" borderId="163" xfId="0" applyNumberFormat="1" applyFont="1" applyBorder="1" applyAlignment="1" applyProtection="1">
      <alignment horizontal="center" vertical="center" shrinkToFit="1"/>
    </xf>
    <xf numFmtId="41" fontId="5" fillId="0" borderId="161" xfId="0" applyNumberFormat="1" applyFont="1" applyBorder="1" applyAlignment="1" applyProtection="1">
      <alignment horizontal="center" vertical="center" shrinkToFit="1"/>
    </xf>
    <xf numFmtId="41" fontId="6" fillId="5" borderId="161" xfId="0" applyNumberFormat="1" applyFont="1" applyFill="1" applyBorder="1" applyAlignment="1" applyProtection="1">
      <alignment horizontal="center" vertical="center" shrinkToFit="1"/>
    </xf>
    <xf numFmtId="41" fontId="9" fillId="0" borderId="161" xfId="0" applyNumberFormat="1" applyFont="1" applyBorder="1" applyAlignment="1" applyProtection="1">
      <alignment horizontal="center" vertical="center" shrinkToFit="1"/>
    </xf>
    <xf numFmtId="9" fontId="5" fillId="0" borderId="163" xfId="1" applyNumberFormat="1" applyFont="1" applyBorder="1" applyAlignment="1" applyProtection="1">
      <alignment horizontal="center" vertical="center" shrinkToFit="1"/>
    </xf>
    <xf numFmtId="9" fontId="5" fillId="10" borderId="163" xfId="1" applyNumberFormat="1" applyFont="1" applyFill="1" applyBorder="1" applyAlignment="1" applyProtection="1">
      <alignment horizontal="center" vertical="center" shrinkToFit="1"/>
    </xf>
    <xf numFmtId="41" fontId="9" fillId="5" borderId="164" xfId="0" applyNumberFormat="1" applyFont="1" applyFill="1" applyBorder="1" applyAlignment="1" applyProtection="1">
      <alignment horizontal="center" vertical="center" shrinkToFit="1"/>
    </xf>
    <xf numFmtId="41" fontId="9" fillId="5" borderId="165" xfId="0" applyNumberFormat="1" applyFont="1" applyFill="1" applyBorder="1" applyAlignment="1" applyProtection="1">
      <alignment horizontal="center" vertical="center" shrinkToFit="1"/>
    </xf>
    <xf numFmtId="41" fontId="9" fillId="5" borderId="165" xfId="0" applyNumberFormat="1" applyFont="1" applyFill="1" applyBorder="1" applyAlignment="1" applyProtection="1">
      <alignment horizontal="left" vertical="center" shrinkToFit="1"/>
    </xf>
    <xf numFmtId="41" fontId="9" fillId="5" borderId="166" xfId="0" applyNumberFormat="1" applyFont="1" applyFill="1" applyBorder="1" applyAlignment="1" applyProtection="1">
      <alignment vertical="center" shrinkToFit="1"/>
    </xf>
    <xf numFmtId="41" fontId="9" fillId="5" borderId="167" xfId="0" applyNumberFormat="1" applyFont="1" applyFill="1" applyBorder="1" applyAlignment="1" applyProtection="1">
      <alignment vertical="center" shrinkToFit="1"/>
    </xf>
    <xf numFmtId="41" fontId="9" fillId="5" borderId="165" xfId="0" applyNumberFormat="1" applyFont="1" applyFill="1" applyBorder="1" applyAlignment="1" applyProtection="1">
      <alignment vertical="center" shrinkToFit="1"/>
    </xf>
    <xf numFmtId="41" fontId="9" fillId="5" borderId="168" xfId="0" applyNumberFormat="1" applyFont="1" applyFill="1" applyBorder="1" applyAlignment="1" applyProtection="1">
      <alignment vertical="center" shrinkToFit="1"/>
    </xf>
    <xf numFmtId="0" fontId="3" fillId="5" borderId="170" xfId="0" applyFont="1" applyFill="1" applyBorder="1" applyAlignment="1" applyProtection="1">
      <alignment horizontal="center" vertical="center" shrinkToFit="1"/>
    </xf>
    <xf numFmtId="41" fontId="5" fillId="0" borderId="164" xfId="0" applyNumberFormat="1" applyFont="1" applyBorder="1" applyAlignment="1" applyProtection="1">
      <alignment horizontal="center" vertical="center" shrinkToFit="1"/>
    </xf>
    <xf numFmtId="41" fontId="5" fillId="0" borderId="165" xfId="0" applyNumberFormat="1" applyFont="1" applyBorder="1" applyAlignment="1" applyProtection="1">
      <alignment horizontal="center" vertical="center" shrinkToFit="1"/>
    </xf>
    <xf numFmtId="41" fontId="6" fillId="5" borderId="171" xfId="0" applyNumberFormat="1" applyFont="1" applyFill="1" applyBorder="1" applyAlignment="1" applyProtection="1">
      <alignment horizontal="center" vertical="center" shrinkToFit="1"/>
    </xf>
    <xf numFmtId="41" fontId="5" fillId="0" borderId="172" xfId="0" applyNumberFormat="1" applyFont="1" applyBorder="1" applyAlignment="1" applyProtection="1">
      <alignment horizontal="center" vertical="center" shrinkToFit="1"/>
    </xf>
    <xf numFmtId="41" fontId="5" fillId="0" borderId="173" xfId="0" applyNumberFormat="1" applyFont="1" applyBorder="1" applyAlignment="1" applyProtection="1">
      <alignment horizontal="center" vertical="center" shrinkToFit="1"/>
    </xf>
    <xf numFmtId="41" fontId="6" fillId="5" borderId="174" xfId="0" applyNumberFormat="1" applyFont="1" applyFill="1" applyBorder="1" applyAlignment="1" applyProtection="1">
      <alignment horizontal="center" vertical="center" shrinkToFit="1"/>
    </xf>
    <xf numFmtId="41" fontId="6" fillId="5" borderId="162" xfId="0" applyNumberFormat="1" applyFont="1" applyFill="1" applyBorder="1" applyAlignment="1" applyProtection="1">
      <alignment horizontal="center" vertical="center" shrinkToFit="1"/>
    </xf>
    <xf numFmtId="9" fontId="6" fillId="5" borderId="170" xfId="1" applyNumberFormat="1" applyFont="1" applyFill="1" applyBorder="1" applyAlignment="1" applyProtection="1">
      <alignment horizontal="center" vertical="center" shrinkToFit="1"/>
    </xf>
    <xf numFmtId="9" fontId="6" fillId="16" borderId="170" xfId="1" applyNumberFormat="1" applyFont="1" applyFill="1" applyBorder="1" applyAlignment="1" applyProtection="1">
      <alignment horizontal="center" vertical="center" shrinkToFit="1"/>
    </xf>
    <xf numFmtId="41" fontId="6" fillId="5" borderId="170" xfId="0" applyNumberFormat="1" applyFont="1" applyFill="1" applyBorder="1" applyAlignment="1" applyProtection="1">
      <alignment horizontal="center" vertical="center" shrinkToFit="1"/>
    </xf>
    <xf numFmtId="41" fontId="12" fillId="5" borderId="171" xfId="0" applyNumberFormat="1" applyFont="1" applyFill="1" applyBorder="1" applyAlignment="1" applyProtection="1">
      <alignment horizontal="center" vertical="center" shrinkToFit="1"/>
    </xf>
    <xf numFmtId="41" fontId="5" fillId="0" borderId="164" xfId="0" applyNumberFormat="1" applyFont="1" applyBorder="1" applyAlignment="1" applyProtection="1">
      <alignment horizontal="left" vertical="center" shrinkToFit="1"/>
    </xf>
    <xf numFmtId="41" fontId="5" fillId="0" borderId="165" xfId="0" applyNumberFormat="1" applyFont="1" applyBorder="1" applyAlignment="1" applyProtection="1">
      <alignment horizontal="left" vertical="center" shrinkToFit="1"/>
    </xf>
    <xf numFmtId="41" fontId="5" fillId="0" borderId="166" xfId="0" applyNumberFormat="1" applyFont="1" applyBorder="1" applyAlignment="1" applyProtection="1">
      <alignment vertical="center" shrinkToFit="1"/>
    </xf>
    <xf numFmtId="41" fontId="5" fillId="0" borderId="167" xfId="0" applyNumberFormat="1" applyFont="1" applyBorder="1" applyAlignment="1" applyProtection="1">
      <alignment vertical="center" shrinkToFit="1"/>
    </xf>
    <xf numFmtId="41" fontId="5" fillId="0" borderId="165" xfId="0" applyNumberFormat="1" applyFont="1" applyBorder="1" applyAlignment="1" applyProtection="1">
      <alignment vertical="center" shrinkToFit="1"/>
    </xf>
    <xf numFmtId="41" fontId="5" fillId="0" borderId="168" xfId="0" applyNumberFormat="1" applyFont="1" applyBorder="1" applyAlignment="1" applyProtection="1">
      <alignment vertical="center" shrinkToFit="1"/>
    </xf>
    <xf numFmtId="0" fontId="2" fillId="0" borderId="71" xfId="0" applyFont="1" applyBorder="1" applyAlignment="1" applyProtection="1">
      <alignment horizontal="center" vertical="center" shrinkToFit="1"/>
    </xf>
    <xf numFmtId="0" fontId="2" fillId="4" borderId="73" xfId="0" applyFont="1" applyFill="1" applyBorder="1" applyAlignment="1" applyProtection="1">
      <alignment horizontal="center" vertical="center" shrinkToFit="1"/>
      <protection locked="0"/>
    </xf>
    <xf numFmtId="41" fontId="5" fillId="4" borderId="69" xfId="0" applyNumberFormat="1" applyFont="1" applyFill="1" applyBorder="1" applyAlignment="1" applyProtection="1">
      <alignment vertical="center" shrinkToFit="1"/>
      <protection locked="0"/>
    </xf>
    <xf numFmtId="41" fontId="5" fillId="10" borderId="69" xfId="0" applyNumberFormat="1" applyFont="1" applyFill="1" applyBorder="1" applyAlignment="1" applyProtection="1">
      <alignment vertical="center" shrinkToFit="1"/>
    </xf>
    <xf numFmtId="9" fontId="5" fillId="4" borderId="73" xfId="1" applyNumberFormat="1" applyFont="1" applyFill="1" applyBorder="1" applyAlignment="1" applyProtection="1">
      <alignment horizontal="center" vertical="center" shrinkToFit="1"/>
      <protection locked="0"/>
    </xf>
    <xf numFmtId="0" fontId="2" fillId="0" borderId="175" xfId="0" applyFont="1" applyBorder="1" applyAlignment="1" applyProtection="1">
      <alignment horizontal="center" vertical="center" shrinkToFit="1"/>
    </xf>
    <xf numFmtId="0" fontId="7" fillId="0" borderId="161" xfId="0" applyFont="1" applyFill="1" applyBorder="1" applyAlignment="1" applyProtection="1">
      <alignment horizontal="center" vertical="center" shrinkToFit="1"/>
    </xf>
    <xf numFmtId="41" fontId="5" fillId="0" borderId="164" xfId="0" applyNumberFormat="1" applyFont="1" applyBorder="1" applyAlignment="1" applyProtection="1">
      <alignment vertical="center" shrinkToFit="1"/>
    </xf>
    <xf numFmtId="41" fontId="6" fillId="5" borderId="161" xfId="0" applyNumberFormat="1" applyFont="1" applyFill="1" applyBorder="1" applyAlignment="1" applyProtection="1">
      <alignment horizontal="left" vertical="center" shrinkToFit="1"/>
    </xf>
    <xf numFmtId="41" fontId="5" fillId="0" borderId="161" xfId="0" applyNumberFormat="1" applyFont="1" applyBorder="1" applyAlignment="1" applyProtection="1">
      <alignment vertical="center" shrinkToFit="1"/>
    </xf>
    <xf numFmtId="41" fontId="5" fillId="0" borderId="161" xfId="0" applyNumberFormat="1" applyFont="1" applyBorder="1" applyAlignment="1" applyProtection="1">
      <alignment horizontal="left" vertical="center" shrinkToFit="1"/>
    </xf>
    <xf numFmtId="41" fontId="5" fillId="0" borderId="163" xfId="0" applyNumberFormat="1" applyFont="1" applyBorder="1" applyAlignment="1" applyProtection="1">
      <alignment vertical="center" shrinkToFit="1"/>
    </xf>
    <xf numFmtId="41" fontId="9" fillId="5" borderId="164" xfId="0" applyNumberFormat="1" applyFont="1" applyFill="1" applyBorder="1" applyAlignment="1" applyProtection="1">
      <alignment vertical="center" shrinkToFit="1"/>
    </xf>
    <xf numFmtId="41" fontId="5" fillId="5" borderId="168" xfId="0" applyNumberFormat="1" applyFont="1" applyFill="1" applyBorder="1" applyAlignment="1" applyProtection="1">
      <alignment vertical="center" shrinkToFit="1"/>
    </xf>
    <xf numFmtId="0" fontId="2" fillId="10" borderId="177" xfId="0" applyFont="1" applyFill="1" applyBorder="1" applyAlignment="1" applyProtection="1">
      <alignment horizontal="center" vertical="center" shrinkToFit="1"/>
    </xf>
    <xf numFmtId="0" fontId="3" fillId="0" borderId="178" xfId="0" applyFont="1" applyBorder="1" applyAlignment="1" applyProtection="1">
      <alignment horizontal="center" vertical="center" shrinkToFit="1"/>
    </xf>
    <xf numFmtId="41" fontId="5" fillId="0" borderId="178" xfId="0" applyNumberFormat="1" applyFont="1" applyBorder="1" applyAlignment="1" applyProtection="1">
      <alignment horizontal="center" vertical="center" shrinkToFit="1"/>
    </xf>
    <xf numFmtId="41" fontId="5" fillId="0" borderId="179" xfId="0" applyNumberFormat="1" applyFont="1" applyBorder="1" applyAlignment="1" applyProtection="1">
      <alignment horizontal="center" vertical="center" shrinkToFit="1"/>
    </xf>
    <xf numFmtId="41" fontId="5" fillId="0" borderId="177" xfId="0" applyNumberFormat="1" applyFont="1" applyBorder="1" applyAlignment="1" applyProtection="1">
      <alignment horizontal="center" vertical="center" shrinkToFit="1"/>
    </xf>
    <xf numFmtId="41" fontId="6" fillId="5" borderId="177" xfId="0" applyNumberFormat="1" applyFont="1" applyFill="1" applyBorder="1" applyAlignment="1" applyProtection="1">
      <alignment horizontal="center" vertical="center" shrinkToFit="1"/>
    </xf>
    <xf numFmtId="41" fontId="9" fillId="0" borderId="177" xfId="0" applyNumberFormat="1" applyFont="1" applyBorder="1" applyAlignment="1" applyProtection="1">
      <alignment horizontal="center" vertical="center" shrinkToFit="1"/>
    </xf>
    <xf numFmtId="9" fontId="5" fillId="0" borderId="178" xfId="1" applyNumberFormat="1" applyFont="1" applyBorder="1" applyAlignment="1" applyProtection="1">
      <alignment horizontal="center" vertical="center" shrinkToFit="1"/>
    </xf>
    <xf numFmtId="9" fontId="5" fillId="10" borderId="178" xfId="1" applyNumberFormat="1" applyFont="1" applyFill="1" applyBorder="1" applyAlignment="1" applyProtection="1">
      <alignment horizontal="center" vertical="center" shrinkToFit="1"/>
    </xf>
    <xf numFmtId="41" fontId="9" fillId="5" borderId="180" xfId="0" applyNumberFormat="1" applyFont="1" applyFill="1" applyBorder="1" applyAlignment="1" applyProtection="1">
      <alignment horizontal="center" vertical="center" shrinkToFit="1"/>
    </xf>
    <xf numFmtId="0" fontId="2" fillId="10" borderId="1" xfId="0" applyFont="1" applyFill="1" applyBorder="1" applyAlignment="1" applyProtection="1">
      <alignment horizontal="center" vertical="center" shrinkToFit="1"/>
    </xf>
    <xf numFmtId="0" fontId="3" fillId="0" borderId="7" xfId="0" applyFont="1" applyBorder="1" applyAlignment="1" applyProtection="1">
      <alignment horizontal="center" vertical="center" shrinkToFit="1"/>
    </xf>
    <xf numFmtId="41" fontId="5" fillId="0" borderId="7" xfId="0" applyNumberFormat="1" applyFont="1" applyBorder="1" applyAlignment="1" applyProtection="1">
      <alignment horizontal="center" vertical="center" shrinkToFit="1"/>
    </xf>
    <xf numFmtId="41" fontId="5" fillId="0" borderId="1" xfId="0" applyNumberFormat="1" applyFont="1" applyBorder="1" applyAlignment="1" applyProtection="1">
      <alignment horizontal="center" vertical="center" shrinkToFit="1"/>
    </xf>
    <xf numFmtId="41" fontId="6" fillId="5" borderId="1" xfId="0" applyNumberFormat="1" applyFont="1" applyFill="1" applyBorder="1" applyAlignment="1" applyProtection="1">
      <alignment horizontal="center" vertical="center" shrinkToFit="1"/>
    </xf>
    <xf numFmtId="41" fontId="9" fillId="0" borderId="1" xfId="0" applyNumberFormat="1" applyFont="1" applyBorder="1" applyAlignment="1" applyProtection="1">
      <alignment horizontal="center" vertical="center" shrinkToFit="1"/>
    </xf>
    <xf numFmtId="9" fontId="5" fillId="10" borderId="7" xfId="1" applyNumberFormat="1" applyFont="1" applyFill="1" applyBorder="1" applyAlignment="1" applyProtection="1">
      <alignment horizontal="center" vertical="center" shrinkToFit="1"/>
    </xf>
    <xf numFmtId="41" fontId="9" fillId="5" borderId="4" xfId="0" applyNumberFormat="1" applyFont="1" applyFill="1" applyBorder="1" applyAlignment="1" applyProtection="1">
      <alignment horizontal="center" vertical="center" shrinkToFit="1"/>
    </xf>
    <xf numFmtId="41" fontId="5" fillId="0" borderId="67" xfId="0" applyNumberFormat="1" applyFont="1" applyBorder="1" applyAlignment="1" applyProtection="1">
      <alignment horizontal="center" vertical="center" shrinkToFit="1"/>
    </xf>
    <xf numFmtId="41" fontId="5" fillId="0" borderId="43" xfId="0" applyNumberFormat="1" applyFont="1" applyBorder="1" applyAlignment="1" applyProtection="1">
      <alignment horizontal="center" vertical="center" shrinkToFit="1"/>
    </xf>
    <xf numFmtId="41" fontId="6" fillId="5" borderId="76" xfId="0" applyNumberFormat="1" applyFont="1" applyFill="1" applyBorder="1" applyAlignment="1" applyProtection="1">
      <alignment horizontal="center" vertical="center" shrinkToFit="1"/>
    </xf>
    <xf numFmtId="0" fontId="3" fillId="5" borderId="112" xfId="0" applyFont="1" applyFill="1" applyBorder="1" applyAlignment="1" applyProtection="1">
      <alignment horizontal="center" vertical="center" shrinkToFit="1"/>
    </xf>
    <xf numFmtId="41" fontId="6" fillId="5" borderId="112" xfId="0" applyNumberFormat="1" applyFont="1" applyFill="1" applyBorder="1" applyAlignment="1" applyProtection="1">
      <alignment horizontal="center" vertical="center" shrinkToFit="1"/>
    </xf>
    <xf numFmtId="0" fontId="2" fillId="0" borderId="53" xfId="0" applyFont="1" applyBorder="1" applyAlignment="1" applyProtection="1">
      <alignment horizontal="center" vertical="center" shrinkToFit="1"/>
    </xf>
    <xf numFmtId="41" fontId="5" fillId="0" borderId="4" xfId="0" applyNumberFormat="1" applyFont="1" applyBorder="1" applyAlignment="1" applyProtection="1">
      <alignment vertical="center" shrinkToFit="1"/>
    </xf>
    <xf numFmtId="41" fontId="5" fillId="0" borderId="1" xfId="0" applyNumberFormat="1" applyFont="1" applyBorder="1" applyAlignment="1" applyProtection="1">
      <alignment vertical="center" shrinkToFit="1"/>
    </xf>
    <xf numFmtId="41" fontId="5" fillId="0" borderId="7" xfId="0" applyNumberFormat="1" applyFont="1" applyBorder="1" applyAlignment="1" applyProtection="1">
      <alignment vertical="center" shrinkToFit="1"/>
    </xf>
    <xf numFmtId="41" fontId="9" fillId="5" borderId="4" xfId="0" applyNumberFormat="1" applyFont="1" applyFill="1" applyBorder="1" applyAlignment="1" applyProtection="1">
      <alignment vertical="center" shrinkToFit="1"/>
    </xf>
    <xf numFmtId="41" fontId="5" fillId="10" borderId="107" xfId="0" applyNumberFormat="1" applyFont="1" applyFill="1" applyBorder="1" applyAlignment="1" applyProtection="1">
      <alignment vertical="center" shrinkToFit="1"/>
    </xf>
    <xf numFmtId="41" fontId="5" fillId="10" borderId="74" xfId="0" applyNumberFormat="1" applyFont="1" applyFill="1" applyBorder="1" applyAlignment="1" applyProtection="1">
      <alignment vertical="center" shrinkToFit="1"/>
    </xf>
    <xf numFmtId="41" fontId="5" fillId="10" borderId="104" xfId="0" applyNumberFormat="1" applyFont="1" applyFill="1" applyBorder="1" applyAlignment="1" applyProtection="1">
      <alignment vertical="center" shrinkToFit="1"/>
    </xf>
    <xf numFmtId="41" fontId="5" fillId="10" borderId="134" xfId="0" applyNumberFormat="1" applyFont="1" applyFill="1" applyBorder="1" applyAlignment="1" applyProtection="1">
      <alignment vertical="center" shrinkToFit="1"/>
    </xf>
    <xf numFmtId="41" fontId="5" fillId="10" borderId="135" xfId="0" applyNumberFormat="1" applyFont="1" applyFill="1" applyBorder="1" applyAlignment="1" applyProtection="1">
      <alignment vertical="center" shrinkToFit="1"/>
    </xf>
    <xf numFmtId="41" fontId="5" fillId="10" borderId="169" xfId="0" applyNumberFormat="1" applyFont="1" applyFill="1" applyBorder="1" applyAlignment="1" applyProtection="1">
      <alignment vertical="center" shrinkToFit="1"/>
    </xf>
    <xf numFmtId="41" fontId="5" fillId="10" borderId="161" xfId="0" applyNumberFormat="1" applyFont="1" applyFill="1" applyBorder="1" applyAlignment="1" applyProtection="1">
      <alignment vertical="center" shrinkToFit="1"/>
    </xf>
    <xf numFmtId="41" fontId="5" fillId="10" borderId="12" xfId="0" applyNumberFormat="1" applyFont="1" applyFill="1" applyBorder="1" applyAlignment="1" applyProtection="1">
      <alignment vertical="center" shrinkToFit="1"/>
    </xf>
    <xf numFmtId="41" fontId="5" fillId="10" borderId="1" xfId="0" applyNumberFormat="1" applyFont="1" applyFill="1" applyBorder="1" applyAlignment="1" applyProtection="1">
      <alignment vertical="center" shrinkToFit="1"/>
    </xf>
    <xf numFmtId="0" fontId="7" fillId="0" borderId="5" xfId="0" applyFont="1" applyBorder="1" applyAlignment="1" applyProtection="1">
      <alignment vertical="center" wrapText="1"/>
      <protection locked="0"/>
    </xf>
    <xf numFmtId="0" fontId="8" fillId="0" borderId="2" xfId="0" applyFont="1" applyBorder="1" applyProtection="1"/>
    <xf numFmtId="0" fontId="8" fillId="0" borderId="55" xfId="0" applyFont="1" applyBorder="1" applyAlignment="1" applyProtection="1">
      <alignment horizontal="center" vertical="center"/>
    </xf>
    <xf numFmtId="41" fontId="29" fillId="5" borderId="87" xfId="0" applyNumberFormat="1" applyFont="1" applyFill="1" applyBorder="1" applyAlignment="1" applyProtection="1">
      <alignment vertical="center"/>
    </xf>
    <xf numFmtId="41" fontId="29" fillId="5" borderId="88" xfId="0" applyNumberFormat="1" applyFont="1" applyFill="1" applyBorder="1" applyAlignment="1" applyProtection="1">
      <alignment vertical="center"/>
    </xf>
    <xf numFmtId="41" fontId="29" fillId="5" borderId="10" xfId="0" applyNumberFormat="1" applyFont="1" applyFill="1" applyBorder="1" applyAlignment="1" applyProtection="1">
      <alignment vertical="center"/>
    </xf>
    <xf numFmtId="41" fontId="29" fillId="5" borderId="3" xfId="0" applyNumberFormat="1" applyFont="1" applyFill="1" applyBorder="1" applyAlignment="1" applyProtection="1">
      <alignment vertical="center"/>
    </xf>
    <xf numFmtId="0" fontId="2" fillId="13" borderId="7" xfId="0" applyFont="1" applyFill="1" applyBorder="1" applyAlignment="1" applyProtection="1">
      <alignment horizontal="center" vertical="center"/>
    </xf>
    <xf numFmtId="0" fontId="13" fillId="13" borderId="89" xfId="0" applyFont="1" applyFill="1" applyBorder="1" applyAlignment="1" applyProtection="1">
      <alignment horizontal="left" vertical="center"/>
    </xf>
    <xf numFmtId="0" fontId="2" fillId="0" borderId="59" xfId="0" applyFont="1" applyBorder="1" applyAlignment="1" applyProtection="1">
      <alignment horizontal="center" vertical="center"/>
    </xf>
    <xf numFmtId="0" fontId="2" fillId="13" borderId="67" xfId="0" applyFont="1" applyFill="1" applyBorder="1" applyAlignment="1" applyProtection="1">
      <alignment horizontal="center" vertical="center"/>
    </xf>
    <xf numFmtId="0" fontId="3" fillId="13" borderId="181" xfId="0" applyFont="1" applyFill="1" applyBorder="1" applyAlignment="1" applyProtection="1">
      <alignment horizontal="left" vertical="center"/>
    </xf>
    <xf numFmtId="41" fontId="5" fillId="5" borderId="182" xfId="0" applyNumberFormat="1" applyFont="1" applyFill="1" applyBorder="1" applyAlignment="1" applyProtection="1">
      <alignment vertical="center"/>
    </xf>
    <xf numFmtId="41" fontId="5" fillId="0" borderId="181" xfId="0" applyNumberFormat="1" applyFont="1" applyBorder="1" applyAlignment="1" applyProtection="1">
      <alignment vertical="center"/>
      <protection locked="0"/>
    </xf>
    <xf numFmtId="41" fontId="5" fillId="5" borderId="43" xfId="0" applyNumberFormat="1" applyFont="1" applyFill="1" applyBorder="1" applyAlignment="1" applyProtection="1">
      <alignment vertical="center"/>
      <protection locked="0"/>
    </xf>
    <xf numFmtId="41" fontId="5" fillId="0" borderId="44" xfId="0" applyNumberFormat="1" applyFont="1" applyBorder="1" applyAlignment="1" applyProtection="1">
      <alignment vertical="center"/>
      <protection locked="0"/>
    </xf>
    <xf numFmtId="0" fontId="2" fillId="0" borderId="76" xfId="0" applyFont="1" applyBorder="1" applyAlignment="1" applyProtection="1">
      <alignment horizontal="center" vertical="center"/>
      <protection locked="0"/>
    </xf>
    <xf numFmtId="0" fontId="2" fillId="4" borderId="8" xfId="0" applyFont="1" applyFill="1" applyBorder="1" applyProtection="1">
      <protection locked="0"/>
    </xf>
    <xf numFmtId="0" fontId="3" fillId="5" borderId="12" xfId="0" applyFont="1" applyFill="1" applyBorder="1" applyAlignment="1" applyProtection="1">
      <alignment horizontal="left" vertical="center"/>
    </xf>
    <xf numFmtId="0" fontId="3" fillId="5" borderId="1" xfId="0" applyFont="1" applyFill="1" applyBorder="1" applyAlignment="1" applyProtection="1">
      <alignment horizontal="left" vertical="center"/>
    </xf>
    <xf numFmtId="0" fontId="3" fillId="5" borderId="1" xfId="0" applyFont="1" applyFill="1" applyBorder="1" applyAlignment="1" applyProtection="1">
      <alignment horizontal="center" vertical="center"/>
    </xf>
    <xf numFmtId="0" fontId="7" fillId="0" borderId="0" xfId="0" applyFont="1" applyAlignment="1" applyProtection="1">
      <alignment vertical="center"/>
    </xf>
    <xf numFmtId="43" fontId="7" fillId="0" borderId="0" xfId="0" applyNumberFormat="1" applyFont="1" applyProtection="1"/>
    <xf numFmtId="0" fontId="30" fillId="0" borderId="0" xfId="0" applyFont="1" applyAlignment="1" applyProtection="1">
      <alignment horizontal="center" vertical="center"/>
    </xf>
    <xf numFmtId="179" fontId="30" fillId="0" borderId="0" xfId="0" applyNumberFormat="1" applyFont="1" applyAlignment="1" applyProtection="1">
      <alignment horizontal="center" vertical="center"/>
    </xf>
    <xf numFmtId="0" fontId="13" fillId="0" borderId="0" xfId="0" applyFont="1" applyAlignment="1" applyProtection="1">
      <alignment horizontal="center" vertical="center"/>
    </xf>
    <xf numFmtId="176" fontId="13" fillId="0" borderId="0" xfId="0" applyNumberFormat="1" applyFont="1" applyAlignment="1" applyProtection="1">
      <alignment horizontal="center" vertical="center"/>
    </xf>
    <xf numFmtId="41" fontId="5" fillId="4" borderId="87" xfId="0" applyNumberFormat="1" applyFont="1" applyFill="1" applyBorder="1" applyAlignment="1" applyProtection="1">
      <alignment vertical="center"/>
      <protection locked="0"/>
    </xf>
    <xf numFmtId="41" fontId="29" fillId="5" borderId="69" xfId="0" applyNumberFormat="1" applyFont="1" applyFill="1" applyBorder="1" applyAlignment="1">
      <alignment horizontal="center"/>
    </xf>
    <xf numFmtId="0" fontId="7" fillId="0" borderId="10" xfId="0" applyFont="1" applyBorder="1" applyAlignment="1" applyProtection="1">
      <alignment vertical="center"/>
      <protection locked="0"/>
    </xf>
    <xf numFmtId="0" fontId="3" fillId="19" borderId="18" xfId="0" applyFont="1" applyFill="1" applyBorder="1" applyAlignment="1" applyProtection="1">
      <alignment horizontal="center" vertical="center"/>
    </xf>
    <xf numFmtId="0" fontId="13" fillId="0" borderId="0" xfId="0" applyFont="1" applyAlignment="1">
      <alignment horizontal="right"/>
    </xf>
    <xf numFmtId="0" fontId="2" fillId="0" borderId="44" xfId="0" applyFont="1" applyBorder="1" applyAlignment="1">
      <alignment horizontal="left"/>
    </xf>
    <xf numFmtId="0" fontId="2" fillId="0" borderId="15" xfId="0" applyFont="1" applyBorder="1" applyAlignment="1" applyProtection="1">
      <alignment vertical="center" wrapText="1"/>
      <protection locked="0"/>
    </xf>
    <xf numFmtId="0" fontId="2" fillId="0" borderId="15" xfId="0" applyNumberFormat="1" applyFont="1" applyBorder="1" applyAlignment="1" applyProtection="1">
      <alignment vertical="center"/>
      <protection locked="0"/>
    </xf>
    <xf numFmtId="0" fontId="2" fillId="0" borderId="3" xfId="0" applyNumberFormat="1" applyFont="1" applyBorder="1" applyAlignment="1" applyProtection="1">
      <alignment vertical="center"/>
      <protection locked="0"/>
    </xf>
    <xf numFmtId="0" fontId="2" fillId="0" borderId="9" xfId="0" applyNumberFormat="1" applyFont="1" applyBorder="1" applyAlignment="1" applyProtection="1">
      <alignment vertical="center"/>
      <protection locked="0"/>
    </xf>
    <xf numFmtId="0" fontId="2" fillId="0" borderId="44" xfId="0" applyNumberFormat="1" applyFont="1" applyBorder="1" applyAlignment="1" applyProtection="1">
      <alignment vertical="center"/>
      <protection locked="0"/>
    </xf>
    <xf numFmtId="0" fontId="2" fillId="0" borderId="26" xfId="0" applyNumberFormat="1" applyFont="1" applyBorder="1" applyAlignment="1" applyProtection="1">
      <alignment vertical="center"/>
      <protection locked="0"/>
    </xf>
    <xf numFmtId="0" fontId="2" fillId="0" borderId="30" xfId="0" applyNumberFormat="1" applyFont="1" applyBorder="1" applyAlignment="1" applyProtection="1">
      <alignment vertical="center"/>
      <protection locked="0"/>
    </xf>
    <xf numFmtId="0" fontId="2" fillId="0" borderId="39" xfId="0" applyNumberFormat="1" applyFont="1" applyBorder="1" applyAlignment="1" applyProtection="1">
      <alignment vertical="center"/>
      <protection locked="0"/>
    </xf>
    <xf numFmtId="0" fontId="2" fillId="0" borderId="6" xfId="0" applyNumberFormat="1" applyFont="1" applyBorder="1" applyAlignment="1" applyProtection="1">
      <alignment vertical="center"/>
      <protection locked="0"/>
    </xf>
    <xf numFmtId="0" fontId="2" fillId="0" borderId="35" xfId="0" applyNumberFormat="1" applyFont="1" applyBorder="1" applyAlignment="1" applyProtection="1">
      <alignment vertical="center"/>
      <protection locked="0"/>
    </xf>
    <xf numFmtId="41" fontId="5" fillId="0" borderId="88" xfId="0" applyNumberFormat="1" applyFont="1" applyFill="1" applyBorder="1" applyAlignment="1" applyProtection="1">
      <alignment horizontal="left" vertical="center" shrinkToFit="1"/>
    </xf>
    <xf numFmtId="41" fontId="5" fillId="0" borderId="88" xfId="0" applyNumberFormat="1" applyFont="1" applyBorder="1" applyAlignment="1" applyProtection="1">
      <alignment horizontal="left" vertical="center" shrinkToFit="1"/>
    </xf>
    <xf numFmtId="9" fontId="5" fillId="0" borderId="89" xfId="1" applyNumberFormat="1" applyFont="1" applyBorder="1" applyAlignment="1" applyProtection="1">
      <alignment horizontal="center" vertical="center" shrinkToFit="1"/>
    </xf>
    <xf numFmtId="9" fontId="5" fillId="4" borderId="89" xfId="1" applyNumberFormat="1" applyFont="1" applyFill="1" applyBorder="1" applyAlignment="1" applyProtection="1">
      <alignment horizontal="center" vertical="center" shrinkToFit="1"/>
      <protection locked="0"/>
    </xf>
    <xf numFmtId="0" fontId="2" fillId="0" borderId="27" xfId="0" applyFont="1" applyBorder="1" applyAlignment="1" applyProtection="1">
      <alignment horizontal="center" vertical="center" shrinkToFit="1"/>
    </xf>
    <xf numFmtId="41" fontId="6" fillId="5" borderId="2" xfId="0" applyNumberFormat="1" applyFont="1" applyFill="1" applyBorder="1" applyAlignment="1" applyProtection="1">
      <alignment horizontal="left" vertical="center" shrinkToFit="1"/>
    </xf>
    <xf numFmtId="41" fontId="5" fillId="0" borderId="2" xfId="0" applyNumberFormat="1" applyFont="1" applyBorder="1" applyAlignment="1" applyProtection="1">
      <alignment horizontal="left" vertical="center" shrinkToFit="1"/>
    </xf>
    <xf numFmtId="41" fontId="5" fillId="0" borderId="183" xfId="0" applyNumberFormat="1" applyFont="1" applyBorder="1" applyAlignment="1" applyProtection="1">
      <alignment horizontal="left" vertical="center" shrinkToFit="1"/>
    </xf>
    <xf numFmtId="41" fontId="6" fillId="5" borderId="183" xfId="0" applyNumberFormat="1" applyFont="1" applyFill="1" applyBorder="1" applyAlignment="1" applyProtection="1">
      <alignment horizontal="left" vertical="center" shrinkToFit="1"/>
    </xf>
    <xf numFmtId="9" fontId="5" fillId="0" borderId="8" xfId="1" applyNumberFormat="1" applyFont="1" applyBorder="1" applyAlignment="1" applyProtection="1">
      <alignment horizontal="center" vertical="center" shrinkToFit="1"/>
    </xf>
    <xf numFmtId="9" fontId="5" fillId="0" borderId="184" xfId="1" applyNumberFormat="1" applyFont="1" applyBorder="1" applyAlignment="1" applyProtection="1">
      <alignment horizontal="center" vertical="center" shrinkToFit="1"/>
    </xf>
    <xf numFmtId="9" fontId="5" fillId="4" borderId="8" xfId="1" applyNumberFormat="1" applyFont="1" applyFill="1" applyBorder="1" applyAlignment="1" applyProtection="1">
      <alignment horizontal="center" vertical="center" shrinkToFit="1"/>
      <protection locked="0"/>
    </xf>
    <xf numFmtId="9" fontId="5" fillId="4" borderId="184" xfId="1" applyNumberFormat="1" applyFont="1" applyFill="1" applyBorder="1" applyAlignment="1" applyProtection="1">
      <alignment horizontal="center" vertical="center" shrinkToFit="1"/>
      <protection locked="0"/>
    </xf>
    <xf numFmtId="0" fontId="3" fillId="13" borderId="97" xfId="0" applyFont="1" applyFill="1" applyBorder="1" applyAlignment="1" applyProtection="1">
      <alignment horizontal="center"/>
    </xf>
    <xf numFmtId="0" fontId="3" fillId="13" borderId="94" xfId="0" applyFont="1" applyFill="1" applyBorder="1" applyAlignment="1" applyProtection="1">
      <alignment horizontal="center"/>
    </xf>
    <xf numFmtId="0" fontId="3" fillId="13" borderId="66" xfId="0" applyFont="1" applyFill="1" applyBorder="1" applyAlignment="1" applyProtection="1">
      <alignment horizontal="center"/>
    </xf>
    <xf numFmtId="0" fontId="3" fillId="13" borderId="65" xfId="0" applyFont="1" applyFill="1" applyBorder="1" applyAlignment="1" applyProtection="1">
      <alignment horizontal="center"/>
    </xf>
    <xf numFmtId="0" fontId="15" fillId="9" borderId="16" xfId="0" applyFont="1" applyFill="1" applyBorder="1" applyAlignment="1" applyProtection="1">
      <alignment horizontal="center" vertical="center"/>
    </xf>
    <xf numFmtId="0" fontId="15" fillId="9" borderId="23" xfId="0" applyFont="1" applyFill="1" applyBorder="1" applyAlignment="1" applyProtection="1">
      <alignment horizontal="center" vertical="center"/>
    </xf>
    <xf numFmtId="0" fontId="15" fillId="9" borderId="17" xfId="0" applyFont="1" applyFill="1" applyBorder="1" applyAlignment="1" applyProtection="1">
      <alignment horizontal="center" vertical="center"/>
    </xf>
    <xf numFmtId="0" fontId="15" fillId="9" borderId="18" xfId="0" applyFont="1" applyFill="1" applyBorder="1" applyAlignment="1" applyProtection="1">
      <alignment horizontal="center" vertical="center"/>
    </xf>
    <xf numFmtId="0" fontId="2" fillId="4" borderId="77" xfId="0" applyFont="1" applyFill="1" applyBorder="1" applyAlignment="1" applyProtection="1">
      <alignment horizontal="center" vertical="center"/>
      <protection locked="0"/>
    </xf>
    <xf numFmtId="0" fontId="2" fillId="4" borderId="84" xfId="0" applyFont="1" applyFill="1" applyBorder="1" applyAlignment="1" applyProtection="1">
      <alignment horizontal="center" vertical="center"/>
      <protection locked="0"/>
    </xf>
    <xf numFmtId="0" fontId="2" fillId="4" borderId="79" xfId="0" applyFont="1" applyFill="1" applyBorder="1" applyAlignment="1" applyProtection="1">
      <alignment horizontal="center" vertical="center"/>
      <protection locked="0"/>
    </xf>
    <xf numFmtId="31" fontId="2" fillId="4" borderId="101" xfId="0" applyNumberFormat="1" applyFont="1" applyFill="1" applyBorder="1" applyAlignment="1" applyProtection="1">
      <alignment horizontal="center" vertical="center"/>
      <protection locked="0"/>
    </xf>
    <xf numFmtId="0" fontId="2" fillId="4" borderId="102" xfId="0" applyFont="1" applyFill="1" applyBorder="1" applyAlignment="1" applyProtection="1">
      <alignment horizontal="center" vertical="center"/>
      <protection locked="0"/>
    </xf>
    <xf numFmtId="0" fontId="2" fillId="4" borderId="100" xfId="0" applyFont="1" applyFill="1" applyBorder="1" applyAlignment="1" applyProtection="1">
      <alignment horizontal="center" vertical="center"/>
      <protection locked="0"/>
    </xf>
    <xf numFmtId="0" fontId="2" fillId="4" borderId="83" xfId="0" applyFont="1" applyFill="1" applyBorder="1" applyAlignment="1" applyProtection="1">
      <alignment horizontal="center" vertical="center"/>
      <protection locked="0"/>
    </xf>
    <xf numFmtId="0" fontId="2" fillId="4" borderId="103" xfId="0" applyFont="1" applyFill="1" applyBorder="1" applyAlignment="1" applyProtection="1">
      <alignment horizontal="center" vertical="center"/>
      <protection locked="0"/>
    </xf>
    <xf numFmtId="0" fontId="3" fillId="13" borderId="95" xfId="0" applyFont="1" applyFill="1" applyBorder="1" applyAlignment="1" applyProtection="1">
      <alignment horizontal="center" vertical="center"/>
    </xf>
    <xf numFmtId="0" fontId="3" fillId="13" borderId="96"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0" fontId="3" fillId="13" borderId="94" xfId="0" applyFont="1" applyFill="1" applyBorder="1" applyAlignment="1" applyProtection="1">
      <alignment horizontal="center" vertical="center"/>
    </xf>
    <xf numFmtId="0" fontId="3" fillId="9" borderId="78" xfId="0" applyFont="1" applyFill="1" applyBorder="1" applyAlignment="1" applyProtection="1">
      <alignment horizontal="center" vertical="center"/>
    </xf>
    <xf numFmtId="0" fontId="3" fillId="9" borderId="79" xfId="0" applyFont="1" applyFill="1" applyBorder="1" applyAlignment="1" applyProtection="1">
      <alignment horizontal="center" vertical="center"/>
    </xf>
    <xf numFmtId="0" fontId="3" fillId="9" borderId="99" xfId="0" applyFont="1" applyFill="1" applyBorder="1" applyAlignment="1" applyProtection="1">
      <alignment horizontal="center" vertical="center"/>
    </xf>
    <xf numFmtId="0" fontId="3" fillId="9" borderId="100" xfId="0" applyFont="1" applyFill="1" applyBorder="1" applyAlignment="1" applyProtection="1">
      <alignment horizontal="center" vertical="center"/>
    </xf>
    <xf numFmtId="0" fontId="3" fillId="15" borderId="47" xfId="0" applyFont="1" applyFill="1" applyBorder="1" applyAlignment="1">
      <alignment horizontal="center"/>
    </xf>
    <xf numFmtId="0" fontId="3" fillId="15" borderId="51" xfId="0" applyFont="1" applyFill="1" applyBorder="1" applyAlignment="1">
      <alignment horizontal="center"/>
    </xf>
    <xf numFmtId="0" fontId="3" fillId="15" borderId="52" xfId="0" applyFont="1" applyFill="1" applyBorder="1" applyAlignment="1">
      <alignment horizontal="center"/>
    </xf>
    <xf numFmtId="0" fontId="3" fillId="15" borderId="68" xfId="0" applyFont="1" applyFill="1" applyBorder="1" applyAlignment="1">
      <alignment horizontal="center" vertical="center"/>
    </xf>
    <xf numFmtId="0" fontId="3" fillId="15" borderId="139" xfId="0" applyFont="1" applyFill="1" applyBorder="1" applyAlignment="1">
      <alignment horizontal="center" vertical="center"/>
    </xf>
    <xf numFmtId="0" fontId="3" fillId="15" borderId="76" xfId="0" applyFont="1" applyFill="1" applyBorder="1" applyAlignment="1">
      <alignment horizontal="center" vertical="center"/>
    </xf>
    <xf numFmtId="0" fontId="3" fillId="15" borderId="7" xfId="0" applyFont="1" applyFill="1" applyBorder="1" applyAlignment="1">
      <alignment horizontal="center" vertical="center" wrapText="1"/>
    </xf>
    <xf numFmtId="0" fontId="3" fillId="15" borderId="22" xfId="0" applyFont="1" applyFill="1" applyBorder="1" applyAlignment="1">
      <alignment horizontal="center" vertical="center"/>
    </xf>
    <xf numFmtId="0" fontId="3" fillId="15" borderId="37" xfId="0" applyFont="1" applyFill="1" applyBorder="1" applyAlignment="1">
      <alignment horizontal="center" vertical="center"/>
    </xf>
    <xf numFmtId="0" fontId="23" fillId="0" borderId="138" xfId="0" applyFont="1" applyBorder="1" applyAlignment="1">
      <alignment horizontal="center" vertical="center"/>
    </xf>
    <xf numFmtId="0" fontId="2" fillId="0" borderId="46"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2" fillId="0" borderId="22" xfId="0" applyFont="1" applyBorder="1" applyAlignment="1" applyProtection="1">
      <alignment horizontal="center" vertical="center"/>
    </xf>
    <xf numFmtId="0" fontId="2" fillId="0" borderId="28" xfId="0" applyFont="1" applyBorder="1" applyAlignment="1" applyProtection="1">
      <alignment horizontal="center" vertical="center"/>
    </xf>
    <xf numFmtId="0" fontId="3" fillId="0" borderId="41" xfId="0" applyFont="1" applyBorder="1" applyAlignment="1" applyProtection="1">
      <alignment horizontal="center" vertical="center"/>
    </xf>
    <xf numFmtId="0" fontId="3" fillId="0" borderId="24" xfId="0" applyFont="1" applyBorder="1" applyAlignment="1" applyProtection="1">
      <alignment horizontal="center" vertical="center"/>
    </xf>
    <xf numFmtId="0" fontId="3" fillId="5" borderId="42"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2" fillId="0" borderId="25" xfId="0" applyFont="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0" borderId="33" xfId="0" applyFont="1" applyBorder="1" applyAlignment="1" applyProtection="1">
      <alignment horizontal="center" vertical="center"/>
    </xf>
    <xf numFmtId="0" fontId="2" fillId="0" borderId="13" xfId="0" applyFont="1" applyBorder="1" applyAlignment="1" applyProtection="1">
      <alignment horizontal="center" vertical="center"/>
    </xf>
    <xf numFmtId="0" fontId="13" fillId="19" borderId="16" xfId="0" applyFont="1" applyFill="1" applyBorder="1" applyAlignment="1" applyProtection="1">
      <alignment horizontal="center" vertical="center"/>
    </xf>
    <xf numFmtId="0" fontId="13" fillId="19" borderId="17" xfId="0" applyFont="1" applyFill="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3" fillId="0" borderId="21" xfId="0" applyFont="1" applyBorder="1" applyAlignment="1" applyProtection="1">
      <alignment horizontal="center" vertical="center"/>
    </xf>
    <xf numFmtId="0" fontId="3" fillId="0" borderId="10" xfId="0" applyFont="1" applyBorder="1" applyAlignment="1" applyProtection="1">
      <alignment horizontal="center" vertical="center"/>
    </xf>
    <xf numFmtId="0" fontId="8" fillId="9" borderId="25" xfId="0" applyFont="1" applyFill="1" applyBorder="1" applyAlignment="1" applyProtection="1">
      <alignment horizontal="center" vertical="center" wrapText="1"/>
    </xf>
    <xf numFmtId="0" fontId="8" fillId="9" borderId="22" xfId="0" applyFont="1" applyFill="1" applyBorder="1" applyAlignment="1" applyProtection="1">
      <alignment horizontal="center" vertical="center"/>
    </xf>
    <xf numFmtId="0" fontId="8" fillId="9" borderId="28" xfId="0" applyFont="1" applyFill="1" applyBorder="1" applyAlignment="1" applyProtection="1">
      <alignment horizontal="center" vertical="center"/>
    </xf>
    <xf numFmtId="0" fontId="8" fillId="8" borderId="25" xfId="0" applyFont="1" applyFill="1" applyBorder="1" applyAlignment="1" applyProtection="1">
      <alignment horizontal="center" vertical="center" wrapText="1"/>
    </xf>
    <xf numFmtId="0" fontId="8" fillId="8" borderId="22" xfId="0" applyFont="1" applyFill="1" applyBorder="1" applyAlignment="1" applyProtection="1">
      <alignment horizontal="center" vertical="center"/>
    </xf>
    <xf numFmtId="0" fontId="8" fillId="8" borderId="28" xfId="0" applyFont="1" applyFill="1" applyBorder="1" applyAlignment="1" applyProtection="1">
      <alignment horizontal="center" vertical="center"/>
    </xf>
    <xf numFmtId="0" fontId="8" fillId="9" borderId="22" xfId="0"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6" borderId="63" xfId="0" applyFont="1" applyFill="1" applyBorder="1" applyAlignment="1" applyProtection="1">
      <alignment horizontal="center" vertical="center" shrinkToFit="1"/>
    </xf>
    <xf numFmtId="0" fontId="3" fillId="6" borderId="66" xfId="0" applyFont="1" applyFill="1" applyBorder="1" applyAlignment="1" applyProtection="1">
      <alignment horizontal="center" vertical="center" shrinkToFit="1"/>
    </xf>
    <xf numFmtId="0" fontId="8" fillId="8" borderId="22" xfId="0" applyFont="1" applyFill="1" applyBorder="1" applyAlignment="1" applyProtection="1">
      <alignment horizontal="center" vertical="center" wrapText="1"/>
    </xf>
    <xf numFmtId="0" fontId="13" fillId="6" borderId="61" xfId="0" applyFont="1" applyFill="1" applyBorder="1" applyAlignment="1" applyProtection="1">
      <alignment horizontal="center" vertical="center" shrinkToFit="1"/>
    </xf>
    <xf numFmtId="0" fontId="13" fillId="6" borderId="62" xfId="0" applyFont="1" applyFill="1" applyBorder="1" applyAlignment="1" applyProtection="1">
      <alignment horizontal="center" vertical="center" shrinkToFit="1"/>
    </xf>
    <xf numFmtId="0" fontId="13" fillId="6" borderId="64" xfId="0" applyFont="1" applyFill="1" applyBorder="1" applyAlignment="1" applyProtection="1">
      <alignment horizontal="center" vertical="center" shrinkToFit="1"/>
    </xf>
    <xf numFmtId="0" fontId="13" fillId="6" borderId="65" xfId="0" applyFont="1" applyFill="1" applyBorder="1" applyAlignment="1" applyProtection="1">
      <alignment horizontal="center" vertical="center" shrinkToFit="1"/>
    </xf>
    <xf numFmtId="0" fontId="3" fillId="6" borderId="62" xfId="0" applyFont="1" applyFill="1" applyBorder="1" applyAlignment="1" applyProtection="1">
      <alignment horizontal="center" vertical="center" shrinkToFit="1"/>
    </xf>
    <xf numFmtId="0" fontId="3" fillId="6" borderId="65" xfId="0" applyFont="1" applyFill="1" applyBorder="1" applyAlignment="1" applyProtection="1">
      <alignment horizontal="center" vertical="center" shrinkToFit="1"/>
    </xf>
    <xf numFmtId="0" fontId="21" fillId="5" borderId="7" xfId="0" applyFont="1" applyFill="1" applyBorder="1" applyAlignment="1" applyProtection="1">
      <alignment horizontal="center" vertical="center" wrapText="1"/>
    </xf>
    <xf numFmtId="0" fontId="21" fillId="5" borderId="22" xfId="0" applyFont="1" applyFill="1" applyBorder="1" applyAlignment="1" applyProtection="1">
      <alignment horizontal="center" vertical="center" wrapText="1"/>
    </xf>
    <xf numFmtId="0" fontId="21" fillId="5" borderId="12" xfId="0" applyFont="1" applyFill="1" applyBorder="1" applyAlignment="1" applyProtection="1">
      <alignment horizontal="center" vertical="center" wrapText="1"/>
    </xf>
    <xf numFmtId="0" fontId="3" fillId="5" borderId="75" xfId="0" applyFont="1" applyFill="1" applyBorder="1" applyAlignment="1" applyProtection="1">
      <alignment horizontal="center" vertical="center"/>
    </xf>
    <xf numFmtId="0" fontId="3" fillId="5" borderId="22" xfId="0" applyFont="1" applyFill="1" applyBorder="1" applyAlignment="1" applyProtection="1">
      <alignment horizontal="center" vertical="center"/>
    </xf>
    <xf numFmtId="0" fontId="3" fillId="5" borderId="28" xfId="0" applyFont="1" applyFill="1" applyBorder="1" applyAlignment="1" applyProtection="1">
      <alignment horizontal="center" vertical="center"/>
    </xf>
    <xf numFmtId="0" fontId="3" fillId="5" borderId="25" xfId="0" applyFont="1"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11" fillId="12" borderId="78" xfId="0" applyFont="1" applyFill="1" applyBorder="1" applyAlignment="1" applyProtection="1">
      <alignment horizontal="center" vertical="center" shrinkToFit="1"/>
    </xf>
    <xf numFmtId="0" fontId="11" fillId="12" borderId="79" xfId="0" applyFont="1" applyFill="1" applyBorder="1" applyAlignment="1" applyProtection="1">
      <alignment horizontal="center" vertical="center" shrinkToFit="1"/>
    </xf>
    <xf numFmtId="0" fontId="3" fillId="2" borderId="81" xfId="0" applyFont="1" applyFill="1" applyBorder="1" applyAlignment="1" applyProtection="1">
      <alignment horizontal="center" vertical="center"/>
    </xf>
    <xf numFmtId="0" fontId="3" fillId="2" borderId="82" xfId="0" applyFont="1" applyFill="1" applyBorder="1" applyAlignment="1" applyProtection="1">
      <alignment horizontal="center" vertical="center"/>
    </xf>
    <xf numFmtId="0" fontId="3" fillId="14" borderId="51" xfId="0" applyFont="1" applyFill="1" applyBorder="1" applyAlignment="1" applyProtection="1">
      <alignment horizontal="center" vertical="center" shrinkToFit="1"/>
    </xf>
    <xf numFmtId="0" fontId="3" fillId="14" borderId="52" xfId="0" applyFont="1" applyFill="1" applyBorder="1" applyAlignment="1" applyProtection="1">
      <alignment horizontal="center" vertical="center" shrinkToFit="1"/>
    </xf>
    <xf numFmtId="0" fontId="3" fillId="2" borderId="47" xfId="0" applyFont="1" applyFill="1" applyBorder="1" applyAlignment="1" applyProtection="1">
      <alignment horizontal="center" vertical="center" shrinkToFit="1"/>
    </xf>
    <xf numFmtId="0" fontId="3" fillId="2" borderId="51" xfId="0" applyFont="1" applyFill="1" applyBorder="1" applyAlignment="1" applyProtection="1">
      <alignment horizontal="center" vertical="center" shrinkToFit="1"/>
    </xf>
    <xf numFmtId="0" fontId="3" fillId="14" borderId="113" xfId="0" applyFont="1" applyFill="1" applyBorder="1" applyAlignment="1" applyProtection="1">
      <alignment horizontal="center" vertical="center" shrinkToFit="1"/>
    </xf>
    <xf numFmtId="0" fontId="3" fillId="14" borderId="114" xfId="0" applyFont="1" applyFill="1" applyBorder="1" applyAlignment="1" applyProtection="1">
      <alignment horizontal="center" vertical="center" shrinkToFit="1"/>
    </xf>
    <xf numFmtId="0" fontId="3" fillId="14" borderId="115" xfId="0" applyFont="1" applyFill="1" applyBorder="1" applyAlignment="1" applyProtection="1">
      <alignment horizontal="center" vertical="center" shrinkToFit="1"/>
    </xf>
    <xf numFmtId="0" fontId="3" fillId="12" borderId="114" xfId="0" applyFont="1" applyFill="1" applyBorder="1" applyAlignment="1" applyProtection="1">
      <alignment horizontal="center" vertical="center" shrinkToFit="1"/>
    </xf>
    <xf numFmtId="0" fontId="3" fillId="14" borderId="158" xfId="0" applyFont="1" applyFill="1" applyBorder="1" applyAlignment="1" applyProtection="1">
      <alignment horizontal="center" vertical="center" shrinkToFit="1"/>
    </xf>
    <xf numFmtId="0" fontId="3" fillId="14" borderId="159" xfId="0" applyFont="1" applyFill="1" applyBorder="1" applyAlignment="1" applyProtection="1">
      <alignment horizontal="center" vertical="center" shrinkToFit="1"/>
    </xf>
    <xf numFmtId="0" fontId="3" fillId="14" borderId="160" xfId="0" applyFont="1" applyFill="1" applyBorder="1" applyAlignment="1" applyProtection="1">
      <alignment horizontal="center" vertical="center" shrinkToFit="1"/>
    </xf>
    <xf numFmtId="0" fontId="3" fillId="18" borderId="47" xfId="0" applyFont="1" applyFill="1" applyBorder="1" applyAlignment="1" applyProtection="1">
      <alignment horizontal="center" vertical="center" shrinkToFit="1"/>
    </xf>
    <xf numFmtId="0" fontId="3" fillId="18" borderId="51" xfId="0" applyFont="1" applyFill="1" applyBorder="1" applyAlignment="1" applyProtection="1">
      <alignment horizontal="center" vertical="center" shrinkToFit="1"/>
    </xf>
    <xf numFmtId="0" fontId="3" fillId="14" borderId="176" xfId="0" applyFont="1" applyFill="1" applyBorder="1" applyAlignment="1" applyProtection="1">
      <alignment horizontal="center" vertical="center" shrinkToFit="1"/>
    </xf>
    <xf numFmtId="0" fontId="3" fillId="7" borderId="114" xfId="0" applyFont="1" applyFill="1" applyBorder="1" applyAlignment="1" applyProtection="1">
      <alignment horizontal="center" vertical="center" shrinkToFit="1"/>
    </xf>
    <xf numFmtId="0" fontId="3" fillId="7" borderId="115" xfId="0" applyFont="1" applyFill="1" applyBorder="1" applyAlignment="1" applyProtection="1">
      <alignment horizontal="center" vertical="center" shrinkToFit="1"/>
    </xf>
    <xf numFmtId="0" fontId="3" fillId="15" borderId="159" xfId="0" applyFont="1" applyFill="1" applyBorder="1" applyAlignment="1" applyProtection="1">
      <alignment horizontal="center" vertical="center" shrinkToFit="1"/>
    </xf>
    <xf numFmtId="0" fontId="3" fillId="13" borderId="114" xfId="0" applyFont="1" applyFill="1" applyBorder="1" applyAlignment="1" applyProtection="1">
      <alignment horizontal="center" vertical="center" shrinkToFit="1"/>
    </xf>
    <xf numFmtId="0" fontId="3" fillId="14" borderId="47" xfId="0" applyFont="1" applyFill="1" applyBorder="1" applyAlignment="1" applyProtection="1">
      <alignment horizontal="center" vertical="center" shrinkToFit="1"/>
    </xf>
  </cellXfs>
  <cellStyles count="3">
    <cellStyle name="常规" xfId="0" builtinId="0"/>
    <cellStyle name="常规 2" xfId="2"/>
    <cellStyle name="千位分隔" xfId="1" builtinId="3"/>
  </cellStyles>
  <dxfs count="1">
    <dxf>
      <font>
        <color rgb="FF9C0006"/>
      </font>
      <fill>
        <patternFill>
          <bgColor rgb="FFFFC7CE"/>
        </patternFill>
      </fill>
    </dxf>
  </dxfs>
  <tableStyles count="0" defaultTableStyle="TableStyleMedium2" defaultPivotStyle="PivotStyleMedium9"/>
  <colors>
    <mruColors>
      <color rgb="FFCEC8AA"/>
      <color rgb="FFFFFFCC"/>
      <color rgb="FFCCE9AD"/>
      <color rgb="FF1B0BB5"/>
      <color rgb="FFE3F3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9AD"/>
  </sheetPr>
  <dimension ref="A1:AO1981"/>
  <sheetViews>
    <sheetView showGridLines="0" zoomScale="95" zoomScaleNormal="95" workbookViewId="0">
      <selection activeCell="E16" sqref="E16"/>
    </sheetView>
  </sheetViews>
  <sheetFormatPr defaultRowHeight="13.5" x14ac:dyDescent="0.15"/>
  <cols>
    <col min="1" max="1" width="2.625" customWidth="1"/>
    <col min="2" max="2" width="7.625" customWidth="1"/>
    <col min="3" max="3" width="24.25" customWidth="1"/>
    <col min="4" max="4" width="59.625" customWidth="1"/>
    <col min="5" max="5" width="68.25" customWidth="1"/>
    <col min="6" max="6" width="23.625" customWidth="1"/>
    <col min="7" max="7" width="23" customWidth="1"/>
  </cols>
  <sheetData>
    <row r="1" spans="1:41" ht="16.149999999999999" customHeight="1" thickBo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9.899999999999999" customHeight="1" x14ac:dyDescent="0.35">
      <c r="A2" s="1"/>
      <c r="B2" s="607" t="s">
        <v>321</v>
      </c>
      <c r="C2" s="608" t="s">
        <v>323</v>
      </c>
      <c r="D2" s="608" t="s">
        <v>324</v>
      </c>
      <c r="E2" s="608" t="s">
        <v>339</v>
      </c>
      <c r="F2" s="608" t="s">
        <v>340</v>
      </c>
      <c r="G2" s="609" t="s">
        <v>325</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ht="19.899999999999999" customHeight="1" x14ac:dyDescent="0.35">
      <c r="A3" s="1"/>
      <c r="B3" s="615">
        <v>1</v>
      </c>
      <c r="C3" s="616" t="s">
        <v>322</v>
      </c>
      <c r="D3" s="613" t="s">
        <v>342</v>
      </c>
      <c r="E3" s="614"/>
      <c r="F3" s="620" t="s">
        <v>335</v>
      </c>
      <c r="G3" s="610"/>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ht="19.899999999999999" customHeight="1" x14ac:dyDescent="0.35">
      <c r="A4" s="1"/>
      <c r="B4" s="615">
        <v>2</v>
      </c>
      <c r="C4" s="616" t="s">
        <v>326</v>
      </c>
      <c r="D4" s="613" t="s">
        <v>334</v>
      </c>
      <c r="E4" s="613" t="s">
        <v>372</v>
      </c>
      <c r="F4" s="606" t="s">
        <v>336</v>
      </c>
      <c r="G4" s="610"/>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ht="19.899999999999999" customHeight="1" x14ac:dyDescent="0.35">
      <c r="A5" s="1"/>
      <c r="B5" s="615">
        <v>3</v>
      </c>
      <c r="C5" s="616" t="s">
        <v>327</v>
      </c>
      <c r="D5" s="613" t="s">
        <v>334</v>
      </c>
      <c r="E5" s="668" t="s">
        <v>341</v>
      </c>
      <c r="F5" s="606" t="s">
        <v>336</v>
      </c>
      <c r="G5" s="610"/>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ht="49.5" x14ac:dyDescent="0.35">
      <c r="A6" s="1"/>
      <c r="B6" s="615">
        <v>4</v>
      </c>
      <c r="C6" s="616" t="s">
        <v>328</v>
      </c>
      <c r="D6" s="613" t="s">
        <v>345</v>
      </c>
      <c r="E6" s="613" t="s">
        <v>346</v>
      </c>
      <c r="F6" s="606" t="s">
        <v>420</v>
      </c>
      <c r="G6" s="610"/>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9.899999999999999" customHeight="1" x14ac:dyDescent="0.35">
      <c r="A7" s="1"/>
      <c r="B7" s="615">
        <v>5</v>
      </c>
      <c r="C7" s="616" t="s">
        <v>329</v>
      </c>
      <c r="D7" s="613" t="s">
        <v>344</v>
      </c>
      <c r="E7" s="613" t="s">
        <v>383</v>
      </c>
      <c r="F7" s="606" t="s">
        <v>337</v>
      </c>
      <c r="G7" s="610"/>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48.5" x14ac:dyDescent="0.35">
      <c r="A8" s="1"/>
      <c r="B8" s="615">
        <v>6</v>
      </c>
      <c r="C8" s="616" t="s">
        <v>330</v>
      </c>
      <c r="D8" s="613" t="s">
        <v>374</v>
      </c>
      <c r="E8" s="613" t="s">
        <v>431</v>
      </c>
      <c r="F8" s="606" t="s">
        <v>419</v>
      </c>
      <c r="G8" s="610" t="s">
        <v>435</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ht="115.5" x14ac:dyDescent="0.35">
      <c r="A9" s="1"/>
      <c r="B9" s="615">
        <v>7</v>
      </c>
      <c r="C9" s="616" t="s">
        <v>331</v>
      </c>
      <c r="D9" s="613" t="s">
        <v>358</v>
      </c>
      <c r="E9" s="613" t="s">
        <v>452</v>
      </c>
      <c r="F9" s="606" t="s">
        <v>418</v>
      </c>
      <c r="G9" s="795" t="s">
        <v>432</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33" x14ac:dyDescent="0.35">
      <c r="A10" s="1"/>
      <c r="B10" s="615">
        <v>8</v>
      </c>
      <c r="C10" s="616" t="s">
        <v>332</v>
      </c>
      <c r="D10" s="613" t="s">
        <v>359</v>
      </c>
      <c r="E10" s="613" t="s">
        <v>360</v>
      </c>
      <c r="F10" s="606" t="s">
        <v>421</v>
      </c>
      <c r="G10" s="6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9.899999999999999" customHeight="1" x14ac:dyDescent="0.35">
      <c r="A11" s="1"/>
      <c r="B11" s="615">
        <v>9</v>
      </c>
      <c r="C11" s="616" t="s">
        <v>333</v>
      </c>
      <c r="D11" s="613" t="s">
        <v>361</v>
      </c>
      <c r="E11" s="613" t="s">
        <v>369</v>
      </c>
      <c r="F11" s="606" t="s">
        <v>338</v>
      </c>
      <c r="G11" s="6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1" ht="19.899999999999999" customHeight="1" x14ac:dyDescent="0.35">
      <c r="A12" s="1"/>
      <c r="B12" s="615">
        <v>10</v>
      </c>
      <c r="C12" s="616" t="s">
        <v>348</v>
      </c>
      <c r="D12" s="613" t="s">
        <v>371</v>
      </c>
      <c r="E12" s="668" t="s">
        <v>373</v>
      </c>
      <c r="F12" s="606" t="s">
        <v>349</v>
      </c>
      <c r="G12" s="6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9.899999999999999" customHeight="1" thickBot="1" x14ac:dyDescent="0.4">
      <c r="A13" s="1"/>
      <c r="B13" s="621">
        <v>11</v>
      </c>
      <c r="C13" s="622" t="s">
        <v>350</v>
      </c>
      <c r="D13" s="762" t="s">
        <v>385</v>
      </c>
      <c r="E13" s="762" t="s">
        <v>384</v>
      </c>
      <c r="F13" s="612" t="s">
        <v>356</v>
      </c>
      <c r="G13" s="61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ht="16.5" x14ac:dyDescent="0.35">
      <c r="A14" s="1"/>
      <c r="B14" s="1"/>
      <c r="C14" s="1"/>
      <c r="D14" s="1"/>
      <c r="E14" s="1"/>
      <c r="F14" s="1"/>
      <c r="G14" s="793" t="s">
        <v>453</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6.5"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1" ht="16.5"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6.5"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41" ht="16.5"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41" ht="16.5"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41" ht="16.5"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6.5"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41" ht="16.5"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16.5"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41" ht="16.5"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6.5"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6.5"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ht="16.5"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ht="16.5"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ht="16.5"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ht="16.5"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6.5"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6.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16.5"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ht="16.5"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16.5"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ht="16.5"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16.5"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ht="16.5"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6.5"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6.5"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6.5"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6.5"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6.5"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6.5"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6.5"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6.5"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6.5"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6.5"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6.5"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6.5"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6.5"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6.5"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6.5"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6.5"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6.5"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6.5"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6.5"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6.5"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6.5"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6.5"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6.5"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6.5"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6.5"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6.5"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6.5"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6.5"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6.5"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6.5"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6.5"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6.5"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6.5"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6.5"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6.5"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6.5"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6.5"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6.5"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6.5"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6.5"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6.5"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6.5"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6.5"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6.5"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6.5"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6.5"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6.5"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6.5"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6.5"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6.5"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6.5"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6.5"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6.5"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6.5"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6.5"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6.5"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6.5"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6.5"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6.5"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6.5"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6.5"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6.5"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6.5"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6.5"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6.5"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6.5"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6.5"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6.5"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6.5"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6.5"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6.5"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6.5"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6.5"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6.5"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6.5"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6.5"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6.5"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6.5"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6.5"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6.5"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6.5"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6.5"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6.5"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6.5"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6.5"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6.5"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6.5"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6.5"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6.5"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6.5"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6.5"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6.5"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6.5"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6.5"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6.5"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6.5"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6.5"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6.5"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6.5"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6.5"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6.5"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6.5"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6.5"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6.5"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6.5"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6.5"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6.5"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6.5"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6.5"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6.5"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6.5"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6.5"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6.5"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6.5"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6.5"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6.5"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6.5"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6.5"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6.5"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6.5"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6.5"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6.5"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6.5"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6.5"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6.5"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6.5"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6.5"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6.5"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6.5"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6.5"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6.5"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6.5"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6.5"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6.5"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6.5"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6.5"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6.5"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6.5"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6.5"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6.5"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6.5"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6.5"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6.5"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6.5"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6.5"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6.5"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6.5"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6.5"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6.5"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6.5"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6.5"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6.5"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6.5"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6.5"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6.5"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6.5"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6.5"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6.5"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6.5"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6.5"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6.5"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6.5"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6.5"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6.5"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6.5"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6.5"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6.5"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6.5"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6.5"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6.5"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6.5"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6.5"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6.5"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6.5"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6.5"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6.5"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6.5"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6.5"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6.5"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6.5"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6.5"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6.5"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6.5"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6.5"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6.5"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6.5"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6.5"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6.5"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6.5"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6.5"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6.5"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6.5"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6.5"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6.5"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6.5"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6.5"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6.5"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6.5"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6.5"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6.5"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6.5"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6.5"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6.5"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6.5"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6.5"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6.5"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6.5"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6.5"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6.5"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6.5"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6.5"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6.5"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6.5"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6.5"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6.5"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6.5"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6.5"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6.5"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6.5"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6.5"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6.5"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6.5"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6.5"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6.5"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6.5"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6.5"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6.5"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6.5"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6.5"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6.5"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6.5"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6.5"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6.5"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6.5"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6.5"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6.5"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6.5"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6.5"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6.5"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6.5"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6.5"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6.5"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6.5"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6.5"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6.5"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6.5"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6.5"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6.5"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6.5"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6.5"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6.5"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6.5"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6.5"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6.5"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6.5"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6.5"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6.5"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6.5"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6.5"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6.5"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6.5"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6.5"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6.5"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6.5"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6.5"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6.5"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6.5"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6.5"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6.5"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6.5"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6.5"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6.5"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6.5"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6.5"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6.5"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6.5"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6.5"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6.5"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6.5"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6.5"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6.5"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6.5"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6.5"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6.5"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6.5"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6.5"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6.5"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6.5"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6.5"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6.5"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6.5"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6.5"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6.5"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6.5"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6.5"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6.5"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6.5"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6.5"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6.5"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6.5"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6.5"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6.5"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6.5"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6.5"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6.5"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6.5"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6.5"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6.5"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6.5"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6.5"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6.5"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6.5"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6.5"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6.5"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6.5"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6.5"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6.5"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6.5"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6.5"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6.5"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6.5"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6.5"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6.5"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6.5"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6.5"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6.5"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6.5"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6.5"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6.5"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6.5"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6.5"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6.5"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6.5"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6.5"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6.5"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6.5"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6.5"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6.5"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6.5"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6.5"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6.5"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6.5"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6.5"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6.5"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6.5"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6.5"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6.5"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6.5"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6.5"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6.5"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6.5"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6.5"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6.5"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6.5"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6.5"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6.5"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6.5"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6.5"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6.5"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6.5"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6.5"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6.5"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6.5"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6.5"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6.5"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6.5"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6.5"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6.5"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6.5"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6.5"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6.5"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6.5"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6.5"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6.5"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6.5"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6.5"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6.5"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6.5"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6.5"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6.5"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6.5"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6.5"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6.5"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6.5"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6.5"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6.5"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6.5"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6.5"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6.5"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6.5"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6.5"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6.5"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6.5"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6.5"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6.5"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6.5"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6.5"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6.5"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6.5"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6.5"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6.5"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6.5"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6.5"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6.5"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6.5"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6.5"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6.5"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6.5"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6.5"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6.5"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6.5"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6.5"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6.5"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6.5"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6.5"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6.5"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6.5"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6.5"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6.5"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6.5"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6.5"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6.5"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6.5"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6.5"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6.5"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6.5"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6.5"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6.5"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6.5"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6.5"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6.5"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6.5"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6.5"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6.5"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6.5"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6.5"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6.5"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6.5"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6.5"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6.5"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6.5"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6.5"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6.5"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6.5"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6.5"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6.5"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6.5"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6.5"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6.5"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6.5"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6.5"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6.5"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6.5"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6.5"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6.5"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6.5"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6.5"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6.5"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6.5"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6.5"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6.5"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6.5"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6.5"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6.5"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6.5"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6.5"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6.5"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6.5"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6.5"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6.5"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6.5"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6.5"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6.5"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6.5"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6.5"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6.5"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6.5"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6.5"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6.5"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6.5"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6.5"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6.5"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6.5"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6.5"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6.5"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6.5"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6.5"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6.5"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6.5"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6.5"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6.5"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6.5"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6.5"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6.5"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6.5"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6.5"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6.5"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6.5"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6.5"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6.5"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6.5"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6.5"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6.5"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6.5"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6.5"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6.5"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6.5"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6.5"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6.5"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6.5"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6.5"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6.5"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6.5"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6.5"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6.5"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6.5"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6.5"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6.5"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6.5"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6.5"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6.5"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6.5"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6.5"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6.5"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6.5"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6.5"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6.5"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6.5"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6.5"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6.5"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6.5"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6.5"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6.5"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6.5"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6.5"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6.5"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6.5"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6.5"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6.5"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6.5"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6.5"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6.5"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6.5"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6.5"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6.5"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6.5"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6.5"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6.5"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6.5"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6.5"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6.5"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6.5"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6.5"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6.5"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6.5"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6.5"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6.5"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6.5"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6.5"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6.5"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6.5"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6.5"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6.5"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6.5"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6.5"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6.5"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6.5"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6.5"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6.5"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6.5"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6.5"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6.5"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6.5"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6.5"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6.5"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6.5"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6.5"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6.5"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6.5"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6.5"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6.5"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6.5"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6.5"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6.5"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6.5"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6.5"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6.5"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6.5"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6.5"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6.5"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6.5"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6.5"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6.5"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6.5"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6.5"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6.5"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6.5"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6.5"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6.5"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6.5"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6.5"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6.5"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6.5"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6.5"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6.5"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6.5"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6.5"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6.5"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6.5"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6.5"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6.5"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6.5"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6.5"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6.5"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6.5"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6.5"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6.5"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6.5"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6.5"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6.5"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6.5"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6.5"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6.5"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6.5"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6.5"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6.5"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6.5"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6.5"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6.5"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6.5"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6.5"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6.5"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6.5"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6.5"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6.5"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6.5"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6.5"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6.5"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6.5"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6.5"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6.5"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6.5"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6.5"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6.5"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6.5"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6.5"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6.5"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6.5"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6.5"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6.5"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6.5"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6.5"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6.5"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6.5"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6.5"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6.5"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6.5"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6.5"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6.5"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6.5"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6.5"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6.5"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6.5"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6.5"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6.5"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6.5"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6.5"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6.5"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6.5"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6.5"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6.5"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6.5"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6.5"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6.5"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6.5"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6.5"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6.5"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6.5"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6.5"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6.5"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6.5"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6.5"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6.5"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6.5"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6.5"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6.5"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6.5"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6.5"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6.5"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6.5"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6.5"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6.5"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6.5"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6.5"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6.5"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6.5"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6.5"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6.5"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6.5"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6.5"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6.5"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6.5"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6.5"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6.5"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6.5"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6.5"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6.5"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6.5"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6.5"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6.5"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6.5"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6.5"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6.5"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6.5"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6.5"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6.5"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6.5"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6.5"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6.5"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6.5"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6.5"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6.5"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6.5"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6.5"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6.5"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6.5"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6.5"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6.5"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6.5"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6.5"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6.5"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6.5"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6.5"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6.5"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6.5"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6.5"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6.5"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6.5"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6.5"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6.5"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6.5"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6.5"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6.5"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6.5"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6.5"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6.5"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6.5"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6.5"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6.5"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6.5"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6.5"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6.5"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6.5"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6.5"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6.5"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6.5"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6.5"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6.5"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6.5"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6.5"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6.5"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6.5"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6.5"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6.5"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6.5"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6.5"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6.5"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6.5"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6.5"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6.5"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6.5"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6.5"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6.5"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6.5"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6.5"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6.5"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6.5"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6.5"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6.5"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6.5"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6.5"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6.5"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6.5"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6.5"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6.5"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6.5"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6.5"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6.5"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6.5"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6.5"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6.5"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6.5"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6.5"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6.5"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6.5"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6.5"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6.5"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6.5"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6.5"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6.5"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6.5"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6.5"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6.5"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6.5"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6.5"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6.5"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6.5"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6.5"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6.5"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6.5"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6.5"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6.5"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6.5"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6.5"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6.5"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6.5"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6.5"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6.5"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6.5"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6.5"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6.5"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6.5"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6.5"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6.5"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6.5"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6.5"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6.5"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6.5"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6.5"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6.5"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6.5"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6.5"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6.5"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6.5"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6.5"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6.5"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6.5"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6.5"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6.5"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6.5"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6.5"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6.5"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6.5"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6.5"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6.5"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6.5"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6.5"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6.5"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6.5"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6.5"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6.5"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6.5"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6.5"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6.5"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6.5"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6.5"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6.5"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6.5"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6.5"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6.5"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6.5"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6.5"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6.5"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6.5"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6.5"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6.5"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6.5"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6.5"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6.5"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6.5"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6.5"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6.5"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6.5"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6.5"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6.5"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6.5"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6.5"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6.5"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6.5"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6.5"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6.5"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6.5"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6.5"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6.5"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6.5"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6.5"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6.5"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6.5"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6.5"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6.5"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6.5"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6.5"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6.5"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6.5"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6.5"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6.5"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6.5"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6.5"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6.5"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6.5"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6.5"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6.5"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6.5"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6.5"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6.5"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6.5"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6.5"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6.5"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6.5"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6.5"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6.5"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6.5"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6.5"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6.5"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6.5"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6.5"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6.5"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6.5"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6.5"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6.5"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6.5"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6.5"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6.5"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6.5"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6.5"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6.5"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6.5"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6.5"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6.5"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6.5"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6.5"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6.5"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6.5"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6.5"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6.5"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6.5"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6.5"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6.5"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6.5"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6.5"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6.5"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6.5"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6.5"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6.5"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6.5"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6.5"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6.5"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6.5"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6.5"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6.5"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6.5"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6.5"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6.5"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6.5"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6.5"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6.5"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6.5"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6.5"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6.5"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6.5"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6.5"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6.5"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6.5"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6.5" x14ac:dyDescent="0.3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6.5" x14ac:dyDescent="0.3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row r="1004" spans="1:41" ht="16.5" x14ac:dyDescent="0.3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row>
    <row r="1005" spans="1:41" ht="16.5" x14ac:dyDescent="0.3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row>
    <row r="1006" spans="1:41" ht="16.5"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row>
    <row r="1007" spans="1:41" ht="16.5" x14ac:dyDescent="0.3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row>
    <row r="1008" spans="1:41" ht="16.5" x14ac:dyDescent="0.3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row>
    <row r="1009" spans="1:41" ht="16.5" x14ac:dyDescent="0.3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row>
    <row r="1010" spans="1:41" ht="16.5" x14ac:dyDescent="0.3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row>
    <row r="1011" spans="1:41" ht="16.5" x14ac:dyDescent="0.3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row>
    <row r="1012" spans="1:41" ht="16.5" x14ac:dyDescent="0.3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row>
    <row r="1013" spans="1:41" ht="16.5" x14ac:dyDescent="0.3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row>
    <row r="1014" spans="1:41" ht="16.5" x14ac:dyDescent="0.3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row>
    <row r="1015" spans="1:41" ht="16.5" x14ac:dyDescent="0.3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row>
    <row r="1016" spans="1:41" ht="16.5" x14ac:dyDescent="0.3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row>
    <row r="1017" spans="1:41" ht="16.5" x14ac:dyDescent="0.3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row>
    <row r="1018" spans="1:41" ht="16.5" x14ac:dyDescent="0.3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row>
    <row r="1019" spans="1:41" ht="16.5" x14ac:dyDescent="0.3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row>
    <row r="1020" spans="1:41" ht="16.5" x14ac:dyDescent="0.3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row>
    <row r="1021" spans="1:41" ht="16.5" x14ac:dyDescent="0.3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row>
    <row r="1022" spans="1:41" ht="16.5" x14ac:dyDescent="0.3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row>
    <row r="1023" spans="1:41" ht="16.5" x14ac:dyDescent="0.3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row>
    <row r="1024" spans="1:41" ht="16.5" x14ac:dyDescent="0.3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row>
    <row r="1025" spans="1:41" ht="16.5" x14ac:dyDescent="0.3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row>
    <row r="1026" spans="1:41" ht="16.5" x14ac:dyDescent="0.3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row>
    <row r="1027" spans="1:41" ht="16.5" x14ac:dyDescent="0.3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row>
    <row r="1028" spans="1:41" ht="16.5" x14ac:dyDescent="0.3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row>
    <row r="1029" spans="1:41" ht="16.5" x14ac:dyDescent="0.3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row>
    <row r="1030" spans="1:41" ht="16.5" x14ac:dyDescent="0.3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row>
    <row r="1031" spans="1:41" ht="16.5" x14ac:dyDescent="0.3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row>
    <row r="1032" spans="1:41" ht="16.5" x14ac:dyDescent="0.3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row>
    <row r="1033" spans="1:41" ht="16.5" x14ac:dyDescent="0.3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row>
    <row r="1034" spans="1:41" ht="16.5" x14ac:dyDescent="0.3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row>
    <row r="1035" spans="1:41" ht="16.5" x14ac:dyDescent="0.3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row>
    <row r="1036" spans="1:41" ht="16.5" x14ac:dyDescent="0.3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row>
    <row r="1037" spans="1:41" ht="16.5" x14ac:dyDescent="0.3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row>
    <row r="1038" spans="1:41" ht="16.5" x14ac:dyDescent="0.3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row>
    <row r="1039" spans="1:41" ht="16.5" x14ac:dyDescent="0.3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row>
    <row r="1040" spans="1:41" ht="16.5" x14ac:dyDescent="0.3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row>
    <row r="1041" spans="1:41" ht="16.5" x14ac:dyDescent="0.3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row>
    <row r="1042" spans="1:41" ht="16.5" x14ac:dyDescent="0.3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row>
    <row r="1043" spans="1:41" ht="16.5" x14ac:dyDescent="0.3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row>
    <row r="1044" spans="1:41" ht="16.5" x14ac:dyDescent="0.3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row>
    <row r="1045" spans="1:41" ht="16.5" x14ac:dyDescent="0.3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row>
    <row r="1046" spans="1:41" ht="16.5" x14ac:dyDescent="0.3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row>
    <row r="1047" spans="1:41" ht="16.5" x14ac:dyDescent="0.3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row>
    <row r="1048" spans="1:41" ht="16.5" x14ac:dyDescent="0.3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row>
    <row r="1049" spans="1:41" ht="16.5" x14ac:dyDescent="0.3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row>
    <row r="1050" spans="1:41" ht="16.5" x14ac:dyDescent="0.3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row>
    <row r="1051" spans="1:41" ht="16.5" x14ac:dyDescent="0.3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row>
    <row r="1052" spans="1:41" ht="16.5" x14ac:dyDescent="0.3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row>
    <row r="1053" spans="1:41" ht="16.5" x14ac:dyDescent="0.3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row>
    <row r="1054" spans="1:41" ht="16.5" x14ac:dyDescent="0.3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row>
    <row r="1055" spans="1:41" ht="16.5" x14ac:dyDescent="0.3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row>
    <row r="1056" spans="1:41" ht="16.5" x14ac:dyDescent="0.3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row>
    <row r="1057" spans="1:41" ht="16.5" x14ac:dyDescent="0.3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row>
    <row r="1058" spans="1:41" ht="16.5" x14ac:dyDescent="0.3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row>
    <row r="1059" spans="1:41" ht="16.5" x14ac:dyDescent="0.3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row>
    <row r="1060" spans="1:41" ht="16.5" x14ac:dyDescent="0.3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row>
    <row r="1061" spans="1:41" ht="16.5" x14ac:dyDescent="0.3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row>
    <row r="1062" spans="1:41" ht="16.5" x14ac:dyDescent="0.3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row>
    <row r="1063" spans="1:41" ht="16.5" x14ac:dyDescent="0.3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row>
    <row r="1064" spans="1:41" ht="16.5" x14ac:dyDescent="0.3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row>
    <row r="1065" spans="1:41" ht="16.5" x14ac:dyDescent="0.3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row>
    <row r="1066" spans="1:41" ht="16.5" x14ac:dyDescent="0.3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row>
    <row r="1067" spans="1:41" ht="16.5" x14ac:dyDescent="0.3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row>
    <row r="1068" spans="1:41" ht="16.5" x14ac:dyDescent="0.3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row>
    <row r="1069" spans="1:41" ht="16.5" x14ac:dyDescent="0.3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row>
    <row r="1070" spans="1:41" ht="16.5" x14ac:dyDescent="0.3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row>
    <row r="1071" spans="1:41" ht="16.5" x14ac:dyDescent="0.3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row>
    <row r="1072" spans="1:41" ht="16.5" x14ac:dyDescent="0.3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row>
    <row r="1073" spans="1:41" ht="16.5" x14ac:dyDescent="0.3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row>
    <row r="1074" spans="1:41" ht="16.5" x14ac:dyDescent="0.3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row>
    <row r="1075" spans="1:41" ht="16.5" x14ac:dyDescent="0.3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row>
    <row r="1076" spans="1:41" ht="16.5" x14ac:dyDescent="0.3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row>
    <row r="1077" spans="1:41" ht="16.5" x14ac:dyDescent="0.3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row>
    <row r="1078" spans="1:41" ht="16.5" x14ac:dyDescent="0.3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row>
    <row r="1079" spans="1:41" ht="16.5" x14ac:dyDescent="0.3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row>
    <row r="1080" spans="1:41" ht="16.5" x14ac:dyDescent="0.3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row>
    <row r="1081" spans="1:41" ht="16.5" x14ac:dyDescent="0.3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row>
    <row r="1082" spans="1:41" ht="16.5" x14ac:dyDescent="0.3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row>
    <row r="1083" spans="1:41" ht="16.5" x14ac:dyDescent="0.3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row>
    <row r="1084" spans="1:41" ht="16.5" x14ac:dyDescent="0.3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row>
    <row r="1085" spans="1:41" ht="16.5" x14ac:dyDescent="0.3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row>
    <row r="1086" spans="1:41" ht="16.5" x14ac:dyDescent="0.3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row>
    <row r="1087" spans="1:41" ht="16.5" x14ac:dyDescent="0.3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row>
    <row r="1088" spans="1:41" ht="16.5" x14ac:dyDescent="0.3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row>
    <row r="1089" spans="1:41" ht="16.5" x14ac:dyDescent="0.3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row>
    <row r="1090" spans="1:41" ht="16.5" x14ac:dyDescent="0.3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row>
    <row r="1091" spans="1:41" ht="16.5" x14ac:dyDescent="0.3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row>
    <row r="1092" spans="1:41" ht="16.5" x14ac:dyDescent="0.3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row>
    <row r="1093" spans="1:41" ht="16.5" x14ac:dyDescent="0.3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row>
    <row r="1094" spans="1:41" ht="16.5" x14ac:dyDescent="0.3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row>
    <row r="1095" spans="1:41" ht="16.5" x14ac:dyDescent="0.3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row>
    <row r="1096" spans="1:41" ht="16.5" x14ac:dyDescent="0.3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row>
    <row r="1097" spans="1:41" ht="16.5" x14ac:dyDescent="0.3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row>
    <row r="1098" spans="1:41" ht="16.5" x14ac:dyDescent="0.3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row>
    <row r="1099" spans="1:41" ht="16.5" x14ac:dyDescent="0.3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row>
    <row r="1100" spans="1:41" ht="16.5" x14ac:dyDescent="0.3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row>
    <row r="1101" spans="1:41" ht="16.5" x14ac:dyDescent="0.3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row>
    <row r="1102" spans="1:41" ht="16.5" x14ac:dyDescent="0.3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row>
    <row r="1103" spans="1:41" ht="16.5" x14ac:dyDescent="0.3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row>
    <row r="1104" spans="1:41" ht="16.5" x14ac:dyDescent="0.3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row>
    <row r="1105" spans="1:41" ht="16.5" x14ac:dyDescent="0.3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row>
    <row r="1106" spans="1:41" ht="16.5" x14ac:dyDescent="0.3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row>
    <row r="1107" spans="1:41" ht="16.5" x14ac:dyDescent="0.3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row>
    <row r="1108" spans="1:41" ht="16.5" x14ac:dyDescent="0.3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row>
    <row r="1109" spans="1:41" ht="16.5" x14ac:dyDescent="0.3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row>
    <row r="1110" spans="1:41" ht="16.5" x14ac:dyDescent="0.3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row>
    <row r="1111" spans="1:41" ht="16.5" x14ac:dyDescent="0.3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row>
    <row r="1112" spans="1:41" ht="16.5" x14ac:dyDescent="0.3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row>
    <row r="1113" spans="1:41" ht="16.5" x14ac:dyDescent="0.3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row>
    <row r="1114" spans="1:41" ht="16.5" x14ac:dyDescent="0.3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row>
    <row r="1115" spans="1:41" ht="16.5" x14ac:dyDescent="0.3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row>
    <row r="1116" spans="1:41" ht="16.5" x14ac:dyDescent="0.3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row>
    <row r="1117" spans="1:41" ht="16.5" x14ac:dyDescent="0.3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row>
    <row r="1118" spans="1:41" ht="16.5" x14ac:dyDescent="0.3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row>
    <row r="1119" spans="1:41" ht="16.5" x14ac:dyDescent="0.3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row>
    <row r="1120" spans="1:41" ht="16.5" x14ac:dyDescent="0.3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row>
    <row r="1121" spans="1:41" ht="16.5" x14ac:dyDescent="0.3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row>
    <row r="1122" spans="1:41" ht="16.5" x14ac:dyDescent="0.3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row>
    <row r="1123" spans="1:41" ht="16.5" x14ac:dyDescent="0.3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row>
    <row r="1124" spans="1:41" ht="16.5" x14ac:dyDescent="0.3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row>
    <row r="1125" spans="1:41" ht="16.5" x14ac:dyDescent="0.3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row>
    <row r="1126" spans="1:41" ht="16.5" x14ac:dyDescent="0.3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row>
    <row r="1127" spans="1:41" ht="16.5" x14ac:dyDescent="0.3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row>
    <row r="1128" spans="1:41" ht="16.5" x14ac:dyDescent="0.3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row>
    <row r="1129" spans="1:41" ht="16.5" x14ac:dyDescent="0.3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row>
    <row r="1130" spans="1:41" ht="16.5" x14ac:dyDescent="0.3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row>
    <row r="1131" spans="1:41" ht="16.5" x14ac:dyDescent="0.3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row>
    <row r="1132" spans="1:41" ht="16.5" x14ac:dyDescent="0.3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row>
    <row r="1133" spans="1:41" ht="16.5" x14ac:dyDescent="0.3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row>
    <row r="1134" spans="1:41" ht="16.5" x14ac:dyDescent="0.3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row>
    <row r="1135" spans="1:41" ht="16.5" x14ac:dyDescent="0.3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row>
    <row r="1136" spans="1:41" ht="16.5" x14ac:dyDescent="0.3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row>
    <row r="1137" spans="1:41" ht="16.5" x14ac:dyDescent="0.3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row>
    <row r="1138" spans="1:41" ht="16.5" x14ac:dyDescent="0.3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row>
    <row r="1139" spans="1:41" ht="16.5" x14ac:dyDescent="0.3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row>
    <row r="1140" spans="1:41" ht="16.5" x14ac:dyDescent="0.3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row>
    <row r="1141" spans="1:41" ht="16.5" x14ac:dyDescent="0.3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row>
    <row r="1142" spans="1:41" ht="16.5" x14ac:dyDescent="0.3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row>
    <row r="1143" spans="1:41" ht="16.5" x14ac:dyDescent="0.3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row>
    <row r="1144" spans="1:41" ht="16.5" x14ac:dyDescent="0.3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row>
    <row r="1145" spans="1:41" ht="16.5" x14ac:dyDescent="0.3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row>
    <row r="1146" spans="1:41" ht="16.5" x14ac:dyDescent="0.3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row>
    <row r="1147" spans="1:41" ht="16.5" x14ac:dyDescent="0.35">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row>
    <row r="1148" spans="1:41" ht="16.5" x14ac:dyDescent="0.35">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row>
    <row r="1149" spans="1:41" ht="16.5" x14ac:dyDescent="0.35">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row>
    <row r="1150" spans="1:41" ht="16.5" x14ac:dyDescent="0.35">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row>
    <row r="1151" spans="1:41" ht="16.5" x14ac:dyDescent="0.35">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row>
    <row r="1152" spans="1:41" ht="16.5" x14ac:dyDescent="0.35">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row>
    <row r="1153" spans="1:41" ht="16.5" x14ac:dyDescent="0.35">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row>
    <row r="1154" spans="1:41" ht="16.5" x14ac:dyDescent="0.35">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row>
    <row r="1155" spans="1:41" ht="16.5" x14ac:dyDescent="0.35">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row>
    <row r="1156" spans="1:41" ht="16.5" x14ac:dyDescent="0.35">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row>
    <row r="1157" spans="1:41" ht="16.5" x14ac:dyDescent="0.35">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row>
    <row r="1158" spans="1:41" ht="16.5" x14ac:dyDescent="0.35">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row>
    <row r="1159" spans="1:41" ht="16.5" x14ac:dyDescent="0.35">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row>
    <row r="1160" spans="1:41" ht="16.5" x14ac:dyDescent="0.35">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row>
    <row r="1161" spans="1:41" ht="16.5" x14ac:dyDescent="0.35">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row>
    <row r="1162" spans="1:41" ht="16.5" x14ac:dyDescent="0.35">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row>
    <row r="1163" spans="1:41" ht="16.5" x14ac:dyDescent="0.35">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row>
    <row r="1164" spans="1:41" ht="16.5" x14ac:dyDescent="0.35">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row>
    <row r="1165" spans="1:41" ht="16.5" x14ac:dyDescent="0.35">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row>
    <row r="1166" spans="1:41" ht="16.5" x14ac:dyDescent="0.35">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row>
    <row r="1167" spans="1:41" ht="16.5" x14ac:dyDescent="0.35">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row>
    <row r="1168" spans="1:41" ht="16.5" x14ac:dyDescent="0.35">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row>
    <row r="1169" spans="1:41" ht="16.5" x14ac:dyDescent="0.35">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row>
    <row r="1170" spans="1:41" ht="16.5" x14ac:dyDescent="0.35">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row>
    <row r="1171" spans="1:41" ht="16.5" x14ac:dyDescent="0.35">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row>
    <row r="1172" spans="1:41" ht="16.5" x14ac:dyDescent="0.35">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row>
    <row r="1173" spans="1:41" ht="16.5" x14ac:dyDescent="0.35">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row>
    <row r="1174" spans="1:41" ht="16.5" x14ac:dyDescent="0.35">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row>
    <row r="1175" spans="1:41" ht="16.5" x14ac:dyDescent="0.35">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row>
    <row r="1176" spans="1:41" ht="16.5" x14ac:dyDescent="0.35">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row>
    <row r="1177" spans="1:41" ht="16.5" x14ac:dyDescent="0.35">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row>
    <row r="1178" spans="1:41" ht="16.5" x14ac:dyDescent="0.35">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row>
    <row r="1179" spans="1:41" ht="16.5" x14ac:dyDescent="0.35">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row>
    <row r="1180" spans="1:41" ht="16.5" x14ac:dyDescent="0.35">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row>
    <row r="1181" spans="1:41" ht="16.5" x14ac:dyDescent="0.35">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row>
    <row r="1182" spans="1:41" ht="16.5" x14ac:dyDescent="0.35">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row>
    <row r="1183" spans="1:41" ht="16.5" x14ac:dyDescent="0.35">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row>
    <row r="1184" spans="1:41" ht="16.5" x14ac:dyDescent="0.35">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row>
    <row r="1185" spans="1:41" ht="16.5" x14ac:dyDescent="0.35">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row>
    <row r="1186" spans="1:41" ht="16.5" x14ac:dyDescent="0.35">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row>
    <row r="1187" spans="1:41" ht="16.5" x14ac:dyDescent="0.35">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row>
    <row r="1188" spans="1:41" ht="16.5" x14ac:dyDescent="0.35">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row>
    <row r="1189" spans="1:41" ht="16.5" x14ac:dyDescent="0.35">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row>
    <row r="1190" spans="1:41" ht="16.5" x14ac:dyDescent="0.35">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row>
    <row r="1191" spans="1:41" ht="16.5" x14ac:dyDescent="0.35">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row>
    <row r="1192" spans="1:41" ht="16.5" x14ac:dyDescent="0.35">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row>
    <row r="1193" spans="1:41" ht="16.5" x14ac:dyDescent="0.35">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row>
    <row r="1194" spans="1:41" ht="16.5" x14ac:dyDescent="0.35">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row>
    <row r="1195" spans="1:41" ht="16.5" x14ac:dyDescent="0.35">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row>
    <row r="1196" spans="1:41" ht="16.5" x14ac:dyDescent="0.35">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row>
    <row r="1197" spans="1:41" ht="16.5" x14ac:dyDescent="0.35">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row>
    <row r="1198" spans="1:41" ht="16.5" x14ac:dyDescent="0.35">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row>
    <row r="1199" spans="1:41" ht="16.5" x14ac:dyDescent="0.35">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row>
    <row r="1200" spans="1:41" ht="16.5" x14ac:dyDescent="0.35">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row>
    <row r="1201" spans="1:41" ht="16.5" x14ac:dyDescent="0.35">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row>
    <row r="1202" spans="1:41" ht="16.5" x14ac:dyDescent="0.35">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row>
    <row r="1203" spans="1:41" ht="16.5" x14ac:dyDescent="0.35">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row>
    <row r="1204" spans="1:41" ht="16.5" x14ac:dyDescent="0.35">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row>
    <row r="1205" spans="1:41" ht="16.5" x14ac:dyDescent="0.35">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row>
    <row r="1206" spans="1:41" ht="16.5" x14ac:dyDescent="0.35">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row>
    <row r="1207" spans="1:41" ht="16.5" x14ac:dyDescent="0.35">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row>
    <row r="1208" spans="1:41" ht="16.5" x14ac:dyDescent="0.35">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row>
    <row r="1209" spans="1:41" ht="16.5" x14ac:dyDescent="0.35">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row>
    <row r="1210" spans="1:41" ht="16.5" x14ac:dyDescent="0.35">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row>
    <row r="1211" spans="1:41" ht="16.5" x14ac:dyDescent="0.35">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row>
    <row r="1212" spans="1:41" ht="16.5" x14ac:dyDescent="0.35">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row>
    <row r="1213" spans="1:41" ht="16.5" x14ac:dyDescent="0.35">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row>
    <row r="1214" spans="1:41" ht="16.5" x14ac:dyDescent="0.35">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row>
    <row r="1215" spans="1:41" ht="16.5" x14ac:dyDescent="0.35">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row>
    <row r="1216" spans="1:41" ht="16.5" x14ac:dyDescent="0.35">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row>
    <row r="1217" spans="1:41" ht="16.5" x14ac:dyDescent="0.35">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row>
    <row r="1218" spans="1:41" ht="16.5" x14ac:dyDescent="0.35">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row>
    <row r="1219" spans="1:41" ht="16.5" x14ac:dyDescent="0.35">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row>
    <row r="1220" spans="1:41" ht="16.5" x14ac:dyDescent="0.35">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row>
    <row r="1221" spans="1:41" ht="16.5" x14ac:dyDescent="0.35">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row>
    <row r="1222" spans="1:41" ht="16.5" x14ac:dyDescent="0.35">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row>
    <row r="1223" spans="1:41" ht="16.5" x14ac:dyDescent="0.35">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row>
    <row r="1224" spans="1:41" ht="16.5" x14ac:dyDescent="0.35">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row>
    <row r="1225" spans="1:41" ht="16.5" x14ac:dyDescent="0.35">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row>
    <row r="1226" spans="1:41" ht="16.5" x14ac:dyDescent="0.35">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row>
    <row r="1227" spans="1:41" ht="16.5" x14ac:dyDescent="0.35">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row>
    <row r="1228" spans="1:41" ht="16.5" x14ac:dyDescent="0.35">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row>
    <row r="1229" spans="1:41" ht="16.5" x14ac:dyDescent="0.35">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row>
    <row r="1230" spans="1:41" ht="16.5" x14ac:dyDescent="0.35">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row>
    <row r="1231" spans="1:41" ht="16.5" x14ac:dyDescent="0.35">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row>
    <row r="1232" spans="1:41" ht="16.5" x14ac:dyDescent="0.35">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row>
    <row r="1233" spans="1:41" ht="16.5" x14ac:dyDescent="0.35">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row>
    <row r="1234" spans="1:41" ht="16.5" x14ac:dyDescent="0.35">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row>
    <row r="1235" spans="1:41" ht="16.5" x14ac:dyDescent="0.35">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row>
    <row r="1236" spans="1:41" ht="16.5" x14ac:dyDescent="0.35">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row>
    <row r="1237" spans="1:41" ht="16.5" x14ac:dyDescent="0.35">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row>
    <row r="1238" spans="1:41" ht="16.5" x14ac:dyDescent="0.35">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row>
    <row r="1239" spans="1:41" ht="16.5" x14ac:dyDescent="0.35">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row>
    <row r="1240" spans="1:41" ht="16.5" x14ac:dyDescent="0.35">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row>
    <row r="1241" spans="1:41" ht="16.5" x14ac:dyDescent="0.35">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row>
    <row r="1242" spans="1:41" ht="16.5" x14ac:dyDescent="0.35">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row>
    <row r="1243" spans="1:41" ht="16.5" x14ac:dyDescent="0.35">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row>
    <row r="1244" spans="1:41" ht="16.5" x14ac:dyDescent="0.35">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row>
    <row r="1245" spans="1:41" ht="16.5" x14ac:dyDescent="0.35">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row>
    <row r="1246" spans="1:41" ht="16.5" x14ac:dyDescent="0.35">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row>
    <row r="1247" spans="1:41" ht="16.5" x14ac:dyDescent="0.35">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row>
    <row r="1248" spans="1:41" ht="16.5" x14ac:dyDescent="0.35">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row>
    <row r="1249" spans="1:41" ht="16.5" x14ac:dyDescent="0.35">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row>
    <row r="1250" spans="1:41" ht="16.5" x14ac:dyDescent="0.35">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row>
    <row r="1251" spans="1:41" ht="16.5" x14ac:dyDescent="0.35">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row>
    <row r="1252" spans="1:41" ht="16.5" x14ac:dyDescent="0.35">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row>
    <row r="1253" spans="1:41" ht="16.5" x14ac:dyDescent="0.35">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row>
    <row r="1254" spans="1:41" ht="16.5" x14ac:dyDescent="0.35">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row>
    <row r="1255" spans="1:41" ht="16.5" x14ac:dyDescent="0.35">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row>
    <row r="1256" spans="1:41" ht="16.5" x14ac:dyDescent="0.35">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row>
    <row r="1257" spans="1:41" ht="16.5" x14ac:dyDescent="0.35">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row>
    <row r="1258" spans="1:41" ht="16.5" x14ac:dyDescent="0.35">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row>
    <row r="1259" spans="1:41" ht="16.5" x14ac:dyDescent="0.35">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row>
    <row r="1260" spans="1:41" ht="16.5" x14ac:dyDescent="0.35">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row>
    <row r="1261" spans="1:41" ht="16.5" x14ac:dyDescent="0.35">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row>
    <row r="1262" spans="1:41" ht="16.5" x14ac:dyDescent="0.35">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row>
    <row r="1263" spans="1:41" ht="16.5" x14ac:dyDescent="0.35">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row>
    <row r="1264" spans="1:41" ht="16.5" x14ac:dyDescent="0.35">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row>
    <row r="1265" spans="1:41" ht="16.5" x14ac:dyDescent="0.35">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row>
    <row r="1266" spans="1:41" ht="16.5" x14ac:dyDescent="0.35">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row>
    <row r="1267" spans="1:41" ht="16.5" x14ac:dyDescent="0.35">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row>
    <row r="1268" spans="1:41" ht="16.5" x14ac:dyDescent="0.35">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row>
    <row r="1269" spans="1:41" ht="16.5" x14ac:dyDescent="0.35">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row>
    <row r="1270" spans="1:41" ht="16.5" x14ac:dyDescent="0.35">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row>
    <row r="1271" spans="1:41" ht="16.5" x14ac:dyDescent="0.35">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row>
    <row r="1272" spans="1:41" ht="16.5" x14ac:dyDescent="0.35">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row>
    <row r="1273" spans="1:41" ht="16.5" x14ac:dyDescent="0.35">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row>
    <row r="1274" spans="1:41" ht="16.5" x14ac:dyDescent="0.35">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row>
    <row r="1275" spans="1:41" ht="16.5" x14ac:dyDescent="0.35">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row>
    <row r="1276" spans="1:41" ht="16.5" x14ac:dyDescent="0.35">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row>
    <row r="1277" spans="1:41" ht="16.5" x14ac:dyDescent="0.35">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row>
    <row r="1278" spans="1:41" ht="16.5" x14ac:dyDescent="0.35">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row>
    <row r="1279" spans="1:41" ht="16.5" x14ac:dyDescent="0.35">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row>
    <row r="1280" spans="1:41" ht="16.5" x14ac:dyDescent="0.35">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row>
    <row r="1281" spans="1:41" ht="16.5" x14ac:dyDescent="0.35">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row>
    <row r="1282" spans="1:41" ht="16.5" x14ac:dyDescent="0.35">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row>
    <row r="1283" spans="1:41" ht="16.5" x14ac:dyDescent="0.35">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row>
    <row r="1284" spans="1:41" ht="16.5" x14ac:dyDescent="0.35">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row>
    <row r="1285" spans="1:41" ht="16.5" x14ac:dyDescent="0.35">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row>
    <row r="1286" spans="1:41" ht="16.5" x14ac:dyDescent="0.35">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row>
    <row r="1287" spans="1:41" ht="16.5" x14ac:dyDescent="0.35">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row>
    <row r="1288" spans="1:41" ht="16.5" x14ac:dyDescent="0.35">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row>
    <row r="1289" spans="1:41" ht="16.5" x14ac:dyDescent="0.35">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row>
    <row r="1290" spans="1:41" ht="16.5" x14ac:dyDescent="0.35">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row>
    <row r="1291" spans="1:41" ht="16.5" x14ac:dyDescent="0.35">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row>
    <row r="1292" spans="1:41" ht="16.5" x14ac:dyDescent="0.35">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row>
    <row r="1293" spans="1:41" ht="16.5" x14ac:dyDescent="0.35">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row>
    <row r="1294" spans="1:41" ht="16.5" x14ac:dyDescent="0.35">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row>
    <row r="1295" spans="1:41" ht="16.5" x14ac:dyDescent="0.35">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row>
    <row r="1296" spans="1:41" ht="16.5" x14ac:dyDescent="0.35">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row>
    <row r="1297" spans="1:41" ht="16.5" x14ac:dyDescent="0.35">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row>
    <row r="1298" spans="1:41" ht="16.5" x14ac:dyDescent="0.35">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row>
    <row r="1299" spans="1:41" ht="16.5" x14ac:dyDescent="0.35">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row>
    <row r="1300" spans="1:41" ht="16.5" x14ac:dyDescent="0.35">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row>
    <row r="1301" spans="1:41" ht="16.5" x14ac:dyDescent="0.35">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row>
    <row r="1302" spans="1:41" ht="16.5" x14ac:dyDescent="0.35">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row>
    <row r="1303" spans="1:41" ht="16.5" x14ac:dyDescent="0.35">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row>
    <row r="1304" spans="1:41" ht="16.5" x14ac:dyDescent="0.35">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row>
    <row r="1305" spans="1:41" ht="16.5" x14ac:dyDescent="0.35">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row>
    <row r="1306" spans="1:41" ht="16.5" x14ac:dyDescent="0.35">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row>
    <row r="1307" spans="1:41" ht="16.5" x14ac:dyDescent="0.35">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row>
    <row r="1308" spans="1:41" ht="16.5" x14ac:dyDescent="0.35">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row>
    <row r="1309" spans="1:41" ht="16.5" x14ac:dyDescent="0.35">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row>
    <row r="1310" spans="1:41" ht="16.5" x14ac:dyDescent="0.35">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row>
    <row r="1311" spans="1:41" ht="16.5" x14ac:dyDescent="0.35">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row>
    <row r="1312" spans="1:41" ht="16.5" x14ac:dyDescent="0.35">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row>
    <row r="1313" spans="1:41" ht="16.5" x14ac:dyDescent="0.35">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row>
    <row r="1314" spans="1:41" ht="16.5" x14ac:dyDescent="0.35">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row>
    <row r="1315" spans="1:41" ht="16.5" x14ac:dyDescent="0.35">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row>
    <row r="1316" spans="1:41" ht="16.5" x14ac:dyDescent="0.35">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row>
    <row r="1317" spans="1:41" ht="16.5" x14ac:dyDescent="0.35">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row>
    <row r="1318" spans="1:41" ht="16.5" x14ac:dyDescent="0.35">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row>
    <row r="1319" spans="1:41" ht="16.5" x14ac:dyDescent="0.35">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row>
    <row r="1320" spans="1:41" ht="16.5" x14ac:dyDescent="0.35">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row>
    <row r="1321" spans="1:41" ht="16.5" x14ac:dyDescent="0.35">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row>
    <row r="1322" spans="1:41" ht="16.5" x14ac:dyDescent="0.35">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row>
    <row r="1323" spans="1:41" ht="16.5" x14ac:dyDescent="0.35">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row>
    <row r="1324" spans="1:41" ht="16.5" x14ac:dyDescent="0.35">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row>
    <row r="1325" spans="1:41" ht="16.5" x14ac:dyDescent="0.35">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row>
    <row r="1326" spans="1:41" ht="16.5" x14ac:dyDescent="0.35">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row>
    <row r="1327" spans="1:41" ht="16.5" x14ac:dyDescent="0.35">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row>
    <row r="1328" spans="1:41" ht="16.5" x14ac:dyDescent="0.35">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row>
    <row r="1329" spans="1:41" ht="16.5" x14ac:dyDescent="0.35">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row>
    <row r="1330" spans="1:41" ht="16.5" x14ac:dyDescent="0.35">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row>
    <row r="1331" spans="1:41" ht="16.5" x14ac:dyDescent="0.35">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row>
    <row r="1332" spans="1:41" ht="16.5" x14ac:dyDescent="0.35">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row>
    <row r="1333" spans="1:41" ht="16.5" x14ac:dyDescent="0.35">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row>
    <row r="1334" spans="1:41" ht="16.5" x14ac:dyDescent="0.35">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row>
    <row r="1335" spans="1:41" ht="16.5" x14ac:dyDescent="0.35">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row>
    <row r="1336" spans="1:41" ht="16.5" x14ac:dyDescent="0.35">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row>
    <row r="1337" spans="1:41" ht="16.5" x14ac:dyDescent="0.35">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row>
    <row r="1338" spans="1:41" ht="16.5" x14ac:dyDescent="0.35">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row>
    <row r="1339" spans="1:41" ht="16.5" x14ac:dyDescent="0.35">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row>
    <row r="1340" spans="1:41" ht="16.5" x14ac:dyDescent="0.35">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row>
    <row r="1341" spans="1:41" ht="16.5" x14ac:dyDescent="0.35">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row>
    <row r="1342" spans="1:41" ht="16.5" x14ac:dyDescent="0.35">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row>
    <row r="1343" spans="1:41" ht="16.5" x14ac:dyDescent="0.35">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row>
    <row r="1344" spans="1:41" ht="16.5" x14ac:dyDescent="0.35">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row>
    <row r="1345" spans="1:41" ht="16.5" x14ac:dyDescent="0.35">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row>
    <row r="1346" spans="1:41" ht="16.5" x14ac:dyDescent="0.35">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row>
    <row r="1347" spans="1:41" ht="16.5" x14ac:dyDescent="0.35">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row>
    <row r="1348" spans="1:41" ht="16.5" x14ac:dyDescent="0.35">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row>
    <row r="1349" spans="1:41" ht="16.5" x14ac:dyDescent="0.35">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row>
    <row r="1350" spans="1:41" ht="16.5" x14ac:dyDescent="0.35">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row>
    <row r="1351" spans="1:41" ht="16.5" x14ac:dyDescent="0.35">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row>
    <row r="1352" spans="1:41" ht="16.5" x14ac:dyDescent="0.35">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row>
    <row r="1353" spans="1:41" ht="16.5" x14ac:dyDescent="0.35">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row>
    <row r="1354" spans="1:41" ht="16.5" x14ac:dyDescent="0.35">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row>
    <row r="1355" spans="1:41" ht="16.5" x14ac:dyDescent="0.35">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row>
    <row r="1356" spans="1:41" ht="16.5" x14ac:dyDescent="0.35">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row>
    <row r="1357" spans="1:41" ht="16.5" x14ac:dyDescent="0.35">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row>
    <row r="1358" spans="1:41" ht="16.5" x14ac:dyDescent="0.35">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row>
    <row r="1359" spans="1:41" ht="16.5" x14ac:dyDescent="0.35">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row>
    <row r="1360" spans="1:41" ht="16.5" x14ac:dyDescent="0.35">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row>
    <row r="1981" spans="3:3" ht="16.5" x14ac:dyDescent="0.3">
      <c r="C1981" s="628"/>
    </row>
  </sheetData>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9AD"/>
  </sheetPr>
  <dimension ref="A1:AN1382"/>
  <sheetViews>
    <sheetView showGridLines="0" zoomScale="95" zoomScaleNormal="95" workbookViewId="0">
      <selection activeCell="M29" sqref="M29"/>
    </sheetView>
  </sheetViews>
  <sheetFormatPr defaultRowHeight="13.5" x14ac:dyDescent="0.15"/>
  <cols>
    <col min="1" max="1" width="2.625" customWidth="1"/>
    <col min="2" max="2" width="19.375" bestFit="1" customWidth="1"/>
    <col min="3" max="3" width="20.25" bestFit="1" customWidth="1"/>
    <col min="4" max="4" width="14.25" customWidth="1"/>
    <col min="5" max="5" width="14" customWidth="1"/>
    <col min="6" max="6" width="13.375" customWidth="1"/>
  </cols>
  <sheetData>
    <row r="1" spans="1:40" ht="9.6" customHeight="1" thickBo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6.5" customHeight="1" x14ac:dyDescent="0.35">
      <c r="A2" s="1"/>
      <c r="B2" s="573" t="s">
        <v>37</v>
      </c>
      <c r="C2" s="574" t="s">
        <v>12</v>
      </c>
      <c r="D2" s="574" t="s">
        <v>215</v>
      </c>
      <c r="E2" s="574"/>
      <c r="F2" s="575"/>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ht="16.5" customHeight="1" x14ac:dyDescent="0.35">
      <c r="A3" s="1"/>
      <c r="B3" s="555" t="s">
        <v>39</v>
      </c>
      <c r="C3" s="87" t="s">
        <v>13</v>
      </c>
      <c r="D3" s="87" t="s">
        <v>216</v>
      </c>
      <c r="E3" s="87"/>
      <c r="F3" s="556"/>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ht="16.5" customHeight="1" x14ac:dyDescent="0.35">
      <c r="A4" s="1"/>
      <c r="B4" s="557" t="s">
        <v>40</v>
      </c>
      <c r="C4" s="85" t="s">
        <v>9</v>
      </c>
      <c r="D4" s="85" t="s">
        <v>217</v>
      </c>
      <c r="E4" s="85"/>
      <c r="F4" s="55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ht="16.5" customHeight="1" x14ac:dyDescent="0.35">
      <c r="A5" s="1"/>
      <c r="B5" s="557" t="s">
        <v>38</v>
      </c>
      <c r="C5" s="85" t="s">
        <v>10</v>
      </c>
      <c r="D5" s="85" t="s">
        <v>218</v>
      </c>
      <c r="E5" s="85"/>
      <c r="F5" s="55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ht="16.5" customHeight="1" x14ac:dyDescent="0.35">
      <c r="A6" s="1"/>
      <c r="B6" s="557" t="s">
        <v>60</v>
      </c>
      <c r="C6" s="85" t="s">
        <v>11</v>
      </c>
      <c r="D6" s="85"/>
      <c r="E6" s="85"/>
      <c r="F6" s="55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0" ht="16.5" customHeight="1" x14ac:dyDescent="0.35">
      <c r="A7" s="1"/>
      <c r="B7" s="557" t="s">
        <v>59</v>
      </c>
      <c r="C7" s="85" t="s">
        <v>14</v>
      </c>
      <c r="D7" s="85"/>
      <c r="E7" s="85"/>
      <c r="F7" s="55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6.5" customHeight="1" x14ac:dyDescent="0.35">
      <c r="A8" s="1"/>
      <c r="B8" s="557" t="s">
        <v>58</v>
      </c>
      <c r="C8" s="85" t="s">
        <v>15</v>
      </c>
      <c r="D8" s="85"/>
      <c r="E8" s="85"/>
      <c r="F8" s="55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6.5" customHeight="1" x14ac:dyDescent="0.35">
      <c r="A9" s="1"/>
      <c r="B9" s="557"/>
      <c r="C9" s="85" t="s">
        <v>16</v>
      </c>
      <c r="D9" s="85"/>
      <c r="E9" s="85"/>
      <c r="F9" s="55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1:40" ht="16.5" customHeight="1" x14ac:dyDescent="0.35">
      <c r="A10" s="1"/>
      <c r="B10" s="557"/>
      <c r="C10" s="85" t="s">
        <v>17</v>
      </c>
      <c r="D10" s="85"/>
      <c r="E10" s="85"/>
      <c r="F10" s="55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ht="16.5" customHeight="1" x14ac:dyDescent="0.35">
      <c r="A11" s="1"/>
      <c r="B11" s="557"/>
      <c r="C11" s="85" t="s">
        <v>18</v>
      </c>
      <c r="D11" s="85"/>
      <c r="E11" s="85"/>
      <c r="F11" s="55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ht="16.5" customHeight="1" x14ac:dyDescent="0.35">
      <c r="A12" s="1"/>
      <c r="B12" s="557"/>
      <c r="C12" s="85" t="s">
        <v>19</v>
      </c>
      <c r="D12" s="85"/>
      <c r="E12" s="85"/>
      <c r="F12" s="55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ht="16.5" customHeight="1" x14ac:dyDescent="0.35">
      <c r="A13" s="1"/>
      <c r="B13" s="557"/>
      <c r="C13" s="85" t="s">
        <v>20</v>
      </c>
      <c r="D13" s="85"/>
      <c r="E13" s="85"/>
      <c r="F13" s="55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ht="16.5" customHeight="1" x14ac:dyDescent="0.35">
      <c r="A14" s="1"/>
      <c r="B14" s="557"/>
      <c r="C14" s="85" t="s">
        <v>23</v>
      </c>
      <c r="D14" s="85"/>
      <c r="E14" s="85"/>
      <c r="F14" s="55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ht="16.5" customHeight="1" x14ac:dyDescent="0.35">
      <c r="A15" s="1"/>
      <c r="B15" s="557"/>
      <c r="C15" s="85" t="s">
        <v>21</v>
      </c>
      <c r="D15" s="85"/>
      <c r="E15" s="85"/>
      <c r="F15" s="55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1:40" ht="16.5" customHeight="1" x14ac:dyDescent="0.35">
      <c r="A16" s="1"/>
      <c r="B16" s="557"/>
      <c r="C16" s="85" t="s">
        <v>22</v>
      </c>
      <c r="D16" s="4"/>
      <c r="E16" s="85"/>
      <c r="F16" s="55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1:40" ht="16.5" customHeight="1" x14ac:dyDescent="0.35">
      <c r="A17" s="1"/>
      <c r="B17" s="557"/>
      <c r="C17" s="85" t="s">
        <v>24</v>
      </c>
      <c r="D17" s="85"/>
      <c r="E17" s="85"/>
      <c r="F17" s="55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0" ht="16.5" customHeight="1" x14ac:dyDescent="0.35">
      <c r="A18" s="1"/>
      <c r="B18" s="557"/>
      <c r="C18" s="85" t="s">
        <v>25</v>
      </c>
      <c r="D18" s="85"/>
      <c r="E18" s="85"/>
      <c r="F18" s="55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0" ht="16.5" customHeight="1" x14ac:dyDescent="0.35">
      <c r="A19" s="1"/>
      <c r="B19" s="557"/>
      <c r="C19" s="85" t="s">
        <v>26</v>
      </c>
      <c r="D19" s="85"/>
      <c r="E19" s="85"/>
      <c r="F19" s="55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ht="16.5" customHeight="1" x14ac:dyDescent="0.35">
      <c r="A20" s="1"/>
      <c r="B20" s="557"/>
      <c r="C20" s="85" t="s">
        <v>27</v>
      </c>
      <c r="D20" s="85"/>
      <c r="E20" s="85"/>
      <c r="F20" s="55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6.5" customHeight="1" x14ac:dyDescent="0.35">
      <c r="A21" s="1"/>
      <c r="B21" s="557"/>
      <c r="C21" s="85" t="s">
        <v>28</v>
      </c>
      <c r="D21" s="85"/>
      <c r="E21" s="85"/>
      <c r="F21" s="55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6.5" customHeight="1" x14ac:dyDescent="0.35">
      <c r="A22" s="1"/>
      <c r="B22" s="557"/>
      <c r="C22" s="85" t="s">
        <v>29</v>
      </c>
      <c r="D22" s="85"/>
      <c r="E22" s="85"/>
      <c r="F22" s="558"/>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ht="16.5" customHeight="1" x14ac:dyDescent="0.35">
      <c r="A23" s="1"/>
      <c r="B23" s="557"/>
      <c r="C23" s="85" t="s">
        <v>30</v>
      </c>
      <c r="D23" s="85"/>
      <c r="E23" s="85"/>
      <c r="F23" s="558"/>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0" ht="16.5" customHeight="1" x14ac:dyDescent="0.35">
      <c r="A24" s="1"/>
      <c r="B24" s="557"/>
      <c r="C24" s="85" t="s">
        <v>31</v>
      </c>
      <c r="D24" s="85"/>
      <c r="E24" s="85"/>
      <c r="F24" s="558"/>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1:40" ht="16.5" customHeight="1" x14ac:dyDescent="0.35">
      <c r="A25" s="1"/>
      <c r="B25" s="557"/>
      <c r="C25" s="85" t="s">
        <v>32</v>
      </c>
      <c r="D25" s="85"/>
      <c r="E25" s="85"/>
      <c r="F25" s="55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1:40" ht="16.5" customHeight="1" x14ac:dyDescent="0.35">
      <c r="A26" s="1"/>
      <c r="B26" s="557"/>
      <c r="C26" s="85" t="s">
        <v>33</v>
      </c>
      <c r="D26" s="85"/>
      <c r="E26" s="85"/>
      <c r="F26" s="558"/>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ht="16.5" customHeight="1" x14ac:dyDescent="0.35">
      <c r="A27" s="1"/>
      <c r="B27" s="557"/>
      <c r="C27" s="85" t="s">
        <v>34</v>
      </c>
      <c r="D27" s="85"/>
      <c r="E27" s="85"/>
      <c r="F27" s="558"/>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ht="16.5" customHeight="1" x14ac:dyDescent="0.35">
      <c r="A28" s="1"/>
      <c r="B28" s="557"/>
      <c r="C28" s="85" t="s">
        <v>35</v>
      </c>
      <c r="D28" s="85"/>
      <c r="E28" s="85"/>
      <c r="F28" s="55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ht="16.5" customHeight="1" x14ac:dyDescent="0.35">
      <c r="A29" s="1"/>
      <c r="B29" s="557"/>
      <c r="C29" s="85" t="s">
        <v>417</v>
      </c>
      <c r="D29" s="85"/>
      <c r="E29" s="85"/>
      <c r="F29" s="558"/>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ht="16.5" customHeight="1" x14ac:dyDescent="0.35">
      <c r="A30" s="1"/>
      <c r="B30" s="557"/>
      <c r="C30" s="85" t="s">
        <v>416</v>
      </c>
      <c r="D30" s="85"/>
      <c r="E30" s="85"/>
      <c r="F30" s="558"/>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ht="16.5" customHeight="1" x14ac:dyDescent="0.35">
      <c r="A31" s="1"/>
      <c r="B31" s="559"/>
      <c r="C31" s="85" t="s">
        <v>439</v>
      </c>
      <c r="D31" s="90"/>
      <c r="E31" s="90"/>
      <c r="F31" s="560"/>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ht="16.5" customHeight="1" x14ac:dyDescent="0.35">
      <c r="A32" s="1"/>
      <c r="B32" s="559"/>
      <c r="C32" s="85" t="s">
        <v>415</v>
      </c>
      <c r="D32" s="90"/>
      <c r="E32" s="90"/>
      <c r="F32" s="560"/>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ht="16.5" customHeight="1" x14ac:dyDescent="0.35">
      <c r="A33" s="1"/>
      <c r="B33" s="559"/>
      <c r="C33" s="90"/>
      <c r="D33" s="90"/>
      <c r="E33" s="90"/>
      <c r="F33" s="560"/>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ht="16.5" customHeight="1" x14ac:dyDescent="0.35">
      <c r="A34" s="1"/>
      <c r="B34" s="559"/>
      <c r="C34" s="90"/>
      <c r="D34" s="90"/>
      <c r="E34" s="90"/>
      <c r="F34" s="560"/>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ht="16.5" customHeight="1" thickBot="1" x14ac:dyDescent="0.4">
      <c r="A35" s="1"/>
      <c r="B35" s="561"/>
      <c r="C35" s="86"/>
      <c r="D35" s="86"/>
      <c r="E35" s="86"/>
      <c r="F35" s="562"/>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6.5"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ht="16.5"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ht="16.5"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ht="16.5"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ht="16.5"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ht="16.5"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ht="16.5"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16.5"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ht="16.5"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ht="16.5"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ht="16.5"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ht="16.5"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ht="16.5"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ht="16.5"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6.5"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ht="16.5"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ht="16.5"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ht="16.5"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ht="16.5"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ht="16.5"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ht="16.5"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ht="16.5"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ht="16.5"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ht="16.5"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ht="16.5"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ht="16.5"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ht="16.5"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ht="16.5"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ht="16.5"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ht="16.5"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ht="16.5"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ht="16.5"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ht="16.5"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ht="16.5"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ht="16.5"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ht="16.5"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ht="16.5"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ht="16.5"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6.5"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ht="16.5"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ht="16.5"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ht="16.5"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ht="16.5"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ht="16.5"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ht="16.5"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6.5"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ht="16.5"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ht="16.5"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ht="16.5"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ht="16.5"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ht="16.5"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ht="16.5"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6.5"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ht="16.5"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ht="16.5"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ht="16.5"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ht="16.5"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6.5"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ht="16.5"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ht="16.5"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ht="16.5"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ht="16.5"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ht="16.5"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ht="16.5"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6.5"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ht="16.5"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ht="16.5"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ht="16.5"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ht="16.5"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ht="16.5"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ht="16.5"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ht="16.5"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ht="16.5"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ht="16.5"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ht="16.5"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ht="16.5"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ht="16.5"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ht="16.5"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ht="16.5"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ht="16.5"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ht="16.5"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ht="16.5"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ht="16.5"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ht="16.5"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ht="16.5"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ht="16.5"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ht="16.5"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ht="16.5"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ht="16.5"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ht="16.5"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ht="16.5"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ht="16.5"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ht="16.5"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ht="16.5"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ht="16.5"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ht="16.5"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ht="16.5"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ht="16.5"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ht="16.5"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ht="16.5"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ht="16.5"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ht="16.5"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ht="16.5"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ht="16.5"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ht="16.5"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ht="16.5"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ht="16.5"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ht="16.5"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ht="16.5"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ht="16.5"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ht="16.5"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ht="16.5"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ht="16.5"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ht="16.5"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ht="16.5"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ht="16.5"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ht="16.5"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ht="16.5"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ht="16.5"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ht="16.5"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ht="16.5"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ht="16.5"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ht="16.5"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ht="16.5"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ht="16.5"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ht="16.5"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ht="16.5"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ht="16.5"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ht="16.5"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ht="16.5"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ht="16.5"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ht="16.5"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ht="16.5"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ht="16.5"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ht="16.5"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ht="16.5"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ht="16.5"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ht="16.5"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ht="16.5"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ht="16.5"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ht="16.5"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ht="16.5"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ht="16.5"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ht="16.5"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ht="16.5"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ht="16.5"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ht="16.5"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ht="16.5"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ht="16.5"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ht="16.5"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ht="16.5"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ht="16.5"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ht="16.5"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ht="16.5"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ht="16.5"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ht="16.5"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ht="16.5"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ht="16.5"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ht="16.5"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ht="16.5"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ht="16.5"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ht="16.5"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ht="16.5"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ht="16.5"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ht="16.5"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ht="16.5"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ht="16.5"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ht="16.5"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ht="16.5"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ht="16.5"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ht="16.5"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ht="16.5"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ht="16.5"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ht="16.5"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ht="16.5"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ht="16.5"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ht="16.5"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ht="16.5"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ht="16.5"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ht="16.5"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ht="16.5"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ht="16.5"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ht="16.5"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ht="16.5"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ht="16.5"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ht="16.5"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ht="16.5"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ht="16.5"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ht="16.5"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ht="16.5"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ht="16.5"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ht="16.5"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ht="16.5"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ht="16.5"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ht="16.5"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ht="16.5"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ht="16.5"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ht="16.5"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ht="16.5"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ht="16.5"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ht="16.5"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ht="16.5"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ht="16.5"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ht="16.5"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ht="16.5"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ht="16.5"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ht="16.5"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ht="16.5"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ht="16.5"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ht="16.5"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ht="16.5"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ht="16.5"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ht="16.5"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ht="16.5"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ht="16.5"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ht="16.5"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ht="16.5"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row>
    <row r="253" spans="1:40" ht="16.5"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ht="16.5"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ht="16.5"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ht="16.5"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ht="16.5"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ht="16.5"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ht="16.5"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ht="16.5"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ht="16.5"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ht="16.5"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ht="16.5"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ht="16.5"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ht="16.5"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ht="16.5"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ht="16.5"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ht="16.5"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ht="16.5"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ht="16.5"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ht="16.5"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ht="16.5"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ht="16.5"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ht="16.5"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ht="16.5"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ht="16.5"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ht="16.5"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ht="16.5"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ht="16.5"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ht="16.5"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ht="16.5"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ht="16.5"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ht="16.5"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ht="16.5"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ht="16.5"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ht="16.5"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ht="16.5"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ht="16.5"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ht="16.5"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ht="16.5"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ht="16.5"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ht="16.5"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ht="16.5"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ht="16.5"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ht="16.5"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ht="16.5"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ht="16.5"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ht="16.5"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ht="16.5"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ht="16.5"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ht="16.5"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6.5"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row>
    <row r="303" spans="1:40" ht="16.5"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row>
    <row r="304" spans="1:40" ht="16.5"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row>
    <row r="305" spans="1:40" ht="16.5"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row>
    <row r="306" spans="1:40" ht="16.5"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row>
    <row r="307" spans="1:40" ht="16.5"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row>
    <row r="308" spans="1:40" ht="16.5"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row>
    <row r="309" spans="1:40" ht="16.5"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row>
    <row r="310" spans="1:40" ht="16.5"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row>
    <row r="311" spans="1:40" ht="16.5"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row>
    <row r="312" spans="1:40" ht="16.5"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row>
    <row r="313" spans="1:40" ht="16.5"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row>
    <row r="314" spans="1:40" ht="16.5"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row>
    <row r="315" spans="1:40" ht="16.5"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row>
    <row r="316" spans="1:40" ht="16.5"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row>
    <row r="317" spans="1:40" ht="16.5"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row>
    <row r="318" spans="1:40" ht="16.5"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row>
    <row r="319" spans="1:40" ht="16.5"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row>
    <row r="320" spans="1:40" ht="16.5"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row>
    <row r="321" spans="1:40" ht="16.5"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row>
    <row r="322" spans="1:40" ht="16.5"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row>
    <row r="323" spans="1:40" ht="16.5"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row>
    <row r="324" spans="1:40" ht="16.5"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row>
    <row r="325" spans="1:40" ht="16.5"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row>
    <row r="326" spans="1:40" ht="16.5"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row>
    <row r="327" spans="1:40" ht="16.5"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row>
    <row r="328" spans="1:40" ht="16.5"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row>
    <row r="329" spans="1:40" ht="16.5"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row>
    <row r="330" spans="1:40" ht="16.5"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row>
    <row r="331" spans="1:40" ht="16.5"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row>
    <row r="332" spans="1:40" ht="16.5"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row>
    <row r="333" spans="1:40" ht="16.5"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row>
    <row r="334" spans="1:40" ht="16.5"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row>
    <row r="335" spans="1:40" ht="16.5"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row>
    <row r="336" spans="1:40" ht="16.5"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row>
    <row r="337" spans="1:40" ht="16.5"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row>
    <row r="338" spans="1:40" ht="16.5"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row>
    <row r="339" spans="1:40" ht="16.5"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row>
    <row r="340" spans="1:40" ht="16.5"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row>
    <row r="341" spans="1:40" ht="16.5"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row>
    <row r="342" spans="1:40" ht="16.5"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row>
    <row r="343" spans="1:40" ht="16.5"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row>
    <row r="344" spans="1:40" ht="16.5"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row>
    <row r="345" spans="1:40" ht="16.5"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row>
    <row r="346" spans="1:40" ht="16.5"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row>
    <row r="347" spans="1:40" ht="16.5"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row>
    <row r="348" spans="1:40" ht="16.5"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row>
    <row r="349" spans="1:40" ht="16.5"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row>
    <row r="350" spans="1:40" ht="16.5"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row>
    <row r="351" spans="1:40" ht="16.5"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row>
    <row r="352" spans="1:40" ht="16.5"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row>
    <row r="353" spans="1:40" ht="16.5"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row>
    <row r="354" spans="1:40" ht="16.5"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row>
    <row r="355" spans="1:40" ht="16.5"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row>
    <row r="356" spans="1:40" ht="16.5"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row>
    <row r="357" spans="1:40" ht="16.5"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row>
    <row r="358" spans="1:40" ht="16.5"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row>
    <row r="359" spans="1:40" ht="16.5"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row>
    <row r="360" spans="1:40" ht="16.5"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row>
    <row r="361" spans="1:40" ht="16.5"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row>
    <row r="362" spans="1:40" ht="16.5"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row>
    <row r="363" spans="1:40" ht="16.5"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row>
    <row r="364" spans="1:40" ht="16.5"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6.5"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row>
    <row r="366" spans="1:40" ht="16.5"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row>
    <row r="367" spans="1:40" ht="16.5"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row>
    <row r="368" spans="1:40" ht="16.5"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row>
    <row r="369" spans="1:40" ht="16.5"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row>
    <row r="370" spans="1:40" ht="16.5"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row>
    <row r="371" spans="1:40" ht="16.5"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row>
    <row r="372" spans="1:40" ht="16.5"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row>
    <row r="373" spans="1:40" ht="16.5"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row>
    <row r="374" spans="1:40" ht="16.5"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row>
    <row r="375" spans="1:40" ht="16.5"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row>
    <row r="376" spans="1:40" ht="16.5"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row>
    <row r="377" spans="1:40" ht="16.5"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row>
    <row r="378" spans="1:40" ht="16.5"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row>
    <row r="379" spans="1:40" ht="16.5"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row>
    <row r="380" spans="1:40" ht="16.5"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row>
    <row r="381" spans="1:40" ht="16.5"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row>
    <row r="382" spans="1:40" ht="16.5"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row>
    <row r="383" spans="1:40" ht="16.5"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row>
    <row r="384" spans="1:40" ht="16.5"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row>
    <row r="385" spans="1:40" ht="16.5"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6.5"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6.5"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6.5"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6.5"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6.5"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6.5"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6.5"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6.5"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6.5"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6.5"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6.5"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6.5"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6.5"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6.5"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6.5"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6.5"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6.5"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6.5"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6.5"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6.5"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6.5"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6.5"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6.5"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6.5"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6.5"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6.5"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row>
    <row r="412" spans="1:40" ht="16.5"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row>
    <row r="413" spans="1:40" ht="16.5"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row>
    <row r="414" spans="1:40" ht="16.5"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row>
    <row r="415" spans="1:40" ht="16.5"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row>
    <row r="416" spans="1:40" ht="16.5"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row>
    <row r="417" spans="1:40" ht="16.5"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row>
    <row r="418" spans="1:40" ht="16.5"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row>
    <row r="419" spans="1:40" ht="16.5"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row>
    <row r="420" spans="1:40" ht="16.5"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row>
    <row r="421" spans="1:40" ht="16.5"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row>
    <row r="422" spans="1:40" ht="16.5"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row>
    <row r="423" spans="1:40" ht="16.5"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row>
    <row r="424" spans="1:40" ht="16.5"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row>
    <row r="425" spans="1:40" ht="16.5"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6.5"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row>
    <row r="427" spans="1:40" ht="16.5"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row>
    <row r="428" spans="1:40" ht="16.5"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row>
    <row r="429" spans="1:40" ht="16.5"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row>
    <row r="430" spans="1:40" ht="16.5"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row>
    <row r="431" spans="1:40" ht="16.5"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row>
    <row r="432" spans="1:40" ht="16.5"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row>
    <row r="433" spans="1:40" ht="16.5"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row>
    <row r="434" spans="1:40" ht="16.5"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row>
    <row r="435" spans="1:40" ht="16.5"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row>
    <row r="436" spans="1:40" ht="16.5"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row>
    <row r="437" spans="1:40" ht="16.5"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row>
    <row r="438" spans="1:40" ht="16.5"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row>
    <row r="439" spans="1:40" ht="16.5"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row>
    <row r="440" spans="1:40" ht="16.5"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row>
    <row r="441" spans="1:40" ht="16.5"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row>
    <row r="442" spans="1:40" ht="16.5"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row>
    <row r="443" spans="1:40" ht="16.5"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row>
    <row r="444" spans="1:40" ht="16.5"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row>
    <row r="445" spans="1:40" ht="16.5"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row>
    <row r="446" spans="1:40" ht="16.5"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row>
    <row r="447" spans="1:40" ht="16.5"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row>
    <row r="448" spans="1:40" ht="16.5"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row>
    <row r="449" spans="1:40" ht="16.5"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row>
    <row r="450" spans="1:40" ht="16.5"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row>
    <row r="451" spans="1:40" ht="16.5"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row>
    <row r="452" spans="1:40" ht="16.5"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row>
    <row r="453" spans="1:40" ht="16.5"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row>
    <row r="454" spans="1:40" ht="16.5"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row>
    <row r="455" spans="1:40" ht="16.5"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row>
    <row r="456" spans="1:40" ht="16.5"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row>
    <row r="457" spans="1:40" ht="16.5"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row>
    <row r="458" spans="1:40" ht="16.5"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row>
    <row r="459" spans="1:40" ht="16.5"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row>
    <row r="460" spans="1:40" ht="16.5"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row>
    <row r="461" spans="1:40" ht="16.5"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row>
    <row r="462" spans="1:40" ht="16.5"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row>
    <row r="463" spans="1:40" ht="16.5"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row>
    <row r="464" spans="1:40" ht="16.5"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row>
    <row r="465" spans="1:40" ht="16.5"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row>
    <row r="466" spans="1:40" ht="16.5"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row>
    <row r="467" spans="1:40" ht="16.5"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row>
    <row r="468" spans="1:40" ht="16.5"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row>
    <row r="469" spans="1:40" ht="16.5"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row>
    <row r="470" spans="1:40" ht="16.5"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row>
    <row r="471" spans="1:40" ht="16.5"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row>
    <row r="472" spans="1:40" ht="16.5"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row>
    <row r="473" spans="1:40" ht="16.5"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row>
    <row r="474" spans="1:40" ht="16.5"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row>
    <row r="475" spans="1:40" ht="16.5"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row>
    <row r="476" spans="1:40" ht="16.5"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row>
    <row r="477" spans="1:40" ht="16.5"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row>
    <row r="478" spans="1:40" ht="16.5"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row>
    <row r="479" spans="1:40" ht="16.5"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row>
    <row r="480" spans="1:40" ht="16.5"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row>
    <row r="481" spans="1:40" ht="16.5"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row>
    <row r="482" spans="1:40" ht="16.5"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row>
    <row r="483" spans="1:40" ht="16.5"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row>
    <row r="484" spans="1:40" ht="16.5"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row>
    <row r="485" spans="1:40" ht="16.5"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row>
    <row r="486" spans="1:40" ht="16.5"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row>
    <row r="487" spans="1:40" ht="16.5"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row>
    <row r="488" spans="1:40" ht="16.5"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row>
    <row r="489" spans="1:40" ht="16.5"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row>
    <row r="490" spans="1:40" ht="16.5"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row>
    <row r="491" spans="1:40" ht="16.5"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row>
    <row r="492" spans="1:40" ht="16.5"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row>
    <row r="493" spans="1:40" ht="16.5"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row>
    <row r="494" spans="1:40" ht="16.5"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row>
    <row r="495" spans="1:40" ht="16.5"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row>
    <row r="496" spans="1:40" ht="16.5"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row>
    <row r="497" spans="1:40" ht="16.5"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row>
    <row r="498" spans="1:40" ht="16.5"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row>
    <row r="499" spans="1:40" ht="16.5"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row>
    <row r="500" spans="1:40" ht="16.5"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row>
    <row r="501" spans="1:40" ht="16.5"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row>
    <row r="502" spans="1:40" ht="16.5"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row>
    <row r="503" spans="1:40" ht="16.5"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row>
    <row r="504" spans="1:40" ht="16.5"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row>
    <row r="505" spans="1:40" ht="16.5"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row>
    <row r="506" spans="1:40" ht="16.5"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row>
    <row r="507" spans="1:40" ht="16.5"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row>
    <row r="508" spans="1:40" ht="16.5"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row>
    <row r="509" spans="1:40" ht="16.5"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row>
    <row r="510" spans="1:40" ht="16.5"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row>
    <row r="511" spans="1:40" ht="16.5"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row>
    <row r="512" spans="1:40" ht="16.5"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row>
    <row r="513" spans="1:40" ht="16.5"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row>
    <row r="514" spans="1:40" ht="16.5"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row>
    <row r="515" spans="1:40" ht="16.5"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row>
    <row r="516" spans="1:40" ht="16.5"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row>
    <row r="517" spans="1:40" ht="16.5"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row>
    <row r="518" spans="1:40" ht="16.5"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row>
    <row r="519" spans="1:40" ht="16.5"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row>
    <row r="520" spans="1:40" ht="16.5"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row>
    <row r="521" spans="1:40" ht="16.5"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row>
    <row r="522" spans="1:40" ht="16.5"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row>
    <row r="523" spans="1:40" ht="16.5"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row>
    <row r="524" spans="1:40" ht="16.5"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row>
    <row r="525" spans="1:40" ht="16.5"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row>
    <row r="526" spans="1:40" ht="16.5"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row>
    <row r="527" spans="1:40" ht="16.5"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row>
    <row r="528" spans="1:40" ht="16.5"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row>
    <row r="529" spans="1:40" ht="16.5"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row>
    <row r="530" spans="1:40" ht="16.5"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row>
    <row r="531" spans="1:40" ht="16.5"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row>
    <row r="532" spans="1:40" ht="16.5"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row>
    <row r="533" spans="1:40" ht="16.5"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row>
    <row r="534" spans="1:40" ht="16.5"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row>
    <row r="535" spans="1:40" ht="16.5"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row>
    <row r="536" spans="1:40" ht="16.5"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row>
    <row r="537" spans="1:40" ht="16.5"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row>
    <row r="538" spans="1:40" ht="16.5"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row>
    <row r="539" spans="1:40" ht="16.5"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row>
    <row r="540" spans="1:40" ht="16.5"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row>
    <row r="541" spans="1:40" ht="16.5"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row>
    <row r="542" spans="1:40" ht="16.5"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row>
    <row r="543" spans="1:40" ht="16.5"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row>
    <row r="544" spans="1:40" ht="16.5"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row>
    <row r="545" spans="1:40" ht="16.5"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row>
    <row r="546" spans="1:40" ht="16.5"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row>
    <row r="547" spans="1:40" ht="16.5"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row>
    <row r="548" spans="1:40" ht="16.5"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row>
    <row r="549" spans="1:40" ht="16.5"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row>
    <row r="550" spans="1:40" ht="16.5"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row>
    <row r="551" spans="1:40" ht="16.5"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row>
    <row r="552" spans="1:40" ht="16.5"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row>
    <row r="553" spans="1:40" ht="16.5"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row>
    <row r="554" spans="1:40" ht="16.5"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row>
    <row r="555" spans="1:40" ht="16.5"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row>
    <row r="556" spans="1:40" ht="16.5"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row>
    <row r="557" spans="1:40" ht="16.5"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row>
    <row r="558" spans="1:40" ht="16.5"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row>
    <row r="559" spans="1:40" ht="16.5"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row>
    <row r="560" spans="1:40" ht="16.5"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row>
    <row r="561" spans="1:40" ht="16.5"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row>
    <row r="562" spans="1:40" ht="16.5"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row>
    <row r="563" spans="1:40" ht="16.5"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row>
    <row r="564" spans="1:40" ht="16.5"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row>
    <row r="565" spans="1:40" ht="16.5"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row>
    <row r="566" spans="1:40" ht="16.5"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row>
    <row r="567" spans="1:40" ht="16.5"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row>
    <row r="568" spans="1:40" ht="16.5"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row>
    <row r="569" spans="1:40" ht="16.5"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row>
    <row r="570" spans="1:40" ht="16.5"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row>
    <row r="571" spans="1:40" ht="16.5"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row>
    <row r="572" spans="1:40" ht="16.5"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row>
    <row r="573" spans="1:40" ht="16.5"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row>
    <row r="574" spans="1:40" ht="16.5"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row>
    <row r="575" spans="1:40" ht="16.5"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row>
    <row r="576" spans="1:40" ht="16.5"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row>
    <row r="577" spans="1:40" ht="16.5"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row>
    <row r="578" spans="1:40" ht="16.5"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row>
    <row r="579" spans="1:40" ht="16.5"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row>
    <row r="580" spans="1:40" ht="16.5"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row>
    <row r="581" spans="1:40" ht="16.5"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row>
    <row r="582" spans="1:40" ht="16.5"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row>
    <row r="583" spans="1:40" ht="16.5"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row>
    <row r="584" spans="1:40" ht="16.5"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row>
    <row r="585" spans="1:40" ht="16.5"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row>
    <row r="586" spans="1:40" ht="16.5"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row>
    <row r="587" spans="1:40" ht="16.5"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row>
    <row r="588" spans="1:40" ht="16.5"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row>
    <row r="589" spans="1:40" ht="16.5"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row>
    <row r="590" spans="1:40" ht="16.5"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row>
    <row r="591" spans="1:40" ht="16.5"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row>
    <row r="592" spans="1:40" ht="16.5"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row>
    <row r="593" spans="1:40" ht="16.5"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row>
    <row r="594" spans="1:40" ht="16.5"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row>
    <row r="595" spans="1:40" ht="16.5"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row>
    <row r="596" spans="1:40" ht="16.5"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row>
    <row r="597" spans="1:40" ht="16.5"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row>
    <row r="598" spans="1:40" ht="16.5"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row>
    <row r="599" spans="1:40" ht="16.5"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row>
    <row r="600" spans="1:40" ht="16.5"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row>
    <row r="601" spans="1:40" ht="16.5"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row>
    <row r="602" spans="1:40" ht="16.5"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row>
    <row r="603" spans="1:40" ht="16.5"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row>
    <row r="604" spans="1:40" ht="16.5"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row>
    <row r="605" spans="1:40" ht="16.5"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row>
    <row r="606" spans="1:40" ht="16.5"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row>
    <row r="607" spans="1:40" ht="16.5"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row>
    <row r="608" spans="1:40" ht="16.5"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row>
    <row r="609" spans="1:40" ht="16.5"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row>
    <row r="610" spans="1:40" ht="16.5"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row>
    <row r="611" spans="1:40" ht="16.5"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row>
    <row r="612" spans="1:40" ht="16.5"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row>
    <row r="613" spans="1:40" ht="16.5"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row>
    <row r="614" spans="1:40" ht="16.5"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row>
    <row r="615" spans="1:40" ht="16.5"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row>
    <row r="616" spans="1:40" ht="16.5"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row>
    <row r="617" spans="1:40" ht="16.5"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row>
    <row r="618" spans="1:40" ht="16.5"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row>
    <row r="619" spans="1:40" ht="16.5"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row>
    <row r="620" spans="1:40" ht="16.5"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row>
    <row r="621" spans="1:40" ht="16.5"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row>
    <row r="622" spans="1:40" ht="16.5"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row>
    <row r="623" spans="1:40" ht="16.5"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row>
    <row r="624" spans="1:40" ht="16.5"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row>
    <row r="625" spans="1:40" ht="16.5"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row>
    <row r="626" spans="1:40" ht="16.5"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row>
    <row r="627" spans="1:40" ht="16.5"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row>
    <row r="628" spans="1:40" ht="16.5"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row>
    <row r="629" spans="1:40" ht="16.5"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row>
    <row r="630" spans="1:40" ht="16.5"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row>
    <row r="631" spans="1:40" ht="16.5"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row>
    <row r="632" spans="1:40" ht="16.5"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row>
    <row r="633" spans="1:40" ht="16.5"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row>
    <row r="634" spans="1:40" ht="16.5"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row>
    <row r="635" spans="1:40" ht="16.5"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row>
    <row r="636" spans="1:40" ht="16.5"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row>
    <row r="637" spans="1:40" ht="16.5"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row>
    <row r="638" spans="1:40" ht="16.5"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row>
    <row r="639" spans="1:40" ht="16.5"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row>
    <row r="640" spans="1:40" ht="16.5"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row>
    <row r="641" spans="1:40" ht="16.5"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row>
    <row r="642" spans="1:40" ht="16.5"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row>
    <row r="643" spans="1:40" ht="16.5"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row>
    <row r="644" spans="1:40" ht="16.5"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row>
    <row r="645" spans="1:40" ht="16.5"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row>
    <row r="646" spans="1:40" ht="16.5"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row>
    <row r="647" spans="1:40" ht="16.5"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row>
    <row r="648" spans="1:40" ht="16.5"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row>
    <row r="649" spans="1:40" ht="16.5"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row>
    <row r="650" spans="1:40" ht="16.5"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row>
    <row r="651" spans="1:40" ht="16.5"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row>
    <row r="652" spans="1:40" ht="16.5"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row>
    <row r="653" spans="1:40" ht="16.5"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row>
    <row r="654" spans="1:40" ht="16.5"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row>
    <row r="655" spans="1:40" ht="16.5"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row>
    <row r="656" spans="1:40" ht="16.5"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row>
    <row r="657" spans="1:40" ht="16.5"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row>
    <row r="658" spans="1:40" ht="16.5"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row>
    <row r="659" spans="1:40" ht="16.5"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row>
    <row r="660" spans="1:40" ht="16.5"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row>
    <row r="661" spans="1:40" ht="16.5"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row>
    <row r="662" spans="1:40" ht="16.5"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row>
    <row r="663" spans="1:40" ht="16.5"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row>
    <row r="664" spans="1:40" ht="16.5"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row>
    <row r="665" spans="1:40" ht="16.5"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row>
    <row r="666" spans="1:40" ht="16.5"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row>
    <row r="667" spans="1:40" ht="16.5"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row>
    <row r="668" spans="1:40" ht="16.5"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row>
    <row r="669" spans="1:40" ht="16.5"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row>
    <row r="670" spans="1:40" ht="16.5"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row>
    <row r="671" spans="1:40" ht="16.5"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row>
    <row r="672" spans="1:40" ht="16.5"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row>
    <row r="673" spans="1:40" ht="16.5"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row>
    <row r="674" spans="1:40" ht="16.5"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row>
    <row r="675" spans="1:40" ht="16.5"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row>
    <row r="676" spans="1:40" ht="16.5"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row>
    <row r="677" spans="1:40" ht="16.5"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row>
    <row r="678" spans="1:40" ht="16.5"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row>
    <row r="679" spans="1:40" ht="16.5"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row>
    <row r="680" spans="1:40" ht="16.5"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row>
    <row r="681" spans="1:40" ht="16.5"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row>
    <row r="682" spans="1:40" ht="16.5"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row>
    <row r="683" spans="1:40" ht="16.5"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row>
    <row r="684" spans="1:40" ht="16.5"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row>
    <row r="685" spans="1:40" ht="16.5"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row>
    <row r="686" spans="1:40" ht="16.5"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row>
    <row r="687" spans="1:40" ht="16.5"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row>
    <row r="688" spans="1:40" ht="16.5"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row>
    <row r="689" spans="1:40" ht="16.5"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row>
    <row r="690" spans="1:40" ht="16.5"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row>
    <row r="691" spans="1:40" ht="16.5"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row>
    <row r="692" spans="1:40" ht="16.5"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row>
    <row r="693" spans="1:40" ht="16.5"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row>
    <row r="694" spans="1:40" ht="16.5"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row>
    <row r="695" spans="1:40" ht="16.5"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row>
    <row r="696" spans="1:40" ht="16.5"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row>
    <row r="697" spans="1:40" ht="16.5"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row>
    <row r="698" spans="1:40" ht="16.5"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row>
    <row r="699" spans="1:40" ht="16.5"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row>
    <row r="700" spans="1:40" ht="16.5"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row>
    <row r="701" spans="1:40" ht="16.5"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row>
    <row r="702" spans="1:40" ht="16.5"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row>
    <row r="703" spans="1:40" ht="16.5"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row>
    <row r="704" spans="1:40" ht="16.5"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row>
    <row r="705" spans="1:40" ht="16.5"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row>
    <row r="706" spans="1:40" ht="16.5"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row>
    <row r="707" spans="1:40" ht="16.5"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row>
    <row r="708" spans="1:40" ht="16.5"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row>
    <row r="709" spans="1:40" ht="16.5"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row>
    <row r="710" spans="1:40" ht="16.5"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row>
    <row r="711" spans="1:40" ht="16.5"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row>
    <row r="712" spans="1:40" ht="16.5"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row>
    <row r="713" spans="1:40" ht="16.5"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row>
    <row r="714" spans="1:40" ht="16.5"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row>
    <row r="715" spans="1:40" ht="16.5"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row>
    <row r="716" spans="1:40" ht="16.5"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row>
    <row r="717" spans="1:40" ht="16.5"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6.5"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6.5"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6.5"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6.5"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6.5"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6.5"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6.5"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6.5"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6.5"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6.5"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6.5"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6.5"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6.5"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6.5"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6.5"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6.5"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6.5"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6.5"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6.5"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6.5"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6.5"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6.5"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6.5"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6.5"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6.5"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6.5"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6.5"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6.5"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6.5"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6.5"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6.5"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6.5"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6.5"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6.5"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6.5"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6.5"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6.5"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6.5"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6.5"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6.5"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6.5"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6.5"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6.5"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6.5"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6.5"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6.5"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6.5"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6.5"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6.5"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6.5"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6.5"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6.5"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6.5"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6.5"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6.5"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6.5"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6.5"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6.5"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6.5"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6.5"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6.5"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6.5"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6.5"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6.5"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6.5"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6.5"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6.5"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6.5"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6.5"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6.5"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6.5"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6.5"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6.5"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6.5"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6.5"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6.5"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6.5"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6.5"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6.5"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6.5"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6.5"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6.5"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6.5"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6.5"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6.5"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6.5"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6.5"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6.5"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6.5"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6.5"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6.5"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6.5"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6.5"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6.5"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6.5"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6.5"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6.5"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6.5"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6.5"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6.5"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6.5"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6.5"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6.5"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6.5"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6.5"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6.5"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6.5"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6.5"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6.5"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6.5"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6.5"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6.5"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6.5"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6.5"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6.5"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6.5"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6.5"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6.5"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6.5"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6.5"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6.5"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6.5"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6.5"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6.5"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6.5"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6.5"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6.5"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6.5"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6.5"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6.5"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6.5"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6.5"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6.5"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6.5"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6.5"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6.5"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6.5"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6.5"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6.5"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6.5"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6.5"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6.5"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6.5"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6.5"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6.5"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6.5"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6.5"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6.5"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6.5"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6.5"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6.5"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6.5"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6.5"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6.5"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6.5"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6.5"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6.5"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6.5"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6.5"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6.5"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6.5"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6.5"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6.5"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6.5"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6.5"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6.5"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6.5"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6.5"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6.5"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6.5"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6.5"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6.5"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6.5"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6.5"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6.5"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6.5"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6.5"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6.5"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6.5"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6.5"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6.5"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6.5"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6.5"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6.5"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6.5"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6.5"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6.5"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6.5"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6.5"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6.5"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6.5"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6.5"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6.5"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6.5"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6.5"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6.5"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6.5"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6.5"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6.5"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row>
    <row r="917" spans="1:40" ht="16.5"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row>
    <row r="918" spans="1:40" ht="16.5"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row>
    <row r="919" spans="1:40" ht="16.5"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row>
    <row r="920" spans="1:40" ht="16.5"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row>
    <row r="921" spans="1:40" ht="16.5"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row>
    <row r="922" spans="1:40" ht="16.5"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row>
    <row r="923" spans="1:40" ht="16.5"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row>
    <row r="924" spans="1:40" ht="16.5"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row>
    <row r="925" spans="1:40" ht="16.5"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row>
    <row r="926" spans="1:40" ht="16.5"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row>
    <row r="927" spans="1:40" ht="16.5"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row>
    <row r="928" spans="1:40" ht="16.5"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row>
    <row r="929" spans="1:40" ht="16.5"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row>
    <row r="930" spans="1:40" ht="16.5"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row>
    <row r="931" spans="1:40" ht="16.5"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row>
    <row r="932" spans="1:40" ht="16.5"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row>
    <row r="933" spans="1:40" ht="16.5"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row>
    <row r="934" spans="1:40" ht="16.5"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row>
    <row r="935" spans="1:40" ht="16.5"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row>
    <row r="936" spans="1:40" ht="16.5"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row>
    <row r="937" spans="1:40" ht="16.5"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row>
    <row r="938" spans="1:40" ht="16.5"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row>
    <row r="939" spans="1:40" ht="16.5"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row>
    <row r="940" spans="1:40" ht="16.5"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row>
    <row r="941" spans="1:40" ht="16.5"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row>
    <row r="942" spans="1:40" ht="16.5"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row>
    <row r="943" spans="1:40" ht="16.5"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row>
    <row r="944" spans="1:40" ht="16.5"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row>
    <row r="945" spans="1:40" ht="16.5"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row>
    <row r="946" spans="1:40" ht="16.5"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row>
    <row r="947" spans="1:40" ht="16.5"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row>
    <row r="948" spans="1:40" ht="16.5"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row>
    <row r="949" spans="1:40" ht="16.5"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row>
    <row r="950" spans="1:40" ht="16.5"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row>
    <row r="951" spans="1:40" ht="16.5"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row>
    <row r="952" spans="1:40" ht="16.5"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row>
    <row r="953" spans="1:40" ht="16.5"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row>
    <row r="954" spans="1:40" ht="16.5"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row>
    <row r="955" spans="1:40" ht="16.5"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row>
    <row r="956" spans="1:40" ht="16.5"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row>
    <row r="957" spans="1:40" ht="16.5"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row>
    <row r="958" spans="1:40" ht="16.5"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row>
    <row r="959" spans="1:40" ht="16.5"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row>
    <row r="960" spans="1:40" ht="16.5"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row>
    <row r="961" spans="1:40" ht="16.5"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row>
    <row r="962" spans="1:40" ht="16.5"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row>
    <row r="963" spans="1:40" ht="16.5"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row>
    <row r="964" spans="1:40" ht="16.5"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row>
    <row r="965" spans="1:40" ht="16.5"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row>
    <row r="966" spans="1:40" ht="16.5"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row>
    <row r="967" spans="1:40" ht="16.5"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row>
    <row r="968" spans="1:40" ht="16.5"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row>
    <row r="969" spans="1:40" ht="16.5"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row>
    <row r="970" spans="1:40" ht="16.5"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row>
    <row r="971" spans="1:40" ht="16.5"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row>
    <row r="972" spans="1:40" ht="16.5"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row>
    <row r="973" spans="1:40" ht="16.5"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row>
    <row r="974" spans="1:40" ht="16.5"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row>
    <row r="975" spans="1:40" ht="16.5"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row>
    <row r="976" spans="1:40" ht="16.5"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row>
    <row r="977" spans="1:40" ht="16.5"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row>
    <row r="978" spans="1:40" ht="16.5"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row>
    <row r="979" spans="1:40" ht="16.5"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row>
    <row r="980" spans="1:40" ht="16.5"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row>
    <row r="981" spans="1:40" ht="16.5"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row>
    <row r="982" spans="1:40" ht="16.5"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row>
    <row r="983" spans="1:40" ht="16.5"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row>
    <row r="984" spans="1:40" ht="16.5"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row>
    <row r="985" spans="1:40" ht="16.5"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row>
    <row r="986" spans="1:40" ht="16.5"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row>
    <row r="987" spans="1:40" ht="16.5"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row>
    <row r="988" spans="1:40" ht="16.5"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row>
    <row r="989" spans="1:40" ht="16.5"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row>
    <row r="990" spans="1:40" ht="16.5"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row>
    <row r="991" spans="1:40" ht="16.5"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row>
    <row r="992" spans="1:40" ht="16.5"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row>
    <row r="993" spans="1:40" ht="16.5"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row>
    <row r="994" spans="1:40" ht="16.5"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row>
    <row r="995" spans="1:40" ht="16.5"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row>
    <row r="996" spans="1:40" ht="16.5"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row>
    <row r="997" spans="1:40" ht="16.5"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row>
    <row r="998" spans="1:40" ht="16.5"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row>
    <row r="999" spans="1:40" ht="16.5"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row>
    <row r="1000" spans="1:40" ht="16.5"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row>
    <row r="1001" spans="1:40" ht="16.5"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row>
    <row r="1002" spans="1:40" ht="16.5" x14ac:dyDescent="0.3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row>
    <row r="1003" spans="1:40" ht="16.5" x14ac:dyDescent="0.3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row>
    <row r="1004" spans="1:40" ht="16.5" x14ac:dyDescent="0.3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row>
    <row r="1005" spans="1:40" ht="16.5" x14ac:dyDescent="0.3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row>
    <row r="1006" spans="1:40" ht="16.5"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row>
    <row r="1007" spans="1:40" ht="16.5" x14ac:dyDescent="0.3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row>
    <row r="1008" spans="1:40" ht="16.5" x14ac:dyDescent="0.3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row>
    <row r="1009" spans="1:40" ht="16.5" x14ac:dyDescent="0.3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row>
    <row r="1010" spans="1:40" ht="16.5" x14ac:dyDescent="0.3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row>
    <row r="1011" spans="1:40" ht="16.5" x14ac:dyDescent="0.3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row>
    <row r="1012" spans="1:40" ht="16.5" x14ac:dyDescent="0.3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row>
    <row r="1013" spans="1:40" ht="16.5" x14ac:dyDescent="0.3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row>
    <row r="1014" spans="1:40" ht="16.5" x14ac:dyDescent="0.3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row>
    <row r="1015" spans="1:40" ht="16.5" x14ac:dyDescent="0.3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row>
    <row r="1016" spans="1:40" ht="16.5" x14ac:dyDescent="0.3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row>
    <row r="1017" spans="1:40" ht="16.5" x14ac:dyDescent="0.3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row>
    <row r="1018" spans="1:40" ht="16.5" x14ac:dyDescent="0.3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row>
    <row r="1019" spans="1:40" ht="16.5" x14ac:dyDescent="0.3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row>
    <row r="1020" spans="1:40" ht="16.5" x14ac:dyDescent="0.3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row>
    <row r="1021" spans="1:40" ht="16.5" x14ac:dyDescent="0.3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row>
    <row r="1022" spans="1:40" ht="16.5" x14ac:dyDescent="0.3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row>
    <row r="1023" spans="1:40" ht="16.5" x14ac:dyDescent="0.3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row>
    <row r="1024" spans="1:40" ht="16.5" x14ac:dyDescent="0.3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row>
    <row r="1025" spans="1:40" ht="16.5" x14ac:dyDescent="0.3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row>
    <row r="1026" spans="1:40" ht="16.5" x14ac:dyDescent="0.3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row>
    <row r="1027" spans="1:40" ht="16.5" x14ac:dyDescent="0.3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row>
    <row r="1028" spans="1:40" ht="16.5" x14ac:dyDescent="0.3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row>
    <row r="1029" spans="1:40" ht="16.5" x14ac:dyDescent="0.3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row>
    <row r="1030" spans="1:40" ht="16.5" x14ac:dyDescent="0.3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row>
    <row r="1031" spans="1:40" ht="16.5" x14ac:dyDescent="0.3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row>
    <row r="1032" spans="1:40" ht="16.5" x14ac:dyDescent="0.3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row>
    <row r="1033" spans="1:40" ht="16.5" x14ac:dyDescent="0.3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row>
    <row r="1034" spans="1:40" ht="16.5" x14ac:dyDescent="0.3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row>
    <row r="1035" spans="1:40" ht="16.5" x14ac:dyDescent="0.3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row>
    <row r="1036" spans="1:40" ht="16.5" x14ac:dyDescent="0.3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row>
    <row r="1037" spans="1:40" ht="16.5" x14ac:dyDescent="0.3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row>
    <row r="1038" spans="1:40" ht="16.5" x14ac:dyDescent="0.3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row>
    <row r="1039" spans="1:40" ht="16.5" x14ac:dyDescent="0.3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row>
    <row r="1040" spans="1:40" ht="16.5" x14ac:dyDescent="0.3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row>
    <row r="1041" spans="1:40" ht="16.5" x14ac:dyDescent="0.3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row>
    <row r="1042" spans="1:40" ht="16.5" x14ac:dyDescent="0.3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row>
    <row r="1043" spans="1:40" ht="16.5" x14ac:dyDescent="0.3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row>
    <row r="1044" spans="1:40" ht="16.5" x14ac:dyDescent="0.3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row>
    <row r="1045" spans="1:40" ht="16.5" x14ac:dyDescent="0.3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row>
    <row r="1046" spans="1:40" ht="16.5" x14ac:dyDescent="0.3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row>
    <row r="1047" spans="1:40" ht="16.5" x14ac:dyDescent="0.3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row>
    <row r="1048" spans="1:40" ht="16.5" x14ac:dyDescent="0.3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row>
    <row r="1049" spans="1:40" ht="16.5" x14ac:dyDescent="0.3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row>
    <row r="1050" spans="1:40" ht="16.5" x14ac:dyDescent="0.3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row>
    <row r="1051" spans="1:40" ht="16.5" x14ac:dyDescent="0.3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row>
    <row r="1052" spans="1:40" ht="16.5" x14ac:dyDescent="0.3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row>
    <row r="1053" spans="1:40" ht="16.5" x14ac:dyDescent="0.3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row>
    <row r="1054" spans="1:40" ht="16.5" x14ac:dyDescent="0.3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row>
    <row r="1055" spans="1:40" ht="16.5" x14ac:dyDescent="0.3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row>
    <row r="1056" spans="1:40" ht="16.5" x14ac:dyDescent="0.3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row>
    <row r="1057" spans="1:40" ht="16.5" x14ac:dyDescent="0.3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row>
    <row r="1058" spans="1:40" ht="16.5" x14ac:dyDescent="0.3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row>
    <row r="1059" spans="1:40" ht="16.5" x14ac:dyDescent="0.3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row>
    <row r="1060" spans="1:40" ht="16.5" x14ac:dyDescent="0.3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row>
    <row r="1061" spans="1:40" ht="16.5" x14ac:dyDescent="0.3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row>
    <row r="1062" spans="1:40" ht="16.5" x14ac:dyDescent="0.3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row>
    <row r="1063" spans="1:40" ht="16.5" x14ac:dyDescent="0.3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row>
    <row r="1064" spans="1:40" ht="16.5" x14ac:dyDescent="0.3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row>
    <row r="1065" spans="1:40" ht="16.5" x14ac:dyDescent="0.3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row>
    <row r="1066" spans="1:40" ht="16.5" x14ac:dyDescent="0.3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row>
    <row r="1067" spans="1:40" ht="16.5" x14ac:dyDescent="0.3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row>
    <row r="1068" spans="1:40" ht="16.5" x14ac:dyDescent="0.3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row>
    <row r="1069" spans="1:40" ht="16.5" x14ac:dyDescent="0.3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row>
    <row r="1070" spans="1:40" ht="16.5" x14ac:dyDescent="0.3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row>
    <row r="1071" spans="1:40" ht="16.5" x14ac:dyDescent="0.3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row>
    <row r="1072" spans="1:40" ht="16.5" x14ac:dyDescent="0.3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row>
    <row r="1073" spans="1:40" ht="16.5" x14ac:dyDescent="0.3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row>
    <row r="1074" spans="1:40" ht="16.5" x14ac:dyDescent="0.3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row>
    <row r="1075" spans="1:40" ht="16.5" x14ac:dyDescent="0.3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row>
    <row r="1076" spans="1:40" ht="16.5" x14ac:dyDescent="0.3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row>
    <row r="1077" spans="1:40" ht="16.5" x14ac:dyDescent="0.3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row>
    <row r="1078" spans="1:40" ht="16.5" x14ac:dyDescent="0.3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row>
    <row r="1079" spans="1:40" ht="16.5" x14ac:dyDescent="0.3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row>
    <row r="1080" spans="1:40" ht="16.5" x14ac:dyDescent="0.3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row>
    <row r="1081" spans="1:40" ht="16.5" x14ac:dyDescent="0.3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row>
    <row r="1082" spans="1:40" ht="16.5" x14ac:dyDescent="0.3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row>
    <row r="1083" spans="1:40" ht="16.5" x14ac:dyDescent="0.3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row>
    <row r="1084" spans="1:40" ht="16.5" x14ac:dyDescent="0.3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row>
    <row r="1085" spans="1:40" ht="16.5" x14ac:dyDescent="0.3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row>
    <row r="1086" spans="1:40" ht="16.5" x14ac:dyDescent="0.3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row>
    <row r="1087" spans="1:40" ht="16.5" x14ac:dyDescent="0.3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row>
    <row r="1088" spans="1:40" ht="16.5" x14ac:dyDescent="0.3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row>
    <row r="1089" spans="1:40" ht="16.5" x14ac:dyDescent="0.3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row>
    <row r="1090" spans="1:40" ht="16.5" x14ac:dyDescent="0.3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row>
    <row r="1091" spans="1:40" ht="16.5" x14ac:dyDescent="0.3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row>
    <row r="1092" spans="1:40" ht="16.5" x14ac:dyDescent="0.3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row>
    <row r="1093" spans="1:40" ht="16.5" x14ac:dyDescent="0.3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row>
    <row r="1094" spans="1:40" ht="16.5" x14ac:dyDescent="0.3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row>
    <row r="1095" spans="1:40" ht="16.5" x14ac:dyDescent="0.3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row>
    <row r="1096" spans="1:40" ht="16.5" x14ac:dyDescent="0.3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row>
    <row r="1097" spans="1:40" ht="16.5" x14ac:dyDescent="0.3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row>
    <row r="1098" spans="1:40" ht="16.5" x14ac:dyDescent="0.3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row>
    <row r="1099" spans="1:40" ht="16.5" x14ac:dyDescent="0.3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row>
    <row r="1100" spans="1:40" ht="16.5" x14ac:dyDescent="0.3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row>
    <row r="1101" spans="1:40" ht="16.5" x14ac:dyDescent="0.3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row>
    <row r="1102" spans="1:40" ht="16.5" x14ac:dyDescent="0.3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row>
    <row r="1103" spans="1:40" ht="16.5" x14ac:dyDescent="0.3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row>
    <row r="1104" spans="1:40" ht="16.5" x14ac:dyDescent="0.3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row>
    <row r="1105" spans="1:40" ht="16.5" x14ac:dyDescent="0.3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row>
    <row r="1106" spans="1:40" ht="16.5" x14ac:dyDescent="0.3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row>
    <row r="1107" spans="1:40" ht="16.5" x14ac:dyDescent="0.3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row>
    <row r="1108" spans="1:40" ht="16.5" x14ac:dyDescent="0.3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row>
    <row r="1109" spans="1:40" ht="16.5" x14ac:dyDescent="0.3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row>
    <row r="1110" spans="1:40" ht="16.5" x14ac:dyDescent="0.3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row>
    <row r="1111" spans="1:40" ht="16.5" x14ac:dyDescent="0.3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row>
    <row r="1112" spans="1:40" ht="16.5" x14ac:dyDescent="0.3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row>
    <row r="1113" spans="1:40" ht="16.5" x14ac:dyDescent="0.3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row>
    <row r="1114" spans="1:40" ht="16.5" x14ac:dyDescent="0.3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row>
    <row r="1115" spans="1:40" ht="16.5" x14ac:dyDescent="0.3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row>
    <row r="1116" spans="1:40" ht="16.5" x14ac:dyDescent="0.3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row>
    <row r="1117" spans="1:40" ht="16.5" x14ac:dyDescent="0.3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row>
    <row r="1118" spans="1:40" ht="16.5" x14ac:dyDescent="0.3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row>
    <row r="1119" spans="1:40" ht="16.5" x14ac:dyDescent="0.3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row>
    <row r="1120" spans="1:40" ht="16.5" x14ac:dyDescent="0.3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row>
    <row r="1121" spans="1:40" ht="16.5" x14ac:dyDescent="0.3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row>
    <row r="1122" spans="1:40" ht="16.5" x14ac:dyDescent="0.3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row>
    <row r="1123" spans="1:40" ht="16.5" x14ac:dyDescent="0.3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row>
    <row r="1124" spans="1:40" ht="16.5" x14ac:dyDescent="0.3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row>
    <row r="1125" spans="1:40" ht="16.5" x14ac:dyDescent="0.3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row>
    <row r="1126" spans="1:40" ht="16.5" x14ac:dyDescent="0.3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row>
    <row r="1127" spans="1:40" ht="16.5" x14ac:dyDescent="0.3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row>
    <row r="1128" spans="1:40" ht="16.5" x14ac:dyDescent="0.3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row>
    <row r="1129" spans="1:40" ht="16.5" x14ac:dyDescent="0.3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row>
    <row r="1130" spans="1:40" ht="16.5" x14ac:dyDescent="0.3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row>
    <row r="1131" spans="1:40" ht="16.5" x14ac:dyDescent="0.3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row>
    <row r="1132" spans="1:40" ht="16.5" x14ac:dyDescent="0.3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row>
    <row r="1133" spans="1:40" ht="16.5" x14ac:dyDescent="0.3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row>
    <row r="1134" spans="1:40" ht="16.5" x14ac:dyDescent="0.3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row>
    <row r="1135" spans="1:40" ht="16.5" x14ac:dyDescent="0.3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row>
    <row r="1136" spans="1:40" ht="16.5" x14ac:dyDescent="0.3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row>
    <row r="1137" spans="1:40" ht="16.5" x14ac:dyDescent="0.3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row>
    <row r="1138" spans="1:40" ht="16.5" x14ac:dyDescent="0.3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row>
    <row r="1139" spans="1:40" ht="16.5" x14ac:dyDescent="0.3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row>
    <row r="1140" spans="1:40" ht="16.5" x14ac:dyDescent="0.3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row>
    <row r="1141" spans="1:40" ht="16.5" x14ac:dyDescent="0.3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row>
    <row r="1142" spans="1:40" ht="16.5" x14ac:dyDescent="0.3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row>
    <row r="1143" spans="1:40" ht="16.5" x14ac:dyDescent="0.3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row>
    <row r="1144" spans="1:40" ht="16.5" x14ac:dyDescent="0.3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row>
    <row r="1145" spans="1:40" ht="16.5" x14ac:dyDescent="0.3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row>
    <row r="1146" spans="1:40" ht="16.5" x14ac:dyDescent="0.3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row>
    <row r="1147" spans="1:40" ht="16.5" x14ac:dyDescent="0.35">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row>
    <row r="1148" spans="1:40" ht="16.5" x14ac:dyDescent="0.35">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row>
    <row r="1149" spans="1:40" ht="16.5" x14ac:dyDescent="0.35">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row>
    <row r="1150" spans="1:40" ht="16.5" x14ac:dyDescent="0.35">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row>
    <row r="1151" spans="1:40" ht="16.5" x14ac:dyDescent="0.35">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row>
    <row r="1152" spans="1:40" ht="16.5" x14ac:dyDescent="0.35">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row>
    <row r="1153" spans="1:40" ht="16.5" x14ac:dyDescent="0.35">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row>
    <row r="1154" spans="1:40" ht="16.5" x14ac:dyDescent="0.35">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row>
    <row r="1155" spans="1:40" ht="16.5" x14ac:dyDescent="0.35">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row>
    <row r="1156" spans="1:40" ht="16.5" x14ac:dyDescent="0.35">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row>
    <row r="1157" spans="1:40" ht="16.5" x14ac:dyDescent="0.35">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row>
    <row r="1158" spans="1:40" ht="16.5" x14ac:dyDescent="0.35">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row>
    <row r="1159" spans="1:40" ht="16.5" x14ac:dyDescent="0.35">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row>
    <row r="1160" spans="1:40" ht="16.5" x14ac:dyDescent="0.35">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row>
    <row r="1161" spans="1:40" ht="16.5" x14ac:dyDescent="0.35">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row>
    <row r="1162" spans="1:40" ht="16.5" x14ac:dyDescent="0.35">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row>
    <row r="1163" spans="1:40" ht="16.5" x14ac:dyDescent="0.35">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row>
    <row r="1164" spans="1:40" ht="16.5" x14ac:dyDescent="0.35">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row>
    <row r="1165" spans="1:40" ht="16.5" x14ac:dyDescent="0.35">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row>
    <row r="1166" spans="1:40" ht="16.5" x14ac:dyDescent="0.35">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row>
    <row r="1167" spans="1:40" ht="16.5" x14ac:dyDescent="0.35">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row>
    <row r="1168" spans="1:40" ht="16.5" x14ac:dyDescent="0.35">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row>
    <row r="1169" spans="1:40" ht="16.5" x14ac:dyDescent="0.35">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row>
    <row r="1170" spans="1:40" ht="16.5" x14ac:dyDescent="0.35">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row>
    <row r="1171" spans="1:40" ht="16.5" x14ac:dyDescent="0.35">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row>
    <row r="1172" spans="1:40" ht="16.5" x14ac:dyDescent="0.35">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row>
    <row r="1173" spans="1:40" ht="16.5" x14ac:dyDescent="0.35">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row>
    <row r="1174" spans="1:40" ht="16.5" x14ac:dyDescent="0.35">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row>
    <row r="1175" spans="1:40" ht="16.5" x14ac:dyDescent="0.35">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row>
    <row r="1176" spans="1:40" ht="16.5" x14ac:dyDescent="0.35">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row>
    <row r="1177" spans="1:40" ht="16.5" x14ac:dyDescent="0.35">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row>
    <row r="1178" spans="1:40" ht="16.5" x14ac:dyDescent="0.35">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row>
    <row r="1179" spans="1:40" ht="16.5" x14ac:dyDescent="0.35">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row>
    <row r="1180" spans="1:40" ht="16.5" x14ac:dyDescent="0.35">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row>
    <row r="1181" spans="1:40" ht="16.5" x14ac:dyDescent="0.35">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row>
    <row r="1182" spans="1:40" ht="16.5" x14ac:dyDescent="0.35">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row>
    <row r="1183" spans="1:40" ht="16.5" x14ac:dyDescent="0.35">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row>
    <row r="1184" spans="1:40" ht="16.5" x14ac:dyDescent="0.35">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row>
    <row r="1185" spans="1:40" ht="16.5" x14ac:dyDescent="0.35">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row>
    <row r="1186" spans="1:40" ht="16.5" x14ac:dyDescent="0.35">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row>
    <row r="1187" spans="1:40" ht="16.5" x14ac:dyDescent="0.35">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row>
    <row r="1188" spans="1:40" ht="16.5" x14ac:dyDescent="0.35">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row>
    <row r="1189" spans="1:40" ht="16.5" x14ac:dyDescent="0.35">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row>
    <row r="1190" spans="1:40" ht="16.5" x14ac:dyDescent="0.35">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row>
    <row r="1191" spans="1:40" ht="16.5" x14ac:dyDescent="0.35">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row>
    <row r="1192" spans="1:40" ht="16.5" x14ac:dyDescent="0.35">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row>
    <row r="1193" spans="1:40" ht="16.5" x14ac:dyDescent="0.35">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row>
    <row r="1194" spans="1:40" ht="16.5" x14ac:dyDescent="0.35">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row>
    <row r="1195" spans="1:40" ht="16.5" x14ac:dyDescent="0.35">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row>
    <row r="1196" spans="1:40" ht="16.5" x14ac:dyDescent="0.35">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row>
    <row r="1197" spans="1:40" ht="16.5" x14ac:dyDescent="0.35">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row>
    <row r="1198" spans="1:40" ht="16.5" x14ac:dyDescent="0.35">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row>
    <row r="1199" spans="1:40" ht="16.5" x14ac:dyDescent="0.35">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row>
    <row r="1200" spans="1:40" ht="16.5" x14ac:dyDescent="0.35">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row>
    <row r="1201" spans="1:40" ht="16.5" x14ac:dyDescent="0.35">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row>
    <row r="1202" spans="1:40" ht="16.5" x14ac:dyDescent="0.35">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row>
    <row r="1203" spans="1:40" ht="16.5" x14ac:dyDescent="0.35">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row>
    <row r="1204" spans="1:40" ht="16.5" x14ac:dyDescent="0.35">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row>
    <row r="1205" spans="1:40" ht="16.5" x14ac:dyDescent="0.35">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row>
    <row r="1206" spans="1:40" ht="16.5" x14ac:dyDescent="0.35">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row>
    <row r="1207" spans="1:40" ht="16.5" x14ac:dyDescent="0.35">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row>
    <row r="1208" spans="1:40" ht="16.5" x14ac:dyDescent="0.35">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row>
    <row r="1209" spans="1:40" ht="16.5" x14ac:dyDescent="0.35">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row>
    <row r="1210" spans="1:40" ht="16.5" x14ac:dyDescent="0.35">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row>
    <row r="1211" spans="1:40" ht="16.5" x14ac:dyDescent="0.35">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row>
    <row r="1212" spans="1:40" ht="16.5" x14ac:dyDescent="0.35">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row>
    <row r="1213" spans="1:40" ht="16.5" x14ac:dyDescent="0.35">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row>
    <row r="1214" spans="1:40" ht="16.5" x14ac:dyDescent="0.35">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row>
    <row r="1215" spans="1:40" ht="16.5" x14ac:dyDescent="0.35">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row>
    <row r="1216" spans="1:40" ht="16.5" x14ac:dyDescent="0.35">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row>
    <row r="1217" spans="1:40" ht="16.5" x14ac:dyDescent="0.35">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row>
    <row r="1218" spans="1:40" ht="16.5" x14ac:dyDescent="0.35">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row>
    <row r="1219" spans="1:40" ht="16.5" x14ac:dyDescent="0.35">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row>
    <row r="1220" spans="1:40" ht="16.5" x14ac:dyDescent="0.35">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row>
    <row r="1221" spans="1:40" ht="16.5" x14ac:dyDescent="0.35">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row>
    <row r="1222" spans="1:40" ht="16.5" x14ac:dyDescent="0.35">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row>
    <row r="1223" spans="1:40" ht="16.5" x14ac:dyDescent="0.35">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row>
    <row r="1224" spans="1:40" ht="16.5" x14ac:dyDescent="0.35">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row>
    <row r="1225" spans="1:40" ht="16.5" x14ac:dyDescent="0.35">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row>
    <row r="1226" spans="1:40" ht="16.5" x14ac:dyDescent="0.35">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row>
    <row r="1227" spans="1:40" ht="16.5" x14ac:dyDescent="0.35">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row>
    <row r="1228" spans="1:40" ht="16.5" x14ac:dyDescent="0.35">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row>
    <row r="1229" spans="1:40" ht="16.5" x14ac:dyDescent="0.35">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row>
    <row r="1230" spans="1:40" ht="16.5" x14ac:dyDescent="0.35">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row>
    <row r="1231" spans="1:40" ht="16.5" x14ac:dyDescent="0.35">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row>
    <row r="1232" spans="1:40" ht="16.5" x14ac:dyDescent="0.35">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row>
    <row r="1233" spans="1:40" ht="16.5" x14ac:dyDescent="0.35">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row>
    <row r="1234" spans="1:40" ht="16.5" x14ac:dyDescent="0.35">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row>
    <row r="1235" spans="1:40" ht="16.5" x14ac:dyDescent="0.35">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row>
    <row r="1236" spans="1:40" ht="16.5" x14ac:dyDescent="0.35">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row>
    <row r="1237" spans="1:40" ht="16.5" x14ac:dyDescent="0.35">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row>
    <row r="1238" spans="1:40" ht="16.5" x14ac:dyDescent="0.35">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row>
    <row r="1239" spans="1:40" ht="16.5" x14ac:dyDescent="0.35">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row>
    <row r="1240" spans="1:40" ht="16.5" x14ac:dyDescent="0.35">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row>
    <row r="1241" spans="1:40" ht="16.5" x14ac:dyDescent="0.35">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row>
    <row r="1242" spans="1:40" ht="16.5" x14ac:dyDescent="0.35">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row>
    <row r="1243" spans="1:40" ht="16.5" x14ac:dyDescent="0.35">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row>
    <row r="1244" spans="1:40" ht="16.5" x14ac:dyDescent="0.35">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row>
    <row r="1245" spans="1:40" ht="16.5" x14ac:dyDescent="0.35">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row>
    <row r="1246" spans="1:40" ht="16.5" x14ac:dyDescent="0.35">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row>
    <row r="1247" spans="1:40" ht="16.5" x14ac:dyDescent="0.35">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row>
    <row r="1248" spans="1:40" ht="16.5" x14ac:dyDescent="0.35">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row>
    <row r="1249" spans="1:40" ht="16.5" x14ac:dyDescent="0.35">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row>
    <row r="1250" spans="1:40" ht="16.5" x14ac:dyDescent="0.35">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row>
    <row r="1251" spans="1:40" ht="16.5" x14ac:dyDescent="0.35">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row>
    <row r="1252" spans="1:40" ht="16.5" x14ac:dyDescent="0.35">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row>
    <row r="1253" spans="1:40" ht="16.5" x14ac:dyDescent="0.35">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row>
    <row r="1254" spans="1:40" ht="16.5" x14ac:dyDescent="0.35">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row>
    <row r="1255" spans="1:40" ht="16.5" x14ac:dyDescent="0.35">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row>
    <row r="1256" spans="1:40" ht="16.5" x14ac:dyDescent="0.35">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row>
    <row r="1257" spans="1:40" ht="16.5" x14ac:dyDescent="0.35">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row>
    <row r="1258" spans="1:40" ht="16.5" x14ac:dyDescent="0.35">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row>
    <row r="1259" spans="1:40" ht="16.5" x14ac:dyDescent="0.35">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row>
    <row r="1260" spans="1:40" ht="16.5" x14ac:dyDescent="0.35">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row>
    <row r="1261" spans="1:40" ht="16.5" x14ac:dyDescent="0.35">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row>
    <row r="1262" spans="1:40" ht="16.5" x14ac:dyDescent="0.35">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row>
    <row r="1263" spans="1:40" ht="16.5" x14ac:dyDescent="0.35">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row>
    <row r="1264" spans="1:40" ht="16.5" x14ac:dyDescent="0.35">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row>
    <row r="1265" spans="1:40" ht="16.5" x14ac:dyDescent="0.35">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row>
    <row r="1266" spans="1:40" ht="16.5" x14ac:dyDescent="0.35">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row>
    <row r="1267" spans="1:40" ht="16.5" x14ac:dyDescent="0.35">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row>
    <row r="1268" spans="1:40" ht="16.5" x14ac:dyDescent="0.35">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row>
    <row r="1269" spans="1:40" ht="16.5" x14ac:dyDescent="0.35">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row>
    <row r="1270" spans="1:40" ht="16.5" x14ac:dyDescent="0.35">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row>
    <row r="1271" spans="1:40" ht="16.5" x14ac:dyDescent="0.35">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row>
    <row r="1272" spans="1:40" ht="16.5" x14ac:dyDescent="0.35">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row>
    <row r="1273" spans="1:40" ht="16.5" x14ac:dyDescent="0.35">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row>
    <row r="1274" spans="1:40" ht="16.5" x14ac:dyDescent="0.35">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row>
    <row r="1275" spans="1:40" ht="16.5" x14ac:dyDescent="0.35">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row>
    <row r="1276" spans="1:40" ht="16.5" x14ac:dyDescent="0.35">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row>
    <row r="1277" spans="1:40" ht="16.5" x14ac:dyDescent="0.35">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row>
    <row r="1278" spans="1:40" ht="16.5" x14ac:dyDescent="0.35">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row>
    <row r="1279" spans="1:40" ht="16.5" x14ac:dyDescent="0.35">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row>
    <row r="1280" spans="1:40" ht="16.5" x14ac:dyDescent="0.35">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row>
    <row r="1281" spans="1:40" ht="16.5" x14ac:dyDescent="0.35">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row>
    <row r="1282" spans="1:40" ht="16.5" x14ac:dyDescent="0.35">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row>
    <row r="1283" spans="1:40" ht="16.5" x14ac:dyDescent="0.35">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row>
    <row r="1284" spans="1:40" ht="16.5" x14ac:dyDescent="0.35">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row>
    <row r="1285" spans="1:40" ht="16.5" x14ac:dyDescent="0.35">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row>
    <row r="1286" spans="1:40" ht="16.5" x14ac:dyDescent="0.35">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row>
    <row r="1287" spans="1:40" ht="16.5" x14ac:dyDescent="0.35">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row>
    <row r="1288" spans="1:40" ht="16.5" x14ac:dyDescent="0.35">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row>
    <row r="1289" spans="1:40" ht="16.5" x14ac:dyDescent="0.35">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row>
    <row r="1290" spans="1:40" ht="16.5" x14ac:dyDescent="0.35">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row>
    <row r="1291" spans="1:40" ht="16.5" x14ac:dyDescent="0.35">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row>
    <row r="1292" spans="1:40" ht="16.5" x14ac:dyDescent="0.35">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row>
    <row r="1293" spans="1:40" ht="16.5" x14ac:dyDescent="0.35">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row>
    <row r="1294" spans="1:40" ht="16.5" x14ac:dyDescent="0.35">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row>
    <row r="1295" spans="1:40" ht="16.5" x14ac:dyDescent="0.35">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row>
    <row r="1296" spans="1:40" ht="16.5" x14ac:dyDescent="0.35">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row>
    <row r="1297" spans="1:40" ht="16.5" x14ac:dyDescent="0.35">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row>
    <row r="1298" spans="1:40" ht="16.5" x14ac:dyDescent="0.35">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row>
    <row r="1299" spans="1:40" ht="16.5" x14ac:dyDescent="0.35">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row>
    <row r="1300" spans="1:40" ht="16.5" x14ac:dyDescent="0.35">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row>
    <row r="1301" spans="1:40" ht="16.5" x14ac:dyDescent="0.35">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row>
    <row r="1302" spans="1:40" ht="16.5" x14ac:dyDescent="0.35">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row>
    <row r="1303" spans="1:40" ht="16.5" x14ac:dyDescent="0.35">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row>
    <row r="1304" spans="1:40" ht="16.5" x14ac:dyDescent="0.35">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row>
    <row r="1305" spans="1:40" ht="16.5" x14ac:dyDescent="0.35">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row>
    <row r="1306" spans="1:40" ht="16.5" x14ac:dyDescent="0.35">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row>
    <row r="1307" spans="1:40" ht="16.5" x14ac:dyDescent="0.35">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row>
    <row r="1308" spans="1:40" ht="16.5" x14ac:dyDescent="0.35">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row>
    <row r="1309" spans="1:40" ht="16.5" x14ac:dyDescent="0.35">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row>
    <row r="1310" spans="1:40" ht="16.5" x14ac:dyDescent="0.35">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row>
    <row r="1311" spans="1:40" ht="16.5" x14ac:dyDescent="0.35">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row>
    <row r="1312" spans="1:40" ht="16.5" x14ac:dyDescent="0.35">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row>
    <row r="1313" spans="1:40" ht="16.5" x14ac:dyDescent="0.35">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row>
    <row r="1314" spans="1:40" ht="16.5" x14ac:dyDescent="0.35">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row>
    <row r="1315" spans="1:40" ht="16.5" x14ac:dyDescent="0.35">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row>
    <row r="1316" spans="1:40" ht="16.5" x14ac:dyDescent="0.35">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row>
    <row r="1317" spans="1:40" ht="16.5" x14ac:dyDescent="0.35">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row>
    <row r="1318" spans="1:40" ht="16.5" x14ac:dyDescent="0.35">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row>
    <row r="1319" spans="1:40" ht="16.5" x14ac:dyDescent="0.35">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row>
    <row r="1320" spans="1:40" ht="16.5" x14ac:dyDescent="0.35">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row>
    <row r="1321" spans="1:40" ht="16.5" x14ac:dyDescent="0.35">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row>
    <row r="1322" spans="1:40" ht="16.5" x14ac:dyDescent="0.35">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row>
    <row r="1323" spans="1:40" ht="16.5" x14ac:dyDescent="0.35">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row>
    <row r="1324" spans="1:40" ht="16.5" x14ac:dyDescent="0.35">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row>
    <row r="1325" spans="1:40" ht="16.5" x14ac:dyDescent="0.35">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row>
    <row r="1326" spans="1:40" ht="16.5" x14ac:dyDescent="0.35">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row>
    <row r="1327" spans="1:40" ht="16.5" x14ac:dyDescent="0.35">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row>
    <row r="1328" spans="1:40" ht="16.5" x14ac:dyDescent="0.35">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row>
    <row r="1329" spans="1:40" ht="16.5" x14ac:dyDescent="0.35">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row>
    <row r="1330" spans="1:40" ht="16.5" x14ac:dyDescent="0.35">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row>
    <row r="1331" spans="1:40" ht="16.5" x14ac:dyDescent="0.35">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row>
    <row r="1332" spans="1:40" ht="16.5" x14ac:dyDescent="0.35">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row>
    <row r="1333" spans="1:40" ht="16.5" x14ac:dyDescent="0.35">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row>
    <row r="1334" spans="1:40" ht="16.5" x14ac:dyDescent="0.35">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row>
    <row r="1335" spans="1:40" ht="16.5" x14ac:dyDescent="0.35">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row>
    <row r="1336" spans="1:40" ht="16.5" x14ac:dyDescent="0.35">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row>
    <row r="1337" spans="1:40" ht="16.5" x14ac:dyDescent="0.35">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row>
    <row r="1338" spans="1:40" ht="16.5" x14ac:dyDescent="0.35">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row>
    <row r="1339" spans="1:40" ht="16.5" x14ac:dyDescent="0.35">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row>
    <row r="1340" spans="1:40" ht="16.5" x14ac:dyDescent="0.35">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row>
    <row r="1341" spans="1:40" ht="16.5" x14ac:dyDescent="0.35">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row>
    <row r="1342" spans="1:40" ht="16.5" x14ac:dyDescent="0.35">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row>
    <row r="1343" spans="1:40" ht="16.5" x14ac:dyDescent="0.35">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row>
    <row r="1344" spans="1:40" ht="16.5" x14ac:dyDescent="0.35">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row>
    <row r="1345" spans="1:40" ht="16.5" x14ac:dyDescent="0.35">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row>
    <row r="1346" spans="1:40" ht="16.5" x14ac:dyDescent="0.35">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row>
    <row r="1347" spans="1:40" ht="16.5" x14ac:dyDescent="0.35">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row>
    <row r="1348" spans="1:40" ht="16.5" x14ac:dyDescent="0.35">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row>
    <row r="1349" spans="1:40" ht="16.5" x14ac:dyDescent="0.35">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row>
    <row r="1350" spans="1:40" ht="16.5" x14ac:dyDescent="0.35">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row>
    <row r="1351" spans="1:40" ht="16.5" x14ac:dyDescent="0.35">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row>
    <row r="1352" spans="1:40" ht="16.5" x14ac:dyDescent="0.35">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row>
    <row r="1353" spans="1:40" ht="16.5" x14ac:dyDescent="0.35">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row>
    <row r="1354" spans="1:40" ht="16.5" x14ac:dyDescent="0.35">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row>
    <row r="1355" spans="1:40" ht="16.5" x14ac:dyDescent="0.35">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row>
    <row r="1356" spans="1:40" ht="16.5" x14ac:dyDescent="0.35">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row>
    <row r="1357" spans="1:40" ht="16.5" x14ac:dyDescent="0.35">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row>
    <row r="1358" spans="1:40" ht="16.5" x14ac:dyDescent="0.35">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row>
    <row r="1359" spans="1:40" ht="16.5" x14ac:dyDescent="0.35">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row>
    <row r="1360" spans="1:40" ht="16.5" x14ac:dyDescent="0.35">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row>
    <row r="1361" spans="1:40" ht="16.5" x14ac:dyDescent="0.35">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row>
    <row r="1362" spans="1:40" ht="16.5" x14ac:dyDescent="0.35">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row>
    <row r="1363" spans="1:40" ht="16.5" x14ac:dyDescent="0.35">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row>
    <row r="1364" spans="1:40" ht="16.5" x14ac:dyDescent="0.35">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row>
    <row r="1365" spans="1:40" ht="16.5" x14ac:dyDescent="0.35">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row>
    <row r="1366" spans="1:40" ht="16.5" x14ac:dyDescent="0.35">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row>
    <row r="1367" spans="1:40" ht="16.5" x14ac:dyDescent="0.35">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row>
    <row r="1368" spans="1:40" ht="16.5" x14ac:dyDescent="0.35">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row>
    <row r="1369" spans="1:40" ht="16.5" x14ac:dyDescent="0.35">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row>
    <row r="1370" spans="1:40" ht="16.5" x14ac:dyDescent="0.35">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row>
    <row r="1371" spans="1:40" ht="16.5" x14ac:dyDescent="0.35">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row>
    <row r="1372" spans="1:40" ht="16.5" x14ac:dyDescent="0.35">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row>
    <row r="1373" spans="1:40" ht="16.5" x14ac:dyDescent="0.35">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row>
    <row r="1374" spans="1:40" ht="16.5" x14ac:dyDescent="0.35">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row>
    <row r="1375" spans="1:40" ht="16.5" x14ac:dyDescent="0.35">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row>
    <row r="1376" spans="1:40" ht="16.5" x14ac:dyDescent="0.35">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row>
    <row r="1377" spans="1:40" ht="16.5" x14ac:dyDescent="0.35">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row>
    <row r="1378" spans="1:40" ht="16.5" x14ac:dyDescent="0.35">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row>
    <row r="1379" spans="1:40" ht="16.5" x14ac:dyDescent="0.35">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row>
    <row r="1380" spans="1:40" ht="16.5" x14ac:dyDescent="0.35">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row>
    <row r="1381" spans="1:40" ht="16.5" x14ac:dyDescent="0.35">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row>
    <row r="1382" spans="1:40" ht="16.5" x14ac:dyDescent="0.35">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row>
  </sheetData>
  <sheetProtection sheet="1" objects="1" scenarios="1"/>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9AD"/>
  </sheetPr>
  <dimension ref="A1:AR1979"/>
  <sheetViews>
    <sheetView showGridLines="0" zoomScale="95" zoomScaleNormal="95" workbookViewId="0">
      <selection activeCell="T31" sqref="T31:T32"/>
    </sheetView>
  </sheetViews>
  <sheetFormatPr defaultColWidth="8.875" defaultRowHeight="13.5" x14ac:dyDescent="0.15"/>
  <cols>
    <col min="1" max="1" width="3.125" style="145" customWidth="1"/>
    <col min="2" max="2" width="5.875" style="145" customWidth="1"/>
    <col min="3" max="3" width="22.5" style="145" customWidth="1"/>
    <col min="4" max="9" width="13.75" style="145" customWidth="1"/>
    <col min="10" max="10" width="34" style="145" customWidth="1"/>
    <col min="11" max="12" width="8.875" style="145"/>
    <col min="13" max="13" width="10.25" style="145" bestFit="1" customWidth="1"/>
    <col min="14" max="14" width="11.125" style="145" bestFit="1" customWidth="1"/>
    <col min="15" max="15" width="10.375" style="145" bestFit="1" customWidth="1"/>
    <col min="16" max="16" width="9.5" style="145" bestFit="1" customWidth="1"/>
    <col min="17" max="17" width="10.25" style="145" bestFit="1" customWidth="1"/>
    <col min="18" max="16384" width="8.875" style="145"/>
  </cols>
  <sheetData>
    <row r="1" spans="1:44" ht="14.45" customHeight="1" thickBot="1" x14ac:dyDescent="0.4">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row>
    <row r="2" spans="1:44" ht="23.45" customHeight="1" x14ac:dyDescent="0.35">
      <c r="A2" s="144"/>
      <c r="B2" s="822" t="s">
        <v>320</v>
      </c>
      <c r="C2" s="823"/>
      <c r="D2" s="824"/>
      <c r="E2" s="824"/>
      <c r="F2" s="824"/>
      <c r="G2" s="824"/>
      <c r="H2" s="824"/>
      <c r="I2" s="824"/>
      <c r="J2" s="825"/>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row>
    <row r="3" spans="1:44" ht="19.899999999999999" customHeight="1" x14ac:dyDescent="0.35">
      <c r="A3" s="144"/>
      <c r="B3" s="838" t="s">
        <v>172</v>
      </c>
      <c r="C3" s="839"/>
      <c r="D3" s="826"/>
      <c r="E3" s="827"/>
      <c r="F3" s="828"/>
      <c r="G3" s="146" t="s">
        <v>173</v>
      </c>
      <c r="H3" s="827"/>
      <c r="I3" s="827"/>
      <c r="J3" s="832"/>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row>
    <row r="4" spans="1:44" ht="19.899999999999999" customHeight="1" thickBot="1" x14ac:dyDescent="0.4">
      <c r="A4" s="144"/>
      <c r="B4" s="840" t="s">
        <v>174</v>
      </c>
      <c r="C4" s="841"/>
      <c r="D4" s="829"/>
      <c r="E4" s="830"/>
      <c r="F4" s="831"/>
      <c r="G4" s="147" t="s">
        <v>176</v>
      </c>
      <c r="H4" s="830"/>
      <c r="I4" s="830"/>
      <c r="J4" s="833"/>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row>
    <row r="5" spans="1:44" ht="16.5" customHeight="1" x14ac:dyDescent="0.35">
      <c r="A5" s="144"/>
      <c r="B5" s="834" t="s">
        <v>175</v>
      </c>
      <c r="C5" s="835"/>
      <c r="D5" s="818" t="s">
        <v>42</v>
      </c>
      <c r="E5" s="819"/>
      <c r="F5" s="819" t="s">
        <v>166</v>
      </c>
      <c r="G5" s="820"/>
      <c r="H5" s="819" t="s">
        <v>154</v>
      </c>
      <c r="I5" s="821"/>
      <c r="J5" s="148" t="s">
        <v>167</v>
      </c>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row>
    <row r="6" spans="1:44" ht="16.5" customHeight="1" x14ac:dyDescent="0.35">
      <c r="A6" s="144"/>
      <c r="B6" s="836"/>
      <c r="C6" s="837"/>
      <c r="D6" s="149" t="s">
        <v>169</v>
      </c>
      <c r="E6" s="150" t="s">
        <v>171</v>
      </c>
      <c r="F6" s="151" t="s">
        <v>168</v>
      </c>
      <c r="G6" s="152" t="s">
        <v>170</v>
      </c>
      <c r="H6" s="151" t="s">
        <v>168</v>
      </c>
      <c r="I6" s="150" t="s">
        <v>170</v>
      </c>
      <c r="J6" s="623"/>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row>
    <row r="7" spans="1:44" ht="18" customHeight="1" x14ac:dyDescent="0.35">
      <c r="A7" s="144"/>
      <c r="B7" s="153">
        <v>1</v>
      </c>
      <c r="C7" s="154" t="s">
        <v>163</v>
      </c>
      <c r="D7" s="155">
        <f>'2-销售收入'!F21/10000</f>
        <v>0</v>
      </c>
      <c r="E7" s="156">
        <f>'2-销售收入'!G21/10000</f>
        <v>0</v>
      </c>
      <c r="F7" s="157">
        <v>0</v>
      </c>
      <c r="G7" s="158">
        <v>0</v>
      </c>
      <c r="H7" s="159">
        <f t="shared" ref="H7:I10" si="0">D7+F7</f>
        <v>0</v>
      </c>
      <c r="I7" s="160">
        <f t="shared" si="0"/>
        <v>0</v>
      </c>
      <c r="J7" s="624"/>
      <c r="K7" s="144"/>
      <c r="L7" s="161"/>
      <c r="M7" s="162"/>
      <c r="N7" s="162"/>
      <c r="O7" s="162"/>
      <c r="P7" s="163"/>
      <c r="Q7" s="163"/>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row>
    <row r="8" spans="1:44" ht="18" customHeight="1" x14ac:dyDescent="0.35">
      <c r="A8" s="144"/>
      <c r="B8" s="164">
        <v>2</v>
      </c>
      <c r="C8" s="165" t="s">
        <v>178</v>
      </c>
      <c r="D8" s="166">
        <f>'3-成本分摊'!G22/10000</f>
        <v>0</v>
      </c>
      <c r="E8" s="167">
        <f>'3-成本分摊'!H22/10000</f>
        <v>0</v>
      </c>
      <c r="F8" s="168">
        <f>'3-成本分摊'!G35/10000</f>
        <v>0</v>
      </c>
      <c r="G8" s="169">
        <f>'3-成本分摊'!H35/10000</f>
        <v>0</v>
      </c>
      <c r="H8" s="168">
        <f t="shared" si="0"/>
        <v>0</v>
      </c>
      <c r="I8" s="167">
        <f t="shared" si="0"/>
        <v>0</v>
      </c>
      <c r="J8" s="625"/>
      <c r="K8" s="144"/>
      <c r="L8" s="161"/>
      <c r="M8" s="162"/>
      <c r="N8" s="162"/>
      <c r="O8" s="162"/>
      <c r="P8" s="163"/>
      <c r="Q8" s="163"/>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row>
    <row r="9" spans="1:44" ht="18" customHeight="1" x14ac:dyDescent="0.35">
      <c r="A9" s="144"/>
      <c r="B9" s="164">
        <v>2.1</v>
      </c>
      <c r="C9" s="170" t="s">
        <v>114</v>
      </c>
      <c r="D9" s="171">
        <f>'3-成本分摊'!E15*'3-成本分摊'!D15/10000</f>
        <v>0</v>
      </c>
      <c r="E9" s="172">
        <f>'3-成本分摊'!BS15/10000</f>
        <v>0</v>
      </c>
      <c r="F9" s="173">
        <f>'3-成本分摊'!E28*'3-成本分摊'!D28/10000</f>
        <v>0</v>
      </c>
      <c r="G9" s="174">
        <f>'3-成本分摊'!BS28/10000</f>
        <v>0</v>
      </c>
      <c r="H9" s="173">
        <f>D9+F9</f>
        <v>0</v>
      </c>
      <c r="I9" s="172">
        <f t="shared" si="0"/>
        <v>0</v>
      </c>
      <c r="J9" s="625" t="s">
        <v>436</v>
      </c>
      <c r="K9" s="144"/>
      <c r="L9" s="144"/>
      <c r="M9" s="163"/>
      <c r="N9" s="163"/>
      <c r="O9" s="163"/>
      <c r="P9" s="163"/>
      <c r="Q9" s="163"/>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row>
    <row r="10" spans="1:44" ht="18" customHeight="1" x14ac:dyDescent="0.35">
      <c r="A10" s="144"/>
      <c r="B10" s="164">
        <v>2.2000000000000002</v>
      </c>
      <c r="C10" s="170" t="s">
        <v>164</v>
      </c>
      <c r="D10" s="171">
        <f>D8-D9</f>
        <v>0</v>
      </c>
      <c r="E10" s="172">
        <f>E8-E9</f>
        <v>0</v>
      </c>
      <c r="F10" s="173">
        <f>F8-F9</f>
        <v>0</v>
      </c>
      <c r="G10" s="174">
        <f>G8-G9</f>
        <v>0</v>
      </c>
      <c r="H10" s="173">
        <f>D10+F10</f>
        <v>0</v>
      </c>
      <c r="I10" s="172">
        <f t="shared" si="0"/>
        <v>0</v>
      </c>
      <c r="J10" s="625"/>
      <c r="K10" s="144"/>
      <c r="L10" s="144"/>
      <c r="M10" s="163"/>
      <c r="N10" s="163"/>
      <c r="O10" s="163"/>
      <c r="P10" s="163"/>
      <c r="Q10" s="163"/>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row>
    <row r="11" spans="1:44" ht="18" customHeight="1" x14ac:dyDescent="0.35">
      <c r="A11" s="144"/>
      <c r="B11" s="164">
        <v>3</v>
      </c>
      <c r="C11" s="165" t="s">
        <v>389</v>
      </c>
      <c r="D11" s="166">
        <f t="shared" ref="D11:I11" si="1">D7-D8</f>
        <v>0</v>
      </c>
      <c r="E11" s="167">
        <f t="shared" si="1"/>
        <v>0</v>
      </c>
      <c r="F11" s="166">
        <f t="shared" si="1"/>
        <v>0</v>
      </c>
      <c r="G11" s="169">
        <f t="shared" si="1"/>
        <v>0</v>
      </c>
      <c r="H11" s="168">
        <f t="shared" si="1"/>
        <v>0</v>
      </c>
      <c r="I11" s="167">
        <f t="shared" si="1"/>
        <v>0</v>
      </c>
      <c r="J11" s="625"/>
      <c r="K11" s="144"/>
      <c r="L11" s="161"/>
      <c r="M11" s="162"/>
      <c r="N11" s="162"/>
      <c r="O11" s="162"/>
      <c r="P11" s="163"/>
      <c r="Q11" s="163"/>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row>
    <row r="12" spans="1:44" ht="18" customHeight="1" x14ac:dyDescent="0.35">
      <c r="A12" s="144"/>
      <c r="B12" s="164">
        <v>3.1</v>
      </c>
      <c r="C12" s="569" t="s">
        <v>180</v>
      </c>
      <c r="D12" s="563">
        <f t="shared" ref="D12:I12" si="2">IFERROR(D11/D7,0)</f>
        <v>0</v>
      </c>
      <c r="E12" s="565">
        <f t="shared" si="2"/>
        <v>0</v>
      </c>
      <c r="F12" s="564">
        <f t="shared" si="2"/>
        <v>0</v>
      </c>
      <c r="G12" s="566">
        <f t="shared" si="2"/>
        <v>0</v>
      </c>
      <c r="H12" s="564">
        <f t="shared" si="2"/>
        <v>0</v>
      </c>
      <c r="I12" s="565">
        <f t="shared" si="2"/>
        <v>0</v>
      </c>
      <c r="J12" s="625"/>
      <c r="K12" s="144"/>
      <c r="L12" s="144"/>
      <c r="M12" s="163"/>
      <c r="N12" s="163"/>
      <c r="O12" s="163"/>
      <c r="P12" s="163"/>
      <c r="Q12" s="163"/>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row>
    <row r="13" spans="1:44" ht="18" customHeight="1" x14ac:dyDescent="0.35">
      <c r="A13" s="144"/>
      <c r="B13" s="164">
        <v>4</v>
      </c>
      <c r="C13" s="165" t="s">
        <v>181</v>
      </c>
      <c r="D13" s="171">
        <f>D7*'5-其他税费'!$C$37</f>
        <v>0</v>
      </c>
      <c r="E13" s="172">
        <f>D13/(1+'5-其他税费'!$C$13)</f>
        <v>0</v>
      </c>
      <c r="F13" s="173">
        <f>F7*'5-其他税费'!$C$37</f>
        <v>0</v>
      </c>
      <c r="G13" s="174">
        <f>F13/(1+'5-其他税费'!$C$13)</f>
        <v>0</v>
      </c>
      <c r="H13" s="173">
        <f t="shared" ref="H13:I16" si="3">D13+F13</f>
        <v>0</v>
      </c>
      <c r="I13" s="172">
        <f t="shared" si="3"/>
        <v>0</v>
      </c>
      <c r="J13" s="625"/>
      <c r="K13" s="144"/>
      <c r="L13" s="144"/>
      <c r="M13" s="163"/>
      <c r="N13" s="163"/>
      <c r="O13" s="163"/>
      <c r="P13" s="163"/>
      <c r="Q13" s="163"/>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row>
    <row r="14" spans="1:44" ht="18" customHeight="1" x14ac:dyDescent="0.35">
      <c r="A14" s="144"/>
      <c r="B14" s="164">
        <v>5</v>
      </c>
      <c r="C14" s="165" t="s">
        <v>182</v>
      </c>
      <c r="D14" s="171">
        <f>D7*'5-其他税费'!$C$36</f>
        <v>0</v>
      </c>
      <c r="E14" s="172">
        <f>D14/(1+'5-其他税费'!$C$12)</f>
        <v>0</v>
      </c>
      <c r="F14" s="173">
        <f>F7*'5-其他税费'!$C$36</f>
        <v>0</v>
      </c>
      <c r="G14" s="174">
        <f>F14/(1+'5-其他税费'!$C$12)</f>
        <v>0</v>
      </c>
      <c r="H14" s="173">
        <f t="shared" si="3"/>
        <v>0</v>
      </c>
      <c r="I14" s="172">
        <f t="shared" si="3"/>
        <v>0</v>
      </c>
      <c r="J14" s="625"/>
      <c r="K14" s="144"/>
      <c r="L14" s="144"/>
      <c r="M14" s="163"/>
      <c r="N14" s="163"/>
      <c r="O14" s="163"/>
      <c r="P14" s="163"/>
      <c r="Q14" s="163"/>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row>
    <row r="15" spans="1:44" ht="18" customHeight="1" x14ac:dyDescent="0.35">
      <c r="A15" s="144"/>
      <c r="B15" s="164">
        <v>6</v>
      </c>
      <c r="C15" s="165" t="s">
        <v>179</v>
      </c>
      <c r="D15" s="171">
        <f>SUM('5-其他税费'!J5:J10)/10000</f>
        <v>0</v>
      </c>
      <c r="E15" s="172">
        <f>D15</f>
        <v>0</v>
      </c>
      <c r="F15" s="173">
        <v>0</v>
      </c>
      <c r="G15" s="174">
        <v>0</v>
      </c>
      <c r="H15" s="173">
        <f>D15+F15</f>
        <v>0</v>
      </c>
      <c r="I15" s="172">
        <f t="shared" si="3"/>
        <v>0</v>
      </c>
      <c r="J15" s="625"/>
      <c r="K15" s="144"/>
      <c r="L15" s="144"/>
      <c r="M15" s="163"/>
      <c r="N15" s="163"/>
      <c r="O15" s="163"/>
      <c r="P15" s="163"/>
      <c r="Q15" s="163"/>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row>
    <row r="16" spans="1:44" ht="18" customHeight="1" x14ac:dyDescent="0.35">
      <c r="A16" s="144"/>
      <c r="B16" s="164">
        <v>7</v>
      </c>
      <c r="C16" s="165" t="s">
        <v>165</v>
      </c>
      <c r="D16" s="171">
        <f>'5-其他税费'!J11/10000</f>
        <v>0</v>
      </c>
      <c r="E16" s="172">
        <f>D16</f>
        <v>0</v>
      </c>
      <c r="F16" s="173">
        <v>0</v>
      </c>
      <c r="G16" s="174">
        <v>0</v>
      </c>
      <c r="H16" s="173">
        <f>D16+F16</f>
        <v>0</v>
      </c>
      <c r="I16" s="172">
        <f t="shared" si="3"/>
        <v>0</v>
      </c>
      <c r="J16" s="625"/>
      <c r="K16" s="144"/>
      <c r="L16" s="144"/>
      <c r="M16" s="163"/>
      <c r="N16" s="163"/>
      <c r="O16" s="163"/>
      <c r="P16" s="163"/>
      <c r="Q16" s="163"/>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row>
    <row r="17" spans="1:44" ht="18" customHeight="1" x14ac:dyDescent="0.35">
      <c r="A17" s="144"/>
      <c r="B17" s="164">
        <v>7.1</v>
      </c>
      <c r="C17" s="170" t="s">
        <v>183</v>
      </c>
      <c r="D17" s="175">
        <f t="shared" ref="D17:I17" si="4">IFERROR(D16/D7,0)</f>
        <v>0</v>
      </c>
      <c r="E17" s="176">
        <f t="shared" si="4"/>
        <v>0</v>
      </c>
      <c r="F17" s="177">
        <f t="shared" si="4"/>
        <v>0</v>
      </c>
      <c r="G17" s="178">
        <f t="shared" si="4"/>
        <v>0</v>
      </c>
      <c r="H17" s="177">
        <f t="shared" si="4"/>
        <v>0</v>
      </c>
      <c r="I17" s="176">
        <f t="shared" si="4"/>
        <v>0</v>
      </c>
      <c r="J17" s="625"/>
      <c r="K17" s="144"/>
      <c r="L17" s="144"/>
      <c r="M17" s="163"/>
      <c r="N17" s="163"/>
      <c r="O17" s="163"/>
      <c r="P17" s="163"/>
      <c r="Q17" s="163"/>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row>
    <row r="18" spans="1:44" ht="18" customHeight="1" x14ac:dyDescent="0.35">
      <c r="A18" s="144"/>
      <c r="B18" s="164">
        <v>8</v>
      </c>
      <c r="C18" s="569" t="s">
        <v>184</v>
      </c>
      <c r="D18" s="166">
        <f>D11-SUM(D13:D16,D30)</f>
        <v>0</v>
      </c>
      <c r="E18" s="567">
        <f>E11-SUM(E13:E16)</f>
        <v>0</v>
      </c>
      <c r="F18" s="168">
        <f>F11-SUM(F13:F16,F30)</f>
        <v>0</v>
      </c>
      <c r="G18" s="568">
        <f t="shared" ref="G18" si="5">G11-SUM(G13:G16)</f>
        <v>0</v>
      </c>
      <c r="H18" s="168">
        <f>H11-SUM(H13:H16,H30)</f>
        <v>0</v>
      </c>
      <c r="I18" s="567">
        <f>I11-SUM(I13:I16)</f>
        <v>0</v>
      </c>
      <c r="J18" s="764" t="s">
        <v>376</v>
      </c>
      <c r="K18" s="144"/>
      <c r="L18" s="179"/>
      <c r="M18" s="163"/>
      <c r="N18" s="163"/>
      <c r="O18" s="163"/>
      <c r="P18" s="163"/>
      <c r="Q18" s="163"/>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row>
    <row r="19" spans="1:44" ht="18" customHeight="1" x14ac:dyDescent="0.35">
      <c r="A19" s="144"/>
      <c r="B19" s="164">
        <v>9</v>
      </c>
      <c r="C19" s="165" t="s">
        <v>185</v>
      </c>
      <c r="D19" s="171">
        <f>IFERROR('6-财务费用'!C18*D8/(D8+F8),0)</f>
        <v>0</v>
      </c>
      <c r="E19" s="172">
        <f>D19</f>
        <v>0</v>
      </c>
      <c r="F19" s="173">
        <f>'6-财务费用'!C18-D19</f>
        <v>0</v>
      </c>
      <c r="G19" s="174">
        <f>F19</f>
        <v>0</v>
      </c>
      <c r="H19" s="173">
        <f>D19+F19</f>
        <v>0</v>
      </c>
      <c r="I19" s="172">
        <f>E19+G19</f>
        <v>0</v>
      </c>
      <c r="J19" s="625"/>
      <c r="K19" s="144"/>
      <c r="L19" s="144"/>
      <c r="M19" s="163"/>
      <c r="N19" s="163"/>
      <c r="O19" s="163"/>
      <c r="P19" s="163"/>
      <c r="Q19" s="163"/>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row>
    <row r="20" spans="1:44" ht="18" customHeight="1" x14ac:dyDescent="0.35">
      <c r="A20" s="144"/>
      <c r="B20" s="164">
        <v>10</v>
      </c>
      <c r="C20" s="165" t="s">
        <v>407</v>
      </c>
      <c r="D20" s="789"/>
      <c r="E20" s="172">
        <f>D20</f>
        <v>0</v>
      </c>
      <c r="F20" s="173"/>
      <c r="G20" s="174"/>
      <c r="H20" s="173">
        <f t="shared" ref="H20" si="6">D20+F20</f>
        <v>0</v>
      </c>
      <c r="I20" s="172">
        <f t="shared" ref="I20" si="7">E20+G20</f>
        <v>0</v>
      </c>
      <c r="J20" s="625" t="s">
        <v>408</v>
      </c>
      <c r="K20" s="144"/>
      <c r="L20" s="144"/>
      <c r="M20" s="163"/>
      <c r="N20" s="163"/>
      <c r="O20" s="163"/>
      <c r="P20" s="163"/>
      <c r="Q20" s="163"/>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row>
    <row r="21" spans="1:44" ht="18" customHeight="1" x14ac:dyDescent="0.35">
      <c r="A21" s="144"/>
      <c r="B21" s="164">
        <v>11</v>
      </c>
      <c r="C21" s="165" t="s">
        <v>186</v>
      </c>
      <c r="D21" s="171">
        <f>E21</f>
        <v>0</v>
      </c>
      <c r="E21" s="172">
        <f>IF((E18-E19+'6-财务费用'!C16+E20+E26)&lt;0,0,(E18-E19+'6-财务费用'!C16+E20+E26)*'5-其他税费'!$C$27)</f>
        <v>0</v>
      </c>
      <c r="F21" s="173">
        <f>IF((F18-F19)&lt;0,0,(F18-F19)*'5-其他税费'!$C$27)</f>
        <v>0</v>
      </c>
      <c r="G21" s="174">
        <f>IF((G18-G19)&lt;0,0,(G18-G19)*'5-其他税费'!$C$27)</f>
        <v>0</v>
      </c>
      <c r="H21" s="173">
        <f>D21+F21</f>
        <v>0</v>
      </c>
      <c r="I21" s="172">
        <f>E21+G21</f>
        <v>0</v>
      </c>
      <c r="J21" s="625"/>
      <c r="K21" s="144"/>
      <c r="L21" s="144"/>
      <c r="M21" s="163"/>
      <c r="N21" s="163"/>
      <c r="O21" s="163"/>
      <c r="P21" s="163"/>
      <c r="Q21" s="163"/>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row>
    <row r="22" spans="1:44" ht="18" customHeight="1" x14ac:dyDescent="0.35">
      <c r="A22" s="144"/>
      <c r="B22" s="164">
        <v>12</v>
      </c>
      <c r="C22" s="664" t="s">
        <v>357</v>
      </c>
      <c r="D22" s="166">
        <f>D18-D19-D21</f>
        <v>0</v>
      </c>
      <c r="E22" s="567">
        <f>E18-E19-E21</f>
        <v>0</v>
      </c>
      <c r="F22" s="168">
        <f t="shared" ref="F22:G22" si="8">F18-F19-F21</f>
        <v>0</v>
      </c>
      <c r="G22" s="568">
        <f t="shared" si="8"/>
        <v>0</v>
      </c>
      <c r="H22" s="168">
        <f>H18-H19-H21</f>
        <v>0</v>
      </c>
      <c r="I22" s="567">
        <f>I18-I19-I21</f>
        <v>0</v>
      </c>
      <c r="J22" s="625"/>
      <c r="K22" s="144"/>
      <c r="L22" s="144"/>
      <c r="M22" s="163"/>
      <c r="N22" s="163"/>
      <c r="O22" s="163"/>
      <c r="P22" s="163"/>
      <c r="Q22" s="163"/>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row>
    <row r="23" spans="1:44" ht="18" customHeight="1" x14ac:dyDescent="0.35">
      <c r="A23" s="144"/>
      <c r="B23" s="164">
        <v>13</v>
      </c>
      <c r="C23" s="165" t="s">
        <v>187</v>
      </c>
      <c r="D23" s="171">
        <f>'5-其他税费'!J13/10000</f>
        <v>0</v>
      </c>
      <c r="E23" s="172">
        <f>D23</f>
        <v>0</v>
      </c>
      <c r="F23" s="173"/>
      <c r="G23" s="174"/>
      <c r="H23" s="173">
        <f t="shared" ref="H23" si="9">D23+F23</f>
        <v>0</v>
      </c>
      <c r="I23" s="172">
        <f t="shared" ref="I23" si="10">E23+G23</f>
        <v>0</v>
      </c>
      <c r="J23" s="625"/>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row>
    <row r="24" spans="1:44" ht="18" customHeight="1" x14ac:dyDescent="0.35">
      <c r="A24" s="144"/>
      <c r="B24" s="164">
        <v>14</v>
      </c>
      <c r="C24" s="569" t="s">
        <v>188</v>
      </c>
      <c r="D24" s="765">
        <f t="shared" ref="D24:I24" si="11">D22-D23</f>
        <v>0</v>
      </c>
      <c r="E24" s="766">
        <f t="shared" si="11"/>
        <v>0</v>
      </c>
      <c r="F24" s="767">
        <f t="shared" si="11"/>
        <v>0</v>
      </c>
      <c r="G24" s="768">
        <f t="shared" si="11"/>
        <v>0</v>
      </c>
      <c r="H24" s="767">
        <f t="shared" si="11"/>
        <v>0</v>
      </c>
      <c r="I24" s="766">
        <f t="shared" si="11"/>
        <v>0</v>
      </c>
      <c r="J24" s="625"/>
      <c r="K24" s="144"/>
      <c r="L24" s="179"/>
      <c r="M24" s="179"/>
      <c r="N24" s="179"/>
      <c r="O24" s="180"/>
      <c r="P24" s="180"/>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row>
    <row r="25" spans="1:44" ht="18" customHeight="1" thickBot="1" x14ac:dyDescent="0.4">
      <c r="A25" s="144"/>
      <c r="B25" s="769">
        <v>14.1</v>
      </c>
      <c r="C25" s="770" t="s">
        <v>189</v>
      </c>
      <c r="D25" s="563">
        <f>IFERROR(D24/D7,0)</f>
        <v>0</v>
      </c>
      <c r="E25" s="565">
        <f>IFERROR(E24/E7,0)</f>
        <v>0</v>
      </c>
      <c r="F25" s="564"/>
      <c r="G25" s="566"/>
      <c r="H25" s="564">
        <f>IFERROR(H24/H7,0)</f>
        <v>0</v>
      </c>
      <c r="I25" s="565">
        <f>IFERROR(I24/I7,0)</f>
        <v>0</v>
      </c>
      <c r="J25" s="771"/>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row>
    <row r="26" spans="1:44" ht="18" customHeight="1" x14ac:dyDescent="0.35">
      <c r="A26" s="144"/>
      <c r="B26" s="772">
        <v>15</v>
      </c>
      <c r="C26" s="773" t="s">
        <v>351</v>
      </c>
      <c r="D26" s="774">
        <f>'3-成本分摊'!D15*'3-成本分摊'!E43/10000</f>
        <v>0</v>
      </c>
      <c r="E26" s="775">
        <f>D26</f>
        <v>0</v>
      </c>
      <c r="F26" s="776">
        <f>'3-成本分摊'!D28*'3-成本分摊'!E43/10000</f>
        <v>0</v>
      </c>
      <c r="G26" s="777">
        <f>F26</f>
        <v>0</v>
      </c>
      <c r="H26" s="776">
        <f>D26+F26</f>
        <v>0</v>
      </c>
      <c r="I26" s="775">
        <f>E26+G26</f>
        <v>0</v>
      </c>
      <c r="J26" s="778" t="s">
        <v>392</v>
      </c>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row>
    <row r="27" spans="1:44" ht="18" customHeight="1" x14ac:dyDescent="0.35">
      <c r="A27" s="144"/>
      <c r="B27" s="164">
        <v>16</v>
      </c>
      <c r="C27" s="165" t="s">
        <v>398</v>
      </c>
      <c r="D27" s="171">
        <f>'3-成本分摊'!H53/10000</f>
        <v>0</v>
      </c>
      <c r="E27" s="172">
        <f>D27</f>
        <v>0</v>
      </c>
      <c r="F27" s="598"/>
      <c r="G27" s="599"/>
      <c r="H27" s="598">
        <f t="shared" ref="H27" si="12">D27+F27</f>
        <v>0</v>
      </c>
      <c r="I27" s="597">
        <f t="shared" ref="I27" si="13">E27+G27</f>
        <v>0</v>
      </c>
      <c r="J27" s="626" t="s">
        <v>405</v>
      </c>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row>
    <row r="28" spans="1:44" ht="18" customHeight="1" x14ac:dyDescent="0.35">
      <c r="A28" s="144"/>
      <c r="B28" s="164">
        <v>17</v>
      </c>
      <c r="C28" s="165" t="s">
        <v>190</v>
      </c>
      <c r="D28" s="175">
        <v>1</v>
      </c>
      <c r="E28" s="176">
        <f>D28</f>
        <v>1</v>
      </c>
      <c r="F28" s="177">
        <f>D28</f>
        <v>1</v>
      </c>
      <c r="G28" s="178">
        <f>D28</f>
        <v>1</v>
      </c>
      <c r="H28" s="177">
        <f>D28</f>
        <v>1</v>
      </c>
      <c r="I28" s="176">
        <f>D28</f>
        <v>1</v>
      </c>
      <c r="J28" s="626"/>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row>
    <row r="29" spans="1:44" ht="18" customHeight="1" x14ac:dyDescent="0.35">
      <c r="A29" s="144"/>
      <c r="B29" s="164">
        <v>18</v>
      </c>
      <c r="C29" s="569" t="s">
        <v>370</v>
      </c>
      <c r="D29" s="166">
        <f t="shared" ref="D29:I29" si="14">D24*D28</f>
        <v>0</v>
      </c>
      <c r="E29" s="567">
        <f t="shared" si="14"/>
        <v>0</v>
      </c>
      <c r="F29" s="168">
        <f t="shared" si="14"/>
        <v>0</v>
      </c>
      <c r="G29" s="568">
        <f t="shared" si="14"/>
        <v>0</v>
      </c>
      <c r="H29" s="168">
        <f t="shared" si="14"/>
        <v>0</v>
      </c>
      <c r="I29" s="567">
        <f t="shared" si="14"/>
        <v>0</v>
      </c>
      <c r="J29" s="625"/>
      <c r="K29" s="144"/>
      <c r="L29" s="179"/>
      <c r="M29" s="163"/>
      <c r="N29" s="163"/>
      <c r="O29" s="163"/>
      <c r="P29" s="163"/>
      <c r="Q29" s="163"/>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row>
    <row r="30" spans="1:44" ht="18" customHeight="1" x14ac:dyDescent="0.35">
      <c r="A30" s="144"/>
      <c r="B30" s="164">
        <v>19</v>
      </c>
      <c r="C30" s="165" t="s">
        <v>191</v>
      </c>
      <c r="D30" s="171">
        <f>(D7-E7)-(SUM(D8,D13:D14)-SUM(E8,E13:E14))</f>
        <v>0</v>
      </c>
      <c r="E30" s="172"/>
      <c r="F30" s="173">
        <f>(F7-G7)-(SUM(F8,F13:F14)-SUM(G8,G13:G14))</f>
        <v>0</v>
      </c>
      <c r="G30" s="174"/>
      <c r="H30" s="173">
        <f>D30+F30</f>
        <v>0</v>
      </c>
      <c r="I30" s="172">
        <f t="shared" ref="I30" si="15">E30+G30</f>
        <v>0</v>
      </c>
      <c r="J30" s="625"/>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row>
    <row r="31" spans="1:44" ht="18" customHeight="1" thickBot="1" x14ac:dyDescent="0.4">
      <c r="A31" s="144"/>
      <c r="B31" s="600"/>
      <c r="C31" s="601"/>
      <c r="D31" s="602"/>
      <c r="E31" s="603"/>
      <c r="F31" s="604"/>
      <c r="G31" s="605"/>
      <c r="H31" s="604"/>
      <c r="I31" s="603"/>
      <c r="J31" s="627"/>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row>
    <row r="32" spans="1:44" ht="19.149999999999999" customHeight="1" x14ac:dyDescent="0.35">
      <c r="A32" s="144"/>
      <c r="B32" s="182" t="s">
        <v>291</v>
      </c>
      <c r="C32" s="144"/>
      <c r="D32" s="144"/>
      <c r="E32" s="144"/>
      <c r="F32" s="144"/>
      <c r="G32" s="144"/>
      <c r="H32" s="144"/>
      <c r="I32" s="144"/>
      <c r="J32" s="183" t="s">
        <v>177</v>
      </c>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row>
    <row r="33" spans="1:44" ht="16.5" customHeight="1" x14ac:dyDescent="0.3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row>
    <row r="34" spans="1:44" ht="16.5" customHeight="1" x14ac:dyDescent="0.35">
      <c r="A34" s="144"/>
      <c r="B34" s="144"/>
      <c r="C34" s="144"/>
      <c r="D34" s="179"/>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row>
    <row r="35" spans="1:44" ht="16.5" customHeight="1" x14ac:dyDescent="0.3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row>
    <row r="36" spans="1:44" ht="16.5" customHeight="1" x14ac:dyDescent="0.35">
      <c r="A36" s="144"/>
      <c r="B36" s="144"/>
      <c r="C36" s="144"/>
      <c r="D36" s="78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row>
    <row r="37" spans="1:44" ht="16.5" customHeight="1" x14ac:dyDescent="0.3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row>
    <row r="38" spans="1:44" ht="16.5" customHeight="1" x14ac:dyDescent="0.3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row>
    <row r="39" spans="1:44" ht="16.5" customHeight="1" x14ac:dyDescent="0.3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row>
    <row r="40" spans="1:44" ht="16.5" customHeight="1" x14ac:dyDescent="0.3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row>
    <row r="41" spans="1:44" ht="16.5" customHeight="1" x14ac:dyDescent="0.3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row>
    <row r="42" spans="1:44" ht="16.5" customHeight="1" x14ac:dyDescent="0.3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row>
    <row r="43" spans="1:44" ht="16.5" customHeight="1" x14ac:dyDescent="0.3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row>
    <row r="44" spans="1:44" ht="16.5" customHeight="1" x14ac:dyDescent="0.3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row>
    <row r="45" spans="1:44" ht="16.5" customHeight="1" x14ac:dyDescent="0.3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row>
    <row r="46" spans="1:44" ht="16.5" customHeight="1" x14ac:dyDescent="0.3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row>
    <row r="47" spans="1:44" ht="16.5" customHeight="1" x14ac:dyDescent="0.3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row>
    <row r="48" spans="1:44" ht="16.5" customHeight="1" x14ac:dyDescent="0.3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row>
    <row r="49" spans="1:44" ht="16.5" x14ac:dyDescent="0.3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row>
    <row r="50" spans="1:44" ht="16.5" x14ac:dyDescent="0.3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row>
    <row r="51" spans="1:44" ht="16.5" x14ac:dyDescent="0.3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row>
    <row r="52" spans="1:44" ht="16.5" x14ac:dyDescent="0.3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row>
    <row r="53" spans="1:44" ht="16.5" x14ac:dyDescent="0.3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row>
    <row r="54" spans="1:44" ht="16.5" x14ac:dyDescent="0.3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row>
    <row r="55" spans="1:44" ht="16.5" x14ac:dyDescent="0.3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row>
    <row r="56" spans="1:44" ht="16.5" x14ac:dyDescent="0.3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row>
    <row r="57" spans="1:44" ht="16.5" x14ac:dyDescent="0.3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row>
    <row r="58" spans="1:44" ht="16.5" x14ac:dyDescent="0.3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row>
    <row r="59" spans="1:44" ht="16.5" x14ac:dyDescent="0.3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row>
    <row r="60" spans="1:44" ht="16.5" x14ac:dyDescent="0.3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row>
    <row r="61" spans="1:44" ht="16.5" x14ac:dyDescent="0.3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row>
    <row r="62" spans="1:44" ht="16.5" x14ac:dyDescent="0.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row>
    <row r="63" spans="1:44" ht="16.5" x14ac:dyDescent="0.3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row>
    <row r="64" spans="1:44" ht="16.5" x14ac:dyDescent="0.3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row>
    <row r="65" spans="1:44" ht="16.5" x14ac:dyDescent="0.3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row>
    <row r="66" spans="1:44" ht="16.5" x14ac:dyDescent="0.3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row>
    <row r="67" spans="1:44" ht="16.5" x14ac:dyDescent="0.3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row>
    <row r="68" spans="1:44" ht="16.5" x14ac:dyDescent="0.3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row>
    <row r="69" spans="1:44" ht="16.5" x14ac:dyDescent="0.3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row>
    <row r="70" spans="1:44" ht="16.5" x14ac:dyDescent="0.3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row>
    <row r="71" spans="1:44" ht="16.5" x14ac:dyDescent="0.3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row>
    <row r="72" spans="1:44" ht="16.5" x14ac:dyDescent="0.3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row>
    <row r="73" spans="1:44" ht="16.5" x14ac:dyDescent="0.3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row>
    <row r="74" spans="1:44" ht="16.5" x14ac:dyDescent="0.3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row>
    <row r="75" spans="1:44" ht="16.5" x14ac:dyDescent="0.3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row>
    <row r="76" spans="1:44" ht="16.5" x14ac:dyDescent="0.3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row>
    <row r="77" spans="1:44" ht="16.5" x14ac:dyDescent="0.3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row>
    <row r="78" spans="1:44" ht="16.5" x14ac:dyDescent="0.3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row>
    <row r="79" spans="1:44" ht="16.5" x14ac:dyDescent="0.3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row>
    <row r="80" spans="1:44" ht="16.5" x14ac:dyDescent="0.3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row>
    <row r="81" spans="1:44" ht="16.5" x14ac:dyDescent="0.3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row>
    <row r="82" spans="1:44" ht="16.5" x14ac:dyDescent="0.3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row>
    <row r="83" spans="1:44" ht="16.5" x14ac:dyDescent="0.3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row>
    <row r="84" spans="1:44" ht="16.5" x14ac:dyDescent="0.3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row>
    <row r="85" spans="1:44" ht="16.5" x14ac:dyDescent="0.3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row>
    <row r="86" spans="1:44" ht="16.5" x14ac:dyDescent="0.3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row>
    <row r="87" spans="1:44" ht="16.5" x14ac:dyDescent="0.3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row>
    <row r="88" spans="1:44" ht="16.5" x14ac:dyDescent="0.3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row>
    <row r="89" spans="1:44" ht="16.5" x14ac:dyDescent="0.3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row>
    <row r="90" spans="1:44" ht="16.5" x14ac:dyDescent="0.3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row>
    <row r="91" spans="1:44" ht="16.5" x14ac:dyDescent="0.3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row>
    <row r="92" spans="1:44" ht="16.5" x14ac:dyDescent="0.3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row>
    <row r="93" spans="1:44" ht="16.5" x14ac:dyDescent="0.3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row>
    <row r="94" spans="1:44" ht="16.5" x14ac:dyDescent="0.3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row>
    <row r="95" spans="1:44" ht="16.5" x14ac:dyDescent="0.3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row>
    <row r="96" spans="1:44" ht="16.5" x14ac:dyDescent="0.3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row>
    <row r="97" spans="1:44" ht="16.5" x14ac:dyDescent="0.3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row>
    <row r="98" spans="1:44" ht="16.5" x14ac:dyDescent="0.3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row>
    <row r="99" spans="1:44" ht="16.5" x14ac:dyDescent="0.3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row>
    <row r="100" spans="1:44" ht="16.5" x14ac:dyDescent="0.3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row>
    <row r="101" spans="1:44" ht="16.5" x14ac:dyDescent="0.3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row>
    <row r="102" spans="1:44" ht="16.5" x14ac:dyDescent="0.3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row>
    <row r="103" spans="1:44" ht="16.5" x14ac:dyDescent="0.3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row>
    <row r="104" spans="1:44" ht="16.5" x14ac:dyDescent="0.3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row>
    <row r="105" spans="1:44" ht="16.5" x14ac:dyDescent="0.3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row>
    <row r="106" spans="1:44" ht="16.5" x14ac:dyDescent="0.3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row>
    <row r="107" spans="1:44" ht="16.5" x14ac:dyDescent="0.3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row>
    <row r="108" spans="1:44" ht="16.5" x14ac:dyDescent="0.3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row>
    <row r="109" spans="1:44" ht="16.5" x14ac:dyDescent="0.3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row>
    <row r="110" spans="1:44" ht="16.5" x14ac:dyDescent="0.3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row>
    <row r="111" spans="1:44" ht="16.5" x14ac:dyDescent="0.3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row>
    <row r="112" spans="1:44" ht="16.5" x14ac:dyDescent="0.3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row>
    <row r="113" spans="1:44" ht="16.5" x14ac:dyDescent="0.3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row>
    <row r="114" spans="1:44" ht="16.5" x14ac:dyDescent="0.3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row>
    <row r="115" spans="1:44" ht="16.5" x14ac:dyDescent="0.3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row>
    <row r="116" spans="1:44" ht="16.5" x14ac:dyDescent="0.3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row>
    <row r="117" spans="1:44" ht="16.5" x14ac:dyDescent="0.3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row>
    <row r="118" spans="1:44" ht="16.5" x14ac:dyDescent="0.3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row>
    <row r="119" spans="1:44" ht="16.5" x14ac:dyDescent="0.3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row>
    <row r="120" spans="1:44" ht="16.5" x14ac:dyDescent="0.3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row>
    <row r="121" spans="1:44" ht="16.5" x14ac:dyDescent="0.3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row>
    <row r="122" spans="1:44" ht="16.5" x14ac:dyDescent="0.3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row>
    <row r="123" spans="1:44" ht="16.5" x14ac:dyDescent="0.3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row>
    <row r="124" spans="1:44" ht="16.5" x14ac:dyDescent="0.3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row>
    <row r="125" spans="1:44" ht="16.5" x14ac:dyDescent="0.3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row>
    <row r="126" spans="1:44" ht="16.5" x14ac:dyDescent="0.3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row>
    <row r="127" spans="1:44" ht="16.5" x14ac:dyDescent="0.3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row>
    <row r="128" spans="1:44" ht="16.5" x14ac:dyDescent="0.3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row>
    <row r="129" spans="1:44" ht="16.5" x14ac:dyDescent="0.3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row>
    <row r="130" spans="1:44" ht="16.5" x14ac:dyDescent="0.3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row>
    <row r="131" spans="1:44" ht="16.5" x14ac:dyDescent="0.3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row>
    <row r="132" spans="1:44" ht="16.5" x14ac:dyDescent="0.3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row>
    <row r="133" spans="1:44" ht="16.5" x14ac:dyDescent="0.3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row>
    <row r="134" spans="1:44" ht="16.5" x14ac:dyDescent="0.3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row>
    <row r="135" spans="1:44" ht="16.5" x14ac:dyDescent="0.3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row>
    <row r="136" spans="1:44" ht="16.5" x14ac:dyDescent="0.3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row>
    <row r="137" spans="1:44" ht="16.5" x14ac:dyDescent="0.3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row>
    <row r="138" spans="1:44" ht="16.5" x14ac:dyDescent="0.3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row>
    <row r="139" spans="1:44" ht="16.5" x14ac:dyDescent="0.3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row>
    <row r="140" spans="1:44" ht="16.5" x14ac:dyDescent="0.3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row>
    <row r="141" spans="1:44" ht="16.5" x14ac:dyDescent="0.3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row>
    <row r="142" spans="1:44" ht="16.5" x14ac:dyDescent="0.3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row>
    <row r="143" spans="1:44" ht="16.5" x14ac:dyDescent="0.3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row>
    <row r="144" spans="1:44" ht="16.5" x14ac:dyDescent="0.3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row>
    <row r="145" spans="1:44" ht="16.5" x14ac:dyDescent="0.3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row>
    <row r="146" spans="1:44" ht="16.5" x14ac:dyDescent="0.3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row>
    <row r="147" spans="1:44" ht="16.5" x14ac:dyDescent="0.3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row>
    <row r="148" spans="1:44" ht="16.5" x14ac:dyDescent="0.3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row>
    <row r="149" spans="1:44" ht="16.5" x14ac:dyDescent="0.3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row>
    <row r="150" spans="1:44" ht="16.5" x14ac:dyDescent="0.3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row>
    <row r="151" spans="1:44" ht="16.5" x14ac:dyDescent="0.3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row>
    <row r="152" spans="1:44" ht="16.5" x14ac:dyDescent="0.3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row>
    <row r="153" spans="1:44" ht="16.5" x14ac:dyDescent="0.3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row>
    <row r="154" spans="1:44" ht="16.5" x14ac:dyDescent="0.3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row>
    <row r="155" spans="1:44" ht="16.5" x14ac:dyDescent="0.3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row>
    <row r="156" spans="1:44" ht="16.5" x14ac:dyDescent="0.3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row>
    <row r="157" spans="1:44" ht="16.5" x14ac:dyDescent="0.3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row>
    <row r="158" spans="1:44" ht="16.5" x14ac:dyDescent="0.3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row>
    <row r="159" spans="1:44" ht="16.5" x14ac:dyDescent="0.3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row>
    <row r="160" spans="1:44" ht="16.5" x14ac:dyDescent="0.3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row>
    <row r="161" spans="1:44" ht="16.5" x14ac:dyDescent="0.3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row>
    <row r="162" spans="1:44" ht="16.5" x14ac:dyDescent="0.3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row>
    <row r="163" spans="1:44" ht="16.5" x14ac:dyDescent="0.3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row>
    <row r="164" spans="1:44" ht="16.5" x14ac:dyDescent="0.3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row>
    <row r="165" spans="1:44" ht="16.5" x14ac:dyDescent="0.3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row>
    <row r="166" spans="1:44" ht="16.5" x14ac:dyDescent="0.3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row>
    <row r="167" spans="1:44" ht="16.5" x14ac:dyDescent="0.3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row>
    <row r="168" spans="1:44" ht="16.5" x14ac:dyDescent="0.3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row>
    <row r="169" spans="1:44" ht="16.5" x14ac:dyDescent="0.3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row>
    <row r="170" spans="1:44" ht="16.5" x14ac:dyDescent="0.3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row>
    <row r="171" spans="1:44" ht="16.5" x14ac:dyDescent="0.3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row>
    <row r="172" spans="1:44" ht="16.5" x14ac:dyDescent="0.3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row>
    <row r="173" spans="1:44" ht="16.5" x14ac:dyDescent="0.3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row>
    <row r="174" spans="1:44" ht="16.5" x14ac:dyDescent="0.3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row>
    <row r="175" spans="1:44" ht="16.5" x14ac:dyDescent="0.3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row>
    <row r="176" spans="1:44" ht="16.5" x14ac:dyDescent="0.3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row>
    <row r="177" spans="1:44" ht="16.5" x14ac:dyDescent="0.3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row>
    <row r="178" spans="1:44" ht="16.5" x14ac:dyDescent="0.3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row>
    <row r="179" spans="1:44" ht="16.5" x14ac:dyDescent="0.3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row>
    <row r="180" spans="1:44" ht="16.5" x14ac:dyDescent="0.3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row>
    <row r="181" spans="1:44" ht="16.5" x14ac:dyDescent="0.3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row>
    <row r="182" spans="1:44" ht="16.5" x14ac:dyDescent="0.3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row>
    <row r="183" spans="1:44" ht="16.5" x14ac:dyDescent="0.3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row>
    <row r="184" spans="1:44" ht="16.5" x14ac:dyDescent="0.3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row>
    <row r="185" spans="1:44" ht="16.5" x14ac:dyDescent="0.3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row>
    <row r="186" spans="1:44" ht="16.5" x14ac:dyDescent="0.3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row>
    <row r="187" spans="1:44" ht="16.5" x14ac:dyDescent="0.3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row>
    <row r="188" spans="1:44" ht="16.5" x14ac:dyDescent="0.3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row>
    <row r="189" spans="1:44" ht="16.5" x14ac:dyDescent="0.3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row>
    <row r="190" spans="1:44" ht="16.5" x14ac:dyDescent="0.3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row>
    <row r="191" spans="1:44" ht="16.5" x14ac:dyDescent="0.3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row>
    <row r="192" spans="1:44" ht="16.5" x14ac:dyDescent="0.3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row>
    <row r="193" spans="1:44" ht="16.5" x14ac:dyDescent="0.3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row>
    <row r="194" spans="1:44" ht="16.5" x14ac:dyDescent="0.3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row>
    <row r="195" spans="1:44" ht="16.5" x14ac:dyDescent="0.3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row>
    <row r="196" spans="1:44" ht="16.5" x14ac:dyDescent="0.3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row>
    <row r="197" spans="1:44" ht="16.5" x14ac:dyDescent="0.3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row>
    <row r="198" spans="1:44" ht="16.5" x14ac:dyDescent="0.3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row>
    <row r="199" spans="1:44" ht="16.5" x14ac:dyDescent="0.3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row>
    <row r="200" spans="1:44" ht="16.5" x14ac:dyDescent="0.3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row>
    <row r="201" spans="1:44" ht="16.5" x14ac:dyDescent="0.3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row>
    <row r="202" spans="1:44" ht="16.5" x14ac:dyDescent="0.3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row>
    <row r="203" spans="1:44" ht="16.5" x14ac:dyDescent="0.3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row>
    <row r="204" spans="1:44" ht="16.5" x14ac:dyDescent="0.3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row>
    <row r="205" spans="1:44" ht="16.5" x14ac:dyDescent="0.3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row>
    <row r="206" spans="1:44" ht="16.5" x14ac:dyDescent="0.3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row>
    <row r="207" spans="1:44" ht="16.5" x14ac:dyDescent="0.3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row>
    <row r="208" spans="1:44" ht="16.5" x14ac:dyDescent="0.3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row>
    <row r="209" spans="1:44" ht="16.5" x14ac:dyDescent="0.3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row>
    <row r="210" spans="1:44" ht="16.5" x14ac:dyDescent="0.3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row>
    <row r="211" spans="1:44" ht="16.5" x14ac:dyDescent="0.3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row>
    <row r="212" spans="1:44" ht="16.5" x14ac:dyDescent="0.3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row>
    <row r="213" spans="1:44" ht="16.5" x14ac:dyDescent="0.3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row>
    <row r="214" spans="1:44" ht="16.5" x14ac:dyDescent="0.3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row>
    <row r="215" spans="1:44" ht="16.5" x14ac:dyDescent="0.3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row>
    <row r="216" spans="1:44" ht="16.5" x14ac:dyDescent="0.3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row>
    <row r="217" spans="1:44" ht="16.5" x14ac:dyDescent="0.3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row>
    <row r="218" spans="1:44" ht="16.5" x14ac:dyDescent="0.3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row>
    <row r="219" spans="1:44" ht="16.5" x14ac:dyDescent="0.3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row>
    <row r="220" spans="1:44" ht="16.5" x14ac:dyDescent="0.3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row>
    <row r="221" spans="1:44" ht="16.5" x14ac:dyDescent="0.3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row>
    <row r="222" spans="1:44" ht="16.5" x14ac:dyDescent="0.3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row>
    <row r="223" spans="1:44" ht="16.5" x14ac:dyDescent="0.3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row>
    <row r="224" spans="1:44" ht="16.5" x14ac:dyDescent="0.3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row>
    <row r="225" spans="1:44" ht="16.5" x14ac:dyDescent="0.3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row>
    <row r="226" spans="1:44" ht="16.5" x14ac:dyDescent="0.3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row>
    <row r="227" spans="1:44" ht="16.5" x14ac:dyDescent="0.3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row>
    <row r="228" spans="1:44" ht="16.5" x14ac:dyDescent="0.3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row>
    <row r="229" spans="1:44" ht="16.5" x14ac:dyDescent="0.3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row>
    <row r="230" spans="1:44" ht="16.5" x14ac:dyDescent="0.3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row>
    <row r="231" spans="1:44" ht="16.5" x14ac:dyDescent="0.3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row>
    <row r="232" spans="1:44" ht="16.5" x14ac:dyDescent="0.3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row>
    <row r="233" spans="1:44" ht="16.5" x14ac:dyDescent="0.3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row>
    <row r="234" spans="1:44" ht="16.5" x14ac:dyDescent="0.3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row>
    <row r="235" spans="1:44" ht="16.5" x14ac:dyDescent="0.3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row>
    <row r="236" spans="1:44" ht="16.5" x14ac:dyDescent="0.3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row>
    <row r="237" spans="1:44" ht="16.5" x14ac:dyDescent="0.3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row>
    <row r="238" spans="1:44" ht="16.5" x14ac:dyDescent="0.3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row>
    <row r="239" spans="1:44" ht="16.5" x14ac:dyDescent="0.3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row>
    <row r="240" spans="1:44" ht="16.5" x14ac:dyDescent="0.3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row>
    <row r="241" spans="1:44" ht="16.5" x14ac:dyDescent="0.3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row>
    <row r="242" spans="1:44" ht="16.5" x14ac:dyDescent="0.3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row>
    <row r="243" spans="1:44" ht="16.5" x14ac:dyDescent="0.3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row>
    <row r="244" spans="1:44" ht="16.5" x14ac:dyDescent="0.3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row>
    <row r="245" spans="1:44" ht="16.5" x14ac:dyDescent="0.3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row>
    <row r="246" spans="1:44" ht="16.5" x14ac:dyDescent="0.3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row>
    <row r="247" spans="1:44" ht="16.5" x14ac:dyDescent="0.3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row>
    <row r="248" spans="1:44" ht="16.5" x14ac:dyDescent="0.3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row>
    <row r="249" spans="1:44" ht="16.5" x14ac:dyDescent="0.3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row>
    <row r="250" spans="1:44" ht="16.5" x14ac:dyDescent="0.3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row>
    <row r="251" spans="1:44" ht="16.5" x14ac:dyDescent="0.3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row>
    <row r="252" spans="1:44" ht="16.5" x14ac:dyDescent="0.3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row>
    <row r="253" spans="1:44" ht="16.5" x14ac:dyDescent="0.3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row>
    <row r="254" spans="1:44" ht="16.5" x14ac:dyDescent="0.3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row>
    <row r="255" spans="1:44" ht="16.5" x14ac:dyDescent="0.3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row>
    <row r="256" spans="1:44" ht="16.5" x14ac:dyDescent="0.3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row>
    <row r="257" spans="1:44" ht="16.5" x14ac:dyDescent="0.3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row>
    <row r="258" spans="1:44" ht="16.5" x14ac:dyDescent="0.3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row>
    <row r="259" spans="1:44" ht="16.5" x14ac:dyDescent="0.3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row>
    <row r="260" spans="1:44" ht="16.5" x14ac:dyDescent="0.3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row>
    <row r="261" spans="1:44" ht="16.5" x14ac:dyDescent="0.3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row>
    <row r="262" spans="1:44" ht="16.5" x14ac:dyDescent="0.3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row>
    <row r="263" spans="1:44" ht="16.5" x14ac:dyDescent="0.3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row>
    <row r="264" spans="1:44" ht="16.5" x14ac:dyDescent="0.3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row>
    <row r="265" spans="1:44" ht="16.5" x14ac:dyDescent="0.3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row>
    <row r="266" spans="1:44" ht="16.5" x14ac:dyDescent="0.3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row>
    <row r="267" spans="1:44" ht="16.5" x14ac:dyDescent="0.3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row>
    <row r="268" spans="1:44" ht="16.5" x14ac:dyDescent="0.3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row>
    <row r="269" spans="1:44" ht="16.5" x14ac:dyDescent="0.3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row>
    <row r="270" spans="1:44" ht="16.5" x14ac:dyDescent="0.3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row>
    <row r="271" spans="1:44" ht="16.5" x14ac:dyDescent="0.3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row>
    <row r="272" spans="1:44" ht="16.5" x14ac:dyDescent="0.3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row>
    <row r="273" spans="1:44" ht="16.5" x14ac:dyDescent="0.3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row>
    <row r="274" spans="1:44" ht="16.5" x14ac:dyDescent="0.3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row>
    <row r="275" spans="1:44" ht="16.5" x14ac:dyDescent="0.3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row>
    <row r="276" spans="1:44" ht="16.5" x14ac:dyDescent="0.3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row>
    <row r="277" spans="1:44" ht="16.5" x14ac:dyDescent="0.3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row>
    <row r="278" spans="1:44" ht="16.5" x14ac:dyDescent="0.3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row>
    <row r="279" spans="1:44" ht="16.5" x14ac:dyDescent="0.3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row>
    <row r="280" spans="1:44" ht="16.5" x14ac:dyDescent="0.3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row>
    <row r="281" spans="1:44" ht="16.5" x14ac:dyDescent="0.3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row>
    <row r="282" spans="1:44" ht="16.5" x14ac:dyDescent="0.3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row>
    <row r="283" spans="1:44" ht="16.5" x14ac:dyDescent="0.3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row>
    <row r="284" spans="1:44" ht="16.5" x14ac:dyDescent="0.3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row>
    <row r="285" spans="1:44" ht="16.5" x14ac:dyDescent="0.3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row>
    <row r="286" spans="1:44" ht="16.5" x14ac:dyDescent="0.3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row>
    <row r="287" spans="1:44" ht="16.5" x14ac:dyDescent="0.3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row>
    <row r="288" spans="1:44" ht="16.5" x14ac:dyDescent="0.3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row>
    <row r="289" spans="1:44" ht="16.5" x14ac:dyDescent="0.3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row>
    <row r="290" spans="1:44" ht="16.5" x14ac:dyDescent="0.3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row>
    <row r="291" spans="1:44" ht="16.5" x14ac:dyDescent="0.3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row>
    <row r="292" spans="1:44" ht="16.5" x14ac:dyDescent="0.3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row>
    <row r="293" spans="1:44" ht="16.5" x14ac:dyDescent="0.3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row>
    <row r="294" spans="1:44" ht="16.5" x14ac:dyDescent="0.3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row>
    <row r="295" spans="1:44" ht="16.5" x14ac:dyDescent="0.3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row>
    <row r="296" spans="1:44" ht="16.5" x14ac:dyDescent="0.3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row>
    <row r="297" spans="1:44" ht="16.5" x14ac:dyDescent="0.3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row>
    <row r="298" spans="1:44" ht="16.5" x14ac:dyDescent="0.3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row>
    <row r="299" spans="1:44" ht="16.5" x14ac:dyDescent="0.3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row>
    <row r="300" spans="1:44" ht="16.5" x14ac:dyDescent="0.3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row>
    <row r="301" spans="1:44" ht="16.5" x14ac:dyDescent="0.3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row>
    <row r="302" spans="1:44" ht="16.5" x14ac:dyDescent="0.3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row>
    <row r="303" spans="1:44" ht="16.5" x14ac:dyDescent="0.3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row>
    <row r="304" spans="1:44" ht="16.5" x14ac:dyDescent="0.3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row>
    <row r="305" spans="1:44" ht="16.5" x14ac:dyDescent="0.3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row>
    <row r="306" spans="1:44" ht="16.5" x14ac:dyDescent="0.3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row>
    <row r="307" spans="1:44" ht="16.5" x14ac:dyDescent="0.3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row>
    <row r="308" spans="1:44" ht="16.5" x14ac:dyDescent="0.3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row>
    <row r="309" spans="1:44" ht="16.5" x14ac:dyDescent="0.3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row>
    <row r="310" spans="1:44" ht="16.5" x14ac:dyDescent="0.3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row>
    <row r="311" spans="1:44" ht="16.5" x14ac:dyDescent="0.3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row>
    <row r="312" spans="1:44" ht="16.5" x14ac:dyDescent="0.3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row>
    <row r="313" spans="1:44" ht="16.5" x14ac:dyDescent="0.3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row>
    <row r="314" spans="1:44" ht="16.5" x14ac:dyDescent="0.3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row>
    <row r="315" spans="1:44" ht="16.5" x14ac:dyDescent="0.3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row>
    <row r="316" spans="1:44" ht="16.5" x14ac:dyDescent="0.3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row>
    <row r="317" spans="1:44" ht="16.5" x14ac:dyDescent="0.3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row>
    <row r="318" spans="1:44" ht="16.5" x14ac:dyDescent="0.3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row>
    <row r="319" spans="1:44" ht="16.5" x14ac:dyDescent="0.3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row>
    <row r="320" spans="1:44" ht="16.5" x14ac:dyDescent="0.3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row>
    <row r="321" spans="1:44" ht="16.5" x14ac:dyDescent="0.3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row>
    <row r="322" spans="1:44" ht="16.5" x14ac:dyDescent="0.3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row>
    <row r="323" spans="1:44" ht="16.5" x14ac:dyDescent="0.3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row>
    <row r="324" spans="1:44" ht="16.5" x14ac:dyDescent="0.3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row>
    <row r="325" spans="1:44" ht="16.5" x14ac:dyDescent="0.3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row>
    <row r="326" spans="1:44" ht="16.5" x14ac:dyDescent="0.3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row>
    <row r="327" spans="1:44" ht="16.5" x14ac:dyDescent="0.3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row>
    <row r="328" spans="1:44" ht="16.5" x14ac:dyDescent="0.3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row>
    <row r="329" spans="1:44" ht="16.5" x14ac:dyDescent="0.3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row>
    <row r="330" spans="1:44" ht="16.5" x14ac:dyDescent="0.3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row>
    <row r="331" spans="1:44" ht="16.5" x14ac:dyDescent="0.3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row>
    <row r="332" spans="1:44" ht="16.5" x14ac:dyDescent="0.3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row>
    <row r="333" spans="1:44" ht="16.5" x14ac:dyDescent="0.3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row>
    <row r="334" spans="1:44" ht="16.5" x14ac:dyDescent="0.3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row>
    <row r="335" spans="1:44" ht="16.5" x14ac:dyDescent="0.3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row>
    <row r="336" spans="1:44" ht="16.5" x14ac:dyDescent="0.3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row>
    <row r="337" spans="1:44" ht="16.5" x14ac:dyDescent="0.3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row>
    <row r="338" spans="1:44" ht="16.5" x14ac:dyDescent="0.3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row>
    <row r="339" spans="1:44" ht="16.5" x14ac:dyDescent="0.3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row>
    <row r="340" spans="1:44" ht="16.5" x14ac:dyDescent="0.3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row>
    <row r="341" spans="1:44" ht="16.5" x14ac:dyDescent="0.3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row>
    <row r="342" spans="1:44" ht="16.5" x14ac:dyDescent="0.3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row>
    <row r="343" spans="1:44" ht="16.5" x14ac:dyDescent="0.3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row>
    <row r="344" spans="1:44" ht="16.5" x14ac:dyDescent="0.3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row>
    <row r="345" spans="1:44" ht="16.5" x14ac:dyDescent="0.3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row>
    <row r="346" spans="1:44" ht="16.5" x14ac:dyDescent="0.3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row>
    <row r="347" spans="1:44" ht="16.5" x14ac:dyDescent="0.3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row>
    <row r="348" spans="1:44" ht="16.5" x14ac:dyDescent="0.3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row>
    <row r="349" spans="1:44" ht="16.5" x14ac:dyDescent="0.3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row>
    <row r="350" spans="1:44" ht="16.5" x14ac:dyDescent="0.3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row>
    <row r="351" spans="1:44" ht="16.5" x14ac:dyDescent="0.3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row>
    <row r="352" spans="1:44" ht="16.5" x14ac:dyDescent="0.3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row>
    <row r="353" spans="1:44" ht="16.5" x14ac:dyDescent="0.3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row>
    <row r="354" spans="1:44" ht="16.5" x14ac:dyDescent="0.3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row>
    <row r="355" spans="1:44" ht="16.5" x14ac:dyDescent="0.3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row>
    <row r="356" spans="1:44" ht="16.5" x14ac:dyDescent="0.3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row>
    <row r="357" spans="1:44" ht="16.5" x14ac:dyDescent="0.3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row>
    <row r="358" spans="1:44" ht="16.5" x14ac:dyDescent="0.3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row>
    <row r="359" spans="1:44" ht="16.5" x14ac:dyDescent="0.3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row>
    <row r="360" spans="1:44" ht="16.5" x14ac:dyDescent="0.3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row>
    <row r="361" spans="1:44" ht="16.5" x14ac:dyDescent="0.3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row>
    <row r="362" spans="1:44" ht="16.5" x14ac:dyDescent="0.3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row>
    <row r="363" spans="1:44" ht="16.5" x14ac:dyDescent="0.3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row>
    <row r="364" spans="1:44" ht="16.5" x14ac:dyDescent="0.3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row>
    <row r="365" spans="1:44" ht="16.5" x14ac:dyDescent="0.3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row>
    <row r="366" spans="1:44" ht="16.5" x14ac:dyDescent="0.3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row>
    <row r="367" spans="1:44" ht="16.5" x14ac:dyDescent="0.3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row>
    <row r="368" spans="1:44" ht="16.5" x14ac:dyDescent="0.3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row>
    <row r="369" spans="1:44" ht="16.5" x14ac:dyDescent="0.3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row>
    <row r="370" spans="1:44" ht="16.5" x14ac:dyDescent="0.3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row>
    <row r="371" spans="1:44" ht="16.5" x14ac:dyDescent="0.3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row>
    <row r="372" spans="1:44" ht="16.5" x14ac:dyDescent="0.3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row>
    <row r="373" spans="1:44" ht="16.5" x14ac:dyDescent="0.3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row>
    <row r="374" spans="1:44" ht="16.5" x14ac:dyDescent="0.3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row>
    <row r="375" spans="1:44" ht="16.5" x14ac:dyDescent="0.3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row>
    <row r="376" spans="1:44" ht="16.5" x14ac:dyDescent="0.3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row>
    <row r="377" spans="1:44" ht="16.5" x14ac:dyDescent="0.3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row>
    <row r="378" spans="1:44" ht="16.5" x14ac:dyDescent="0.3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row>
    <row r="379" spans="1:44" ht="16.5" x14ac:dyDescent="0.3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row>
    <row r="380" spans="1:44" ht="16.5" x14ac:dyDescent="0.3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row>
    <row r="381" spans="1:44" ht="16.5" x14ac:dyDescent="0.3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row>
    <row r="382" spans="1:44" ht="16.5" x14ac:dyDescent="0.3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row>
    <row r="383" spans="1:44" ht="16.5" x14ac:dyDescent="0.3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row>
    <row r="384" spans="1:44" ht="16.5" x14ac:dyDescent="0.3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row>
    <row r="385" spans="1:44" ht="16.5" x14ac:dyDescent="0.3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row>
    <row r="386" spans="1:44" ht="16.5" x14ac:dyDescent="0.3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row>
    <row r="387" spans="1:44" ht="16.5" x14ac:dyDescent="0.3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row>
    <row r="388" spans="1:44" ht="16.5" x14ac:dyDescent="0.3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row>
    <row r="389" spans="1:44" ht="16.5" x14ac:dyDescent="0.3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row>
    <row r="390" spans="1:44" ht="16.5" x14ac:dyDescent="0.3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row>
    <row r="391" spans="1:44" ht="16.5" x14ac:dyDescent="0.3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row>
    <row r="392" spans="1:44" ht="16.5" x14ac:dyDescent="0.3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row>
    <row r="393" spans="1:44" ht="16.5" x14ac:dyDescent="0.3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row>
    <row r="394" spans="1:44" ht="16.5" x14ac:dyDescent="0.3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row>
    <row r="395" spans="1:44" ht="16.5" x14ac:dyDescent="0.3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row>
    <row r="396" spans="1:44" ht="16.5" x14ac:dyDescent="0.3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row>
    <row r="397" spans="1:44" ht="16.5" x14ac:dyDescent="0.3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row>
    <row r="398" spans="1:44" ht="16.5" x14ac:dyDescent="0.3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row>
    <row r="399" spans="1:44" ht="16.5" x14ac:dyDescent="0.3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row>
    <row r="400" spans="1:44" ht="16.5" x14ac:dyDescent="0.3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row>
    <row r="401" spans="1:44" ht="16.5" x14ac:dyDescent="0.3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row>
    <row r="402" spans="1:44" ht="16.5" x14ac:dyDescent="0.3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row>
    <row r="403" spans="1:44" ht="16.5" x14ac:dyDescent="0.3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row>
    <row r="404" spans="1:44" ht="16.5" x14ac:dyDescent="0.3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row>
    <row r="405" spans="1:44" ht="16.5" x14ac:dyDescent="0.3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row>
    <row r="406" spans="1:44" ht="16.5" x14ac:dyDescent="0.3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row>
    <row r="407" spans="1:44" ht="16.5" x14ac:dyDescent="0.3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row>
    <row r="408" spans="1:44" ht="16.5" x14ac:dyDescent="0.3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row>
    <row r="409" spans="1:44" ht="16.5" x14ac:dyDescent="0.3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row>
    <row r="410" spans="1:44" ht="16.5" x14ac:dyDescent="0.3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row>
    <row r="411" spans="1:44" ht="16.5" x14ac:dyDescent="0.3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row>
    <row r="412" spans="1:44" ht="16.5" x14ac:dyDescent="0.3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row>
    <row r="413" spans="1:44" ht="16.5" x14ac:dyDescent="0.3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row>
    <row r="414" spans="1:44" ht="16.5" x14ac:dyDescent="0.3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row>
    <row r="415" spans="1:44" ht="16.5" x14ac:dyDescent="0.3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row>
    <row r="416" spans="1:44" ht="16.5" x14ac:dyDescent="0.3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row>
    <row r="417" spans="1:44" ht="16.5" x14ac:dyDescent="0.3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row>
    <row r="418" spans="1:44" ht="16.5" x14ac:dyDescent="0.3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row>
    <row r="419" spans="1:44" ht="16.5" x14ac:dyDescent="0.3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row>
    <row r="420" spans="1:44" ht="16.5" x14ac:dyDescent="0.3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row>
    <row r="421" spans="1:44" ht="16.5" x14ac:dyDescent="0.3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row>
    <row r="422" spans="1:44" ht="16.5" x14ac:dyDescent="0.3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row>
    <row r="423" spans="1:44" ht="16.5" x14ac:dyDescent="0.3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row>
    <row r="424" spans="1:44" ht="16.5" x14ac:dyDescent="0.3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row>
    <row r="425" spans="1:44" ht="16.5" x14ac:dyDescent="0.3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row>
    <row r="426" spans="1:44" ht="16.5" x14ac:dyDescent="0.3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row>
    <row r="427" spans="1:44" ht="16.5" x14ac:dyDescent="0.3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row>
    <row r="428" spans="1:44" ht="16.5" x14ac:dyDescent="0.3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row>
    <row r="429" spans="1:44" ht="16.5" x14ac:dyDescent="0.3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row>
    <row r="430" spans="1:44" ht="16.5" x14ac:dyDescent="0.3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row>
    <row r="431" spans="1:44" ht="16.5" x14ac:dyDescent="0.3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row>
    <row r="432" spans="1:44" ht="16.5" x14ac:dyDescent="0.3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row>
    <row r="433" spans="1:44" ht="16.5" x14ac:dyDescent="0.3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row>
    <row r="434" spans="1:44" ht="16.5" x14ac:dyDescent="0.3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row>
    <row r="435" spans="1:44" ht="16.5" x14ac:dyDescent="0.3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row>
    <row r="436" spans="1:44" ht="16.5" x14ac:dyDescent="0.3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row>
    <row r="437" spans="1:44" ht="16.5" x14ac:dyDescent="0.3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row>
    <row r="438" spans="1:44" ht="16.5" x14ac:dyDescent="0.3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row>
    <row r="439" spans="1:44" ht="16.5" x14ac:dyDescent="0.3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row>
    <row r="440" spans="1:44" ht="16.5" x14ac:dyDescent="0.3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row>
    <row r="441" spans="1:44" ht="16.5" x14ac:dyDescent="0.3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row>
    <row r="442" spans="1:44" ht="16.5" x14ac:dyDescent="0.3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row>
    <row r="443" spans="1:44" ht="16.5" x14ac:dyDescent="0.3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row>
    <row r="444" spans="1:44" ht="16.5" x14ac:dyDescent="0.3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row>
    <row r="445" spans="1:44" ht="16.5" x14ac:dyDescent="0.3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row>
    <row r="446" spans="1:44" ht="16.5" x14ac:dyDescent="0.3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row>
    <row r="447" spans="1:44" ht="16.5" x14ac:dyDescent="0.3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row>
    <row r="448" spans="1:44" ht="16.5" x14ac:dyDescent="0.3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row>
    <row r="449" spans="1:44" ht="16.5" x14ac:dyDescent="0.3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row>
    <row r="450" spans="1:44" ht="16.5" x14ac:dyDescent="0.3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row>
    <row r="451" spans="1:44" ht="16.5" x14ac:dyDescent="0.3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row>
    <row r="452" spans="1:44" ht="16.5" x14ac:dyDescent="0.3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row>
    <row r="453" spans="1:44" ht="16.5" x14ac:dyDescent="0.3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row>
    <row r="454" spans="1:44" ht="16.5" x14ac:dyDescent="0.3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row>
    <row r="455" spans="1:44" ht="16.5" x14ac:dyDescent="0.3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row>
    <row r="456" spans="1:44" ht="16.5" x14ac:dyDescent="0.3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row>
    <row r="457" spans="1:44" ht="16.5" x14ac:dyDescent="0.3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row>
    <row r="458" spans="1:44" ht="16.5" x14ac:dyDescent="0.3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row>
    <row r="459" spans="1:44" ht="16.5" x14ac:dyDescent="0.3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row>
    <row r="460" spans="1:44" ht="16.5" x14ac:dyDescent="0.3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row>
    <row r="461" spans="1:44" ht="16.5" x14ac:dyDescent="0.3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row>
    <row r="462" spans="1:44" ht="16.5" x14ac:dyDescent="0.3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row>
    <row r="463" spans="1:44" ht="16.5" x14ac:dyDescent="0.3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row>
    <row r="464" spans="1:44" ht="16.5" x14ac:dyDescent="0.3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row>
    <row r="465" spans="1:44" ht="16.5" x14ac:dyDescent="0.3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row>
    <row r="466" spans="1:44" ht="16.5" x14ac:dyDescent="0.3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row>
    <row r="467" spans="1:44" ht="16.5" x14ac:dyDescent="0.3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row>
    <row r="468" spans="1:44" ht="16.5" x14ac:dyDescent="0.3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row>
    <row r="469" spans="1:44" ht="16.5" x14ac:dyDescent="0.3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row>
    <row r="470" spans="1:44" ht="16.5" x14ac:dyDescent="0.3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row>
    <row r="471" spans="1:44" ht="16.5" x14ac:dyDescent="0.3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row>
    <row r="472" spans="1:44" ht="16.5" x14ac:dyDescent="0.3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row>
    <row r="473" spans="1:44" ht="16.5" x14ac:dyDescent="0.3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row>
    <row r="474" spans="1:44" ht="16.5" x14ac:dyDescent="0.3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row>
    <row r="475" spans="1:44" ht="16.5" x14ac:dyDescent="0.3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row>
    <row r="476" spans="1:44" ht="16.5" x14ac:dyDescent="0.3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row>
    <row r="477" spans="1:44" ht="16.5" x14ac:dyDescent="0.3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row>
    <row r="478" spans="1:44" ht="16.5" x14ac:dyDescent="0.3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row>
    <row r="479" spans="1:44" ht="16.5" x14ac:dyDescent="0.3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row>
    <row r="480" spans="1:44" ht="16.5" x14ac:dyDescent="0.3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row>
    <row r="481" spans="1:44" ht="16.5" x14ac:dyDescent="0.3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row>
    <row r="482" spans="1:44" ht="16.5" x14ac:dyDescent="0.3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row>
    <row r="483" spans="1:44" ht="16.5" x14ac:dyDescent="0.3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row>
    <row r="484" spans="1:44" ht="16.5" x14ac:dyDescent="0.3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row>
    <row r="485" spans="1:44" ht="16.5" x14ac:dyDescent="0.3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row>
    <row r="486" spans="1:44" ht="16.5" x14ac:dyDescent="0.3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row>
    <row r="487" spans="1:44" ht="16.5" x14ac:dyDescent="0.3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row>
    <row r="488" spans="1:44" ht="16.5" x14ac:dyDescent="0.3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row>
    <row r="489" spans="1:44" ht="16.5" x14ac:dyDescent="0.3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row>
    <row r="490" spans="1:44" ht="16.5" x14ac:dyDescent="0.3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row>
    <row r="491" spans="1:44" ht="16.5" x14ac:dyDescent="0.3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row>
    <row r="492" spans="1:44" ht="16.5" x14ac:dyDescent="0.3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row>
    <row r="493" spans="1:44" ht="16.5" x14ac:dyDescent="0.3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row>
    <row r="494" spans="1:44" ht="16.5" x14ac:dyDescent="0.3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row>
    <row r="495" spans="1:44" ht="16.5" x14ac:dyDescent="0.3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row>
    <row r="496" spans="1:44" ht="16.5" x14ac:dyDescent="0.3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row>
    <row r="497" spans="1:44" ht="16.5" x14ac:dyDescent="0.3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row>
    <row r="498" spans="1:44" ht="16.5" x14ac:dyDescent="0.3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row>
    <row r="499" spans="1:44" ht="16.5" x14ac:dyDescent="0.3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row>
    <row r="500" spans="1:44" ht="16.5" x14ac:dyDescent="0.3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row>
    <row r="501" spans="1:44" ht="16.5" x14ac:dyDescent="0.3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row>
    <row r="502" spans="1:44" ht="16.5" x14ac:dyDescent="0.3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row>
    <row r="503" spans="1:44" ht="16.5" x14ac:dyDescent="0.3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row>
    <row r="504" spans="1:44" ht="16.5" x14ac:dyDescent="0.3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row>
    <row r="505" spans="1:44" ht="16.5" x14ac:dyDescent="0.3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row>
    <row r="506" spans="1:44" ht="16.5" x14ac:dyDescent="0.3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row>
    <row r="507" spans="1:44" ht="16.5" x14ac:dyDescent="0.3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row>
    <row r="508" spans="1:44" ht="16.5" x14ac:dyDescent="0.3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row>
    <row r="509" spans="1:44" ht="16.5" x14ac:dyDescent="0.3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row>
    <row r="510" spans="1:44" ht="16.5" x14ac:dyDescent="0.3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row>
    <row r="511" spans="1:44" ht="16.5" x14ac:dyDescent="0.3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row>
    <row r="512" spans="1:44" ht="16.5" x14ac:dyDescent="0.3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row>
    <row r="513" spans="1:44" ht="16.5" x14ac:dyDescent="0.3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row>
    <row r="514" spans="1:44" ht="16.5" x14ac:dyDescent="0.3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row>
    <row r="515" spans="1:44" ht="16.5" x14ac:dyDescent="0.3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row>
    <row r="516" spans="1:44" ht="16.5" x14ac:dyDescent="0.3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row>
    <row r="517" spans="1:44" ht="16.5" x14ac:dyDescent="0.3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row>
    <row r="518" spans="1:44" ht="16.5" x14ac:dyDescent="0.3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row>
    <row r="519" spans="1:44" ht="16.5" x14ac:dyDescent="0.3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row>
    <row r="520" spans="1:44" ht="16.5" x14ac:dyDescent="0.3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row>
    <row r="521" spans="1:44" ht="16.5" x14ac:dyDescent="0.3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row>
    <row r="522" spans="1:44" ht="16.5" x14ac:dyDescent="0.3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row>
    <row r="523" spans="1:44" ht="16.5" x14ac:dyDescent="0.3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row>
    <row r="524" spans="1:44" ht="16.5" x14ac:dyDescent="0.3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row>
    <row r="525" spans="1:44" ht="16.5" x14ac:dyDescent="0.3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row>
    <row r="526" spans="1:44" ht="16.5" x14ac:dyDescent="0.3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row>
    <row r="527" spans="1:44" ht="16.5" x14ac:dyDescent="0.3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row>
    <row r="528" spans="1:44" ht="16.5" x14ac:dyDescent="0.3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row>
    <row r="529" spans="1:44" ht="16.5" x14ac:dyDescent="0.3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row>
    <row r="530" spans="1:44" ht="16.5" x14ac:dyDescent="0.3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row>
    <row r="531" spans="1:44" ht="16.5" x14ac:dyDescent="0.3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row>
    <row r="532" spans="1:44" ht="16.5" x14ac:dyDescent="0.3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row>
    <row r="533" spans="1:44" ht="16.5" x14ac:dyDescent="0.3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row>
    <row r="534" spans="1:44" ht="16.5" x14ac:dyDescent="0.3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row>
    <row r="535" spans="1:44" ht="16.5" x14ac:dyDescent="0.3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row>
    <row r="536" spans="1:44" ht="16.5" x14ac:dyDescent="0.3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row>
    <row r="537" spans="1:44" ht="16.5" x14ac:dyDescent="0.3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row>
    <row r="538" spans="1:44" ht="16.5" x14ac:dyDescent="0.3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row>
    <row r="539" spans="1:44" ht="16.5" x14ac:dyDescent="0.3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row>
    <row r="540" spans="1:44" ht="16.5" x14ac:dyDescent="0.3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row>
    <row r="541" spans="1:44" ht="16.5" x14ac:dyDescent="0.3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row>
    <row r="542" spans="1:44" ht="16.5" x14ac:dyDescent="0.3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row>
    <row r="543" spans="1:44" ht="16.5" x14ac:dyDescent="0.3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row>
    <row r="544" spans="1:44" ht="16.5" x14ac:dyDescent="0.3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row>
    <row r="545" spans="1:44" ht="16.5" x14ac:dyDescent="0.3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row>
    <row r="546" spans="1:44" ht="16.5" x14ac:dyDescent="0.3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row>
    <row r="547" spans="1:44" ht="16.5" x14ac:dyDescent="0.3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row>
    <row r="548" spans="1:44" ht="16.5" x14ac:dyDescent="0.3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row>
    <row r="549" spans="1:44" ht="16.5" x14ac:dyDescent="0.3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row>
    <row r="550" spans="1:44" ht="16.5" x14ac:dyDescent="0.3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row>
    <row r="551" spans="1:44" ht="16.5" x14ac:dyDescent="0.3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row>
    <row r="552" spans="1:44" ht="16.5" x14ac:dyDescent="0.3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row>
    <row r="553" spans="1:44" ht="16.5" x14ac:dyDescent="0.3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row>
    <row r="554" spans="1:44" ht="16.5" x14ac:dyDescent="0.3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row>
    <row r="555" spans="1:44" ht="16.5" x14ac:dyDescent="0.3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row>
    <row r="556" spans="1:44" ht="16.5" x14ac:dyDescent="0.3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row>
    <row r="557" spans="1:44" ht="16.5" x14ac:dyDescent="0.3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row>
    <row r="558" spans="1:44" ht="16.5" x14ac:dyDescent="0.3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row>
    <row r="559" spans="1:44" ht="16.5" x14ac:dyDescent="0.3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row>
    <row r="560" spans="1:44" ht="16.5" x14ac:dyDescent="0.3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row>
    <row r="561" spans="1:44" ht="16.5" x14ac:dyDescent="0.3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row>
    <row r="562" spans="1:44" ht="16.5" x14ac:dyDescent="0.3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row>
    <row r="563" spans="1:44" ht="16.5" x14ac:dyDescent="0.3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row>
    <row r="564" spans="1:44" ht="16.5" x14ac:dyDescent="0.3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row>
    <row r="565" spans="1:44" ht="16.5" x14ac:dyDescent="0.3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row>
    <row r="566" spans="1:44" ht="16.5" x14ac:dyDescent="0.3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row>
    <row r="567" spans="1:44" ht="16.5" x14ac:dyDescent="0.3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row>
    <row r="568" spans="1:44" ht="16.5" x14ac:dyDescent="0.3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row>
    <row r="569" spans="1:44" ht="16.5" x14ac:dyDescent="0.3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row>
    <row r="570" spans="1:44" ht="16.5" x14ac:dyDescent="0.3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row>
    <row r="571" spans="1:44" ht="16.5" x14ac:dyDescent="0.3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row>
    <row r="572" spans="1:44" ht="16.5" x14ac:dyDescent="0.3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row>
    <row r="573" spans="1:44" ht="16.5" x14ac:dyDescent="0.3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row>
    <row r="574" spans="1:44" ht="16.5" x14ac:dyDescent="0.3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row>
    <row r="575" spans="1:44" ht="16.5" x14ac:dyDescent="0.3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row>
    <row r="576" spans="1:44" ht="16.5" x14ac:dyDescent="0.3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row>
    <row r="577" spans="1:44" ht="16.5" x14ac:dyDescent="0.3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row>
    <row r="578" spans="1:44" ht="16.5" x14ac:dyDescent="0.3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row>
    <row r="579" spans="1:44" ht="16.5" x14ac:dyDescent="0.3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row>
    <row r="580" spans="1:44" ht="16.5" x14ac:dyDescent="0.3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row>
    <row r="581" spans="1:44" ht="16.5" x14ac:dyDescent="0.3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row>
    <row r="582" spans="1:44" ht="16.5" x14ac:dyDescent="0.3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row>
    <row r="583" spans="1:44" ht="16.5" x14ac:dyDescent="0.3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row>
    <row r="584" spans="1:44" ht="16.5" x14ac:dyDescent="0.3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row>
    <row r="585" spans="1:44" ht="16.5" x14ac:dyDescent="0.3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row>
    <row r="586" spans="1:44" ht="16.5" x14ac:dyDescent="0.3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row>
    <row r="587" spans="1:44" ht="16.5" x14ac:dyDescent="0.3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row>
    <row r="588" spans="1:44" ht="16.5" x14ac:dyDescent="0.3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row>
    <row r="589" spans="1:44" ht="16.5" x14ac:dyDescent="0.3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row>
    <row r="590" spans="1:44" ht="16.5" x14ac:dyDescent="0.3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row>
    <row r="591" spans="1:44" ht="16.5" x14ac:dyDescent="0.3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row>
    <row r="592" spans="1:44" ht="16.5" x14ac:dyDescent="0.3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row>
    <row r="593" spans="1:44" ht="16.5" x14ac:dyDescent="0.3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row>
    <row r="594" spans="1:44" ht="16.5" x14ac:dyDescent="0.3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row>
    <row r="595" spans="1:44" ht="16.5" x14ac:dyDescent="0.3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row>
    <row r="596" spans="1:44" ht="16.5" x14ac:dyDescent="0.3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row>
    <row r="597" spans="1:44" ht="16.5" x14ac:dyDescent="0.3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row>
    <row r="598" spans="1:44" ht="16.5" x14ac:dyDescent="0.3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row>
    <row r="599" spans="1:44" ht="16.5" x14ac:dyDescent="0.3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row>
    <row r="600" spans="1:44" ht="16.5" x14ac:dyDescent="0.3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row>
    <row r="601" spans="1:44" ht="16.5" x14ac:dyDescent="0.3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row>
    <row r="602" spans="1:44" ht="16.5" x14ac:dyDescent="0.3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row>
    <row r="603" spans="1:44" ht="16.5" x14ac:dyDescent="0.3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row>
    <row r="604" spans="1:44" ht="16.5" x14ac:dyDescent="0.3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row>
    <row r="605" spans="1:44" ht="16.5" x14ac:dyDescent="0.3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row>
    <row r="606" spans="1:44" ht="16.5" x14ac:dyDescent="0.3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row>
    <row r="607" spans="1:44" ht="16.5" x14ac:dyDescent="0.3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row>
    <row r="608" spans="1:44" ht="16.5" x14ac:dyDescent="0.3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row>
    <row r="609" spans="1:44" ht="16.5" x14ac:dyDescent="0.3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row>
    <row r="610" spans="1:44" ht="16.5" x14ac:dyDescent="0.3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row>
    <row r="611" spans="1:44" ht="16.5" x14ac:dyDescent="0.3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row>
    <row r="612" spans="1:44" ht="16.5" x14ac:dyDescent="0.3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row>
    <row r="613" spans="1:44" ht="16.5" x14ac:dyDescent="0.3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row>
    <row r="614" spans="1:44" ht="16.5" x14ac:dyDescent="0.3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row>
    <row r="615" spans="1:44" ht="16.5" x14ac:dyDescent="0.3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row>
    <row r="616" spans="1:44" ht="16.5" x14ac:dyDescent="0.3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row>
    <row r="617" spans="1:44" ht="16.5" x14ac:dyDescent="0.3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row>
    <row r="618" spans="1:44" ht="16.5" x14ac:dyDescent="0.3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row>
    <row r="619" spans="1:44" ht="16.5" x14ac:dyDescent="0.3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row>
    <row r="620" spans="1:44" ht="16.5" x14ac:dyDescent="0.3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row>
    <row r="621" spans="1:44" ht="16.5" x14ac:dyDescent="0.3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row>
    <row r="622" spans="1:44" ht="16.5" x14ac:dyDescent="0.3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row>
    <row r="623" spans="1:44" ht="16.5" x14ac:dyDescent="0.3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row>
    <row r="624" spans="1:44" ht="16.5" x14ac:dyDescent="0.3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row>
    <row r="625" spans="1:44" ht="16.5" x14ac:dyDescent="0.3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row>
    <row r="626" spans="1:44" ht="16.5" x14ac:dyDescent="0.3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row>
    <row r="627" spans="1:44" ht="16.5" x14ac:dyDescent="0.3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row>
    <row r="628" spans="1:44" ht="16.5" x14ac:dyDescent="0.3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row>
    <row r="629" spans="1:44" ht="16.5" x14ac:dyDescent="0.3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row>
    <row r="630" spans="1:44" ht="16.5" x14ac:dyDescent="0.3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row>
    <row r="631" spans="1:44" ht="16.5" x14ac:dyDescent="0.3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row>
    <row r="632" spans="1:44" ht="16.5" x14ac:dyDescent="0.3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row>
    <row r="633" spans="1:44" ht="16.5" x14ac:dyDescent="0.3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row>
    <row r="634" spans="1:44" ht="16.5" x14ac:dyDescent="0.3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row>
    <row r="635" spans="1:44" ht="16.5" x14ac:dyDescent="0.3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row>
    <row r="636" spans="1:44" ht="16.5" x14ac:dyDescent="0.3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row>
    <row r="637" spans="1:44" ht="16.5" x14ac:dyDescent="0.3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row>
    <row r="638" spans="1:44" ht="16.5" x14ac:dyDescent="0.3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row>
    <row r="639" spans="1:44" ht="16.5" x14ac:dyDescent="0.3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row>
    <row r="640" spans="1:44" ht="16.5" x14ac:dyDescent="0.3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row>
    <row r="641" spans="1:44" ht="16.5" x14ac:dyDescent="0.3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row>
    <row r="642" spans="1:44" ht="16.5" x14ac:dyDescent="0.3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row>
    <row r="643" spans="1:44" ht="16.5" x14ac:dyDescent="0.3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row>
    <row r="644" spans="1:44" ht="16.5" x14ac:dyDescent="0.3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row>
    <row r="645" spans="1:44" ht="16.5" x14ac:dyDescent="0.3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row>
    <row r="646" spans="1:44" ht="16.5" x14ac:dyDescent="0.3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row>
    <row r="647" spans="1:44" ht="16.5" x14ac:dyDescent="0.3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row>
    <row r="648" spans="1:44" ht="16.5" x14ac:dyDescent="0.3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row>
    <row r="649" spans="1:44" ht="16.5" x14ac:dyDescent="0.3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row>
    <row r="650" spans="1:44" ht="16.5" x14ac:dyDescent="0.3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row>
    <row r="651" spans="1:44" ht="16.5" x14ac:dyDescent="0.3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row>
    <row r="652" spans="1:44" ht="16.5" x14ac:dyDescent="0.3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row>
    <row r="653" spans="1:44" ht="16.5" x14ac:dyDescent="0.3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row>
    <row r="654" spans="1:44" ht="16.5" x14ac:dyDescent="0.3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row>
    <row r="655" spans="1:44" ht="16.5" x14ac:dyDescent="0.3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row>
    <row r="656" spans="1:44" ht="16.5" x14ac:dyDescent="0.3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row>
    <row r="657" spans="1:44" ht="16.5" x14ac:dyDescent="0.3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row>
    <row r="658" spans="1:44" ht="16.5" x14ac:dyDescent="0.3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row>
    <row r="659" spans="1:44" ht="16.5" x14ac:dyDescent="0.3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row>
    <row r="660" spans="1:44" ht="16.5" x14ac:dyDescent="0.3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row>
    <row r="661" spans="1:44" ht="16.5" x14ac:dyDescent="0.3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row>
    <row r="662" spans="1:44" ht="16.5" x14ac:dyDescent="0.3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row>
    <row r="663" spans="1:44" ht="16.5" x14ac:dyDescent="0.3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row>
    <row r="664" spans="1:44" ht="16.5" x14ac:dyDescent="0.3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row>
    <row r="665" spans="1:44" ht="16.5" x14ac:dyDescent="0.3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row>
    <row r="666" spans="1:44" ht="16.5" x14ac:dyDescent="0.3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row>
    <row r="667" spans="1:44" ht="16.5" x14ac:dyDescent="0.3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row>
    <row r="668" spans="1:44" ht="16.5" x14ac:dyDescent="0.3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row>
    <row r="669" spans="1:44" ht="16.5" x14ac:dyDescent="0.3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row>
    <row r="670" spans="1:44" ht="16.5" x14ac:dyDescent="0.3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row>
    <row r="671" spans="1:44" ht="16.5" x14ac:dyDescent="0.3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row>
    <row r="672" spans="1:44" ht="16.5" x14ac:dyDescent="0.3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row>
    <row r="673" spans="1:44" ht="16.5" x14ac:dyDescent="0.3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row>
    <row r="674" spans="1:44" ht="16.5" x14ac:dyDescent="0.3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row>
    <row r="675" spans="1:44" ht="16.5" x14ac:dyDescent="0.3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row>
    <row r="676" spans="1:44" ht="16.5" x14ac:dyDescent="0.3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row>
    <row r="677" spans="1:44" ht="16.5" x14ac:dyDescent="0.3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row>
    <row r="678" spans="1:44" ht="16.5" x14ac:dyDescent="0.3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row>
    <row r="679" spans="1:44" ht="16.5" x14ac:dyDescent="0.3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row>
    <row r="680" spans="1:44" ht="16.5" x14ac:dyDescent="0.3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row>
    <row r="681" spans="1:44" ht="16.5" x14ac:dyDescent="0.3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row>
    <row r="682" spans="1:44" ht="16.5" x14ac:dyDescent="0.3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row>
    <row r="683" spans="1:44" ht="16.5" x14ac:dyDescent="0.3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row>
    <row r="684" spans="1:44" ht="16.5" x14ac:dyDescent="0.3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row>
    <row r="685" spans="1:44" ht="16.5" x14ac:dyDescent="0.3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row>
    <row r="686" spans="1:44" ht="16.5" x14ac:dyDescent="0.3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row>
    <row r="687" spans="1:44" ht="16.5" x14ac:dyDescent="0.3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row>
    <row r="688" spans="1:44" ht="16.5" x14ac:dyDescent="0.3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row>
    <row r="689" spans="1:44" ht="16.5" x14ac:dyDescent="0.3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row>
    <row r="690" spans="1:44" ht="16.5" x14ac:dyDescent="0.3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row>
    <row r="691" spans="1:44" ht="16.5" x14ac:dyDescent="0.3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row>
    <row r="692" spans="1:44" ht="16.5" x14ac:dyDescent="0.3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row>
    <row r="693" spans="1:44" ht="16.5" x14ac:dyDescent="0.3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row>
    <row r="694" spans="1:44" ht="16.5" x14ac:dyDescent="0.3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row>
    <row r="695" spans="1:44" ht="16.5" x14ac:dyDescent="0.3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row>
    <row r="696" spans="1:44" ht="16.5" x14ac:dyDescent="0.3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row>
    <row r="697" spans="1:44" ht="16.5" x14ac:dyDescent="0.3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row>
    <row r="698" spans="1:44" ht="16.5" x14ac:dyDescent="0.3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row>
    <row r="699" spans="1:44" ht="16.5" x14ac:dyDescent="0.3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row>
    <row r="700" spans="1:44" ht="16.5" x14ac:dyDescent="0.3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row>
    <row r="701" spans="1:44" ht="16.5" x14ac:dyDescent="0.3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row>
    <row r="702" spans="1:44" ht="16.5" x14ac:dyDescent="0.3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row>
    <row r="703" spans="1:44" ht="16.5" x14ac:dyDescent="0.3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row>
    <row r="704" spans="1:44" ht="16.5" x14ac:dyDescent="0.3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row>
    <row r="705" spans="1:44" ht="16.5" x14ac:dyDescent="0.3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row>
    <row r="706" spans="1:44" ht="16.5" x14ac:dyDescent="0.3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row>
    <row r="707" spans="1:44" ht="16.5" x14ac:dyDescent="0.3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row>
    <row r="708" spans="1:44" ht="16.5" x14ac:dyDescent="0.3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row>
    <row r="709" spans="1:44" ht="16.5" x14ac:dyDescent="0.3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row>
    <row r="710" spans="1:44" ht="16.5" x14ac:dyDescent="0.3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row>
    <row r="711" spans="1:44" ht="16.5" x14ac:dyDescent="0.3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row>
    <row r="712" spans="1:44" ht="16.5" x14ac:dyDescent="0.3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row>
    <row r="713" spans="1:44" ht="16.5" x14ac:dyDescent="0.3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row>
    <row r="714" spans="1:44" ht="16.5" x14ac:dyDescent="0.3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row>
    <row r="715" spans="1:44" ht="16.5" x14ac:dyDescent="0.3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row>
    <row r="716" spans="1:44" ht="16.5" x14ac:dyDescent="0.3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row>
    <row r="717" spans="1:44" ht="16.5" x14ac:dyDescent="0.3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row>
    <row r="718" spans="1:44" ht="16.5" x14ac:dyDescent="0.3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row>
    <row r="719" spans="1:44" ht="16.5" x14ac:dyDescent="0.3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row>
    <row r="720" spans="1:44" ht="16.5" x14ac:dyDescent="0.3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row>
    <row r="721" spans="1:44" ht="16.5" x14ac:dyDescent="0.3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row>
    <row r="722" spans="1:44" ht="16.5" x14ac:dyDescent="0.3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row>
    <row r="723" spans="1:44" ht="16.5" x14ac:dyDescent="0.3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row>
    <row r="724" spans="1:44" ht="16.5" x14ac:dyDescent="0.3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row>
    <row r="725" spans="1:44" ht="16.5" x14ac:dyDescent="0.3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row>
    <row r="726" spans="1:44" ht="16.5" x14ac:dyDescent="0.3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row>
    <row r="727" spans="1:44" ht="16.5" x14ac:dyDescent="0.3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row>
    <row r="728" spans="1:44" ht="16.5" x14ac:dyDescent="0.3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row>
    <row r="729" spans="1:44" ht="16.5" x14ac:dyDescent="0.3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row>
    <row r="730" spans="1:44" ht="16.5" x14ac:dyDescent="0.3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row>
    <row r="731" spans="1:44" ht="16.5" x14ac:dyDescent="0.3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row>
    <row r="732" spans="1:44" ht="16.5" x14ac:dyDescent="0.3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row>
    <row r="733" spans="1:44" ht="16.5" x14ac:dyDescent="0.3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row>
    <row r="734" spans="1:44" ht="16.5" x14ac:dyDescent="0.3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row>
    <row r="735" spans="1:44" ht="16.5" x14ac:dyDescent="0.3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row>
    <row r="736" spans="1:44" ht="16.5" x14ac:dyDescent="0.3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row>
    <row r="737" spans="1:44" ht="16.5" x14ac:dyDescent="0.3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row>
    <row r="738" spans="1:44" ht="16.5" x14ac:dyDescent="0.3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row>
    <row r="739" spans="1:44" ht="16.5" x14ac:dyDescent="0.3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row>
    <row r="740" spans="1:44" ht="16.5" x14ac:dyDescent="0.3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row>
    <row r="741" spans="1:44" ht="16.5" x14ac:dyDescent="0.3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row>
    <row r="742" spans="1:44" ht="16.5" x14ac:dyDescent="0.3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row>
    <row r="743" spans="1:44" ht="16.5" x14ac:dyDescent="0.3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row>
    <row r="744" spans="1:44" ht="16.5" x14ac:dyDescent="0.3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row>
    <row r="745" spans="1:44" ht="16.5" x14ac:dyDescent="0.3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row>
    <row r="746" spans="1:44" ht="16.5" x14ac:dyDescent="0.3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row>
    <row r="747" spans="1:44" ht="16.5" x14ac:dyDescent="0.3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row>
    <row r="748" spans="1:44" ht="16.5" x14ac:dyDescent="0.3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row>
    <row r="749" spans="1:44" ht="16.5" x14ac:dyDescent="0.3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row>
    <row r="750" spans="1:44" ht="16.5" x14ac:dyDescent="0.3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row>
    <row r="751" spans="1:44" ht="16.5" x14ac:dyDescent="0.3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row>
    <row r="752" spans="1:44" ht="16.5" x14ac:dyDescent="0.3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row>
    <row r="753" spans="1:44" ht="16.5" x14ac:dyDescent="0.3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row>
    <row r="754" spans="1:44" ht="16.5" x14ac:dyDescent="0.3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row>
    <row r="755" spans="1:44" ht="16.5" x14ac:dyDescent="0.3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row>
    <row r="756" spans="1:44" ht="16.5" x14ac:dyDescent="0.3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row>
    <row r="757" spans="1:44" ht="16.5" x14ac:dyDescent="0.3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row>
    <row r="758" spans="1:44" ht="16.5" x14ac:dyDescent="0.3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row>
    <row r="759" spans="1:44" ht="16.5" x14ac:dyDescent="0.3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row>
    <row r="760" spans="1:44" ht="16.5" x14ac:dyDescent="0.3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row>
    <row r="761" spans="1:44" ht="16.5" x14ac:dyDescent="0.3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row>
    <row r="762" spans="1:44" ht="16.5" x14ac:dyDescent="0.3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row>
    <row r="763" spans="1:44" ht="16.5" x14ac:dyDescent="0.3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row>
    <row r="764" spans="1:44" ht="16.5" x14ac:dyDescent="0.3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row>
    <row r="765" spans="1:44" ht="16.5" x14ac:dyDescent="0.3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row>
    <row r="766" spans="1:44" ht="16.5" x14ac:dyDescent="0.3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row>
    <row r="767" spans="1:44" ht="16.5" x14ac:dyDescent="0.3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row>
    <row r="768" spans="1:44" ht="16.5" x14ac:dyDescent="0.3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row>
    <row r="769" spans="1:44" ht="16.5" x14ac:dyDescent="0.3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row>
    <row r="770" spans="1:44" ht="16.5" x14ac:dyDescent="0.3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row>
    <row r="771" spans="1:44" ht="16.5" x14ac:dyDescent="0.3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row>
    <row r="772" spans="1:44" ht="16.5" x14ac:dyDescent="0.3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row>
    <row r="773" spans="1:44" ht="16.5" x14ac:dyDescent="0.3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row>
    <row r="774" spans="1:44" ht="16.5" x14ac:dyDescent="0.3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row>
    <row r="775" spans="1:44" ht="16.5" x14ac:dyDescent="0.3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row>
    <row r="776" spans="1:44" ht="16.5" x14ac:dyDescent="0.3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row>
    <row r="777" spans="1:44" ht="16.5" x14ac:dyDescent="0.3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row>
    <row r="778" spans="1:44" ht="16.5" x14ac:dyDescent="0.3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row>
    <row r="779" spans="1:44" ht="16.5" x14ac:dyDescent="0.3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row>
    <row r="780" spans="1:44" ht="16.5" x14ac:dyDescent="0.3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row>
    <row r="781" spans="1:44" ht="16.5" x14ac:dyDescent="0.3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row>
    <row r="782" spans="1:44" ht="16.5" x14ac:dyDescent="0.3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row>
    <row r="783" spans="1:44" ht="16.5" x14ac:dyDescent="0.3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row>
    <row r="784" spans="1:44" ht="16.5" x14ac:dyDescent="0.3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row>
    <row r="785" spans="1:44" ht="16.5" x14ac:dyDescent="0.3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row>
    <row r="786" spans="1:44" ht="16.5" x14ac:dyDescent="0.3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row>
    <row r="787" spans="1:44" ht="16.5" x14ac:dyDescent="0.3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row>
    <row r="788" spans="1:44" ht="16.5" x14ac:dyDescent="0.3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row>
    <row r="789" spans="1:44" ht="16.5" x14ac:dyDescent="0.3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row>
    <row r="790" spans="1:44" ht="16.5" x14ac:dyDescent="0.3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row>
    <row r="791" spans="1:44" ht="16.5" x14ac:dyDescent="0.3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row>
    <row r="792" spans="1:44" ht="16.5" x14ac:dyDescent="0.3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row>
    <row r="793" spans="1:44" ht="16.5" x14ac:dyDescent="0.3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row>
    <row r="794" spans="1:44" ht="16.5" x14ac:dyDescent="0.3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row>
    <row r="795" spans="1:44" ht="16.5" x14ac:dyDescent="0.3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row>
    <row r="796" spans="1:44" ht="16.5" x14ac:dyDescent="0.3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row>
    <row r="797" spans="1:44" ht="16.5" x14ac:dyDescent="0.3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row>
    <row r="798" spans="1:44" ht="16.5" x14ac:dyDescent="0.3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row>
    <row r="799" spans="1:44" ht="16.5" x14ac:dyDescent="0.3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row>
    <row r="800" spans="1:44" ht="16.5" x14ac:dyDescent="0.3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row>
    <row r="801" spans="1:44" ht="16.5" x14ac:dyDescent="0.3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row>
    <row r="802" spans="1:44" ht="16.5" x14ac:dyDescent="0.3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row>
    <row r="803" spans="1:44" ht="16.5" x14ac:dyDescent="0.3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row>
    <row r="804" spans="1:44" ht="16.5" x14ac:dyDescent="0.3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row>
    <row r="805" spans="1:44" ht="16.5" x14ac:dyDescent="0.3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row>
    <row r="806" spans="1:44" ht="16.5" x14ac:dyDescent="0.3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row>
    <row r="807" spans="1:44" ht="16.5" x14ac:dyDescent="0.3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row>
    <row r="808" spans="1:44" ht="16.5" x14ac:dyDescent="0.3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row>
    <row r="809" spans="1:44" ht="16.5" x14ac:dyDescent="0.3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row>
    <row r="810" spans="1:44" ht="16.5" x14ac:dyDescent="0.3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row>
    <row r="811" spans="1:44" ht="16.5" x14ac:dyDescent="0.3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row>
    <row r="812" spans="1:44" ht="16.5" x14ac:dyDescent="0.3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row>
    <row r="813" spans="1:44" ht="16.5" x14ac:dyDescent="0.3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row>
    <row r="814" spans="1:44" ht="16.5" x14ac:dyDescent="0.3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row>
    <row r="815" spans="1:44" ht="16.5" x14ac:dyDescent="0.3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row>
    <row r="816" spans="1:44" ht="16.5" x14ac:dyDescent="0.3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row>
    <row r="817" spans="1:44" ht="16.5" x14ac:dyDescent="0.3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row>
    <row r="818" spans="1:44" ht="16.5" x14ac:dyDescent="0.3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row>
    <row r="819" spans="1:44" ht="16.5" x14ac:dyDescent="0.3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row>
    <row r="820" spans="1:44" ht="16.5" x14ac:dyDescent="0.3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row>
    <row r="821" spans="1:44" ht="16.5" x14ac:dyDescent="0.3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row>
    <row r="822" spans="1:44" ht="16.5" x14ac:dyDescent="0.3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row>
    <row r="823" spans="1:44" ht="16.5" x14ac:dyDescent="0.3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row>
    <row r="824" spans="1:44" ht="16.5" x14ac:dyDescent="0.3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row>
    <row r="825" spans="1:44" ht="16.5" x14ac:dyDescent="0.3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row>
    <row r="826" spans="1:44" ht="16.5" x14ac:dyDescent="0.3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row>
    <row r="827" spans="1:44" ht="16.5" x14ac:dyDescent="0.3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row>
    <row r="828" spans="1:44" ht="16.5" x14ac:dyDescent="0.3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row>
    <row r="829" spans="1:44" ht="16.5" x14ac:dyDescent="0.3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row>
    <row r="830" spans="1:44" ht="16.5" x14ac:dyDescent="0.3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row>
    <row r="831" spans="1:44" ht="16.5" x14ac:dyDescent="0.3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row>
    <row r="832" spans="1:44" ht="16.5" x14ac:dyDescent="0.3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row>
    <row r="833" spans="1:44" ht="16.5" x14ac:dyDescent="0.3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row>
    <row r="834" spans="1:44" ht="16.5" x14ac:dyDescent="0.3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row>
    <row r="835" spans="1:44" ht="16.5" x14ac:dyDescent="0.3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row>
    <row r="836" spans="1:44" ht="16.5" x14ac:dyDescent="0.3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row>
    <row r="837" spans="1:44" ht="16.5" x14ac:dyDescent="0.3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row>
    <row r="838" spans="1:44" ht="16.5" x14ac:dyDescent="0.3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row>
    <row r="839" spans="1:44" ht="16.5" x14ac:dyDescent="0.3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row>
    <row r="840" spans="1:44" ht="16.5" x14ac:dyDescent="0.3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row>
    <row r="841" spans="1:44" ht="16.5" x14ac:dyDescent="0.3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row>
    <row r="842" spans="1:44" ht="16.5" x14ac:dyDescent="0.3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row>
    <row r="843" spans="1:44" ht="16.5" x14ac:dyDescent="0.3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row>
    <row r="844" spans="1:44" ht="16.5" x14ac:dyDescent="0.3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row>
    <row r="845" spans="1:44" ht="16.5" x14ac:dyDescent="0.3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row>
    <row r="846" spans="1:44" ht="16.5" x14ac:dyDescent="0.3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row>
    <row r="847" spans="1:44" ht="16.5" x14ac:dyDescent="0.3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row>
    <row r="848" spans="1:44" ht="16.5" x14ac:dyDescent="0.3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row>
    <row r="849" spans="1:44" ht="16.5" x14ac:dyDescent="0.3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row>
    <row r="850" spans="1:44" ht="16.5" x14ac:dyDescent="0.3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row>
    <row r="851" spans="1:44" ht="16.5" x14ac:dyDescent="0.3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row>
    <row r="852" spans="1:44" ht="16.5" x14ac:dyDescent="0.3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row>
    <row r="853" spans="1:44" ht="16.5" x14ac:dyDescent="0.3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row>
    <row r="854" spans="1:44" ht="16.5" x14ac:dyDescent="0.3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row>
    <row r="855" spans="1:44" ht="16.5" x14ac:dyDescent="0.3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row>
    <row r="856" spans="1:44" ht="16.5" x14ac:dyDescent="0.3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row>
    <row r="857" spans="1:44" ht="16.5" x14ac:dyDescent="0.3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row>
    <row r="858" spans="1:44" ht="16.5" x14ac:dyDescent="0.3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row>
    <row r="859" spans="1:44" ht="16.5" x14ac:dyDescent="0.3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row>
    <row r="860" spans="1:44" ht="16.5" x14ac:dyDescent="0.3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row>
    <row r="861" spans="1:44" ht="16.5" x14ac:dyDescent="0.3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row>
    <row r="862" spans="1:44" ht="16.5" x14ac:dyDescent="0.3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row>
    <row r="863" spans="1:44" ht="16.5" x14ac:dyDescent="0.3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row>
    <row r="864" spans="1:44" ht="16.5" x14ac:dyDescent="0.3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row>
    <row r="865" spans="1:44" ht="16.5" x14ac:dyDescent="0.3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row>
    <row r="866" spans="1:44" ht="16.5" x14ac:dyDescent="0.3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row>
    <row r="867" spans="1:44" ht="16.5" x14ac:dyDescent="0.3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row>
    <row r="868" spans="1:44" ht="16.5" x14ac:dyDescent="0.3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row>
    <row r="869" spans="1:44" ht="16.5" x14ac:dyDescent="0.3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row>
    <row r="870" spans="1:44" ht="16.5" x14ac:dyDescent="0.3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row>
    <row r="871" spans="1:44" ht="16.5" x14ac:dyDescent="0.3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row>
    <row r="872" spans="1:44" ht="16.5" x14ac:dyDescent="0.3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row>
    <row r="873" spans="1:44" ht="16.5" x14ac:dyDescent="0.3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row>
    <row r="874" spans="1:44" ht="16.5" x14ac:dyDescent="0.3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row>
    <row r="875" spans="1:44" ht="16.5" x14ac:dyDescent="0.3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row>
    <row r="876" spans="1:44" ht="16.5" x14ac:dyDescent="0.3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row>
    <row r="877" spans="1:44" ht="16.5" x14ac:dyDescent="0.3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row>
    <row r="878" spans="1:44" ht="16.5" x14ac:dyDescent="0.3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row>
    <row r="879" spans="1:44" ht="16.5" x14ac:dyDescent="0.3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row>
    <row r="880" spans="1:44" ht="16.5" x14ac:dyDescent="0.3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row>
    <row r="881" spans="1:44" ht="16.5" x14ac:dyDescent="0.3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row>
    <row r="882" spans="1:44" ht="16.5" x14ac:dyDescent="0.3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row>
    <row r="883" spans="1:44" ht="16.5" x14ac:dyDescent="0.3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row>
    <row r="884" spans="1:44" ht="16.5" x14ac:dyDescent="0.3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row>
    <row r="885" spans="1:44" ht="16.5" x14ac:dyDescent="0.3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row>
    <row r="886" spans="1:44" ht="16.5" x14ac:dyDescent="0.3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row>
    <row r="887" spans="1:44" ht="16.5" x14ac:dyDescent="0.3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row>
    <row r="888" spans="1:44" ht="16.5" x14ac:dyDescent="0.3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row>
    <row r="889" spans="1:44" ht="16.5" x14ac:dyDescent="0.3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row>
    <row r="890" spans="1:44" ht="16.5" x14ac:dyDescent="0.3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row>
    <row r="891" spans="1:44" ht="16.5" x14ac:dyDescent="0.3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row>
    <row r="892" spans="1:44" ht="16.5" x14ac:dyDescent="0.3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row>
    <row r="893" spans="1:44" ht="16.5" x14ac:dyDescent="0.3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row>
    <row r="894" spans="1:44" ht="16.5" x14ac:dyDescent="0.3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row>
    <row r="895" spans="1:44" ht="16.5" x14ac:dyDescent="0.3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row>
    <row r="896" spans="1:44" ht="16.5" x14ac:dyDescent="0.3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row>
    <row r="897" spans="1:44" ht="16.5" x14ac:dyDescent="0.3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row>
    <row r="898" spans="1:44" ht="16.5" x14ac:dyDescent="0.3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row>
    <row r="899" spans="1:44" ht="16.5" x14ac:dyDescent="0.3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row>
    <row r="900" spans="1:44" ht="16.5" x14ac:dyDescent="0.3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row>
    <row r="901" spans="1:44" ht="16.5" x14ac:dyDescent="0.3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row>
    <row r="902" spans="1:44" ht="16.5" x14ac:dyDescent="0.3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row>
    <row r="903" spans="1:44" ht="16.5" x14ac:dyDescent="0.3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row>
    <row r="904" spans="1:44" ht="16.5" x14ac:dyDescent="0.3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row>
    <row r="905" spans="1:44" ht="16.5" x14ac:dyDescent="0.3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row>
    <row r="906" spans="1:44" ht="16.5" x14ac:dyDescent="0.3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row>
    <row r="907" spans="1:44" ht="16.5" x14ac:dyDescent="0.3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row>
    <row r="908" spans="1:44" ht="16.5" x14ac:dyDescent="0.3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row>
    <row r="909" spans="1:44" ht="16.5" x14ac:dyDescent="0.3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row>
    <row r="910" spans="1:44" ht="16.5" x14ac:dyDescent="0.3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row>
    <row r="911" spans="1:44" ht="16.5" x14ac:dyDescent="0.3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row>
    <row r="912" spans="1:44" ht="16.5" x14ac:dyDescent="0.3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row>
    <row r="913" spans="1:44" ht="16.5" x14ac:dyDescent="0.3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row>
    <row r="914" spans="1:44" ht="16.5" x14ac:dyDescent="0.3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row>
    <row r="915" spans="1:44" ht="16.5" x14ac:dyDescent="0.3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row>
    <row r="916" spans="1:44" ht="16.5" x14ac:dyDescent="0.3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row>
    <row r="917" spans="1:44" ht="16.5" x14ac:dyDescent="0.3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row>
    <row r="918" spans="1:44" ht="16.5" x14ac:dyDescent="0.3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row>
    <row r="919" spans="1:44" ht="16.5" x14ac:dyDescent="0.3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row>
    <row r="920" spans="1:44" ht="16.5" x14ac:dyDescent="0.3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row>
    <row r="921" spans="1:44" ht="16.5" x14ac:dyDescent="0.3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row>
    <row r="922" spans="1:44" ht="16.5" x14ac:dyDescent="0.3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row>
    <row r="923" spans="1:44" ht="16.5" x14ac:dyDescent="0.3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row>
    <row r="924" spans="1:44" ht="16.5" x14ac:dyDescent="0.3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row>
    <row r="925" spans="1:44" ht="16.5" x14ac:dyDescent="0.3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row>
    <row r="926" spans="1:44" ht="16.5" x14ac:dyDescent="0.3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row>
    <row r="927" spans="1:44" ht="16.5" x14ac:dyDescent="0.3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row>
    <row r="928" spans="1:44" ht="16.5" x14ac:dyDescent="0.3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row>
    <row r="929" spans="1:44" ht="16.5" x14ac:dyDescent="0.3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row>
    <row r="930" spans="1:44" ht="16.5" x14ac:dyDescent="0.3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row>
    <row r="931" spans="1:44" ht="16.5" x14ac:dyDescent="0.3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row>
    <row r="932" spans="1:44" ht="16.5" x14ac:dyDescent="0.3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row>
    <row r="933" spans="1:44" ht="16.5" x14ac:dyDescent="0.3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row>
    <row r="934" spans="1:44" ht="16.5" x14ac:dyDescent="0.3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row>
    <row r="935" spans="1:44" ht="16.5" x14ac:dyDescent="0.3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row>
    <row r="936" spans="1:44" ht="16.5" x14ac:dyDescent="0.3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row>
    <row r="937" spans="1:44" ht="16.5" x14ac:dyDescent="0.3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row>
    <row r="938" spans="1:44" ht="16.5" x14ac:dyDescent="0.3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row>
    <row r="939" spans="1:44" ht="16.5" x14ac:dyDescent="0.3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row>
    <row r="940" spans="1:44" ht="16.5" x14ac:dyDescent="0.3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row>
    <row r="941" spans="1:44" ht="16.5" x14ac:dyDescent="0.3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row>
    <row r="942" spans="1:44" ht="16.5" x14ac:dyDescent="0.3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row>
    <row r="943" spans="1:44" ht="16.5" x14ac:dyDescent="0.3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row>
    <row r="944" spans="1:44" ht="16.5" x14ac:dyDescent="0.3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row>
    <row r="945" spans="1:44" ht="16.5" x14ac:dyDescent="0.3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row>
    <row r="946" spans="1:44" ht="16.5" x14ac:dyDescent="0.3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row>
    <row r="947" spans="1:44" ht="16.5" x14ac:dyDescent="0.3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row>
    <row r="948" spans="1:44" ht="16.5" x14ac:dyDescent="0.3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row>
    <row r="949" spans="1:44" ht="16.5" x14ac:dyDescent="0.3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row>
    <row r="950" spans="1:44" ht="16.5" x14ac:dyDescent="0.3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row>
    <row r="951" spans="1:44" ht="16.5" x14ac:dyDescent="0.3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row>
    <row r="952" spans="1:44" ht="16.5" x14ac:dyDescent="0.3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row>
    <row r="953" spans="1:44" ht="16.5" x14ac:dyDescent="0.3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row>
    <row r="954" spans="1:44" ht="16.5" x14ac:dyDescent="0.3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row>
    <row r="955" spans="1:44" ht="16.5" x14ac:dyDescent="0.3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row>
    <row r="956" spans="1:44" ht="16.5" x14ac:dyDescent="0.3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row>
    <row r="957" spans="1:44" ht="16.5" x14ac:dyDescent="0.3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row>
    <row r="958" spans="1:44" ht="16.5" x14ac:dyDescent="0.3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row>
    <row r="959" spans="1:44" ht="16.5" x14ac:dyDescent="0.3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row>
    <row r="960" spans="1:44" ht="16.5" x14ac:dyDescent="0.3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row>
    <row r="961" spans="1:44" ht="16.5" x14ac:dyDescent="0.3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row>
    <row r="962" spans="1:44" ht="16.5" x14ac:dyDescent="0.3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row>
    <row r="963" spans="1:44" ht="16.5" x14ac:dyDescent="0.3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row>
    <row r="964" spans="1:44" ht="16.5" x14ac:dyDescent="0.3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row>
    <row r="965" spans="1:44" ht="16.5" x14ac:dyDescent="0.3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row>
    <row r="966" spans="1:44" ht="16.5" x14ac:dyDescent="0.3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row>
    <row r="967" spans="1:44" ht="16.5" x14ac:dyDescent="0.3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row>
    <row r="968" spans="1:44" ht="16.5" x14ac:dyDescent="0.3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row>
    <row r="969" spans="1:44" ht="16.5" x14ac:dyDescent="0.3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row>
    <row r="970" spans="1:44" ht="16.5" x14ac:dyDescent="0.3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row>
    <row r="971" spans="1:44" ht="16.5" x14ac:dyDescent="0.3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row>
    <row r="972" spans="1:44" ht="16.5" x14ac:dyDescent="0.3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row>
    <row r="973" spans="1:44" ht="16.5" x14ac:dyDescent="0.3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row>
    <row r="974" spans="1:44" ht="16.5" x14ac:dyDescent="0.3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row>
    <row r="975" spans="1:44" ht="16.5" x14ac:dyDescent="0.3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row>
    <row r="976" spans="1:44" ht="16.5" x14ac:dyDescent="0.3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row>
    <row r="977" spans="1:44" ht="16.5" x14ac:dyDescent="0.3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row>
    <row r="978" spans="1:44" ht="16.5" x14ac:dyDescent="0.3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row>
    <row r="979" spans="1:44" ht="16.5" x14ac:dyDescent="0.3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row>
    <row r="980" spans="1:44" ht="16.5" x14ac:dyDescent="0.3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row>
    <row r="981" spans="1:44" ht="16.5" x14ac:dyDescent="0.3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row>
    <row r="982" spans="1:44" ht="16.5" x14ac:dyDescent="0.3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row>
    <row r="983" spans="1:44" ht="16.5" x14ac:dyDescent="0.3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row>
    <row r="984" spans="1:44" ht="16.5" x14ac:dyDescent="0.3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row>
    <row r="985" spans="1:44" ht="16.5" x14ac:dyDescent="0.3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row>
    <row r="986" spans="1:44" ht="16.5" x14ac:dyDescent="0.3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row>
    <row r="987" spans="1:44" ht="16.5" x14ac:dyDescent="0.3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row>
    <row r="988" spans="1:44" ht="16.5" x14ac:dyDescent="0.3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row>
    <row r="989" spans="1:44" ht="16.5" x14ac:dyDescent="0.3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row>
    <row r="990" spans="1:44" ht="16.5" x14ac:dyDescent="0.3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row>
    <row r="991" spans="1:44" ht="16.5" x14ac:dyDescent="0.3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row>
    <row r="992" spans="1:44" ht="16.5" x14ac:dyDescent="0.3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row>
    <row r="993" spans="1:44" ht="16.5" x14ac:dyDescent="0.3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row>
    <row r="994" spans="1:44" ht="16.5" x14ac:dyDescent="0.3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row>
    <row r="995" spans="1:44" ht="16.5" x14ac:dyDescent="0.3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row>
    <row r="996" spans="1:44" ht="16.5" x14ac:dyDescent="0.3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row>
    <row r="997" spans="1:44" ht="16.5" x14ac:dyDescent="0.3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row>
    <row r="998" spans="1:44" ht="16.5" x14ac:dyDescent="0.3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row>
    <row r="999" spans="1:44" ht="16.5" x14ac:dyDescent="0.3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row>
    <row r="1000" spans="1:44" ht="16.5" x14ac:dyDescent="0.3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row>
    <row r="1001" spans="1:44" ht="16.5" x14ac:dyDescent="0.35">
      <c r="A1001" s="144"/>
      <c r="B1001" s="144"/>
      <c r="C1001" s="144"/>
      <c r="D1001" s="144"/>
      <c r="E1001" s="144"/>
      <c r="F1001" s="144"/>
      <c r="G1001" s="144"/>
      <c r="H1001" s="144"/>
      <c r="I1001" s="144"/>
      <c r="J1001" s="144"/>
      <c r="K1001" s="144"/>
      <c r="L1001" s="144"/>
      <c r="M1001" s="144"/>
      <c r="N1001" s="144"/>
      <c r="O1001" s="144"/>
      <c r="P1001" s="144"/>
      <c r="Q1001" s="144"/>
      <c r="R1001" s="144"/>
      <c r="S1001" s="144"/>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row>
    <row r="1002" spans="1:44" ht="16.5" x14ac:dyDescent="0.35">
      <c r="A1002" s="144"/>
      <c r="B1002" s="144"/>
      <c r="C1002" s="144"/>
      <c r="D1002" s="144"/>
      <c r="E1002" s="144"/>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row>
    <row r="1003" spans="1:44" ht="16.5" x14ac:dyDescent="0.35">
      <c r="A1003" s="144"/>
      <c r="B1003" s="144"/>
      <c r="C1003" s="144"/>
      <c r="D1003" s="144"/>
      <c r="E1003" s="144"/>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row>
    <row r="1004" spans="1:44" ht="16.5" x14ac:dyDescent="0.35">
      <c r="A1004" s="144"/>
      <c r="B1004" s="144"/>
      <c r="C1004" s="144"/>
      <c r="D1004" s="144"/>
      <c r="E1004" s="144"/>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row>
    <row r="1005" spans="1:44" ht="16.5" x14ac:dyDescent="0.35">
      <c r="A1005" s="144"/>
      <c r="B1005" s="144"/>
      <c r="C1005" s="144"/>
      <c r="D1005" s="144"/>
      <c r="E1005" s="144"/>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row>
    <row r="1006" spans="1:44" ht="16.5" x14ac:dyDescent="0.35">
      <c r="A1006" s="144"/>
      <c r="B1006" s="144"/>
      <c r="C1006" s="144"/>
      <c r="D1006" s="144"/>
      <c r="E1006" s="144"/>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row>
    <row r="1007" spans="1:44" ht="16.5" x14ac:dyDescent="0.35">
      <c r="A1007" s="144"/>
      <c r="B1007" s="144"/>
      <c r="C1007" s="144"/>
      <c r="D1007" s="144"/>
      <c r="E1007" s="144"/>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row>
    <row r="1008" spans="1:44" ht="16.5" x14ac:dyDescent="0.35">
      <c r="A1008" s="144"/>
      <c r="B1008" s="144"/>
      <c r="C1008" s="144"/>
      <c r="D1008" s="144"/>
      <c r="E1008" s="144"/>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row>
    <row r="1009" spans="1:44" ht="16.5" x14ac:dyDescent="0.35">
      <c r="A1009" s="144"/>
      <c r="B1009" s="144"/>
      <c r="C1009" s="144"/>
      <c r="D1009" s="144"/>
      <c r="E1009" s="144"/>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row>
    <row r="1010" spans="1:44" ht="16.5" x14ac:dyDescent="0.35">
      <c r="A1010" s="144"/>
      <c r="B1010" s="144"/>
      <c r="C1010" s="144"/>
      <c r="D1010" s="144"/>
      <c r="E1010" s="144"/>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row>
    <row r="1011" spans="1:44" ht="16.5" x14ac:dyDescent="0.35">
      <c r="A1011" s="144"/>
      <c r="B1011" s="144"/>
      <c r="C1011" s="144"/>
      <c r="D1011" s="144"/>
      <c r="E1011" s="144"/>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row>
    <row r="1012" spans="1:44" ht="16.5" x14ac:dyDescent="0.35">
      <c r="A1012" s="144"/>
      <c r="B1012" s="144"/>
      <c r="C1012" s="144"/>
      <c r="D1012" s="144"/>
      <c r="E1012" s="144"/>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row>
    <row r="1013" spans="1:44" ht="16.5" x14ac:dyDescent="0.35">
      <c r="A1013" s="144"/>
      <c r="B1013" s="144"/>
      <c r="C1013" s="144"/>
      <c r="D1013" s="144"/>
      <c r="E1013" s="144"/>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row>
    <row r="1014" spans="1:44" ht="16.5" x14ac:dyDescent="0.35">
      <c r="A1014" s="144"/>
      <c r="B1014" s="144"/>
      <c r="C1014" s="144"/>
      <c r="D1014" s="144"/>
      <c r="E1014" s="144"/>
      <c r="F1014" s="144"/>
      <c r="G1014" s="144"/>
      <c r="H1014" s="144"/>
      <c r="I1014" s="144"/>
      <c r="J1014" s="144"/>
      <c r="K1014" s="144"/>
      <c r="L1014" s="144"/>
      <c r="M1014" s="144"/>
      <c r="N1014" s="144"/>
      <c r="O1014" s="144"/>
      <c r="P1014" s="144"/>
      <c r="Q1014" s="144"/>
      <c r="R1014" s="144"/>
      <c r="S1014" s="144"/>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row>
    <row r="1015" spans="1:44" ht="16.5" x14ac:dyDescent="0.35">
      <c r="A1015" s="144"/>
      <c r="B1015" s="144"/>
      <c r="C1015" s="144"/>
      <c r="D1015" s="144"/>
      <c r="E1015" s="144"/>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row>
    <row r="1016" spans="1:44" ht="16.5" x14ac:dyDescent="0.35">
      <c r="A1016" s="144"/>
      <c r="B1016" s="144"/>
      <c r="C1016" s="144"/>
      <c r="D1016" s="144"/>
      <c r="E1016" s="144"/>
      <c r="F1016" s="144"/>
      <c r="G1016" s="144"/>
      <c r="H1016" s="144"/>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row>
    <row r="1017" spans="1:44" ht="16.5" x14ac:dyDescent="0.35">
      <c r="A1017" s="144"/>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row>
    <row r="1018" spans="1:44" ht="16.5" x14ac:dyDescent="0.35">
      <c r="A1018" s="144"/>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row>
    <row r="1019" spans="1:44" ht="16.5" x14ac:dyDescent="0.35">
      <c r="A1019" s="144"/>
      <c r="B1019" s="144"/>
      <c r="C1019" s="144"/>
      <c r="D1019" s="144"/>
      <c r="E1019" s="144"/>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row>
    <row r="1020" spans="1:44" ht="16.5" x14ac:dyDescent="0.35">
      <c r="A1020" s="144"/>
      <c r="B1020" s="144"/>
      <c r="C1020" s="144"/>
      <c r="D1020" s="144"/>
      <c r="E1020" s="144"/>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row>
    <row r="1021" spans="1:44" ht="16.5" x14ac:dyDescent="0.35">
      <c r="A1021" s="144"/>
      <c r="B1021" s="144"/>
      <c r="C1021" s="144"/>
      <c r="D1021" s="144"/>
      <c r="E1021" s="144"/>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row>
    <row r="1022" spans="1:44" ht="16.5" x14ac:dyDescent="0.35">
      <c r="A1022" s="144"/>
      <c r="B1022" s="144"/>
      <c r="C1022" s="144"/>
      <c r="D1022" s="144"/>
      <c r="E1022" s="144"/>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row>
    <row r="1023" spans="1:44" ht="16.5" x14ac:dyDescent="0.35">
      <c r="A1023" s="144"/>
      <c r="B1023" s="144"/>
      <c r="C1023" s="144"/>
      <c r="D1023" s="144"/>
      <c r="E1023" s="144"/>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row>
    <row r="1024" spans="1:44" ht="16.5" x14ac:dyDescent="0.35">
      <c r="A1024" s="144"/>
      <c r="B1024" s="144"/>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row>
    <row r="1025" spans="1:44" ht="16.5" x14ac:dyDescent="0.35">
      <c r="A1025" s="144"/>
      <c r="B1025" s="144"/>
      <c r="C1025" s="144"/>
      <c r="D1025" s="144"/>
      <c r="E1025" s="144"/>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row>
    <row r="1026" spans="1:44" ht="16.5" x14ac:dyDescent="0.35">
      <c r="A1026" s="144"/>
      <c r="B1026" s="144"/>
      <c r="C1026" s="144"/>
      <c r="D1026" s="144"/>
      <c r="E1026" s="144"/>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row>
    <row r="1027" spans="1:44" ht="16.5" x14ac:dyDescent="0.35">
      <c r="A1027" s="144"/>
      <c r="B1027" s="144"/>
      <c r="C1027" s="144"/>
      <c r="D1027" s="144"/>
      <c r="E1027" s="144"/>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row>
    <row r="1028" spans="1:44" ht="16.5" x14ac:dyDescent="0.35">
      <c r="A1028" s="144"/>
      <c r="B1028" s="144"/>
      <c r="C1028" s="144"/>
      <c r="D1028" s="144"/>
      <c r="E1028" s="144"/>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row>
    <row r="1029" spans="1:44" ht="16.5" x14ac:dyDescent="0.35">
      <c r="A1029" s="144"/>
      <c r="B1029" s="144"/>
      <c r="C1029" s="144"/>
      <c r="D1029" s="144"/>
      <c r="E1029" s="144"/>
      <c r="F1029" s="144"/>
      <c r="G1029" s="144"/>
      <c r="H1029" s="144"/>
      <c r="I1029" s="144"/>
      <c r="J1029" s="144"/>
      <c r="K1029" s="144"/>
      <c r="L1029" s="144"/>
      <c r="M1029" s="144"/>
      <c r="N1029" s="144"/>
      <c r="O1029" s="144"/>
      <c r="P1029" s="144"/>
      <c r="Q1029" s="144"/>
      <c r="R1029" s="144"/>
      <c r="S1029" s="144"/>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row>
    <row r="1030" spans="1:44" ht="16.5" x14ac:dyDescent="0.35">
      <c r="A1030" s="144"/>
      <c r="B1030" s="144"/>
      <c r="C1030" s="144"/>
      <c r="D1030" s="144"/>
      <c r="E1030" s="144"/>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row>
    <row r="1031" spans="1:44" ht="16.5" x14ac:dyDescent="0.35">
      <c r="A1031" s="144"/>
      <c r="B1031" s="144"/>
      <c r="C1031" s="144"/>
      <c r="D1031" s="144"/>
      <c r="E1031" s="144"/>
      <c r="F1031" s="144"/>
      <c r="G1031" s="144"/>
      <c r="H1031" s="144"/>
      <c r="I1031" s="144"/>
      <c r="J1031" s="144"/>
      <c r="K1031" s="144"/>
      <c r="L1031" s="144"/>
      <c r="M1031" s="144"/>
      <c r="N1031" s="144"/>
      <c r="O1031" s="144"/>
      <c r="P1031" s="144"/>
      <c r="Q1031" s="144"/>
      <c r="R1031" s="144"/>
      <c r="S1031" s="144"/>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row>
    <row r="1032" spans="1:44" ht="16.5" x14ac:dyDescent="0.35">
      <c r="A1032" s="144"/>
      <c r="B1032" s="144"/>
      <c r="C1032" s="144"/>
      <c r="D1032" s="144"/>
      <c r="E1032" s="144"/>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row>
    <row r="1033" spans="1:44" ht="16.5" x14ac:dyDescent="0.35">
      <c r="A1033" s="144"/>
      <c r="B1033" s="144"/>
      <c r="C1033" s="144"/>
      <c r="D1033" s="144"/>
      <c r="E1033" s="144"/>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row>
    <row r="1034" spans="1:44" ht="16.5" x14ac:dyDescent="0.35">
      <c r="A1034" s="144"/>
      <c r="B1034" s="144"/>
      <c r="C1034" s="144"/>
      <c r="D1034" s="144"/>
      <c r="E1034" s="144"/>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row>
    <row r="1035" spans="1:44" ht="16.5" x14ac:dyDescent="0.35">
      <c r="A1035" s="144"/>
      <c r="B1035" s="144"/>
      <c r="C1035" s="144"/>
      <c r="D1035" s="144"/>
      <c r="E1035" s="144"/>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row>
    <row r="1036" spans="1:44" ht="16.5" x14ac:dyDescent="0.35">
      <c r="A1036" s="144"/>
      <c r="B1036" s="144"/>
      <c r="C1036" s="144"/>
      <c r="D1036" s="144"/>
      <c r="E1036" s="144"/>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row>
    <row r="1037" spans="1:44" ht="16.5" x14ac:dyDescent="0.35">
      <c r="A1037" s="144"/>
      <c r="B1037" s="144"/>
      <c r="C1037" s="144"/>
      <c r="D1037" s="144"/>
      <c r="E1037" s="144"/>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row>
    <row r="1038" spans="1:44" ht="16.5" x14ac:dyDescent="0.35">
      <c r="A1038" s="144"/>
      <c r="B1038" s="144"/>
      <c r="C1038" s="144"/>
      <c r="D1038" s="144"/>
      <c r="E1038" s="144"/>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row>
    <row r="1039" spans="1:44" ht="16.5" x14ac:dyDescent="0.35">
      <c r="A1039" s="144"/>
      <c r="B1039" s="144"/>
      <c r="C1039" s="144"/>
      <c r="D1039" s="144"/>
      <c r="E1039" s="144"/>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row>
    <row r="1040" spans="1:44" ht="16.5" x14ac:dyDescent="0.35">
      <c r="A1040" s="144"/>
      <c r="B1040" s="144"/>
      <c r="C1040" s="144"/>
      <c r="D1040" s="144"/>
      <c r="E1040" s="144"/>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row>
    <row r="1041" spans="1:44" ht="16.5" x14ac:dyDescent="0.35">
      <c r="A1041" s="144"/>
      <c r="B1041" s="144"/>
      <c r="C1041" s="144"/>
      <c r="D1041" s="144"/>
      <c r="E1041" s="144"/>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row>
    <row r="1042" spans="1:44" ht="16.5" x14ac:dyDescent="0.35">
      <c r="A1042" s="144"/>
      <c r="B1042" s="144"/>
      <c r="C1042" s="144"/>
      <c r="D1042" s="144"/>
      <c r="E1042" s="144"/>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row>
    <row r="1043" spans="1:44" ht="16.5" x14ac:dyDescent="0.35">
      <c r="A1043" s="144"/>
      <c r="B1043" s="144"/>
      <c r="C1043" s="144"/>
      <c r="D1043" s="144"/>
      <c r="E1043" s="144"/>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row>
    <row r="1044" spans="1:44" ht="16.5" x14ac:dyDescent="0.35">
      <c r="A1044" s="144"/>
      <c r="B1044" s="144"/>
      <c r="C1044" s="144"/>
      <c r="D1044" s="144"/>
      <c r="E1044" s="144"/>
      <c r="F1044" s="144"/>
      <c r="G1044" s="144"/>
      <c r="H1044" s="144"/>
      <c r="I1044" s="144"/>
      <c r="J1044" s="144"/>
      <c r="K1044" s="144"/>
      <c r="L1044" s="144"/>
      <c r="M1044" s="144"/>
      <c r="N1044" s="144"/>
      <c r="O1044" s="144"/>
      <c r="P1044" s="144"/>
      <c r="Q1044" s="144"/>
      <c r="R1044" s="144"/>
      <c r="S1044" s="144"/>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row>
    <row r="1045" spans="1:44" ht="16.5" x14ac:dyDescent="0.35">
      <c r="A1045" s="144"/>
      <c r="B1045" s="144"/>
      <c r="C1045" s="144"/>
      <c r="D1045" s="144"/>
      <c r="E1045" s="144"/>
      <c r="F1045" s="144"/>
      <c r="G1045" s="144"/>
      <c r="H1045" s="144"/>
      <c r="I1045" s="144"/>
      <c r="J1045" s="144"/>
      <c r="K1045" s="144"/>
      <c r="L1045" s="144"/>
      <c r="M1045" s="144"/>
      <c r="N1045" s="144"/>
      <c r="O1045" s="144"/>
      <c r="P1045" s="144"/>
      <c r="Q1045" s="144"/>
      <c r="R1045" s="144"/>
      <c r="S1045" s="144"/>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row>
    <row r="1046" spans="1:44" ht="16.5" x14ac:dyDescent="0.35">
      <c r="A1046" s="144"/>
      <c r="B1046" s="144"/>
      <c r="C1046" s="144"/>
      <c r="D1046" s="144"/>
      <c r="E1046" s="144"/>
      <c r="F1046" s="144"/>
      <c r="G1046" s="144"/>
      <c r="H1046" s="144"/>
      <c r="I1046" s="144"/>
      <c r="J1046" s="144"/>
      <c r="K1046" s="144"/>
      <c r="L1046" s="144"/>
      <c r="M1046" s="144"/>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row>
    <row r="1047" spans="1:44" ht="16.5" x14ac:dyDescent="0.35">
      <c r="A1047" s="144"/>
      <c r="B1047" s="144"/>
      <c r="C1047" s="144"/>
      <c r="D1047" s="144"/>
      <c r="E1047" s="144"/>
      <c r="F1047" s="144"/>
      <c r="G1047" s="144"/>
      <c r="H1047" s="144"/>
      <c r="I1047" s="144"/>
      <c r="J1047" s="144"/>
      <c r="K1047" s="144"/>
      <c r="L1047" s="144"/>
      <c r="M1047" s="144"/>
      <c r="N1047" s="144"/>
      <c r="O1047" s="144"/>
      <c r="P1047" s="144"/>
      <c r="Q1047" s="144"/>
      <c r="R1047" s="144"/>
      <c r="S1047" s="144"/>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row>
    <row r="1048" spans="1:44" ht="16.5" x14ac:dyDescent="0.35">
      <c r="A1048" s="144"/>
      <c r="B1048" s="144"/>
      <c r="C1048" s="144"/>
      <c r="D1048" s="144"/>
      <c r="E1048" s="144"/>
      <c r="F1048" s="144"/>
      <c r="G1048" s="144"/>
      <c r="H1048" s="144"/>
      <c r="I1048" s="144"/>
      <c r="J1048" s="144"/>
      <c r="K1048" s="144"/>
      <c r="L1048" s="144"/>
      <c r="M1048" s="144"/>
      <c r="N1048" s="144"/>
      <c r="O1048" s="144"/>
      <c r="P1048" s="144"/>
      <c r="Q1048" s="144"/>
      <c r="R1048" s="144"/>
      <c r="S1048" s="144"/>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row>
    <row r="1049" spans="1:44" ht="16.5" x14ac:dyDescent="0.35">
      <c r="A1049" s="144"/>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row>
    <row r="1050" spans="1:44" ht="16.5" x14ac:dyDescent="0.35">
      <c r="A1050" s="144"/>
      <c r="B1050" s="144"/>
      <c r="C1050" s="144"/>
      <c r="D1050" s="144"/>
      <c r="E1050" s="144"/>
      <c r="F1050" s="144"/>
      <c r="G1050" s="144"/>
      <c r="H1050" s="144"/>
      <c r="I1050" s="144"/>
      <c r="J1050" s="144"/>
      <c r="K1050" s="144"/>
      <c r="L1050" s="144"/>
      <c r="M1050" s="144"/>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row>
    <row r="1051" spans="1:44" ht="16.5" x14ac:dyDescent="0.35">
      <c r="A1051" s="144"/>
      <c r="B1051" s="144"/>
      <c r="C1051" s="144"/>
      <c r="D1051" s="144"/>
      <c r="E1051" s="144"/>
      <c r="F1051" s="144"/>
      <c r="G1051" s="144"/>
      <c r="H1051" s="144"/>
      <c r="I1051" s="144"/>
      <c r="J1051" s="144"/>
      <c r="K1051" s="144"/>
      <c r="L1051" s="144"/>
      <c r="M1051" s="144"/>
      <c r="N1051" s="144"/>
      <c r="O1051" s="144"/>
      <c r="P1051" s="144"/>
      <c r="Q1051" s="144"/>
      <c r="R1051" s="144"/>
      <c r="S1051" s="144"/>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row>
    <row r="1052" spans="1:44" ht="16.5" x14ac:dyDescent="0.35">
      <c r="A1052" s="144"/>
      <c r="B1052" s="144"/>
      <c r="C1052" s="144"/>
      <c r="D1052" s="144"/>
      <c r="E1052" s="144"/>
      <c r="F1052" s="144"/>
      <c r="G1052" s="144"/>
      <c r="H1052" s="144"/>
      <c r="I1052" s="144"/>
      <c r="J1052" s="144"/>
      <c r="K1052" s="144"/>
      <c r="L1052" s="144"/>
      <c r="M1052" s="144"/>
      <c r="N1052" s="144"/>
      <c r="O1052" s="144"/>
      <c r="P1052" s="144"/>
      <c r="Q1052" s="144"/>
      <c r="R1052" s="144"/>
      <c r="S1052" s="144"/>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row>
    <row r="1053" spans="1:44" ht="16.5" x14ac:dyDescent="0.35">
      <c r="A1053" s="144"/>
      <c r="B1053" s="144"/>
      <c r="C1053" s="144"/>
      <c r="D1053" s="144"/>
      <c r="E1053" s="144"/>
      <c r="F1053" s="144"/>
      <c r="G1053" s="144"/>
      <c r="H1053" s="144"/>
      <c r="I1053" s="144"/>
      <c r="J1053" s="144"/>
      <c r="K1053" s="144"/>
      <c r="L1053" s="144"/>
      <c r="M1053" s="144"/>
      <c r="N1053" s="144"/>
      <c r="O1053" s="144"/>
      <c r="P1053" s="144"/>
      <c r="Q1053" s="144"/>
      <c r="R1053" s="144"/>
      <c r="S1053" s="144"/>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row>
    <row r="1054" spans="1:44" ht="16.5" x14ac:dyDescent="0.35">
      <c r="A1054" s="144"/>
      <c r="B1054" s="144"/>
      <c r="C1054" s="144"/>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row>
    <row r="1055" spans="1:44" ht="16.5" x14ac:dyDescent="0.35">
      <c r="A1055" s="144"/>
      <c r="B1055" s="144"/>
      <c r="C1055" s="144"/>
      <c r="D1055" s="144"/>
      <c r="E1055" s="144"/>
      <c r="F1055" s="144"/>
      <c r="G1055" s="144"/>
      <c r="H1055" s="144"/>
      <c r="I1055" s="144"/>
      <c r="J1055" s="144"/>
      <c r="K1055" s="144"/>
      <c r="L1055" s="144"/>
      <c r="M1055" s="144"/>
      <c r="N1055" s="144"/>
      <c r="O1055" s="144"/>
      <c r="P1055" s="144"/>
      <c r="Q1055" s="144"/>
      <c r="R1055" s="144"/>
      <c r="S1055" s="144"/>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row>
    <row r="1056" spans="1:44" ht="16.5" x14ac:dyDescent="0.35">
      <c r="A1056" s="144"/>
      <c r="B1056" s="144"/>
      <c r="C1056" s="144"/>
      <c r="D1056" s="144"/>
      <c r="E1056" s="144"/>
      <c r="F1056" s="144"/>
      <c r="G1056" s="144"/>
      <c r="H1056" s="144"/>
      <c r="I1056" s="144"/>
      <c r="J1056" s="144"/>
      <c r="K1056" s="144"/>
      <c r="L1056" s="144"/>
      <c r="M1056" s="144"/>
      <c r="N1056" s="144"/>
      <c r="O1056" s="144"/>
      <c r="P1056" s="144"/>
      <c r="Q1056" s="144"/>
      <c r="R1056" s="144"/>
      <c r="S1056" s="144"/>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row>
    <row r="1057" spans="1:44" ht="16.5" x14ac:dyDescent="0.35">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row>
    <row r="1058" spans="1:44" ht="16.5" x14ac:dyDescent="0.35">
      <c r="A1058" s="144"/>
      <c r="B1058" s="144"/>
      <c r="C1058" s="144"/>
      <c r="D1058" s="144"/>
      <c r="E1058" s="144"/>
      <c r="F1058" s="144"/>
      <c r="G1058" s="144"/>
      <c r="H1058" s="144"/>
      <c r="I1058" s="144"/>
      <c r="J1058" s="144"/>
      <c r="K1058" s="144"/>
      <c r="L1058" s="144"/>
      <c r="M1058" s="144"/>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row>
    <row r="1059" spans="1:44" ht="16.5" x14ac:dyDescent="0.35">
      <c r="A1059" s="144"/>
      <c r="B1059" s="144"/>
      <c r="C1059" s="144"/>
      <c r="D1059" s="144"/>
      <c r="E1059" s="144"/>
      <c r="F1059" s="144"/>
      <c r="G1059" s="144"/>
      <c r="H1059" s="144"/>
      <c r="I1059" s="144"/>
      <c r="J1059" s="144"/>
      <c r="K1059" s="144"/>
      <c r="L1059" s="144"/>
      <c r="M1059" s="144"/>
      <c r="N1059" s="144"/>
      <c r="O1059" s="144"/>
      <c r="P1059" s="144"/>
      <c r="Q1059" s="144"/>
      <c r="R1059" s="144"/>
      <c r="S1059" s="144"/>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row>
    <row r="1060" spans="1:44" ht="16.5" x14ac:dyDescent="0.35">
      <c r="A1060" s="144"/>
      <c r="B1060" s="144"/>
      <c r="C1060" s="144"/>
      <c r="D1060" s="144"/>
      <c r="E1060" s="144"/>
      <c r="F1060" s="144"/>
      <c r="G1060" s="144"/>
      <c r="H1060" s="144"/>
      <c r="I1060" s="144"/>
      <c r="J1060" s="144"/>
      <c r="K1060" s="144"/>
      <c r="L1060" s="144"/>
      <c r="M1060" s="144"/>
      <c r="N1060" s="144"/>
      <c r="O1060" s="144"/>
      <c r="P1060" s="144"/>
      <c r="Q1060" s="144"/>
      <c r="R1060" s="144"/>
      <c r="S1060" s="144"/>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row>
    <row r="1061" spans="1:44" ht="16.5" x14ac:dyDescent="0.35">
      <c r="A1061" s="144"/>
      <c r="B1061" s="144"/>
      <c r="C1061" s="144"/>
      <c r="D1061" s="144"/>
      <c r="E1061" s="144"/>
      <c r="F1061" s="144"/>
      <c r="G1061" s="144"/>
      <c r="H1061" s="144"/>
      <c r="I1061" s="144"/>
      <c r="J1061" s="144"/>
      <c r="K1061" s="144"/>
      <c r="L1061" s="144"/>
      <c r="M1061" s="144"/>
      <c r="N1061" s="144"/>
      <c r="O1061" s="144"/>
      <c r="P1061" s="144"/>
      <c r="Q1061" s="144"/>
      <c r="R1061" s="144"/>
      <c r="S1061" s="144"/>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row>
    <row r="1062" spans="1:44" ht="16.5" x14ac:dyDescent="0.35">
      <c r="A1062" s="144"/>
      <c r="B1062" s="144"/>
      <c r="C1062" s="144"/>
      <c r="D1062" s="144"/>
      <c r="E1062" s="144"/>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row>
    <row r="1063" spans="1:44" ht="16.5" x14ac:dyDescent="0.35">
      <c r="A1063" s="144"/>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row>
    <row r="1064" spans="1:44" ht="16.5" x14ac:dyDescent="0.35">
      <c r="A1064" s="144"/>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row>
    <row r="1065" spans="1:44" ht="16.5" x14ac:dyDescent="0.35">
      <c r="A1065" s="144"/>
      <c r="B1065" s="144"/>
      <c r="C1065" s="144"/>
      <c r="D1065" s="144"/>
      <c r="E1065" s="144"/>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row>
    <row r="1066" spans="1:44" ht="16.5" x14ac:dyDescent="0.35">
      <c r="A1066" s="144"/>
      <c r="B1066" s="144"/>
      <c r="C1066" s="144"/>
      <c r="D1066" s="144"/>
      <c r="E1066" s="144"/>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row>
    <row r="1067" spans="1:44" ht="16.5" x14ac:dyDescent="0.35">
      <c r="A1067" s="144"/>
      <c r="B1067" s="144"/>
      <c r="C1067" s="144"/>
      <c r="D1067" s="144"/>
      <c r="E1067" s="144"/>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row>
    <row r="1068" spans="1:44" ht="16.5" x14ac:dyDescent="0.35">
      <c r="A1068" s="144"/>
      <c r="B1068" s="144"/>
      <c r="C1068" s="144"/>
      <c r="D1068" s="144"/>
      <c r="E1068" s="144"/>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row>
    <row r="1069" spans="1:44" ht="16.5" x14ac:dyDescent="0.35">
      <c r="A1069" s="144"/>
      <c r="B1069" s="144"/>
      <c r="C1069" s="144"/>
      <c r="D1069" s="144"/>
      <c r="E1069" s="144"/>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row>
    <row r="1070" spans="1:44" ht="16.5" x14ac:dyDescent="0.35">
      <c r="A1070" s="144"/>
      <c r="B1070" s="144"/>
      <c r="C1070" s="144"/>
      <c r="D1070" s="144"/>
      <c r="E1070" s="144"/>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row>
    <row r="1071" spans="1:44" ht="16.5" x14ac:dyDescent="0.35">
      <c r="A1071" s="144"/>
      <c r="B1071" s="144"/>
      <c r="C1071" s="144"/>
      <c r="D1071" s="144"/>
      <c r="E1071" s="144"/>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row>
    <row r="1072" spans="1:44" ht="16.5" x14ac:dyDescent="0.35">
      <c r="A1072" s="144"/>
      <c r="B1072" s="144"/>
      <c r="C1072" s="144"/>
      <c r="D1072" s="144"/>
      <c r="E1072" s="144"/>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row>
    <row r="1073" spans="1:44" ht="16.5" x14ac:dyDescent="0.35">
      <c r="A1073" s="144"/>
      <c r="B1073" s="144"/>
      <c r="C1073" s="144"/>
      <c r="D1073" s="144"/>
      <c r="E1073" s="144"/>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row>
    <row r="1074" spans="1:44" ht="16.5" x14ac:dyDescent="0.35">
      <c r="A1074" s="144"/>
      <c r="B1074" s="144"/>
      <c r="C1074" s="144"/>
      <c r="D1074" s="144"/>
      <c r="E1074" s="144"/>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row>
    <row r="1075" spans="1:44" ht="16.5" x14ac:dyDescent="0.35">
      <c r="A1075" s="144"/>
      <c r="B1075" s="144"/>
      <c r="C1075" s="144"/>
      <c r="D1075" s="144"/>
      <c r="E1075" s="144"/>
      <c r="F1075" s="144"/>
      <c r="G1075" s="144"/>
      <c r="H1075" s="144"/>
      <c r="I1075" s="144"/>
      <c r="J1075" s="144"/>
      <c r="K1075" s="144"/>
      <c r="L1075" s="144"/>
      <c r="M1075" s="144"/>
      <c r="N1075" s="144"/>
      <c r="O1075" s="144"/>
      <c r="P1075" s="144"/>
      <c r="Q1075" s="144"/>
      <c r="R1075" s="144"/>
      <c r="S1075" s="144"/>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row>
    <row r="1076" spans="1:44" ht="16.5" x14ac:dyDescent="0.35">
      <c r="A1076" s="144"/>
      <c r="B1076" s="144"/>
      <c r="C1076" s="144"/>
      <c r="D1076" s="144"/>
      <c r="E1076" s="144"/>
      <c r="F1076" s="144"/>
      <c r="G1076" s="144"/>
      <c r="H1076" s="144"/>
      <c r="I1076" s="144"/>
      <c r="J1076" s="144"/>
      <c r="K1076" s="144"/>
      <c r="L1076" s="144"/>
      <c r="M1076" s="144"/>
      <c r="N1076" s="144"/>
      <c r="O1076" s="144"/>
      <c r="P1076" s="144"/>
      <c r="Q1076" s="144"/>
      <c r="R1076" s="144"/>
      <c r="S1076" s="144"/>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row>
    <row r="1077" spans="1:44" ht="16.5" x14ac:dyDescent="0.35">
      <c r="A1077" s="144"/>
      <c r="B1077" s="144"/>
      <c r="C1077" s="144"/>
      <c r="D1077" s="144"/>
      <c r="E1077" s="144"/>
      <c r="F1077" s="144"/>
      <c r="G1077" s="144"/>
      <c r="H1077" s="144"/>
      <c r="I1077" s="144"/>
      <c r="J1077" s="144"/>
      <c r="K1077" s="144"/>
      <c r="L1077" s="144"/>
      <c r="M1077" s="144"/>
      <c r="N1077" s="144"/>
      <c r="O1077" s="144"/>
      <c r="P1077" s="144"/>
      <c r="Q1077" s="144"/>
      <c r="R1077" s="144"/>
      <c r="S1077" s="144"/>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row>
    <row r="1078" spans="1:44" ht="16.5" x14ac:dyDescent="0.35">
      <c r="A1078" s="144"/>
      <c r="B1078" s="144"/>
      <c r="C1078" s="144"/>
      <c r="D1078" s="144"/>
      <c r="E1078" s="144"/>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row>
    <row r="1079" spans="1:44" ht="16.5" x14ac:dyDescent="0.35">
      <c r="A1079" s="144"/>
      <c r="B1079" s="144"/>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row>
    <row r="1080" spans="1:44" ht="16.5" x14ac:dyDescent="0.35">
      <c r="A1080" s="144"/>
      <c r="B1080" s="144"/>
      <c r="C1080" s="144"/>
      <c r="D1080" s="144"/>
      <c r="E1080" s="144"/>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row>
    <row r="1081" spans="1:44" ht="16.5" x14ac:dyDescent="0.35">
      <c r="A1081" s="144"/>
      <c r="B1081" s="144"/>
      <c r="C1081" s="144"/>
      <c r="D1081" s="144"/>
      <c r="E1081" s="144"/>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row>
    <row r="1082" spans="1:44" ht="16.5" x14ac:dyDescent="0.35">
      <c r="A1082" s="144"/>
      <c r="B1082" s="144"/>
      <c r="C1082" s="144"/>
      <c r="D1082" s="144"/>
      <c r="E1082" s="144"/>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row>
    <row r="1083" spans="1:44" ht="16.5" x14ac:dyDescent="0.35">
      <c r="A1083" s="144"/>
      <c r="B1083" s="144"/>
      <c r="C1083" s="144"/>
      <c r="D1083" s="144"/>
      <c r="E1083" s="144"/>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row>
    <row r="1084" spans="1:44" ht="16.5" x14ac:dyDescent="0.35">
      <c r="A1084" s="144"/>
      <c r="B1084" s="144"/>
      <c r="C1084" s="144"/>
      <c r="D1084" s="144"/>
      <c r="E1084" s="144"/>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row>
    <row r="1085" spans="1:44" ht="16.5" x14ac:dyDescent="0.35">
      <c r="A1085" s="144"/>
      <c r="B1085" s="144"/>
      <c r="C1085" s="144"/>
      <c r="D1085" s="144"/>
      <c r="E1085" s="144"/>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row>
    <row r="1086" spans="1:44" ht="16.5" x14ac:dyDescent="0.35">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row>
    <row r="1087" spans="1:44" ht="16.5" x14ac:dyDescent="0.35">
      <c r="A1087" s="144"/>
      <c r="B1087" s="144"/>
      <c r="C1087" s="144"/>
      <c r="D1087" s="144"/>
      <c r="E1087" s="144"/>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row>
    <row r="1088" spans="1:44" ht="16.5" x14ac:dyDescent="0.35">
      <c r="A1088" s="144"/>
      <c r="B1088" s="144"/>
      <c r="C1088" s="144"/>
      <c r="D1088" s="144"/>
      <c r="E1088" s="144"/>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row>
    <row r="1089" spans="1:44" ht="16.5" x14ac:dyDescent="0.35">
      <c r="A1089" s="144"/>
      <c r="B1089" s="144"/>
      <c r="C1089" s="144"/>
      <c r="D1089" s="144"/>
      <c r="E1089" s="144"/>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row>
    <row r="1090" spans="1:44" ht="16.5" x14ac:dyDescent="0.35">
      <c r="A1090" s="144"/>
      <c r="B1090" s="144"/>
      <c r="C1090" s="144"/>
      <c r="D1090" s="144"/>
      <c r="E1090" s="144"/>
      <c r="F1090" s="144"/>
      <c r="G1090" s="144"/>
      <c r="H1090" s="144"/>
      <c r="I1090" s="144"/>
      <c r="J1090" s="144"/>
      <c r="K1090" s="144"/>
      <c r="L1090" s="144"/>
      <c r="M1090" s="144"/>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row>
    <row r="1091" spans="1:44" ht="16.5" x14ac:dyDescent="0.35">
      <c r="A1091" s="144"/>
      <c r="B1091" s="144"/>
      <c r="C1091" s="144"/>
      <c r="D1091" s="144"/>
      <c r="E1091" s="144"/>
      <c r="F1091" s="144"/>
      <c r="G1091" s="144"/>
      <c r="H1091" s="144"/>
      <c r="I1091" s="144"/>
      <c r="J1091" s="144"/>
      <c r="K1091" s="144"/>
      <c r="L1091" s="144"/>
      <c r="M1091" s="144"/>
      <c r="N1091" s="144"/>
      <c r="O1091" s="144"/>
      <c r="P1091" s="144"/>
      <c r="Q1091" s="144"/>
      <c r="R1091" s="144"/>
      <c r="S1091" s="144"/>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row>
    <row r="1092" spans="1:44" ht="16.5" x14ac:dyDescent="0.35">
      <c r="A1092" s="144"/>
      <c r="B1092" s="144"/>
      <c r="C1092" s="144"/>
      <c r="D1092" s="144"/>
      <c r="E1092" s="144"/>
      <c r="F1092" s="144"/>
      <c r="G1092" s="144"/>
      <c r="H1092" s="144"/>
      <c r="I1092" s="144"/>
      <c r="J1092" s="144"/>
      <c r="K1092" s="144"/>
      <c r="L1092" s="144"/>
      <c r="M1092" s="144"/>
      <c r="N1092" s="144"/>
      <c r="O1092" s="144"/>
      <c r="P1092" s="144"/>
      <c r="Q1092" s="144"/>
      <c r="R1092" s="144"/>
      <c r="S1092" s="144"/>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row>
    <row r="1093" spans="1:44" ht="16.5" x14ac:dyDescent="0.35">
      <c r="A1093" s="144"/>
      <c r="B1093" s="144"/>
      <c r="C1093" s="144"/>
      <c r="D1093" s="144"/>
      <c r="E1093" s="144"/>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row>
    <row r="1094" spans="1:44" ht="16.5" x14ac:dyDescent="0.35">
      <c r="A1094" s="144"/>
      <c r="B1094" s="144"/>
      <c r="C1094" s="144"/>
      <c r="D1094" s="144"/>
      <c r="E1094" s="144"/>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row>
    <row r="1095" spans="1:44" ht="16.5" x14ac:dyDescent="0.35">
      <c r="A1095" s="144"/>
      <c r="B1095" s="144"/>
      <c r="C1095" s="144"/>
      <c r="D1095" s="144"/>
      <c r="E1095" s="144"/>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row>
    <row r="1096" spans="1:44" ht="16.5" x14ac:dyDescent="0.35">
      <c r="A1096" s="144"/>
      <c r="B1096" s="144"/>
      <c r="C1096" s="144"/>
      <c r="D1096" s="144"/>
      <c r="E1096" s="144"/>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row>
    <row r="1097" spans="1:44" ht="16.5" x14ac:dyDescent="0.35">
      <c r="A1097" s="144"/>
      <c r="B1097" s="144"/>
      <c r="C1097" s="144"/>
      <c r="D1097" s="144"/>
      <c r="E1097" s="144"/>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row>
    <row r="1098" spans="1:44" ht="16.5" x14ac:dyDescent="0.35">
      <c r="A1098" s="144"/>
      <c r="B1098" s="144"/>
      <c r="C1098" s="144"/>
      <c r="D1098" s="144"/>
      <c r="E1098" s="144"/>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row>
    <row r="1099" spans="1:44" ht="16.5" x14ac:dyDescent="0.35">
      <c r="A1099" s="144"/>
      <c r="B1099" s="144"/>
      <c r="C1099" s="144"/>
      <c r="D1099" s="144"/>
      <c r="E1099" s="144"/>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row>
    <row r="1100" spans="1:44" ht="16.5" x14ac:dyDescent="0.35">
      <c r="A1100" s="144"/>
      <c r="B1100" s="144"/>
      <c r="C1100" s="144"/>
      <c r="D1100" s="144"/>
      <c r="E1100" s="144"/>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row>
    <row r="1101" spans="1:44" ht="16.5" x14ac:dyDescent="0.35">
      <c r="A1101" s="144"/>
      <c r="B1101" s="144"/>
      <c r="C1101" s="144"/>
      <c r="D1101" s="144"/>
      <c r="E1101" s="144"/>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row>
    <row r="1102" spans="1:44" ht="16.5" x14ac:dyDescent="0.35">
      <c r="A1102" s="144"/>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row>
    <row r="1103" spans="1:44" ht="16.5" x14ac:dyDescent="0.35">
      <c r="A1103" s="144"/>
      <c r="B1103" s="144"/>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row>
    <row r="1104" spans="1:44" ht="16.5" x14ac:dyDescent="0.35">
      <c r="A1104" s="144"/>
      <c r="B1104" s="144"/>
      <c r="C1104" s="144"/>
      <c r="D1104" s="144"/>
      <c r="E1104" s="144"/>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row>
    <row r="1105" spans="1:44" ht="16.5" x14ac:dyDescent="0.35">
      <c r="A1105" s="144"/>
      <c r="B1105" s="144"/>
      <c r="C1105" s="144"/>
      <c r="D1105" s="144"/>
      <c r="E1105" s="144"/>
      <c r="F1105" s="144"/>
      <c r="G1105" s="144"/>
      <c r="H1105" s="144"/>
      <c r="I1105" s="144"/>
      <c r="J1105" s="144"/>
      <c r="K1105" s="144"/>
      <c r="L1105" s="144"/>
      <c r="M1105" s="144"/>
      <c r="N1105" s="144"/>
      <c r="O1105" s="144"/>
      <c r="P1105" s="144"/>
      <c r="Q1105" s="144"/>
      <c r="R1105" s="144"/>
      <c r="S1105" s="144"/>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row>
    <row r="1106" spans="1:44" ht="16.5" x14ac:dyDescent="0.35">
      <c r="A1106" s="144"/>
      <c r="B1106" s="144"/>
      <c r="C1106" s="144"/>
      <c r="D1106" s="144"/>
      <c r="E1106" s="144"/>
      <c r="F1106" s="144"/>
      <c r="G1106" s="144"/>
      <c r="H1106" s="144"/>
      <c r="I1106" s="144"/>
      <c r="J1106" s="144"/>
      <c r="K1106" s="144"/>
      <c r="L1106" s="144"/>
      <c r="M1106" s="144"/>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row>
    <row r="1107" spans="1:44" ht="16.5" x14ac:dyDescent="0.35">
      <c r="A1107" s="144"/>
      <c r="B1107" s="144"/>
      <c r="C1107" s="144"/>
      <c r="D1107" s="144"/>
      <c r="E1107" s="144"/>
      <c r="F1107" s="144"/>
      <c r="G1107" s="144"/>
      <c r="H1107" s="144"/>
      <c r="I1107" s="144"/>
      <c r="J1107" s="144"/>
      <c r="K1107" s="144"/>
      <c r="L1107" s="144"/>
      <c r="M1107" s="144"/>
      <c r="N1107" s="144"/>
      <c r="O1107" s="144"/>
      <c r="P1107" s="144"/>
      <c r="Q1107" s="144"/>
      <c r="R1107" s="144"/>
      <c r="S1107" s="144"/>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row>
    <row r="1108" spans="1:44" ht="16.5" x14ac:dyDescent="0.35">
      <c r="A1108" s="144"/>
      <c r="B1108" s="144"/>
      <c r="C1108" s="144"/>
      <c r="D1108" s="144"/>
      <c r="E1108" s="144"/>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row>
    <row r="1109" spans="1:44" ht="16.5" x14ac:dyDescent="0.35">
      <c r="A1109" s="144"/>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row>
    <row r="1110" spans="1:44" ht="16.5" x14ac:dyDescent="0.35">
      <c r="A1110" s="144"/>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row>
    <row r="1111" spans="1:44" ht="16.5" x14ac:dyDescent="0.35">
      <c r="A1111" s="144"/>
      <c r="B1111" s="144"/>
      <c r="C1111" s="144"/>
      <c r="D1111" s="144"/>
      <c r="E1111" s="144"/>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row>
    <row r="1112" spans="1:44" ht="16.5" x14ac:dyDescent="0.35">
      <c r="A1112" s="144"/>
      <c r="B1112" s="144"/>
      <c r="C1112" s="144"/>
      <c r="D1112" s="144"/>
      <c r="E1112" s="144"/>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row>
    <row r="1113" spans="1:44" ht="16.5" x14ac:dyDescent="0.35">
      <c r="A1113" s="144"/>
      <c r="B1113" s="144"/>
      <c r="C1113" s="144"/>
      <c r="D1113" s="144"/>
      <c r="E1113" s="144"/>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row>
    <row r="1114" spans="1:44" ht="16.5" x14ac:dyDescent="0.35">
      <c r="A1114" s="144"/>
      <c r="B1114" s="144"/>
      <c r="C1114" s="144"/>
      <c r="D1114" s="144"/>
      <c r="E1114" s="144"/>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row>
    <row r="1115" spans="1:44" ht="16.5" x14ac:dyDescent="0.35">
      <c r="A1115" s="144"/>
      <c r="B1115" s="144"/>
      <c r="C1115" s="144"/>
      <c r="D1115" s="144"/>
      <c r="E1115" s="144"/>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row>
    <row r="1116" spans="1:44" ht="16.5" x14ac:dyDescent="0.35">
      <c r="A1116" s="144"/>
      <c r="B1116" s="144"/>
      <c r="C1116" s="144"/>
      <c r="D1116" s="144"/>
      <c r="E1116" s="144"/>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row>
    <row r="1117" spans="1:44" ht="16.5" x14ac:dyDescent="0.35">
      <c r="A1117" s="144"/>
      <c r="B1117" s="144"/>
      <c r="C1117" s="144"/>
      <c r="D1117" s="144"/>
      <c r="E1117" s="144"/>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row>
    <row r="1118" spans="1:44" ht="16.5" x14ac:dyDescent="0.35">
      <c r="A1118" s="144"/>
      <c r="B1118" s="144"/>
      <c r="C1118" s="144"/>
      <c r="D1118" s="144"/>
      <c r="E1118" s="144"/>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row>
    <row r="1119" spans="1:44" ht="16.5" x14ac:dyDescent="0.35">
      <c r="A1119" s="144"/>
      <c r="B1119" s="144"/>
      <c r="C1119" s="144"/>
      <c r="D1119" s="144"/>
      <c r="E1119" s="144"/>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row>
    <row r="1120" spans="1:44" ht="16.5" x14ac:dyDescent="0.35">
      <c r="A1120" s="144"/>
      <c r="B1120" s="144"/>
      <c r="C1120" s="144"/>
      <c r="D1120" s="144"/>
      <c r="E1120" s="144"/>
      <c r="F1120" s="144"/>
      <c r="G1120" s="144"/>
      <c r="H1120" s="144"/>
      <c r="I1120" s="144"/>
      <c r="J1120" s="144"/>
      <c r="K1120" s="144"/>
      <c r="L1120" s="144"/>
      <c r="M1120" s="144"/>
      <c r="N1120" s="144"/>
      <c r="O1120" s="144"/>
      <c r="P1120" s="144"/>
      <c r="Q1120" s="144"/>
      <c r="R1120" s="144"/>
      <c r="S1120" s="144"/>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row>
    <row r="1121" spans="1:44" ht="16.5" x14ac:dyDescent="0.35">
      <c r="A1121" s="144"/>
      <c r="B1121" s="144"/>
      <c r="C1121" s="144"/>
      <c r="D1121" s="144"/>
      <c r="E1121" s="144"/>
      <c r="F1121" s="144"/>
      <c r="G1121" s="144"/>
      <c r="H1121" s="144"/>
      <c r="I1121" s="144"/>
      <c r="J1121" s="144"/>
      <c r="K1121" s="144"/>
      <c r="L1121" s="144"/>
      <c r="M1121" s="144"/>
      <c r="N1121" s="144"/>
      <c r="O1121" s="144"/>
      <c r="P1121" s="144"/>
      <c r="Q1121" s="144"/>
      <c r="R1121" s="144"/>
      <c r="S1121" s="144"/>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row>
    <row r="1122" spans="1:44" ht="16.5" x14ac:dyDescent="0.35">
      <c r="A1122" s="144"/>
      <c r="B1122" s="144"/>
      <c r="C1122" s="144"/>
      <c r="D1122" s="144"/>
      <c r="E1122" s="144"/>
      <c r="F1122" s="144"/>
      <c r="G1122" s="144"/>
      <c r="H1122" s="144"/>
      <c r="I1122" s="144"/>
      <c r="J1122" s="144"/>
      <c r="K1122" s="144"/>
      <c r="L1122" s="144"/>
      <c r="M1122" s="144"/>
      <c r="N1122" s="144"/>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row>
    <row r="1123" spans="1:44" ht="16.5" x14ac:dyDescent="0.35">
      <c r="A1123" s="144"/>
      <c r="B1123" s="144"/>
      <c r="C1123" s="144"/>
      <c r="D1123" s="144"/>
      <c r="E1123" s="144"/>
      <c r="F1123" s="144"/>
      <c r="G1123" s="144"/>
      <c r="H1123" s="144"/>
      <c r="I1123" s="144"/>
      <c r="J1123" s="144"/>
      <c r="K1123" s="144"/>
      <c r="L1123" s="144"/>
      <c r="M1123" s="144"/>
      <c r="N1123" s="144"/>
      <c r="O1123" s="144"/>
      <c r="P1123" s="144"/>
      <c r="Q1123" s="144"/>
      <c r="R1123" s="144"/>
      <c r="S1123" s="144"/>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row>
    <row r="1124" spans="1:44" ht="16.5" x14ac:dyDescent="0.35">
      <c r="A1124" s="144"/>
      <c r="B1124" s="144"/>
      <c r="C1124" s="144"/>
      <c r="D1124" s="144"/>
      <c r="E1124" s="144"/>
      <c r="F1124" s="144"/>
      <c r="G1124" s="144"/>
      <c r="H1124" s="144"/>
      <c r="I1124" s="144"/>
      <c r="J1124" s="144"/>
      <c r="K1124" s="144"/>
      <c r="L1124" s="144"/>
      <c r="M1124" s="144"/>
      <c r="N1124" s="144"/>
      <c r="O1124" s="144"/>
      <c r="P1124" s="144"/>
      <c r="Q1124" s="144"/>
      <c r="R1124" s="144"/>
      <c r="S1124" s="144"/>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row>
    <row r="1125" spans="1:44" ht="16.5" x14ac:dyDescent="0.35">
      <c r="A1125" s="144"/>
      <c r="B1125" s="144"/>
      <c r="C1125" s="144"/>
      <c r="D1125" s="144"/>
      <c r="E1125" s="144"/>
      <c r="F1125" s="144"/>
      <c r="G1125" s="144"/>
      <c r="H1125" s="144"/>
      <c r="I1125" s="144"/>
      <c r="J1125" s="144"/>
      <c r="K1125" s="144"/>
      <c r="L1125" s="144"/>
      <c r="M1125" s="144"/>
      <c r="N1125" s="144"/>
      <c r="O1125" s="144"/>
      <c r="P1125" s="144"/>
      <c r="Q1125" s="144"/>
      <c r="R1125" s="144"/>
      <c r="S1125" s="144"/>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row>
    <row r="1126" spans="1:44" ht="16.5" x14ac:dyDescent="0.35">
      <c r="A1126" s="144"/>
      <c r="B1126" s="144"/>
      <c r="C1126" s="144"/>
      <c r="D1126" s="144"/>
      <c r="E1126" s="144"/>
      <c r="F1126" s="144"/>
      <c r="G1126" s="144"/>
      <c r="H1126" s="144"/>
      <c r="I1126" s="144"/>
      <c r="J1126" s="144"/>
      <c r="K1126" s="144"/>
      <c r="L1126" s="144"/>
      <c r="M1126" s="144"/>
      <c r="N1126" s="144"/>
      <c r="O1126" s="144"/>
      <c r="P1126" s="144"/>
      <c r="Q1126" s="144"/>
      <c r="R1126" s="144"/>
      <c r="S1126" s="144"/>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row>
    <row r="1127" spans="1:44" ht="16.5" x14ac:dyDescent="0.35">
      <c r="A1127" s="144"/>
      <c r="B1127" s="144"/>
      <c r="C1127" s="144"/>
      <c r="D1127" s="144"/>
      <c r="E1127" s="144"/>
      <c r="F1127" s="144"/>
      <c r="G1127" s="144"/>
      <c r="H1127" s="144"/>
      <c r="I1127" s="144"/>
      <c r="J1127" s="144"/>
      <c r="K1127" s="144"/>
      <c r="L1127" s="144"/>
      <c r="M1127" s="144"/>
      <c r="N1127" s="144"/>
      <c r="O1127" s="144"/>
      <c r="P1127" s="144"/>
      <c r="Q1127" s="144"/>
      <c r="R1127" s="144"/>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row>
    <row r="1128" spans="1:44" ht="16.5" x14ac:dyDescent="0.35">
      <c r="A1128" s="144"/>
      <c r="B1128" s="144"/>
      <c r="C1128" s="144"/>
      <c r="D1128" s="144"/>
      <c r="E1128" s="144"/>
      <c r="F1128" s="144"/>
      <c r="G1128" s="144"/>
      <c r="H1128" s="144"/>
      <c r="I1128" s="144"/>
      <c r="J1128" s="144"/>
      <c r="K1128" s="144"/>
      <c r="L1128" s="144"/>
      <c r="M1128" s="144"/>
      <c r="N1128" s="144"/>
      <c r="O1128" s="144"/>
      <c r="P1128" s="144"/>
      <c r="Q1128" s="144"/>
      <c r="R1128" s="144"/>
      <c r="S1128" s="144"/>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row>
    <row r="1129" spans="1:44" ht="16.5" x14ac:dyDescent="0.35">
      <c r="A1129" s="144"/>
      <c r="B1129" s="144"/>
      <c r="C1129" s="144"/>
      <c r="D1129" s="144"/>
      <c r="E1129" s="144"/>
      <c r="F1129" s="144"/>
      <c r="G1129" s="144"/>
      <c r="H1129" s="144"/>
      <c r="I1129" s="144"/>
      <c r="J1129" s="144"/>
      <c r="K1129" s="144"/>
      <c r="L1129" s="144"/>
      <c r="M1129" s="144"/>
      <c r="N1129" s="144"/>
      <c r="O1129" s="144"/>
      <c r="P1129" s="144"/>
      <c r="Q1129" s="144"/>
      <c r="R1129" s="144"/>
      <c r="S1129" s="144"/>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row>
    <row r="1130" spans="1:44" ht="16.5" x14ac:dyDescent="0.35">
      <c r="A1130" s="144"/>
      <c r="B1130" s="144"/>
      <c r="C1130" s="144"/>
      <c r="D1130" s="144"/>
      <c r="E1130" s="144"/>
      <c r="F1130" s="144"/>
      <c r="G1130" s="144"/>
      <c r="H1130" s="144"/>
      <c r="I1130" s="144"/>
      <c r="J1130" s="144"/>
      <c r="K1130" s="144"/>
      <c r="L1130" s="144"/>
      <c r="M1130" s="144"/>
      <c r="N1130" s="144"/>
      <c r="O1130" s="144"/>
      <c r="P1130" s="144"/>
      <c r="Q1130" s="144"/>
      <c r="R1130" s="144"/>
      <c r="S1130" s="144"/>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row>
    <row r="1131" spans="1:44" ht="16.5" x14ac:dyDescent="0.35">
      <c r="A1131" s="144"/>
      <c r="B1131" s="144"/>
      <c r="C1131" s="144"/>
      <c r="D1131" s="144"/>
      <c r="E1131" s="144"/>
      <c r="F1131" s="144"/>
      <c r="G1131" s="144"/>
      <c r="H1131" s="144"/>
      <c r="I1131" s="144"/>
      <c r="J1131" s="144"/>
      <c r="K1131" s="144"/>
      <c r="L1131" s="144"/>
      <c r="M1131" s="144"/>
      <c r="N1131" s="144"/>
      <c r="O1131" s="144"/>
      <c r="P1131" s="144"/>
      <c r="Q1131" s="144"/>
      <c r="R1131" s="144"/>
      <c r="S1131" s="144"/>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row>
    <row r="1132" spans="1:44" ht="16.5" x14ac:dyDescent="0.35">
      <c r="A1132" s="144"/>
      <c r="B1132" s="144"/>
      <c r="C1132" s="144"/>
      <c r="D1132" s="144"/>
      <c r="E1132" s="144"/>
      <c r="F1132" s="144"/>
      <c r="G1132" s="144"/>
      <c r="H1132" s="144"/>
      <c r="I1132" s="144"/>
      <c r="J1132" s="144"/>
      <c r="K1132" s="144"/>
      <c r="L1132" s="144"/>
      <c r="M1132" s="144"/>
      <c r="N1132" s="144"/>
      <c r="O1132" s="144"/>
      <c r="P1132" s="144"/>
      <c r="Q1132" s="144"/>
      <c r="R1132" s="144"/>
      <c r="S1132" s="144"/>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row>
    <row r="1133" spans="1:44" ht="16.5" x14ac:dyDescent="0.35">
      <c r="A1133" s="144"/>
      <c r="B1133" s="144"/>
      <c r="C1133" s="144"/>
      <c r="D1133" s="144"/>
      <c r="E1133" s="144"/>
      <c r="F1133" s="144"/>
      <c r="G1133" s="144"/>
      <c r="H1133" s="144"/>
      <c r="I1133" s="144"/>
      <c r="J1133" s="144"/>
      <c r="K1133" s="144"/>
      <c r="L1133" s="144"/>
      <c r="M1133" s="144"/>
      <c r="N1133" s="144"/>
      <c r="O1133" s="144"/>
      <c r="P1133" s="144"/>
      <c r="Q1133" s="144"/>
      <c r="R1133" s="144"/>
      <c r="S1133" s="144"/>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row>
    <row r="1134" spans="1:44" ht="16.5" x14ac:dyDescent="0.35">
      <c r="A1134" s="144"/>
      <c r="B1134" s="144"/>
      <c r="C1134" s="144"/>
      <c r="D1134" s="144"/>
      <c r="E1134" s="144"/>
      <c r="F1134" s="144"/>
      <c r="G1134" s="144"/>
      <c r="H1134" s="144"/>
      <c r="I1134" s="144"/>
      <c r="J1134" s="144"/>
      <c r="K1134" s="144"/>
      <c r="L1134" s="144"/>
      <c r="M1134" s="144"/>
      <c r="N1134" s="144"/>
      <c r="O1134" s="144"/>
      <c r="P1134" s="144"/>
      <c r="Q1134" s="144"/>
      <c r="R1134" s="144"/>
      <c r="S1134" s="144"/>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row>
    <row r="1135" spans="1:44" ht="16.5" x14ac:dyDescent="0.35">
      <c r="A1135" s="144"/>
      <c r="B1135" s="144"/>
      <c r="C1135" s="144"/>
      <c r="D1135" s="144"/>
      <c r="E1135" s="144"/>
      <c r="F1135" s="144"/>
      <c r="G1135" s="144"/>
      <c r="H1135" s="144"/>
      <c r="I1135" s="144"/>
      <c r="J1135" s="144"/>
      <c r="K1135" s="144"/>
      <c r="L1135" s="144"/>
      <c r="M1135" s="144"/>
      <c r="N1135" s="144"/>
      <c r="O1135" s="144"/>
      <c r="P1135" s="144"/>
      <c r="Q1135" s="144"/>
      <c r="R1135" s="144"/>
      <c r="S1135" s="144"/>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row>
    <row r="1136" spans="1:44" ht="16.5" x14ac:dyDescent="0.35">
      <c r="A1136" s="144"/>
      <c r="B1136" s="144"/>
      <c r="C1136" s="144"/>
      <c r="D1136" s="144"/>
      <c r="E1136" s="144"/>
      <c r="F1136" s="144"/>
      <c r="G1136" s="144"/>
      <c r="H1136" s="144"/>
      <c r="I1136" s="144"/>
      <c r="J1136" s="144"/>
      <c r="K1136" s="144"/>
      <c r="L1136" s="144"/>
      <c r="M1136" s="144"/>
      <c r="N1136" s="144"/>
      <c r="O1136" s="144"/>
      <c r="P1136" s="144"/>
      <c r="Q1136" s="144"/>
      <c r="R1136" s="144"/>
      <c r="S1136" s="144"/>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row>
    <row r="1137" spans="1:44" ht="16.5" x14ac:dyDescent="0.35">
      <c r="A1137" s="144"/>
      <c r="B1137" s="144"/>
      <c r="C1137" s="144"/>
      <c r="D1137" s="144"/>
      <c r="E1137" s="144"/>
      <c r="F1137" s="144"/>
      <c r="G1137" s="144"/>
      <c r="H1137" s="144"/>
      <c r="I1137" s="144"/>
      <c r="J1137" s="144"/>
      <c r="K1137" s="144"/>
      <c r="L1137" s="144"/>
      <c r="M1137" s="144"/>
      <c r="N1137" s="144"/>
      <c r="O1137" s="144"/>
      <c r="P1137" s="144"/>
      <c r="Q1137" s="144"/>
      <c r="R1137" s="144"/>
      <c r="S1137" s="144"/>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row>
    <row r="1138" spans="1:44" ht="16.5" x14ac:dyDescent="0.35">
      <c r="A1138" s="144"/>
      <c r="B1138" s="144"/>
      <c r="C1138" s="144"/>
      <c r="D1138" s="144"/>
      <c r="E1138" s="144"/>
      <c r="F1138" s="144"/>
      <c r="G1138" s="144"/>
      <c r="H1138" s="144"/>
      <c r="I1138" s="144"/>
      <c r="J1138" s="144"/>
      <c r="K1138" s="144"/>
      <c r="L1138" s="144"/>
      <c r="M1138" s="144"/>
      <c r="N1138" s="144"/>
      <c r="O1138" s="144"/>
      <c r="P1138" s="144"/>
      <c r="Q1138" s="144"/>
      <c r="R1138" s="144"/>
      <c r="S1138" s="144"/>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row>
    <row r="1139" spans="1:44" ht="16.5" x14ac:dyDescent="0.35">
      <c r="A1139" s="144"/>
      <c r="B1139" s="144"/>
      <c r="C1139" s="144"/>
      <c r="D1139" s="144"/>
      <c r="E1139" s="144"/>
      <c r="F1139" s="144"/>
      <c r="G1139" s="144"/>
      <c r="H1139" s="144"/>
      <c r="I1139" s="144"/>
      <c r="J1139" s="144"/>
      <c r="K1139" s="144"/>
      <c r="L1139" s="144"/>
      <c r="M1139" s="144"/>
      <c r="N1139" s="144"/>
      <c r="O1139" s="144"/>
      <c r="P1139" s="144"/>
      <c r="Q1139" s="144"/>
      <c r="R1139" s="144"/>
      <c r="S1139" s="144"/>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row>
    <row r="1140" spans="1:44" ht="16.5" x14ac:dyDescent="0.35">
      <c r="A1140" s="144"/>
      <c r="B1140" s="144"/>
      <c r="C1140" s="144"/>
      <c r="D1140" s="144"/>
      <c r="E1140" s="144"/>
      <c r="F1140" s="144"/>
      <c r="G1140" s="144"/>
      <c r="H1140" s="144"/>
      <c r="I1140" s="144"/>
      <c r="J1140" s="144"/>
      <c r="K1140" s="144"/>
      <c r="L1140" s="144"/>
      <c r="M1140" s="144"/>
      <c r="N1140" s="144"/>
      <c r="O1140" s="144"/>
      <c r="P1140" s="144"/>
      <c r="Q1140" s="144"/>
      <c r="R1140" s="144"/>
      <c r="S1140" s="144"/>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row>
    <row r="1141" spans="1:44" ht="16.5" x14ac:dyDescent="0.35">
      <c r="A1141" s="144"/>
      <c r="B1141" s="144"/>
      <c r="C1141" s="144"/>
      <c r="D1141" s="144"/>
      <c r="E1141" s="144"/>
      <c r="F1141" s="144"/>
      <c r="G1141" s="144"/>
      <c r="H1141" s="144"/>
      <c r="I1141" s="144"/>
      <c r="J1141" s="144"/>
      <c r="K1141" s="144"/>
      <c r="L1141" s="144"/>
      <c r="M1141" s="144"/>
      <c r="N1141" s="144"/>
      <c r="O1141" s="144"/>
      <c r="P1141" s="144"/>
      <c r="Q1141" s="144"/>
      <c r="R1141" s="144"/>
      <c r="S1141" s="144"/>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row>
    <row r="1142" spans="1:44" ht="16.5" x14ac:dyDescent="0.35">
      <c r="A1142" s="144"/>
      <c r="B1142" s="144"/>
      <c r="C1142" s="144"/>
      <c r="D1142" s="144"/>
      <c r="E1142" s="144"/>
      <c r="F1142" s="144"/>
      <c r="G1142" s="144"/>
      <c r="H1142" s="144"/>
      <c r="I1142" s="144"/>
      <c r="J1142" s="144"/>
      <c r="K1142" s="144"/>
      <c r="L1142" s="144"/>
      <c r="M1142" s="144"/>
      <c r="N1142" s="144"/>
      <c r="O1142" s="144"/>
      <c r="P1142" s="144"/>
      <c r="Q1142" s="144"/>
      <c r="R1142" s="144"/>
      <c r="S1142" s="144"/>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row>
    <row r="1143" spans="1:44" ht="16.5" x14ac:dyDescent="0.35">
      <c r="A1143" s="144"/>
      <c r="B1143" s="144"/>
      <c r="C1143" s="144"/>
      <c r="D1143" s="144"/>
      <c r="E1143" s="144"/>
      <c r="F1143" s="144"/>
      <c r="G1143" s="144"/>
      <c r="H1143" s="144"/>
      <c r="I1143" s="144"/>
      <c r="J1143" s="144"/>
      <c r="K1143" s="144"/>
      <c r="L1143" s="144"/>
      <c r="M1143" s="144"/>
      <c r="N1143" s="144"/>
      <c r="O1143" s="144"/>
      <c r="P1143" s="144"/>
      <c r="Q1143" s="144"/>
      <c r="R1143" s="144"/>
      <c r="S1143" s="144"/>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row>
    <row r="1144" spans="1:44" ht="16.5" x14ac:dyDescent="0.35">
      <c r="A1144" s="144"/>
      <c r="B1144" s="144"/>
      <c r="C1144" s="144"/>
      <c r="D1144" s="144"/>
      <c r="E1144" s="144"/>
      <c r="F1144" s="144"/>
      <c r="G1144" s="144"/>
      <c r="H1144" s="144"/>
      <c r="I1144" s="144"/>
      <c r="J1144" s="144"/>
      <c r="K1144" s="144"/>
      <c r="L1144" s="144"/>
      <c r="M1144" s="144"/>
      <c r="N1144" s="144"/>
      <c r="O1144" s="144"/>
      <c r="P1144" s="144"/>
      <c r="Q1144" s="144"/>
      <c r="R1144" s="144"/>
      <c r="S1144" s="144"/>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row>
    <row r="1145" spans="1:44" ht="16.5" x14ac:dyDescent="0.35">
      <c r="A1145" s="144"/>
      <c r="B1145" s="144"/>
      <c r="C1145" s="144"/>
      <c r="D1145" s="144"/>
      <c r="E1145" s="144"/>
      <c r="F1145" s="144"/>
      <c r="G1145" s="144"/>
      <c r="H1145" s="144"/>
      <c r="I1145" s="144"/>
      <c r="J1145" s="144"/>
      <c r="K1145" s="144"/>
      <c r="L1145" s="144"/>
      <c r="M1145" s="144"/>
      <c r="N1145" s="144"/>
      <c r="O1145" s="144"/>
      <c r="P1145" s="144"/>
      <c r="Q1145" s="144"/>
      <c r="R1145" s="144"/>
      <c r="S1145" s="144"/>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row>
    <row r="1146" spans="1:44" ht="16.5" x14ac:dyDescent="0.35">
      <c r="A1146" s="144"/>
      <c r="B1146" s="144"/>
      <c r="C1146" s="144"/>
      <c r="D1146" s="144"/>
      <c r="E1146" s="144"/>
      <c r="F1146" s="144"/>
      <c r="G1146" s="144"/>
      <c r="H1146" s="144"/>
      <c r="I1146" s="144"/>
      <c r="J1146" s="144"/>
      <c r="K1146" s="144"/>
      <c r="L1146" s="144"/>
      <c r="M1146" s="144"/>
      <c r="N1146" s="144"/>
      <c r="O1146" s="144"/>
      <c r="P1146" s="144"/>
      <c r="Q1146" s="144"/>
      <c r="R1146" s="144"/>
      <c r="S1146" s="144"/>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row>
    <row r="1147" spans="1:44" ht="16.5" x14ac:dyDescent="0.35">
      <c r="A1147" s="144"/>
      <c r="B1147" s="144"/>
      <c r="C1147" s="144"/>
      <c r="D1147" s="144"/>
      <c r="E1147" s="144"/>
      <c r="F1147" s="144"/>
      <c r="G1147" s="144"/>
      <c r="H1147" s="144"/>
      <c r="I1147" s="144"/>
      <c r="J1147" s="144"/>
      <c r="K1147" s="144"/>
      <c r="L1147" s="144"/>
      <c r="M1147" s="144"/>
      <c r="N1147" s="144"/>
      <c r="O1147" s="144"/>
      <c r="P1147" s="144"/>
      <c r="Q1147" s="144"/>
      <c r="R1147" s="144"/>
      <c r="S1147" s="144"/>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row>
    <row r="1148" spans="1:44" ht="16.5" x14ac:dyDescent="0.35">
      <c r="A1148" s="144"/>
      <c r="B1148" s="144"/>
      <c r="C1148" s="144"/>
      <c r="D1148" s="144"/>
      <c r="E1148" s="144"/>
      <c r="F1148" s="144"/>
      <c r="G1148" s="144"/>
      <c r="H1148" s="144"/>
      <c r="I1148" s="144"/>
      <c r="J1148" s="144"/>
      <c r="K1148" s="144"/>
      <c r="L1148" s="144"/>
      <c r="M1148" s="144"/>
      <c r="N1148" s="144"/>
      <c r="O1148" s="144"/>
      <c r="P1148" s="144"/>
      <c r="Q1148" s="144"/>
      <c r="R1148" s="144"/>
      <c r="S1148" s="144"/>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row>
    <row r="1149" spans="1:44" ht="16.5" x14ac:dyDescent="0.35">
      <c r="A1149" s="144"/>
      <c r="B1149" s="144"/>
      <c r="C1149" s="144"/>
      <c r="D1149" s="144"/>
      <c r="E1149" s="144"/>
      <c r="F1149" s="144"/>
      <c r="G1149" s="144"/>
      <c r="H1149" s="144"/>
      <c r="I1149" s="144"/>
      <c r="J1149" s="144"/>
      <c r="K1149" s="144"/>
      <c r="L1149" s="144"/>
      <c r="M1149" s="144"/>
      <c r="N1149" s="144"/>
      <c r="O1149" s="144"/>
      <c r="P1149" s="144"/>
      <c r="Q1149" s="144"/>
      <c r="R1149" s="144"/>
      <c r="S1149" s="144"/>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row>
    <row r="1150" spans="1:44" ht="16.5" x14ac:dyDescent="0.35">
      <c r="A1150" s="144"/>
      <c r="B1150" s="144"/>
      <c r="C1150" s="144"/>
      <c r="D1150" s="144"/>
      <c r="E1150" s="144"/>
      <c r="F1150" s="144"/>
      <c r="G1150" s="144"/>
      <c r="H1150" s="144"/>
      <c r="I1150" s="144"/>
      <c r="J1150" s="144"/>
      <c r="K1150" s="144"/>
      <c r="L1150" s="144"/>
      <c r="M1150" s="144"/>
      <c r="N1150" s="144"/>
      <c r="O1150" s="144"/>
      <c r="P1150" s="144"/>
      <c r="Q1150" s="144"/>
      <c r="R1150" s="144"/>
      <c r="S1150" s="144"/>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row>
    <row r="1151" spans="1:44" ht="16.5" x14ac:dyDescent="0.35">
      <c r="A1151" s="144"/>
      <c r="B1151" s="144"/>
      <c r="C1151" s="144"/>
      <c r="D1151" s="144"/>
      <c r="E1151" s="144"/>
      <c r="F1151" s="144"/>
      <c r="G1151" s="144"/>
      <c r="H1151" s="144"/>
      <c r="I1151" s="144"/>
      <c r="J1151" s="144"/>
      <c r="K1151" s="144"/>
      <c r="L1151" s="144"/>
      <c r="M1151" s="144"/>
      <c r="N1151" s="144"/>
      <c r="O1151" s="144"/>
      <c r="P1151" s="144"/>
      <c r="Q1151" s="144"/>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row>
    <row r="1152" spans="1:44" ht="16.5" x14ac:dyDescent="0.35">
      <c r="A1152" s="144"/>
      <c r="B1152" s="144"/>
      <c r="C1152" s="144"/>
      <c r="D1152" s="144"/>
      <c r="E1152" s="144"/>
      <c r="F1152" s="144"/>
      <c r="G1152" s="144"/>
      <c r="H1152" s="144"/>
      <c r="I1152" s="144"/>
      <c r="J1152" s="144"/>
      <c r="K1152" s="144"/>
      <c r="L1152" s="144"/>
      <c r="M1152" s="144"/>
      <c r="N1152" s="144"/>
      <c r="O1152" s="144"/>
      <c r="P1152" s="144"/>
      <c r="Q1152" s="144"/>
      <c r="R1152" s="144"/>
      <c r="S1152" s="144"/>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row>
    <row r="1153" spans="1:44" ht="16.5" x14ac:dyDescent="0.35">
      <c r="A1153" s="144"/>
      <c r="B1153" s="144"/>
      <c r="C1153" s="144"/>
      <c r="D1153" s="144"/>
      <c r="E1153" s="144"/>
      <c r="F1153" s="144"/>
      <c r="G1153" s="144"/>
      <c r="H1153" s="144"/>
      <c r="I1153" s="144"/>
      <c r="J1153" s="144"/>
      <c r="K1153" s="144"/>
      <c r="L1153" s="144"/>
      <c r="M1153" s="144"/>
      <c r="N1153" s="144"/>
      <c r="O1153" s="144"/>
      <c r="P1153" s="144"/>
      <c r="Q1153" s="144"/>
      <c r="R1153" s="144"/>
      <c r="S1153" s="144"/>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row>
    <row r="1154" spans="1:44" ht="16.5" x14ac:dyDescent="0.35">
      <c r="A1154" s="144"/>
      <c r="B1154" s="144"/>
      <c r="C1154" s="144"/>
      <c r="D1154" s="144"/>
      <c r="E1154" s="144"/>
      <c r="F1154" s="144"/>
      <c r="G1154" s="144"/>
      <c r="H1154" s="144"/>
      <c r="I1154" s="144"/>
      <c r="J1154" s="144"/>
      <c r="K1154" s="144"/>
      <c r="L1154" s="144"/>
      <c r="M1154" s="144"/>
      <c r="N1154" s="144"/>
      <c r="O1154" s="144"/>
      <c r="P1154" s="144"/>
      <c r="Q1154" s="144"/>
      <c r="R1154" s="144"/>
      <c r="S1154" s="144"/>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row>
    <row r="1155" spans="1:44" ht="16.5" x14ac:dyDescent="0.35">
      <c r="A1155" s="144"/>
      <c r="B1155" s="144"/>
      <c r="C1155" s="144"/>
      <c r="D1155" s="144"/>
      <c r="E1155" s="144"/>
      <c r="F1155" s="144"/>
      <c r="G1155" s="144"/>
      <c r="H1155" s="144"/>
      <c r="I1155" s="144"/>
      <c r="J1155" s="144"/>
      <c r="K1155" s="144"/>
      <c r="L1155" s="144"/>
      <c r="M1155" s="144"/>
      <c r="N1155" s="144"/>
      <c r="O1155" s="144"/>
      <c r="P1155" s="144"/>
      <c r="Q1155" s="144"/>
      <c r="R1155" s="144"/>
      <c r="S1155" s="144"/>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row>
    <row r="1156" spans="1:44" ht="16.5" x14ac:dyDescent="0.35">
      <c r="A1156" s="144"/>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row>
    <row r="1157" spans="1:44" ht="16.5" x14ac:dyDescent="0.35">
      <c r="A1157" s="144"/>
      <c r="B1157" s="144"/>
      <c r="C1157" s="144"/>
      <c r="D1157" s="144"/>
      <c r="E1157" s="144"/>
      <c r="F1157" s="144"/>
      <c r="G1157" s="144"/>
      <c r="H1157" s="144"/>
      <c r="I1157" s="144"/>
      <c r="J1157" s="144"/>
      <c r="K1157" s="144"/>
      <c r="L1157" s="144"/>
      <c r="M1157" s="144"/>
      <c r="N1157" s="144"/>
      <c r="O1157" s="144"/>
      <c r="P1157" s="144"/>
      <c r="Q1157" s="144"/>
      <c r="R1157" s="144"/>
      <c r="S1157" s="144"/>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row>
    <row r="1158" spans="1:44" ht="16.5" x14ac:dyDescent="0.35">
      <c r="A1158" s="144"/>
      <c r="B1158" s="144"/>
      <c r="C1158" s="144"/>
      <c r="D1158" s="144"/>
      <c r="E1158" s="144"/>
      <c r="F1158" s="144"/>
      <c r="G1158" s="144"/>
      <c r="H1158" s="144"/>
      <c r="I1158" s="144"/>
      <c r="J1158" s="144"/>
      <c r="K1158" s="144"/>
      <c r="L1158" s="144"/>
      <c r="M1158" s="144"/>
      <c r="N1158" s="144"/>
      <c r="O1158" s="144"/>
      <c r="P1158" s="144"/>
      <c r="Q1158" s="144"/>
      <c r="R1158" s="144"/>
      <c r="S1158" s="144"/>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row>
    <row r="1159" spans="1:44" ht="16.5" x14ac:dyDescent="0.35">
      <c r="A1159" s="144"/>
      <c r="B1159" s="144"/>
      <c r="C1159" s="144"/>
      <c r="D1159" s="144"/>
      <c r="E1159" s="144"/>
      <c r="F1159" s="144"/>
      <c r="G1159" s="144"/>
      <c r="H1159" s="144"/>
      <c r="I1159" s="144"/>
      <c r="J1159" s="144"/>
      <c r="K1159" s="144"/>
      <c r="L1159" s="144"/>
      <c r="M1159" s="144"/>
      <c r="N1159" s="144"/>
      <c r="O1159" s="144"/>
      <c r="P1159" s="144"/>
      <c r="Q1159" s="144"/>
      <c r="R1159" s="144"/>
      <c r="S1159" s="144"/>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row>
    <row r="1160" spans="1:44" ht="16.5" x14ac:dyDescent="0.35">
      <c r="A1160" s="144"/>
      <c r="B1160" s="144"/>
      <c r="C1160" s="144"/>
      <c r="D1160" s="144"/>
      <c r="E1160" s="144"/>
      <c r="F1160" s="144"/>
      <c r="G1160" s="144"/>
      <c r="H1160" s="144"/>
      <c r="I1160" s="144"/>
      <c r="J1160" s="144"/>
      <c r="K1160" s="144"/>
      <c r="L1160" s="144"/>
      <c r="M1160" s="144"/>
      <c r="N1160" s="144"/>
      <c r="O1160" s="144"/>
      <c r="P1160" s="144"/>
      <c r="Q1160" s="144"/>
      <c r="R1160" s="144"/>
      <c r="S1160" s="144"/>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row>
    <row r="1161" spans="1:44" ht="16.5" x14ac:dyDescent="0.35">
      <c r="A1161" s="144"/>
      <c r="B1161" s="144"/>
      <c r="C1161" s="144"/>
      <c r="D1161" s="144"/>
      <c r="E1161" s="144"/>
      <c r="F1161" s="144"/>
      <c r="G1161" s="144"/>
      <c r="H1161" s="144"/>
      <c r="I1161" s="144"/>
      <c r="J1161" s="144"/>
      <c r="K1161" s="144"/>
      <c r="L1161" s="144"/>
      <c r="M1161" s="144"/>
      <c r="N1161" s="144"/>
      <c r="O1161" s="144"/>
      <c r="P1161" s="144"/>
      <c r="Q1161" s="144"/>
      <c r="R1161" s="144"/>
      <c r="S1161" s="144"/>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row>
    <row r="1162" spans="1:44" ht="16.5" x14ac:dyDescent="0.35">
      <c r="A1162" s="144"/>
      <c r="B1162" s="144"/>
      <c r="C1162" s="144"/>
      <c r="D1162" s="144"/>
      <c r="E1162" s="144"/>
      <c r="F1162" s="144"/>
      <c r="G1162" s="144"/>
      <c r="H1162" s="144"/>
      <c r="I1162" s="144"/>
      <c r="J1162" s="144"/>
      <c r="K1162" s="144"/>
      <c r="L1162" s="144"/>
      <c r="M1162" s="144"/>
      <c r="N1162" s="144"/>
      <c r="O1162" s="144"/>
      <c r="P1162" s="144"/>
      <c r="Q1162" s="144"/>
      <c r="R1162" s="144"/>
      <c r="S1162" s="144"/>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row>
    <row r="1163" spans="1:44" ht="16.5" x14ac:dyDescent="0.35">
      <c r="A1163" s="144"/>
      <c r="B1163" s="144"/>
      <c r="C1163" s="144"/>
      <c r="D1163" s="144"/>
      <c r="E1163" s="144"/>
      <c r="F1163" s="144"/>
      <c r="G1163" s="144"/>
      <c r="H1163" s="144"/>
      <c r="I1163" s="144"/>
      <c r="J1163" s="144"/>
      <c r="K1163" s="144"/>
      <c r="L1163" s="144"/>
      <c r="M1163" s="144"/>
      <c r="N1163" s="144"/>
      <c r="O1163" s="144"/>
      <c r="P1163" s="144"/>
      <c r="Q1163" s="144"/>
      <c r="R1163" s="144"/>
      <c r="S1163" s="144"/>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row>
    <row r="1164" spans="1:44" ht="16.5" x14ac:dyDescent="0.35">
      <c r="A1164" s="144"/>
      <c r="B1164" s="144"/>
      <c r="C1164" s="144"/>
      <c r="D1164" s="144"/>
      <c r="E1164" s="144"/>
      <c r="F1164" s="144"/>
      <c r="G1164" s="144"/>
      <c r="H1164" s="144"/>
      <c r="I1164" s="144"/>
      <c r="J1164" s="144"/>
      <c r="K1164" s="144"/>
      <c r="L1164" s="144"/>
      <c r="M1164" s="144"/>
      <c r="N1164" s="144"/>
      <c r="O1164" s="144"/>
      <c r="P1164" s="144"/>
      <c r="Q1164" s="144"/>
      <c r="R1164" s="144"/>
      <c r="S1164" s="144"/>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row>
    <row r="1165" spans="1:44" ht="16.5" x14ac:dyDescent="0.35">
      <c r="A1165" s="144"/>
      <c r="B1165" s="144"/>
      <c r="C1165" s="144"/>
      <c r="D1165" s="144"/>
      <c r="E1165" s="144"/>
      <c r="F1165" s="144"/>
      <c r="G1165" s="144"/>
      <c r="H1165" s="144"/>
      <c r="I1165" s="144"/>
      <c r="J1165" s="144"/>
      <c r="K1165" s="144"/>
      <c r="L1165" s="144"/>
      <c r="M1165" s="144"/>
      <c r="N1165" s="144"/>
      <c r="O1165" s="144"/>
      <c r="P1165" s="144"/>
      <c r="Q1165" s="144"/>
      <c r="R1165" s="144"/>
      <c r="S1165" s="144"/>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row>
    <row r="1166" spans="1:44" ht="16.5" x14ac:dyDescent="0.35">
      <c r="A1166" s="144"/>
      <c r="B1166" s="144"/>
      <c r="C1166" s="144"/>
      <c r="D1166" s="144"/>
      <c r="E1166" s="144"/>
      <c r="F1166" s="144"/>
      <c r="G1166" s="144"/>
      <c r="H1166" s="144"/>
      <c r="I1166" s="144"/>
      <c r="J1166" s="144"/>
      <c r="K1166" s="144"/>
      <c r="L1166" s="144"/>
      <c r="M1166" s="144"/>
      <c r="N1166" s="144"/>
      <c r="O1166" s="144"/>
      <c r="P1166" s="144"/>
      <c r="Q1166" s="144"/>
      <c r="R1166" s="144"/>
      <c r="S1166" s="144"/>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row>
    <row r="1167" spans="1:44" ht="16.5" x14ac:dyDescent="0.35">
      <c r="A1167" s="144"/>
      <c r="B1167" s="144"/>
      <c r="C1167" s="144"/>
      <c r="D1167" s="144"/>
      <c r="E1167" s="144"/>
      <c r="F1167" s="144"/>
      <c r="G1167" s="144"/>
      <c r="H1167" s="144"/>
      <c r="I1167" s="144"/>
      <c r="J1167" s="144"/>
      <c r="K1167" s="144"/>
      <c r="L1167" s="144"/>
      <c r="M1167" s="144"/>
      <c r="N1167" s="144"/>
      <c r="O1167" s="144"/>
      <c r="P1167" s="144"/>
      <c r="Q1167" s="144"/>
      <c r="R1167" s="144"/>
      <c r="S1167" s="144"/>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row>
    <row r="1168" spans="1:44" ht="16.5" x14ac:dyDescent="0.35">
      <c r="A1168" s="144"/>
      <c r="B1168" s="144"/>
      <c r="C1168" s="144"/>
      <c r="D1168" s="144"/>
      <c r="E1168" s="144"/>
      <c r="F1168" s="144"/>
      <c r="G1168" s="144"/>
      <c r="H1168" s="144"/>
      <c r="I1168" s="144"/>
      <c r="J1168" s="144"/>
      <c r="K1168" s="144"/>
      <c r="L1168" s="144"/>
      <c r="M1168" s="144"/>
      <c r="N1168" s="144"/>
      <c r="O1168" s="144"/>
      <c r="P1168" s="144"/>
      <c r="Q1168" s="144"/>
      <c r="R1168" s="144"/>
      <c r="S1168" s="144"/>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row>
    <row r="1169" spans="1:44" ht="16.5" x14ac:dyDescent="0.35">
      <c r="A1169" s="144"/>
      <c r="B1169" s="144"/>
      <c r="C1169" s="144"/>
      <c r="D1169" s="144"/>
      <c r="E1169" s="144"/>
      <c r="F1169" s="144"/>
      <c r="G1169" s="144"/>
      <c r="H1169" s="144"/>
      <c r="I1169" s="144"/>
      <c r="J1169" s="144"/>
      <c r="K1169" s="144"/>
      <c r="L1169" s="144"/>
      <c r="M1169" s="144"/>
      <c r="N1169" s="144"/>
      <c r="O1169" s="144"/>
      <c r="P1169" s="144"/>
      <c r="Q1169" s="144"/>
      <c r="R1169" s="144"/>
      <c r="S1169" s="144"/>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row>
    <row r="1170" spans="1:44" ht="16.5" x14ac:dyDescent="0.35">
      <c r="A1170" s="144"/>
      <c r="B1170" s="144"/>
      <c r="C1170" s="144"/>
      <c r="D1170" s="144"/>
      <c r="E1170" s="144"/>
      <c r="F1170" s="144"/>
      <c r="G1170" s="144"/>
      <c r="H1170" s="144"/>
      <c r="I1170" s="144"/>
      <c r="J1170" s="144"/>
      <c r="K1170" s="144"/>
      <c r="L1170" s="144"/>
      <c r="M1170" s="144"/>
      <c r="N1170" s="144"/>
      <c r="O1170" s="144"/>
      <c r="P1170" s="144"/>
      <c r="Q1170" s="144"/>
      <c r="R1170" s="144"/>
      <c r="S1170" s="144"/>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row>
    <row r="1171" spans="1:44" ht="16.5" x14ac:dyDescent="0.35">
      <c r="A1171" s="144"/>
      <c r="B1171" s="144"/>
      <c r="C1171" s="144"/>
      <c r="D1171" s="144"/>
      <c r="E1171" s="144"/>
      <c r="F1171" s="144"/>
      <c r="G1171" s="144"/>
      <c r="H1171" s="144"/>
      <c r="I1171" s="144"/>
      <c r="J1171" s="144"/>
      <c r="K1171" s="144"/>
      <c r="L1171" s="144"/>
      <c r="M1171" s="144"/>
      <c r="N1171" s="144"/>
      <c r="O1171" s="144"/>
      <c r="P1171" s="144"/>
      <c r="Q1171" s="144"/>
      <c r="R1171" s="144"/>
      <c r="S1171" s="144"/>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row>
    <row r="1172" spans="1:44" ht="16.5" x14ac:dyDescent="0.35">
      <c r="A1172" s="144"/>
      <c r="B1172" s="144"/>
      <c r="C1172" s="144"/>
      <c r="D1172" s="144"/>
      <c r="E1172" s="144"/>
      <c r="F1172" s="144"/>
      <c r="G1172" s="144"/>
      <c r="H1172" s="144"/>
      <c r="I1172" s="144"/>
      <c r="J1172" s="144"/>
      <c r="K1172" s="144"/>
      <c r="L1172" s="144"/>
      <c r="M1172" s="144"/>
      <c r="N1172" s="144"/>
      <c r="O1172" s="144"/>
      <c r="P1172" s="144"/>
      <c r="Q1172" s="144"/>
      <c r="R1172" s="144"/>
      <c r="S1172" s="144"/>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row>
    <row r="1173" spans="1:44" ht="16.5" x14ac:dyDescent="0.35">
      <c r="A1173" s="144"/>
      <c r="B1173" s="144"/>
      <c r="C1173" s="144"/>
      <c r="D1173" s="144"/>
      <c r="E1173" s="144"/>
      <c r="F1173" s="144"/>
      <c r="G1173" s="144"/>
      <c r="H1173" s="144"/>
      <c r="I1173" s="144"/>
      <c r="J1173" s="144"/>
      <c r="K1173" s="144"/>
      <c r="L1173" s="144"/>
      <c r="M1173" s="144"/>
      <c r="N1173" s="144"/>
      <c r="O1173" s="144"/>
      <c r="P1173" s="144"/>
      <c r="Q1173" s="144"/>
      <c r="R1173" s="144"/>
      <c r="S1173" s="144"/>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row>
    <row r="1174" spans="1:44" ht="16.5" x14ac:dyDescent="0.35">
      <c r="A1174" s="144"/>
      <c r="B1174" s="144"/>
      <c r="C1174" s="144"/>
      <c r="D1174" s="144"/>
      <c r="E1174" s="144"/>
      <c r="F1174" s="144"/>
      <c r="G1174" s="144"/>
      <c r="H1174" s="144"/>
      <c r="I1174" s="144"/>
      <c r="J1174" s="144"/>
      <c r="K1174" s="144"/>
      <c r="L1174" s="144"/>
      <c r="M1174" s="144"/>
      <c r="N1174" s="144"/>
      <c r="O1174" s="144"/>
      <c r="P1174" s="144"/>
      <c r="Q1174" s="144"/>
      <c r="R1174" s="144"/>
      <c r="S1174" s="144"/>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row>
    <row r="1175" spans="1:44" ht="16.5" x14ac:dyDescent="0.35">
      <c r="A1175" s="144"/>
      <c r="B1175" s="144"/>
      <c r="C1175" s="144"/>
      <c r="D1175" s="144"/>
      <c r="E1175" s="144"/>
      <c r="F1175" s="144"/>
      <c r="G1175" s="144"/>
      <c r="H1175" s="144"/>
      <c r="I1175" s="144"/>
      <c r="J1175" s="144"/>
      <c r="K1175" s="144"/>
      <c r="L1175" s="144"/>
      <c r="M1175" s="144"/>
      <c r="N1175" s="144"/>
      <c r="O1175" s="144"/>
      <c r="P1175" s="144"/>
      <c r="Q1175" s="144"/>
      <c r="R1175" s="144"/>
      <c r="S1175" s="144"/>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row>
    <row r="1176" spans="1:44" ht="16.5" x14ac:dyDescent="0.35">
      <c r="A1176" s="144"/>
      <c r="B1176" s="144"/>
      <c r="C1176" s="144"/>
      <c r="D1176" s="144"/>
      <c r="E1176" s="144"/>
      <c r="F1176" s="144"/>
      <c r="G1176" s="144"/>
      <c r="H1176" s="144"/>
      <c r="I1176" s="144"/>
      <c r="J1176" s="144"/>
      <c r="K1176" s="144"/>
      <c r="L1176" s="144"/>
      <c r="M1176" s="144"/>
      <c r="N1176" s="144"/>
      <c r="O1176" s="144"/>
      <c r="P1176" s="144"/>
      <c r="Q1176" s="144"/>
      <c r="R1176" s="144"/>
      <c r="S1176" s="144"/>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row>
    <row r="1177" spans="1:44" ht="16.5" x14ac:dyDescent="0.35">
      <c r="A1177" s="144"/>
      <c r="B1177" s="144"/>
      <c r="C1177" s="144"/>
      <c r="D1177" s="144"/>
      <c r="E1177" s="144"/>
      <c r="F1177" s="144"/>
      <c r="G1177" s="144"/>
      <c r="H1177" s="144"/>
      <c r="I1177" s="144"/>
      <c r="J1177" s="144"/>
      <c r="K1177" s="144"/>
      <c r="L1177" s="144"/>
      <c r="M1177" s="144"/>
      <c r="N1177" s="144"/>
      <c r="O1177" s="144"/>
      <c r="P1177" s="144"/>
      <c r="Q1177" s="144"/>
      <c r="R1177" s="144"/>
      <c r="S1177" s="144"/>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row>
    <row r="1178" spans="1:44" ht="16.5" x14ac:dyDescent="0.35">
      <c r="A1178" s="144"/>
      <c r="B1178" s="144"/>
      <c r="C1178" s="144"/>
      <c r="D1178" s="144"/>
      <c r="E1178" s="144"/>
      <c r="F1178" s="144"/>
      <c r="G1178" s="144"/>
      <c r="H1178" s="144"/>
      <c r="I1178" s="144"/>
      <c r="J1178" s="144"/>
      <c r="K1178" s="144"/>
      <c r="L1178" s="144"/>
      <c r="M1178" s="144"/>
      <c r="N1178" s="144"/>
      <c r="O1178" s="144"/>
      <c r="P1178" s="144"/>
      <c r="Q1178" s="144"/>
      <c r="R1178" s="144"/>
      <c r="S1178" s="144"/>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row>
    <row r="1179" spans="1:44" ht="16.5" x14ac:dyDescent="0.35">
      <c r="A1179" s="144"/>
      <c r="B1179" s="144"/>
      <c r="C1179" s="144"/>
      <c r="D1179" s="144"/>
      <c r="E1179" s="144"/>
      <c r="F1179" s="144"/>
      <c r="G1179" s="144"/>
      <c r="H1179" s="144"/>
      <c r="I1179" s="144"/>
      <c r="J1179" s="144"/>
      <c r="K1179" s="144"/>
      <c r="L1179" s="144"/>
      <c r="M1179" s="144"/>
      <c r="N1179" s="144"/>
      <c r="O1179" s="144"/>
      <c r="P1179" s="144"/>
      <c r="Q1179" s="144"/>
      <c r="R1179" s="144"/>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row>
    <row r="1180" spans="1:44" ht="16.5" x14ac:dyDescent="0.35">
      <c r="A1180" s="144"/>
      <c r="B1180" s="144"/>
      <c r="C1180" s="144"/>
      <c r="D1180" s="144"/>
      <c r="E1180" s="144"/>
      <c r="F1180" s="144"/>
      <c r="G1180" s="144"/>
      <c r="H1180" s="144"/>
      <c r="I1180" s="144"/>
      <c r="J1180" s="144"/>
      <c r="K1180" s="144"/>
      <c r="L1180" s="144"/>
      <c r="M1180" s="144"/>
      <c r="N1180" s="144"/>
      <c r="O1180" s="144"/>
      <c r="P1180" s="144"/>
      <c r="Q1180" s="144"/>
      <c r="R1180" s="144"/>
      <c r="S1180" s="144"/>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row>
    <row r="1181" spans="1:44" ht="16.5" x14ac:dyDescent="0.35">
      <c r="A1181" s="144"/>
      <c r="B1181" s="144"/>
      <c r="C1181" s="144"/>
      <c r="D1181" s="144"/>
      <c r="E1181" s="144"/>
      <c r="F1181" s="144"/>
      <c r="G1181" s="144"/>
      <c r="H1181" s="144"/>
      <c r="I1181" s="144"/>
      <c r="J1181" s="144"/>
      <c r="K1181" s="144"/>
      <c r="L1181" s="144"/>
      <c r="M1181" s="144"/>
      <c r="N1181" s="144"/>
      <c r="O1181" s="144"/>
      <c r="P1181" s="144"/>
      <c r="Q1181" s="144"/>
      <c r="R1181" s="144"/>
      <c r="S1181" s="144"/>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row>
    <row r="1182" spans="1:44" ht="16.5" x14ac:dyDescent="0.35">
      <c r="A1182" s="144"/>
      <c r="B1182" s="144"/>
      <c r="C1182" s="144"/>
      <c r="D1182" s="144"/>
      <c r="E1182" s="144"/>
      <c r="F1182" s="144"/>
      <c r="G1182" s="144"/>
      <c r="H1182" s="144"/>
      <c r="I1182" s="144"/>
      <c r="J1182" s="144"/>
      <c r="K1182" s="144"/>
      <c r="L1182" s="144"/>
      <c r="M1182" s="144"/>
      <c r="N1182" s="144"/>
      <c r="O1182" s="144"/>
      <c r="P1182" s="144"/>
      <c r="Q1182" s="144"/>
      <c r="R1182" s="144"/>
      <c r="S1182" s="144"/>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row>
    <row r="1183" spans="1:44" ht="16.5" x14ac:dyDescent="0.35">
      <c r="A1183" s="144"/>
      <c r="B1183" s="144"/>
      <c r="C1183" s="144"/>
      <c r="D1183" s="144"/>
      <c r="E1183" s="144"/>
      <c r="F1183" s="144"/>
      <c r="G1183" s="144"/>
      <c r="H1183" s="144"/>
      <c r="I1183" s="144"/>
      <c r="J1183" s="144"/>
      <c r="K1183" s="144"/>
      <c r="L1183" s="144"/>
      <c r="M1183" s="144"/>
      <c r="N1183" s="144"/>
      <c r="O1183" s="144"/>
      <c r="P1183" s="144"/>
      <c r="Q1183" s="144"/>
      <c r="R1183" s="144"/>
      <c r="S1183" s="144"/>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row>
    <row r="1184" spans="1:44" ht="16.5" x14ac:dyDescent="0.35">
      <c r="A1184" s="144"/>
      <c r="B1184" s="144"/>
      <c r="C1184" s="144"/>
      <c r="D1184" s="144"/>
      <c r="E1184" s="144"/>
      <c r="F1184" s="144"/>
      <c r="G1184" s="144"/>
      <c r="H1184" s="144"/>
      <c r="I1184" s="144"/>
      <c r="J1184" s="144"/>
      <c r="K1184" s="144"/>
      <c r="L1184" s="144"/>
      <c r="M1184" s="144"/>
      <c r="N1184" s="144"/>
      <c r="O1184" s="144"/>
      <c r="P1184" s="144"/>
      <c r="Q1184" s="144"/>
      <c r="R1184" s="144"/>
      <c r="S1184" s="144"/>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row>
    <row r="1185" spans="1:44" ht="16.5" x14ac:dyDescent="0.35">
      <c r="A1185" s="144"/>
      <c r="B1185" s="144"/>
      <c r="C1185" s="144"/>
      <c r="D1185" s="144"/>
      <c r="E1185" s="144"/>
      <c r="F1185" s="144"/>
      <c r="G1185" s="144"/>
      <c r="H1185" s="144"/>
      <c r="I1185" s="144"/>
      <c r="J1185" s="144"/>
      <c r="K1185" s="144"/>
      <c r="L1185" s="144"/>
      <c r="M1185" s="144"/>
      <c r="N1185" s="144"/>
      <c r="O1185" s="144"/>
      <c r="P1185" s="144"/>
      <c r="Q1185" s="144"/>
      <c r="R1185" s="144"/>
      <c r="S1185" s="144"/>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row>
    <row r="1186" spans="1:44" ht="16.5" x14ac:dyDescent="0.35">
      <c r="A1186" s="144"/>
      <c r="B1186" s="144"/>
      <c r="C1186" s="144"/>
      <c r="D1186" s="144"/>
      <c r="E1186" s="144"/>
      <c r="F1186" s="144"/>
      <c r="G1186" s="144"/>
      <c r="H1186" s="144"/>
      <c r="I1186" s="144"/>
      <c r="J1186" s="144"/>
      <c r="K1186" s="144"/>
      <c r="L1186" s="144"/>
      <c r="M1186" s="144"/>
      <c r="N1186" s="144"/>
      <c r="O1186" s="144"/>
      <c r="P1186" s="144"/>
      <c r="Q1186" s="144"/>
      <c r="R1186" s="144"/>
      <c r="S1186" s="144"/>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row>
    <row r="1187" spans="1:44" ht="16.5" x14ac:dyDescent="0.35">
      <c r="A1187" s="144"/>
      <c r="B1187" s="144"/>
      <c r="C1187" s="144"/>
      <c r="D1187" s="144"/>
      <c r="E1187" s="144"/>
      <c r="F1187" s="144"/>
      <c r="G1187" s="144"/>
      <c r="H1187" s="144"/>
      <c r="I1187" s="144"/>
      <c r="J1187" s="144"/>
      <c r="K1187" s="144"/>
      <c r="L1187" s="144"/>
      <c r="M1187" s="144"/>
      <c r="N1187" s="144"/>
      <c r="O1187" s="144"/>
      <c r="P1187" s="144"/>
      <c r="Q1187" s="144"/>
      <c r="R1187" s="144"/>
      <c r="S1187" s="144"/>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row>
    <row r="1188" spans="1:44" ht="16.5" x14ac:dyDescent="0.35">
      <c r="A1188" s="144"/>
      <c r="B1188" s="144"/>
      <c r="C1188" s="144"/>
      <c r="D1188" s="144"/>
      <c r="E1188" s="144"/>
      <c r="F1188" s="144"/>
      <c r="G1188" s="144"/>
      <c r="H1188" s="144"/>
      <c r="I1188" s="144"/>
      <c r="J1188" s="144"/>
      <c r="K1188" s="144"/>
      <c r="L1188" s="144"/>
      <c r="M1188" s="144"/>
      <c r="N1188" s="144"/>
      <c r="O1188" s="144"/>
      <c r="P1188" s="144"/>
      <c r="Q1188" s="144"/>
      <c r="R1188" s="144"/>
      <c r="S1188" s="144"/>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row>
    <row r="1189" spans="1:44" ht="16.5" x14ac:dyDescent="0.35">
      <c r="A1189" s="144"/>
      <c r="B1189" s="144"/>
      <c r="C1189" s="144"/>
      <c r="D1189" s="144"/>
      <c r="E1189" s="144"/>
      <c r="F1189" s="144"/>
      <c r="G1189" s="144"/>
      <c r="H1189" s="144"/>
      <c r="I1189" s="144"/>
      <c r="J1189" s="144"/>
      <c r="K1189" s="144"/>
      <c r="L1189" s="144"/>
      <c r="M1189" s="144"/>
      <c r="N1189" s="144"/>
      <c r="O1189" s="144"/>
      <c r="P1189" s="144"/>
      <c r="Q1189" s="144"/>
      <c r="R1189" s="144"/>
      <c r="S1189" s="144"/>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row>
    <row r="1190" spans="1:44" ht="16.5" x14ac:dyDescent="0.35">
      <c r="A1190" s="144"/>
      <c r="B1190" s="144"/>
      <c r="C1190" s="144"/>
      <c r="D1190" s="144"/>
      <c r="E1190" s="144"/>
      <c r="F1190" s="144"/>
      <c r="G1190" s="144"/>
      <c r="H1190" s="144"/>
      <c r="I1190" s="144"/>
      <c r="J1190" s="144"/>
      <c r="K1190" s="144"/>
      <c r="L1190" s="144"/>
      <c r="M1190" s="144"/>
      <c r="N1190" s="144"/>
      <c r="O1190" s="144"/>
      <c r="P1190" s="144"/>
      <c r="Q1190" s="144"/>
      <c r="R1190" s="144"/>
      <c r="S1190" s="144"/>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row>
    <row r="1191" spans="1:44" ht="16.5" x14ac:dyDescent="0.35">
      <c r="A1191" s="144"/>
      <c r="B1191" s="144"/>
      <c r="C1191" s="144"/>
      <c r="D1191" s="144"/>
      <c r="E1191" s="144"/>
      <c r="F1191" s="144"/>
      <c r="G1191" s="144"/>
      <c r="H1191" s="144"/>
      <c r="I1191" s="144"/>
      <c r="J1191" s="144"/>
      <c r="K1191" s="144"/>
      <c r="L1191" s="144"/>
      <c r="M1191" s="144"/>
      <c r="N1191" s="144"/>
      <c r="O1191" s="144"/>
      <c r="P1191" s="144"/>
      <c r="Q1191" s="144"/>
      <c r="R1191" s="144"/>
      <c r="S1191" s="144"/>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row>
    <row r="1192" spans="1:44" ht="16.5" x14ac:dyDescent="0.35">
      <c r="A1192" s="144"/>
      <c r="B1192" s="144"/>
      <c r="C1192" s="144"/>
      <c r="D1192" s="144"/>
      <c r="E1192" s="144"/>
      <c r="F1192" s="144"/>
      <c r="G1192" s="144"/>
      <c r="H1192" s="144"/>
      <c r="I1192" s="144"/>
      <c r="J1192" s="144"/>
      <c r="K1192" s="144"/>
      <c r="L1192" s="144"/>
      <c r="M1192" s="144"/>
      <c r="N1192" s="144"/>
      <c r="O1192" s="144"/>
      <c r="P1192" s="144"/>
      <c r="Q1192" s="144"/>
      <c r="R1192" s="144"/>
      <c r="S1192" s="144"/>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row>
    <row r="1193" spans="1:44" ht="16.5" x14ac:dyDescent="0.35">
      <c r="A1193" s="144"/>
      <c r="B1193" s="144"/>
      <c r="C1193" s="144"/>
      <c r="D1193" s="144"/>
      <c r="E1193" s="144"/>
      <c r="F1193" s="144"/>
      <c r="G1193" s="144"/>
      <c r="H1193" s="144"/>
      <c r="I1193" s="144"/>
      <c r="J1193" s="144"/>
      <c r="K1193" s="144"/>
      <c r="L1193" s="144"/>
      <c r="M1193" s="144"/>
      <c r="N1193" s="144"/>
      <c r="O1193" s="144"/>
      <c r="P1193" s="144"/>
      <c r="Q1193" s="144"/>
      <c r="R1193" s="144"/>
      <c r="S1193" s="144"/>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row>
    <row r="1194" spans="1:44" ht="16.5" x14ac:dyDescent="0.35">
      <c r="A1194" s="144"/>
      <c r="B1194" s="144"/>
      <c r="C1194" s="144"/>
      <c r="D1194" s="144"/>
      <c r="E1194" s="144"/>
      <c r="F1194" s="144"/>
      <c r="G1194" s="144"/>
      <c r="H1194" s="144"/>
      <c r="I1194" s="144"/>
      <c r="J1194" s="144"/>
      <c r="K1194" s="144"/>
      <c r="L1194" s="144"/>
      <c r="M1194" s="144"/>
      <c r="N1194" s="144"/>
      <c r="O1194" s="144"/>
      <c r="P1194" s="144"/>
      <c r="Q1194" s="144"/>
      <c r="R1194" s="144"/>
      <c r="S1194" s="144"/>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row>
    <row r="1195" spans="1:44" ht="16.5" x14ac:dyDescent="0.35">
      <c r="A1195" s="144"/>
      <c r="B1195" s="144"/>
      <c r="C1195" s="144"/>
      <c r="D1195" s="144"/>
      <c r="E1195" s="144"/>
      <c r="F1195" s="144"/>
      <c r="G1195" s="144"/>
      <c r="H1195" s="144"/>
      <c r="I1195" s="144"/>
      <c r="J1195" s="144"/>
      <c r="K1195" s="144"/>
      <c r="L1195" s="144"/>
      <c r="M1195" s="144"/>
      <c r="N1195" s="144"/>
      <c r="O1195" s="144"/>
      <c r="P1195" s="144"/>
      <c r="Q1195" s="144"/>
      <c r="R1195" s="144"/>
      <c r="S1195" s="144"/>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row>
    <row r="1196" spans="1:44" ht="16.5" x14ac:dyDescent="0.35">
      <c r="A1196" s="144"/>
      <c r="B1196" s="144"/>
      <c r="C1196" s="144"/>
      <c r="D1196" s="144"/>
      <c r="E1196" s="144"/>
      <c r="F1196" s="144"/>
      <c r="G1196" s="144"/>
      <c r="H1196" s="144"/>
      <c r="I1196" s="144"/>
      <c r="J1196" s="144"/>
      <c r="K1196" s="144"/>
      <c r="L1196" s="144"/>
      <c r="M1196" s="144"/>
      <c r="N1196" s="144"/>
      <c r="O1196" s="144"/>
      <c r="P1196" s="144"/>
      <c r="Q1196" s="144"/>
      <c r="R1196" s="144"/>
      <c r="S1196" s="144"/>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row>
    <row r="1197" spans="1:44" ht="16.5" x14ac:dyDescent="0.35">
      <c r="A1197" s="144"/>
      <c r="B1197" s="144"/>
      <c r="C1197" s="144"/>
      <c r="D1197" s="144"/>
      <c r="E1197" s="144"/>
      <c r="F1197" s="144"/>
      <c r="G1197" s="144"/>
      <c r="H1197" s="144"/>
      <c r="I1197" s="144"/>
      <c r="J1197" s="144"/>
      <c r="K1197" s="144"/>
      <c r="L1197" s="144"/>
      <c r="M1197" s="144"/>
      <c r="N1197" s="144"/>
      <c r="O1197" s="144"/>
      <c r="P1197" s="144"/>
      <c r="Q1197" s="144"/>
      <c r="R1197" s="144"/>
      <c r="S1197" s="144"/>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row>
    <row r="1198" spans="1:44" ht="16.5" x14ac:dyDescent="0.35">
      <c r="A1198" s="144"/>
      <c r="B1198" s="144"/>
      <c r="C1198" s="144"/>
      <c r="D1198" s="144"/>
      <c r="E1198" s="144"/>
      <c r="F1198" s="144"/>
      <c r="G1198" s="144"/>
      <c r="H1198" s="144"/>
      <c r="I1198" s="144"/>
      <c r="J1198" s="144"/>
      <c r="K1198" s="144"/>
      <c r="L1198" s="144"/>
      <c r="M1198" s="144"/>
      <c r="N1198" s="144"/>
      <c r="O1198" s="144"/>
      <c r="P1198" s="144"/>
      <c r="Q1198" s="144"/>
      <c r="R1198" s="144"/>
      <c r="S1198" s="144"/>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row>
    <row r="1199" spans="1:44" ht="16.5" x14ac:dyDescent="0.35">
      <c r="A1199" s="144"/>
      <c r="B1199" s="144"/>
      <c r="C1199" s="144"/>
      <c r="D1199" s="144"/>
      <c r="E1199" s="144"/>
      <c r="F1199" s="144"/>
      <c r="G1199" s="144"/>
      <c r="H1199" s="144"/>
      <c r="I1199" s="144"/>
      <c r="J1199" s="144"/>
      <c r="K1199" s="144"/>
      <c r="L1199" s="144"/>
      <c r="M1199" s="144"/>
      <c r="N1199" s="144"/>
      <c r="O1199" s="144"/>
      <c r="P1199" s="144"/>
      <c r="Q1199" s="144"/>
      <c r="R1199" s="144"/>
      <c r="S1199" s="144"/>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row>
    <row r="1200" spans="1:44" ht="16.5" x14ac:dyDescent="0.35">
      <c r="A1200" s="144"/>
      <c r="B1200" s="144"/>
      <c r="C1200" s="144"/>
      <c r="D1200" s="144"/>
      <c r="E1200" s="144"/>
      <c r="F1200" s="144"/>
      <c r="G1200" s="144"/>
      <c r="H1200" s="144"/>
      <c r="I1200" s="144"/>
      <c r="J1200" s="144"/>
      <c r="K1200" s="144"/>
      <c r="L1200" s="144"/>
      <c r="M1200" s="144"/>
      <c r="N1200" s="144"/>
      <c r="O1200" s="144"/>
      <c r="P1200" s="144"/>
      <c r="Q1200" s="144"/>
      <c r="R1200" s="144"/>
      <c r="S1200" s="144"/>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row>
    <row r="1201" spans="1:44" ht="16.5" x14ac:dyDescent="0.35">
      <c r="A1201" s="144"/>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row>
    <row r="1202" spans="1:44" ht="16.5" x14ac:dyDescent="0.35">
      <c r="A1202" s="144"/>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row>
    <row r="1203" spans="1:44" ht="16.5" x14ac:dyDescent="0.35">
      <c r="A1203" s="144"/>
      <c r="B1203" s="144"/>
      <c r="C1203" s="144"/>
      <c r="D1203" s="144"/>
      <c r="E1203" s="144"/>
      <c r="F1203" s="144"/>
      <c r="G1203" s="144"/>
      <c r="H1203" s="144"/>
      <c r="I1203" s="144"/>
      <c r="J1203" s="144"/>
      <c r="K1203" s="144"/>
      <c r="L1203" s="144"/>
      <c r="M1203" s="144"/>
      <c r="N1203" s="144"/>
      <c r="O1203" s="144"/>
      <c r="P1203" s="144"/>
      <c r="Q1203" s="144"/>
      <c r="R1203" s="144"/>
      <c r="S1203" s="144"/>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row>
    <row r="1204" spans="1:44" ht="16.5" x14ac:dyDescent="0.35">
      <c r="A1204" s="144"/>
      <c r="B1204" s="144"/>
      <c r="C1204" s="144"/>
      <c r="D1204" s="144"/>
      <c r="E1204" s="144"/>
      <c r="F1204" s="144"/>
      <c r="G1204" s="144"/>
      <c r="H1204" s="144"/>
      <c r="I1204" s="144"/>
      <c r="J1204" s="144"/>
      <c r="K1204" s="144"/>
      <c r="L1204" s="144"/>
      <c r="M1204" s="144"/>
      <c r="N1204" s="144"/>
      <c r="O1204" s="144"/>
      <c r="P1204" s="144"/>
      <c r="Q1204" s="144"/>
      <c r="R1204" s="144"/>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row>
    <row r="1205" spans="1:44" ht="16.5" x14ac:dyDescent="0.35">
      <c r="A1205" s="144"/>
      <c r="B1205" s="144"/>
      <c r="C1205" s="144"/>
      <c r="D1205" s="144"/>
      <c r="E1205" s="144"/>
      <c r="F1205" s="144"/>
      <c r="G1205" s="144"/>
      <c r="H1205" s="144"/>
      <c r="I1205" s="144"/>
      <c r="J1205" s="144"/>
      <c r="K1205" s="144"/>
      <c r="L1205" s="144"/>
      <c r="M1205" s="144"/>
      <c r="N1205" s="144"/>
      <c r="O1205" s="144"/>
      <c r="P1205" s="144"/>
      <c r="Q1205" s="144"/>
      <c r="R1205" s="144"/>
      <c r="S1205" s="144"/>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row>
    <row r="1206" spans="1:44" ht="16.5" x14ac:dyDescent="0.35">
      <c r="A1206" s="144"/>
      <c r="B1206" s="144"/>
      <c r="C1206" s="144"/>
      <c r="D1206" s="144"/>
      <c r="E1206" s="144"/>
      <c r="F1206" s="144"/>
      <c r="G1206" s="144"/>
      <c r="H1206" s="144"/>
      <c r="I1206" s="144"/>
      <c r="J1206" s="144"/>
      <c r="K1206" s="144"/>
      <c r="L1206" s="144"/>
      <c r="M1206" s="144"/>
      <c r="N1206" s="144"/>
      <c r="O1206" s="144"/>
      <c r="P1206" s="144"/>
      <c r="Q1206" s="144"/>
      <c r="R1206" s="144"/>
      <c r="S1206" s="144"/>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row>
    <row r="1207" spans="1:44" ht="16.5" x14ac:dyDescent="0.35">
      <c r="A1207" s="144"/>
      <c r="B1207" s="144"/>
      <c r="C1207" s="144"/>
      <c r="D1207" s="144"/>
      <c r="E1207" s="144"/>
      <c r="F1207" s="144"/>
      <c r="G1207" s="144"/>
      <c r="H1207" s="144"/>
      <c r="I1207" s="144"/>
      <c r="J1207" s="144"/>
      <c r="K1207" s="144"/>
      <c r="L1207" s="144"/>
      <c r="M1207" s="144"/>
      <c r="N1207" s="144"/>
      <c r="O1207" s="144"/>
      <c r="P1207" s="144"/>
      <c r="Q1207" s="144"/>
      <c r="R1207" s="144"/>
      <c r="S1207" s="144"/>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row>
    <row r="1208" spans="1:44" ht="16.5" x14ac:dyDescent="0.35">
      <c r="A1208" s="144"/>
      <c r="B1208" s="144"/>
      <c r="C1208" s="144"/>
      <c r="D1208" s="144"/>
      <c r="E1208" s="144"/>
      <c r="F1208" s="144"/>
      <c r="G1208" s="144"/>
      <c r="H1208" s="144"/>
      <c r="I1208" s="144"/>
      <c r="J1208" s="144"/>
      <c r="K1208" s="144"/>
      <c r="L1208" s="144"/>
      <c r="M1208" s="144"/>
      <c r="N1208" s="144"/>
      <c r="O1208" s="144"/>
      <c r="P1208" s="144"/>
      <c r="Q1208" s="144"/>
      <c r="R1208" s="144"/>
      <c r="S1208" s="144"/>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row>
    <row r="1209" spans="1:44" ht="16.5" x14ac:dyDescent="0.35">
      <c r="A1209" s="144"/>
      <c r="B1209" s="144"/>
      <c r="C1209" s="144"/>
      <c r="D1209" s="144"/>
      <c r="E1209" s="144"/>
      <c r="F1209" s="144"/>
      <c r="G1209" s="144"/>
      <c r="H1209" s="144"/>
      <c r="I1209" s="144"/>
      <c r="J1209" s="144"/>
      <c r="K1209" s="144"/>
      <c r="L1209" s="144"/>
      <c r="M1209" s="144"/>
      <c r="N1209" s="144"/>
      <c r="O1209" s="144"/>
      <c r="P1209" s="144"/>
      <c r="Q1209" s="144"/>
      <c r="R1209" s="144"/>
      <c r="S1209" s="144"/>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row>
    <row r="1210" spans="1:44" ht="16.5" x14ac:dyDescent="0.35">
      <c r="A1210" s="144"/>
      <c r="B1210" s="144"/>
      <c r="C1210" s="144"/>
      <c r="D1210" s="144"/>
      <c r="E1210" s="144"/>
      <c r="F1210" s="144"/>
      <c r="G1210" s="144"/>
      <c r="H1210" s="144"/>
      <c r="I1210" s="144"/>
      <c r="J1210" s="144"/>
      <c r="K1210" s="144"/>
      <c r="L1210" s="144"/>
      <c r="M1210" s="144"/>
      <c r="N1210" s="144"/>
      <c r="O1210" s="144"/>
      <c r="P1210" s="144"/>
      <c r="Q1210" s="144"/>
      <c r="R1210" s="144"/>
      <c r="S1210" s="144"/>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row>
    <row r="1211" spans="1:44" ht="16.5" x14ac:dyDescent="0.35">
      <c r="A1211" s="144"/>
      <c r="B1211" s="144"/>
      <c r="C1211" s="144"/>
      <c r="D1211" s="144"/>
      <c r="E1211" s="144"/>
      <c r="F1211" s="144"/>
      <c r="G1211" s="144"/>
      <c r="H1211" s="144"/>
      <c r="I1211" s="144"/>
      <c r="J1211" s="144"/>
      <c r="K1211" s="144"/>
      <c r="L1211" s="144"/>
      <c r="M1211" s="144"/>
      <c r="N1211" s="144"/>
      <c r="O1211" s="144"/>
      <c r="P1211" s="144"/>
      <c r="Q1211" s="144"/>
      <c r="R1211" s="144"/>
      <c r="S1211" s="144"/>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row>
    <row r="1212" spans="1:44" ht="16.5" x14ac:dyDescent="0.35">
      <c r="A1212" s="144"/>
      <c r="B1212" s="144"/>
      <c r="C1212" s="144"/>
      <c r="D1212" s="144"/>
      <c r="E1212" s="144"/>
      <c r="F1212" s="144"/>
      <c r="G1212" s="144"/>
      <c r="H1212" s="144"/>
      <c r="I1212" s="144"/>
      <c r="J1212" s="144"/>
      <c r="K1212" s="144"/>
      <c r="L1212" s="144"/>
      <c r="M1212" s="144"/>
      <c r="N1212" s="144"/>
      <c r="O1212" s="144"/>
      <c r="P1212" s="144"/>
      <c r="Q1212" s="144"/>
      <c r="R1212" s="144"/>
      <c r="S1212" s="144"/>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row>
    <row r="1213" spans="1:44" ht="16.5" x14ac:dyDescent="0.35">
      <c r="A1213" s="144"/>
      <c r="B1213" s="144"/>
      <c r="C1213" s="144"/>
      <c r="D1213" s="144"/>
      <c r="E1213" s="144"/>
      <c r="F1213" s="144"/>
      <c r="G1213" s="144"/>
      <c r="H1213" s="144"/>
      <c r="I1213" s="144"/>
      <c r="J1213" s="144"/>
      <c r="K1213" s="144"/>
      <c r="L1213" s="144"/>
      <c r="M1213" s="144"/>
      <c r="N1213" s="144"/>
      <c r="O1213" s="144"/>
      <c r="P1213" s="144"/>
      <c r="Q1213" s="144"/>
      <c r="R1213" s="144"/>
      <c r="S1213" s="144"/>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row>
    <row r="1214" spans="1:44" ht="16.5" x14ac:dyDescent="0.35">
      <c r="A1214" s="144"/>
      <c r="B1214" s="144"/>
      <c r="C1214" s="144"/>
      <c r="D1214" s="144"/>
      <c r="E1214" s="144"/>
      <c r="F1214" s="144"/>
      <c r="G1214" s="144"/>
      <c r="H1214" s="144"/>
      <c r="I1214" s="144"/>
      <c r="J1214" s="144"/>
      <c r="K1214" s="144"/>
      <c r="L1214" s="144"/>
      <c r="M1214" s="144"/>
      <c r="N1214" s="144"/>
      <c r="O1214" s="144"/>
      <c r="P1214" s="144"/>
      <c r="Q1214" s="144"/>
      <c r="R1214" s="144"/>
      <c r="S1214" s="144"/>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row>
    <row r="1215" spans="1:44" ht="16.5" x14ac:dyDescent="0.35">
      <c r="A1215" s="144"/>
      <c r="B1215" s="144"/>
      <c r="C1215" s="144"/>
      <c r="D1215" s="144"/>
      <c r="E1215" s="144"/>
      <c r="F1215" s="144"/>
      <c r="G1215" s="144"/>
      <c r="H1215" s="144"/>
      <c r="I1215" s="144"/>
      <c r="J1215" s="144"/>
      <c r="K1215" s="144"/>
      <c r="L1215" s="144"/>
      <c r="M1215" s="144"/>
      <c r="N1215" s="144"/>
      <c r="O1215" s="144"/>
      <c r="P1215" s="144"/>
      <c r="Q1215" s="144"/>
      <c r="R1215" s="144"/>
      <c r="S1215" s="144"/>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row>
    <row r="1216" spans="1:44" ht="16.5" x14ac:dyDescent="0.35">
      <c r="A1216" s="144"/>
      <c r="B1216" s="144"/>
      <c r="C1216" s="144"/>
      <c r="D1216" s="144"/>
      <c r="E1216" s="144"/>
      <c r="F1216" s="144"/>
      <c r="G1216" s="144"/>
      <c r="H1216" s="144"/>
      <c r="I1216" s="144"/>
      <c r="J1216" s="144"/>
      <c r="K1216" s="144"/>
      <c r="L1216" s="144"/>
      <c r="M1216" s="144"/>
      <c r="N1216" s="144"/>
      <c r="O1216" s="144"/>
      <c r="P1216" s="144"/>
      <c r="Q1216" s="144"/>
      <c r="R1216" s="144"/>
      <c r="S1216" s="144"/>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row>
    <row r="1217" spans="1:44" ht="16.5" x14ac:dyDescent="0.35">
      <c r="A1217" s="144"/>
      <c r="B1217" s="144"/>
      <c r="C1217" s="144"/>
      <c r="D1217" s="144"/>
      <c r="E1217" s="144"/>
      <c r="F1217" s="144"/>
      <c r="G1217" s="144"/>
      <c r="H1217" s="144"/>
      <c r="I1217" s="144"/>
      <c r="J1217" s="144"/>
      <c r="K1217" s="144"/>
      <c r="L1217" s="144"/>
      <c r="M1217" s="144"/>
      <c r="N1217" s="144"/>
      <c r="O1217" s="144"/>
      <c r="P1217" s="144"/>
      <c r="Q1217" s="144"/>
      <c r="R1217" s="144"/>
      <c r="S1217" s="144"/>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row>
    <row r="1218" spans="1:44" ht="16.5" x14ac:dyDescent="0.35">
      <c r="A1218" s="144"/>
      <c r="B1218" s="144"/>
      <c r="C1218" s="144"/>
      <c r="D1218" s="144"/>
      <c r="E1218" s="144"/>
      <c r="F1218" s="144"/>
      <c r="G1218" s="144"/>
      <c r="H1218" s="144"/>
      <c r="I1218" s="144"/>
      <c r="J1218" s="144"/>
      <c r="K1218" s="144"/>
      <c r="L1218" s="144"/>
      <c r="M1218" s="144"/>
      <c r="N1218" s="144"/>
      <c r="O1218" s="144"/>
      <c r="P1218" s="144"/>
      <c r="Q1218" s="144"/>
      <c r="R1218" s="144"/>
      <c r="S1218" s="144"/>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row>
    <row r="1219" spans="1:44" ht="16.5" x14ac:dyDescent="0.35">
      <c r="A1219" s="144"/>
      <c r="B1219" s="144"/>
      <c r="C1219" s="144"/>
      <c r="D1219" s="144"/>
      <c r="E1219" s="144"/>
      <c r="F1219" s="144"/>
      <c r="G1219" s="144"/>
      <c r="H1219" s="144"/>
      <c r="I1219" s="144"/>
      <c r="J1219" s="144"/>
      <c r="K1219" s="144"/>
      <c r="L1219" s="144"/>
      <c r="M1219" s="144"/>
      <c r="N1219" s="144"/>
      <c r="O1219" s="144"/>
      <c r="P1219" s="144"/>
      <c r="Q1219" s="144"/>
      <c r="R1219" s="144"/>
      <c r="S1219" s="144"/>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row>
    <row r="1220" spans="1:44" ht="16.5" x14ac:dyDescent="0.35">
      <c r="A1220" s="144"/>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row>
    <row r="1221" spans="1:44" ht="16.5" x14ac:dyDescent="0.35">
      <c r="A1221" s="144"/>
      <c r="B1221" s="144"/>
      <c r="C1221" s="144"/>
      <c r="D1221" s="144"/>
      <c r="E1221" s="144"/>
      <c r="F1221" s="144"/>
      <c r="G1221" s="144"/>
      <c r="H1221" s="144"/>
      <c r="I1221" s="144"/>
      <c r="J1221" s="144"/>
      <c r="K1221" s="144"/>
      <c r="L1221" s="144"/>
      <c r="M1221" s="144"/>
      <c r="N1221" s="144"/>
      <c r="O1221" s="144"/>
      <c r="P1221" s="144"/>
      <c r="Q1221" s="144"/>
      <c r="R1221" s="144"/>
      <c r="S1221" s="144"/>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row>
    <row r="1222" spans="1:44" ht="16.5" x14ac:dyDescent="0.35">
      <c r="A1222" s="144"/>
      <c r="B1222" s="144"/>
      <c r="C1222" s="144"/>
      <c r="D1222" s="144"/>
      <c r="E1222" s="144"/>
      <c r="F1222" s="144"/>
      <c r="G1222" s="144"/>
      <c r="H1222" s="144"/>
      <c r="I1222" s="144"/>
      <c r="J1222" s="144"/>
      <c r="K1222" s="144"/>
      <c r="L1222" s="144"/>
      <c r="M1222" s="144"/>
      <c r="N1222" s="144"/>
      <c r="O1222" s="144"/>
      <c r="P1222" s="144"/>
      <c r="Q1222" s="144"/>
      <c r="R1222" s="144"/>
      <c r="S1222" s="144"/>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row>
    <row r="1223" spans="1:44" ht="16.5" x14ac:dyDescent="0.35">
      <c r="A1223" s="144"/>
      <c r="B1223" s="144"/>
      <c r="C1223" s="144"/>
      <c r="D1223" s="144"/>
      <c r="E1223" s="144"/>
      <c r="F1223" s="144"/>
      <c r="G1223" s="144"/>
      <c r="H1223" s="144"/>
      <c r="I1223" s="144"/>
      <c r="J1223" s="144"/>
      <c r="K1223" s="144"/>
      <c r="L1223" s="144"/>
      <c r="M1223" s="144"/>
      <c r="N1223" s="144"/>
      <c r="O1223" s="144"/>
      <c r="P1223" s="144"/>
      <c r="Q1223" s="144"/>
      <c r="R1223" s="144"/>
      <c r="S1223" s="144"/>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row>
    <row r="1224" spans="1:44" ht="16.5" x14ac:dyDescent="0.35">
      <c r="A1224" s="144"/>
      <c r="B1224" s="144"/>
      <c r="C1224" s="144"/>
      <c r="D1224" s="144"/>
      <c r="E1224" s="144"/>
      <c r="F1224" s="144"/>
      <c r="G1224" s="144"/>
      <c r="H1224" s="144"/>
      <c r="I1224" s="144"/>
      <c r="J1224" s="144"/>
      <c r="K1224" s="144"/>
      <c r="L1224" s="144"/>
      <c r="M1224" s="144"/>
      <c r="N1224" s="144"/>
      <c r="O1224" s="144"/>
      <c r="P1224" s="144"/>
      <c r="Q1224" s="144"/>
      <c r="R1224" s="144"/>
      <c r="S1224" s="144"/>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row>
    <row r="1225" spans="1:44" ht="16.5" x14ac:dyDescent="0.35">
      <c r="A1225" s="144"/>
      <c r="B1225" s="144"/>
      <c r="C1225" s="144"/>
      <c r="D1225" s="144"/>
      <c r="E1225" s="144"/>
      <c r="F1225" s="144"/>
      <c r="G1225" s="144"/>
      <c r="H1225" s="144"/>
      <c r="I1225" s="144"/>
      <c r="J1225" s="144"/>
      <c r="K1225" s="144"/>
      <c r="L1225" s="144"/>
      <c r="M1225" s="144"/>
      <c r="N1225" s="144"/>
      <c r="O1225" s="144"/>
      <c r="P1225" s="144"/>
      <c r="Q1225" s="144"/>
      <c r="R1225" s="144"/>
      <c r="S1225" s="144"/>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row>
    <row r="1226" spans="1:44" ht="16.5" x14ac:dyDescent="0.35">
      <c r="A1226" s="144"/>
      <c r="B1226" s="144"/>
      <c r="C1226" s="144"/>
      <c r="D1226" s="144"/>
      <c r="E1226" s="144"/>
      <c r="F1226" s="144"/>
      <c r="G1226" s="144"/>
      <c r="H1226" s="144"/>
      <c r="I1226" s="144"/>
      <c r="J1226" s="144"/>
      <c r="K1226" s="144"/>
      <c r="L1226" s="144"/>
      <c r="M1226" s="144"/>
      <c r="N1226" s="144"/>
      <c r="O1226" s="144"/>
      <c r="P1226" s="144"/>
      <c r="Q1226" s="144"/>
      <c r="R1226" s="144"/>
      <c r="S1226" s="144"/>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row>
    <row r="1227" spans="1:44" ht="16.5" x14ac:dyDescent="0.35">
      <c r="A1227" s="144"/>
      <c r="B1227" s="144"/>
      <c r="C1227" s="144"/>
      <c r="D1227" s="144"/>
      <c r="E1227" s="144"/>
      <c r="F1227" s="144"/>
      <c r="G1227" s="144"/>
      <c r="H1227" s="144"/>
      <c r="I1227" s="144"/>
      <c r="J1227" s="144"/>
      <c r="K1227" s="144"/>
      <c r="L1227" s="144"/>
      <c r="M1227" s="144"/>
      <c r="N1227" s="144"/>
      <c r="O1227" s="144"/>
      <c r="P1227" s="144"/>
      <c r="Q1227" s="144"/>
      <c r="R1227" s="144"/>
      <c r="S1227" s="144"/>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row>
    <row r="1228" spans="1:44" ht="16.5" x14ac:dyDescent="0.35">
      <c r="A1228" s="144"/>
      <c r="B1228" s="144"/>
      <c r="C1228" s="144"/>
      <c r="D1228" s="144"/>
      <c r="E1228" s="144"/>
      <c r="F1228" s="144"/>
      <c r="G1228" s="144"/>
      <c r="H1228" s="144"/>
      <c r="I1228" s="144"/>
      <c r="J1228" s="144"/>
      <c r="K1228" s="144"/>
      <c r="L1228" s="144"/>
      <c r="M1228" s="144"/>
      <c r="N1228" s="144"/>
      <c r="O1228" s="144"/>
      <c r="P1228" s="144"/>
      <c r="Q1228" s="144"/>
      <c r="R1228" s="144"/>
      <c r="S1228" s="144"/>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row>
    <row r="1229" spans="1:44" ht="16.5" x14ac:dyDescent="0.35">
      <c r="A1229" s="144"/>
      <c r="B1229" s="144"/>
      <c r="C1229" s="144"/>
      <c r="D1229" s="144"/>
      <c r="E1229" s="144"/>
      <c r="F1229" s="144"/>
      <c r="G1229" s="144"/>
      <c r="H1229" s="144"/>
      <c r="I1229" s="144"/>
      <c r="J1229" s="144"/>
      <c r="K1229" s="144"/>
      <c r="L1229" s="144"/>
      <c r="M1229" s="144"/>
      <c r="N1229" s="144"/>
      <c r="O1229" s="144"/>
      <c r="P1229" s="144"/>
      <c r="Q1229" s="144"/>
      <c r="R1229" s="144"/>
      <c r="S1229" s="144"/>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row>
    <row r="1230" spans="1:44" ht="16.5" x14ac:dyDescent="0.35">
      <c r="A1230" s="144"/>
      <c r="B1230" s="144"/>
      <c r="C1230" s="144"/>
      <c r="D1230" s="144"/>
      <c r="E1230" s="144"/>
      <c r="F1230" s="144"/>
      <c r="G1230" s="144"/>
      <c r="H1230" s="144"/>
      <c r="I1230" s="144"/>
      <c r="J1230" s="144"/>
      <c r="K1230" s="144"/>
      <c r="L1230" s="144"/>
      <c r="M1230" s="144"/>
      <c r="N1230" s="144"/>
      <c r="O1230" s="144"/>
      <c r="P1230" s="144"/>
      <c r="Q1230" s="144"/>
      <c r="R1230" s="144"/>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row>
    <row r="1231" spans="1:44" ht="16.5" x14ac:dyDescent="0.35">
      <c r="A1231" s="144"/>
      <c r="B1231" s="144"/>
      <c r="C1231" s="144"/>
      <c r="D1231" s="144"/>
      <c r="E1231" s="144"/>
      <c r="F1231" s="144"/>
      <c r="G1231" s="144"/>
      <c r="H1231" s="144"/>
      <c r="I1231" s="144"/>
      <c r="J1231" s="144"/>
      <c r="K1231" s="144"/>
      <c r="L1231" s="144"/>
      <c r="M1231" s="144"/>
      <c r="N1231" s="144"/>
      <c r="O1231" s="144"/>
      <c r="P1231" s="144"/>
      <c r="Q1231" s="144"/>
      <c r="R1231" s="144"/>
      <c r="S1231" s="144"/>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row>
    <row r="1232" spans="1:44" ht="16.5" x14ac:dyDescent="0.35">
      <c r="A1232" s="144"/>
      <c r="B1232" s="144"/>
      <c r="C1232" s="144"/>
      <c r="D1232" s="144"/>
      <c r="E1232" s="144"/>
      <c r="F1232" s="144"/>
      <c r="G1232" s="144"/>
      <c r="H1232" s="144"/>
      <c r="I1232" s="144"/>
      <c r="J1232" s="144"/>
      <c r="K1232" s="144"/>
      <c r="L1232" s="144"/>
      <c r="M1232" s="144"/>
      <c r="N1232" s="144"/>
      <c r="O1232" s="144"/>
      <c r="P1232" s="144"/>
      <c r="Q1232" s="144"/>
      <c r="R1232" s="144"/>
      <c r="S1232" s="144"/>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row>
    <row r="1233" spans="1:44" ht="16.5" x14ac:dyDescent="0.35">
      <c r="A1233" s="144"/>
      <c r="B1233" s="144"/>
      <c r="C1233" s="144"/>
      <c r="D1233" s="144"/>
      <c r="E1233" s="144"/>
      <c r="F1233" s="144"/>
      <c r="G1233" s="144"/>
      <c r="H1233" s="144"/>
      <c r="I1233" s="144"/>
      <c r="J1233" s="144"/>
      <c r="K1233" s="144"/>
      <c r="L1233" s="144"/>
      <c r="M1233" s="144"/>
      <c r="N1233" s="144"/>
      <c r="O1233" s="144"/>
      <c r="P1233" s="144"/>
      <c r="Q1233" s="144"/>
      <c r="R1233" s="144"/>
      <c r="S1233" s="144"/>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row>
    <row r="1234" spans="1:44" ht="16.5" x14ac:dyDescent="0.35">
      <c r="A1234" s="144"/>
      <c r="B1234" s="144"/>
      <c r="C1234" s="144"/>
      <c r="D1234" s="144"/>
      <c r="E1234" s="144"/>
      <c r="F1234" s="144"/>
      <c r="G1234" s="144"/>
      <c r="H1234" s="144"/>
      <c r="I1234" s="144"/>
      <c r="J1234" s="144"/>
      <c r="K1234" s="144"/>
      <c r="L1234" s="144"/>
      <c r="M1234" s="144"/>
      <c r="N1234" s="144"/>
      <c r="O1234" s="144"/>
      <c r="P1234" s="144"/>
      <c r="Q1234" s="144"/>
      <c r="R1234" s="144"/>
      <c r="S1234" s="144"/>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row>
    <row r="1235" spans="1:44" ht="16.5" x14ac:dyDescent="0.35">
      <c r="A1235" s="144"/>
      <c r="B1235" s="144"/>
      <c r="C1235" s="144"/>
      <c r="D1235" s="144"/>
      <c r="E1235" s="144"/>
      <c r="F1235" s="144"/>
      <c r="G1235" s="144"/>
      <c r="H1235" s="144"/>
      <c r="I1235" s="144"/>
      <c r="J1235" s="144"/>
      <c r="K1235" s="144"/>
      <c r="L1235" s="144"/>
      <c r="M1235" s="144"/>
      <c r="N1235" s="144"/>
      <c r="O1235" s="144"/>
      <c r="P1235" s="144"/>
      <c r="Q1235" s="144"/>
      <c r="R1235" s="144"/>
      <c r="S1235" s="144"/>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row>
    <row r="1236" spans="1:44" ht="16.5" x14ac:dyDescent="0.35">
      <c r="A1236" s="144"/>
      <c r="B1236" s="144"/>
      <c r="C1236" s="144"/>
      <c r="D1236" s="144"/>
      <c r="E1236" s="144"/>
      <c r="F1236" s="144"/>
      <c r="G1236" s="144"/>
      <c r="H1236" s="144"/>
      <c r="I1236" s="144"/>
      <c r="J1236" s="144"/>
      <c r="K1236" s="144"/>
      <c r="L1236" s="144"/>
      <c r="M1236" s="144"/>
      <c r="N1236" s="144"/>
      <c r="O1236" s="144"/>
      <c r="P1236" s="144"/>
      <c r="Q1236" s="144"/>
      <c r="R1236" s="144"/>
      <c r="S1236" s="144"/>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row>
    <row r="1237" spans="1:44" ht="16.5" x14ac:dyDescent="0.35">
      <c r="A1237" s="144"/>
      <c r="B1237" s="144"/>
      <c r="C1237" s="144"/>
      <c r="D1237" s="144"/>
      <c r="E1237" s="144"/>
      <c r="F1237" s="144"/>
      <c r="G1237" s="144"/>
      <c r="H1237" s="144"/>
      <c r="I1237" s="144"/>
      <c r="J1237" s="144"/>
      <c r="K1237" s="144"/>
      <c r="L1237" s="144"/>
      <c r="M1237" s="144"/>
      <c r="N1237" s="144"/>
      <c r="O1237" s="144"/>
      <c r="P1237" s="144"/>
      <c r="Q1237" s="144"/>
      <c r="R1237" s="144"/>
      <c r="S1237" s="144"/>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row>
    <row r="1238" spans="1:44" ht="16.5" x14ac:dyDescent="0.35">
      <c r="A1238" s="144"/>
      <c r="B1238" s="144"/>
      <c r="C1238" s="144"/>
      <c r="D1238" s="144"/>
      <c r="E1238" s="144"/>
      <c r="F1238" s="144"/>
      <c r="G1238" s="144"/>
      <c r="H1238" s="144"/>
      <c r="I1238" s="144"/>
      <c r="J1238" s="144"/>
      <c r="K1238" s="144"/>
      <c r="L1238" s="144"/>
      <c r="M1238" s="144"/>
      <c r="N1238" s="144"/>
      <c r="O1238" s="144"/>
      <c r="P1238" s="144"/>
      <c r="Q1238" s="144"/>
      <c r="R1238" s="144"/>
      <c r="S1238" s="144"/>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row>
    <row r="1239" spans="1:44" ht="16.5" x14ac:dyDescent="0.35">
      <c r="A1239" s="144"/>
      <c r="B1239" s="144"/>
      <c r="C1239" s="144"/>
      <c r="D1239" s="144"/>
      <c r="E1239" s="144"/>
      <c r="F1239" s="144"/>
      <c r="G1239" s="144"/>
      <c r="H1239" s="144"/>
      <c r="I1239" s="144"/>
      <c r="J1239" s="144"/>
      <c r="K1239" s="144"/>
      <c r="L1239" s="144"/>
      <c r="M1239" s="144"/>
      <c r="N1239" s="144"/>
      <c r="O1239" s="144"/>
      <c r="P1239" s="144"/>
      <c r="Q1239" s="144"/>
      <c r="R1239" s="144"/>
      <c r="S1239" s="144"/>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row>
    <row r="1240" spans="1:44" ht="16.5" x14ac:dyDescent="0.35">
      <c r="A1240" s="144"/>
      <c r="B1240" s="144"/>
      <c r="C1240" s="144"/>
      <c r="D1240" s="144"/>
      <c r="E1240" s="144"/>
      <c r="F1240" s="144"/>
      <c r="G1240" s="144"/>
      <c r="H1240" s="144"/>
      <c r="I1240" s="144"/>
      <c r="J1240" s="144"/>
      <c r="K1240" s="144"/>
      <c r="L1240" s="144"/>
      <c r="M1240" s="144"/>
      <c r="N1240" s="144"/>
      <c r="O1240" s="144"/>
      <c r="P1240" s="144"/>
      <c r="Q1240" s="144"/>
      <c r="R1240" s="144"/>
      <c r="S1240" s="144"/>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row>
    <row r="1241" spans="1:44" ht="16.5" x14ac:dyDescent="0.35">
      <c r="A1241" s="144"/>
      <c r="B1241" s="144"/>
      <c r="C1241" s="144"/>
      <c r="D1241" s="144"/>
      <c r="E1241" s="144"/>
      <c r="F1241" s="144"/>
      <c r="G1241" s="144"/>
      <c r="H1241" s="144"/>
      <c r="I1241" s="144"/>
      <c r="J1241" s="144"/>
      <c r="K1241" s="144"/>
      <c r="L1241" s="144"/>
      <c r="M1241" s="144"/>
      <c r="N1241" s="144"/>
      <c r="O1241" s="144"/>
      <c r="P1241" s="144"/>
      <c r="Q1241" s="144"/>
      <c r="R1241" s="144"/>
      <c r="S1241" s="144"/>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row>
    <row r="1242" spans="1:44" ht="16.5" x14ac:dyDescent="0.35">
      <c r="A1242" s="144"/>
      <c r="B1242" s="144"/>
      <c r="C1242" s="144"/>
      <c r="D1242" s="144"/>
      <c r="E1242" s="144"/>
      <c r="F1242" s="144"/>
      <c r="G1242" s="144"/>
      <c r="H1242" s="144"/>
      <c r="I1242" s="144"/>
      <c r="J1242" s="144"/>
      <c r="K1242" s="144"/>
      <c r="L1242" s="144"/>
      <c r="M1242" s="144"/>
      <c r="N1242" s="144"/>
      <c r="O1242" s="144"/>
      <c r="P1242" s="144"/>
      <c r="Q1242" s="144"/>
      <c r="R1242" s="144"/>
      <c r="S1242" s="144"/>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row>
    <row r="1243" spans="1:44" ht="16.5" x14ac:dyDescent="0.35">
      <c r="A1243" s="144"/>
      <c r="B1243" s="144"/>
      <c r="C1243" s="144"/>
      <c r="D1243" s="144"/>
      <c r="E1243" s="144"/>
      <c r="F1243" s="144"/>
      <c r="G1243" s="144"/>
      <c r="H1243" s="144"/>
      <c r="I1243" s="144"/>
      <c r="J1243" s="144"/>
      <c r="K1243" s="144"/>
      <c r="L1243" s="144"/>
      <c r="M1243" s="144"/>
      <c r="N1243" s="144"/>
      <c r="O1243" s="144"/>
      <c r="P1243" s="144"/>
      <c r="Q1243" s="144"/>
      <c r="R1243" s="144"/>
      <c r="S1243" s="144"/>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row>
    <row r="1244" spans="1:44" ht="16.5" x14ac:dyDescent="0.35">
      <c r="A1244" s="144"/>
      <c r="B1244" s="144"/>
      <c r="C1244" s="144"/>
      <c r="D1244" s="144"/>
      <c r="E1244" s="144"/>
      <c r="F1244" s="144"/>
      <c r="G1244" s="144"/>
      <c r="H1244" s="144"/>
      <c r="I1244" s="144"/>
      <c r="J1244" s="144"/>
      <c r="K1244" s="144"/>
      <c r="L1244" s="144"/>
      <c r="M1244" s="144"/>
      <c r="N1244" s="144"/>
      <c r="O1244" s="144"/>
      <c r="P1244" s="144"/>
      <c r="Q1244" s="144"/>
      <c r="R1244" s="144"/>
      <c r="S1244" s="144"/>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row>
    <row r="1245" spans="1:44" ht="16.5" x14ac:dyDescent="0.35">
      <c r="A1245" s="144"/>
      <c r="B1245" s="144"/>
      <c r="C1245" s="144"/>
      <c r="D1245" s="144"/>
      <c r="E1245" s="144"/>
      <c r="F1245" s="144"/>
      <c r="G1245" s="144"/>
      <c r="H1245" s="144"/>
      <c r="I1245" s="144"/>
      <c r="J1245" s="144"/>
      <c r="K1245" s="144"/>
      <c r="L1245" s="144"/>
      <c r="M1245" s="144"/>
      <c r="N1245" s="144"/>
      <c r="O1245" s="144"/>
      <c r="P1245" s="144"/>
      <c r="Q1245" s="144"/>
      <c r="R1245" s="144"/>
      <c r="S1245" s="144"/>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row>
    <row r="1246" spans="1:44" ht="16.5" x14ac:dyDescent="0.35">
      <c r="A1246" s="144"/>
      <c r="B1246" s="144"/>
      <c r="C1246" s="144"/>
      <c r="D1246" s="144"/>
      <c r="E1246" s="144"/>
      <c r="F1246" s="144"/>
      <c r="G1246" s="144"/>
      <c r="H1246" s="144"/>
      <c r="I1246" s="144"/>
      <c r="J1246" s="144"/>
      <c r="K1246" s="144"/>
      <c r="L1246" s="144"/>
      <c r="M1246" s="144"/>
      <c r="N1246" s="144"/>
      <c r="O1246" s="144"/>
      <c r="P1246" s="144"/>
      <c r="Q1246" s="144"/>
      <c r="R1246" s="144"/>
      <c r="S1246" s="144"/>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row>
    <row r="1247" spans="1:44" ht="16.5" x14ac:dyDescent="0.35">
      <c r="A1247" s="144"/>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row>
    <row r="1248" spans="1:44" ht="16.5" x14ac:dyDescent="0.35">
      <c r="A1248" s="144"/>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row>
    <row r="1249" spans="1:44" ht="16.5" x14ac:dyDescent="0.35">
      <c r="A1249" s="144"/>
      <c r="B1249" s="144"/>
      <c r="C1249" s="144"/>
      <c r="D1249" s="144"/>
      <c r="E1249" s="144"/>
      <c r="F1249" s="144"/>
      <c r="G1249" s="144"/>
      <c r="H1249" s="144"/>
      <c r="I1249" s="144"/>
      <c r="J1249" s="144"/>
      <c r="K1249" s="144"/>
      <c r="L1249" s="144"/>
      <c r="M1249" s="144"/>
      <c r="N1249" s="144"/>
      <c r="O1249" s="144"/>
      <c r="P1249" s="144"/>
      <c r="Q1249" s="144"/>
      <c r="R1249" s="144"/>
      <c r="S1249" s="144"/>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row>
    <row r="1250" spans="1:44" ht="16.5" x14ac:dyDescent="0.35">
      <c r="A1250" s="144"/>
      <c r="B1250" s="144"/>
      <c r="C1250" s="144"/>
      <c r="D1250" s="144"/>
      <c r="E1250" s="144"/>
      <c r="F1250" s="144"/>
      <c r="G1250" s="144"/>
      <c r="H1250" s="144"/>
      <c r="I1250" s="144"/>
      <c r="J1250" s="144"/>
      <c r="K1250" s="144"/>
      <c r="L1250" s="144"/>
      <c r="M1250" s="144"/>
      <c r="N1250" s="144"/>
      <c r="O1250" s="144"/>
      <c r="P1250" s="144"/>
      <c r="Q1250" s="144"/>
      <c r="R1250" s="144"/>
      <c r="S1250" s="144"/>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row>
    <row r="1251" spans="1:44" ht="16.5" x14ac:dyDescent="0.35">
      <c r="A1251" s="144"/>
      <c r="B1251" s="144"/>
      <c r="C1251" s="144"/>
      <c r="D1251" s="144"/>
      <c r="E1251" s="144"/>
      <c r="F1251" s="144"/>
      <c r="G1251" s="144"/>
      <c r="H1251" s="144"/>
      <c r="I1251" s="144"/>
      <c r="J1251" s="144"/>
      <c r="K1251" s="144"/>
      <c r="L1251" s="144"/>
      <c r="M1251" s="144"/>
      <c r="N1251" s="144"/>
      <c r="O1251" s="144"/>
      <c r="P1251" s="144"/>
      <c r="Q1251" s="144"/>
      <c r="R1251" s="144"/>
      <c r="S1251" s="144"/>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row>
    <row r="1252" spans="1:44" ht="16.5" x14ac:dyDescent="0.35">
      <c r="A1252" s="144"/>
      <c r="B1252" s="144"/>
      <c r="C1252" s="144"/>
      <c r="D1252" s="144"/>
      <c r="E1252" s="144"/>
      <c r="F1252" s="144"/>
      <c r="G1252" s="144"/>
      <c r="H1252" s="144"/>
      <c r="I1252" s="144"/>
      <c r="J1252" s="144"/>
      <c r="K1252" s="144"/>
      <c r="L1252" s="144"/>
      <c r="M1252" s="144"/>
      <c r="N1252" s="144"/>
      <c r="O1252" s="144"/>
      <c r="P1252" s="144"/>
      <c r="Q1252" s="144"/>
      <c r="R1252" s="144"/>
      <c r="S1252" s="144"/>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row>
    <row r="1253" spans="1:44" ht="16.5" x14ac:dyDescent="0.35">
      <c r="A1253" s="144"/>
      <c r="B1253" s="144"/>
      <c r="C1253" s="144"/>
      <c r="D1253" s="144"/>
      <c r="E1253" s="144"/>
      <c r="F1253" s="144"/>
      <c r="G1253" s="144"/>
      <c r="H1253" s="144"/>
      <c r="I1253" s="144"/>
      <c r="J1253" s="144"/>
      <c r="K1253" s="144"/>
      <c r="L1253" s="144"/>
      <c r="M1253" s="144"/>
      <c r="N1253" s="144"/>
      <c r="O1253" s="144"/>
      <c r="P1253" s="144"/>
      <c r="Q1253" s="144"/>
      <c r="R1253" s="144"/>
      <c r="S1253" s="144"/>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row>
    <row r="1254" spans="1:44" ht="16.5" x14ac:dyDescent="0.35">
      <c r="A1254" s="144"/>
      <c r="B1254" s="144"/>
      <c r="C1254" s="144"/>
      <c r="D1254" s="144"/>
      <c r="E1254" s="144"/>
      <c r="F1254" s="144"/>
      <c r="G1254" s="144"/>
      <c r="H1254" s="144"/>
      <c r="I1254" s="144"/>
      <c r="J1254" s="144"/>
      <c r="K1254" s="144"/>
      <c r="L1254" s="144"/>
      <c r="M1254" s="144"/>
      <c r="N1254" s="144"/>
      <c r="O1254" s="144"/>
      <c r="P1254" s="144"/>
      <c r="Q1254" s="144"/>
      <c r="R1254" s="144"/>
      <c r="S1254" s="144"/>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row>
    <row r="1255" spans="1:44" ht="16.5" x14ac:dyDescent="0.35">
      <c r="A1255" s="144"/>
      <c r="B1255" s="144"/>
      <c r="C1255" s="144"/>
      <c r="D1255" s="144"/>
      <c r="E1255" s="144"/>
      <c r="F1255" s="144"/>
      <c r="G1255" s="144"/>
      <c r="H1255" s="144"/>
      <c r="I1255" s="144"/>
      <c r="J1255" s="144"/>
      <c r="K1255" s="144"/>
      <c r="L1255" s="144"/>
      <c r="M1255" s="144"/>
      <c r="N1255" s="144"/>
      <c r="O1255" s="144"/>
      <c r="P1255" s="144"/>
      <c r="Q1255" s="144"/>
      <c r="R1255" s="144"/>
      <c r="S1255" s="144"/>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row>
    <row r="1256" spans="1:44" ht="16.5" x14ac:dyDescent="0.35">
      <c r="A1256" s="144"/>
      <c r="B1256" s="144"/>
      <c r="C1256" s="144"/>
      <c r="D1256" s="144"/>
      <c r="E1256" s="144"/>
      <c r="F1256" s="144"/>
      <c r="G1256" s="144"/>
      <c r="H1256" s="144"/>
      <c r="I1256" s="144"/>
      <c r="J1256" s="144"/>
      <c r="K1256" s="144"/>
      <c r="L1256" s="144"/>
      <c r="M1256" s="144"/>
      <c r="N1256" s="144"/>
      <c r="O1256" s="144"/>
      <c r="P1256" s="144"/>
      <c r="Q1256" s="144"/>
      <c r="R1256" s="144"/>
      <c r="S1256" s="144"/>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row>
    <row r="1257" spans="1:44" ht="16.5" x14ac:dyDescent="0.35">
      <c r="A1257" s="144"/>
      <c r="B1257" s="144"/>
      <c r="C1257" s="144"/>
      <c r="D1257" s="144"/>
      <c r="E1257" s="144"/>
      <c r="F1257" s="144"/>
      <c r="G1257" s="144"/>
      <c r="H1257" s="144"/>
      <c r="I1257" s="144"/>
      <c r="J1257" s="144"/>
      <c r="K1257" s="144"/>
      <c r="L1257" s="144"/>
      <c r="M1257" s="144"/>
      <c r="N1257" s="144"/>
      <c r="O1257" s="144"/>
      <c r="P1257" s="144"/>
      <c r="Q1257" s="144"/>
      <c r="R1257" s="144"/>
      <c r="S1257" s="144"/>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row>
    <row r="1258" spans="1:44" ht="16.5" x14ac:dyDescent="0.35">
      <c r="A1258" s="144"/>
      <c r="B1258" s="144"/>
      <c r="C1258" s="144"/>
      <c r="D1258" s="144"/>
      <c r="E1258" s="144"/>
      <c r="F1258" s="144"/>
      <c r="G1258" s="144"/>
      <c r="H1258" s="144"/>
      <c r="I1258" s="144"/>
      <c r="J1258" s="144"/>
      <c r="K1258" s="144"/>
      <c r="L1258" s="144"/>
      <c r="M1258" s="144"/>
      <c r="N1258" s="144"/>
      <c r="O1258" s="144"/>
      <c r="P1258" s="144"/>
      <c r="Q1258" s="144"/>
      <c r="R1258" s="144"/>
      <c r="S1258" s="144"/>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row>
    <row r="1259" spans="1:44" ht="16.5" x14ac:dyDescent="0.35">
      <c r="A1259" s="144"/>
      <c r="B1259" s="144"/>
      <c r="C1259" s="144"/>
      <c r="D1259" s="144"/>
      <c r="E1259" s="144"/>
      <c r="F1259" s="144"/>
      <c r="G1259" s="144"/>
      <c r="H1259" s="144"/>
      <c r="I1259" s="144"/>
      <c r="J1259" s="144"/>
      <c r="K1259" s="144"/>
      <c r="L1259" s="144"/>
      <c r="M1259" s="144"/>
      <c r="N1259" s="144"/>
      <c r="O1259" s="144"/>
      <c r="P1259" s="144"/>
      <c r="Q1259" s="144"/>
      <c r="R1259" s="144"/>
      <c r="S1259" s="144"/>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row>
    <row r="1260" spans="1:44" ht="16.5" x14ac:dyDescent="0.35">
      <c r="A1260" s="144"/>
      <c r="B1260" s="144"/>
      <c r="C1260" s="144"/>
      <c r="D1260" s="144"/>
      <c r="E1260" s="144"/>
      <c r="F1260" s="144"/>
      <c r="G1260" s="144"/>
      <c r="H1260" s="144"/>
      <c r="I1260" s="144"/>
      <c r="J1260" s="144"/>
      <c r="K1260" s="144"/>
      <c r="L1260" s="144"/>
      <c r="M1260" s="144"/>
      <c r="N1260" s="144"/>
      <c r="O1260" s="144"/>
      <c r="P1260" s="144"/>
      <c r="Q1260" s="144"/>
      <c r="R1260" s="144"/>
      <c r="S1260" s="144"/>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row>
    <row r="1261" spans="1:44" ht="16.5" x14ac:dyDescent="0.35">
      <c r="A1261" s="144"/>
      <c r="B1261" s="144"/>
      <c r="C1261" s="144"/>
      <c r="D1261" s="144"/>
      <c r="E1261" s="144"/>
      <c r="F1261" s="144"/>
      <c r="G1261" s="144"/>
      <c r="H1261" s="144"/>
      <c r="I1261" s="144"/>
      <c r="J1261" s="144"/>
      <c r="K1261" s="144"/>
      <c r="L1261" s="144"/>
      <c r="M1261" s="144"/>
      <c r="N1261" s="144"/>
      <c r="O1261" s="144"/>
      <c r="P1261" s="144"/>
      <c r="Q1261" s="144"/>
      <c r="R1261" s="144"/>
      <c r="S1261" s="144"/>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row>
    <row r="1262" spans="1:44" ht="16.5" x14ac:dyDescent="0.35">
      <c r="A1262" s="144"/>
      <c r="B1262" s="144"/>
      <c r="C1262" s="144"/>
      <c r="D1262" s="144"/>
      <c r="E1262" s="144"/>
      <c r="F1262" s="144"/>
      <c r="G1262" s="144"/>
      <c r="H1262" s="144"/>
      <c r="I1262" s="144"/>
      <c r="J1262" s="144"/>
      <c r="K1262" s="144"/>
      <c r="L1262" s="144"/>
      <c r="M1262" s="144"/>
      <c r="N1262" s="144"/>
      <c r="O1262" s="144"/>
      <c r="P1262" s="144"/>
      <c r="Q1262" s="144"/>
      <c r="R1262" s="144"/>
      <c r="S1262" s="144"/>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row>
    <row r="1263" spans="1:44" ht="16.5" x14ac:dyDescent="0.35">
      <c r="A1263" s="144"/>
      <c r="B1263" s="144"/>
      <c r="C1263" s="144"/>
      <c r="D1263" s="144"/>
      <c r="E1263" s="144"/>
      <c r="F1263" s="144"/>
      <c r="G1263" s="144"/>
      <c r="H1263" s="144"/>
      <c r="I1263" s="144"/>
      <c r="J1263" s="144"/>
      <c r="K1263" s="144"/>
      <c r="L1263" s="144"/>
      <c r="M1263" s="144"/>
      <c r="N1263" s="144"/>
      <c r="O1263" s="144"/>
      <c r="P1263" s="144"/>
      <c r="Q1263" s="144"/>
      <c r="R1263" s="144"/>
      <c r="S1263" s="144"/>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row>
    <row r="1264" spans="1:44" ht="16.5" x14ac:dyDescent="0.35">
      <c r="A1264" s="144"/>
      <c r="B1264" s="144"/>
      <c r="C1264" s="144"/>
      <c r="D1264" s="144"/>
      <c r="E1264" s="144"/>
      <c r="F1264" s="144"/>
      <c r="G1264" s="144"/>
      <c r="H1264" s="144"/>
      <c r="I1264" s="144"/>
      <c r="J1264" s="144"/>
      <c r="K1264" s="144"/>
      <c r="L1264" s="144"/>
      <c r="M1264" s="144"/>
      <c r="N1264" s="144"/>
      <c r="O1264" s="144"/>
      <c r="P1264" s="144"/>
      <c r="Q1264" s="144"/>
      <c r="R1264" s="144"/>
      <c r="S1264" s="144"/>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row>
    <row r="1265" spans="1:44" ht="16.5" x14ac:dyDescent="0.35">
      <c r="A1265" s="144"/>
      <c r="B1265" s="144"/>
      <c r="C1265" s="144"/>
      <c r="D1265" s="144"/>
      <c r="E1265" s="144"/>
      <c r="F1265" s="144"/>
      <c r="G1265" s="144"/>
      <c r="H1265" s="144"/>
      <c r="I1265" s="144"/>
      <c r="J1265" s="144"/>
      <c r="K1265" s="144"/>
      <c r="L1265" s="144"/>
      <c r="M1265" s="144"/>
      <c r="N1265" s="144"/>
      <c r="O1265" s="144"/>
      <c r="P1265" s="144"/>
      <c r="Q1265" s="144"/>
      <c r="R1265" s="144"/>
      <c r="S1265" s="144"/>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row>
    <row r="1266" spans="1:44" ht="16.5" x14ac:dyDescent="0.35">
      <c r="A1266" s="144"/>
      <c r="B1266" s="144"/>
      <c r="C1266" s="144"/>
      <c r="D1266" s="144"/>
      <c r="E1266" s="144"/>
      <c r="F1266" s="144"/>
      <c r="G1266" s="144"/>
      <c r="H1266" s="144"/>
      <c r="I1266" s="144"/>
      <c r="J1266" s="144"/>
      <c r="K1266" s="144"/>
      <c r="L1266" s="144"/>
      <c r="M1266" s="144"/>
      <c r="N1266" s="144"/>
      <c r="O1266" s="144"/>
      <c r="P1266" s="144"/>
      <c r="Q1266" s="144"/>
      <c r="R1266" s="144"/>
      <c r="S1266" s="144"/>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row>
    <row r="1267" spans="1:44" ht="16.5" x14ac:dyDescent="0.35">
      <c r="A1267" s="144"/>
      <c r="B1267" s="144"/>
      <c r="C1267" s="144"/>
      <c r="D1267" s="144"/>
      <c r="E1267" s="144"/>
      <c r="F1267" s="144"/>
      <c r="G1267" s="144"/>
      <c r="H1267" s="144"/>
      <c r="I1267" s="144"/>
      <c r="J1267" s="144"/>
      <c r="K1267" s="144"/>
      <c r="L1267" s="144"/>
      <c r="M1267" s="144"/>
      <c r="N1267" s="144"/>
      <c r="O1267" s="144"/>
      <c r="P1267" s="144"/>
      <c r="Q1267" s="144"/>
      <c r="R1267" s="144"/>
      <c r="S1267" s="144"/>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row>
    <row r="1268" spans="1:44" ht="16.5" x14ac:dyDescent="0.35">
      <c r="A1268" s="144"/>
      <c r="B1268" s="144"/>
      <c r="C1268" s="144"/>
      <c r="D1268" s="144"/>
      <c r="E1268" s="144"/>
      <c r="F1268" s="144"/>
      <c r="G1268" s="144"/>
      <c r="H1268" s="144"/>
      <c r="I1268" s="144"/>
      <c r="J1268" s="144"/>
      <c r="K1268" s="144"/>
      <c r="L1268" s="144"/>
      <c r="M1268" s="144"/>
      <c r="N1268" s="144"/>
      <c r="O1268" s="144"/>
      <c r="P1268" s="144"/>
      <c r="Q1268" s="144"/>
      <c r="R1268" s="144"/>
      <c r="S1268" s="144"/>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row>
    <row r="1269" spans="1:44" ht="16.5" x14ac:dyDescent="0.35">
      <c r="A1269" s="144"/>
      <c r="B1269" s="144"/>
      <c r="C1269" s="144"/>
      <c r="D1269" s="144"/>
      <c r="E1269" s="144"/>
      <c r="F1269" s="144"/>
      <c r="G1269" s="144"/>
      <c r="H1269" s="144"/>
      <c r="I1269" s="144"/>
      <c r="J1269" s="144"/>
      <c r="K1269" s="144"/>
      <c r="L1269" s="144"/>
      <c r="M1269" s="144"/>
      <c r="N1269" s="144"/>
      <c r="O1269" s="144"/>
      <c r="P1269" s="144"/>
      <c r="Q1269" s="144"/>
      <c r="R1269" s="144"/>
      <c r="S1269" s="144"/>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row>
    <row r="1270" spans="1:44" ht="16.5" x14ac:dyDescent="0.35">
      <c r="A1270" s="144"/>
      <c r="B1270" s="144"/>
      <c r="C1270" s="144"/>
      <c r="D1270" s="144"/>
      <c r="E1270" s="144"/>
      <c r="F1270" s="144"/>
      <c r="G1270" s="144"/>
      <c r="H1270" s="144"/>
      <c r="I1270" s="144"/>
      <c r="J1270" s="144"/>
      <c r="K1270" s="144"/>
      <c r="L1270" s="144"/>
      <c r="M1270" s="144"/>
      <c r="N1270" s="144"/>
      <c r="O1270" s="144"/>
      <c r="P1270" s="144"/>
      <c r="Q1270" s="144"/>
      <c r="R1270" s="144"/>
      <c r="S1270" s="144"/>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row>
    <row r="1271" spans="1:44" ht="16.5" x14ac:dyDescent="0.35">
      <c r="A1271" s="144"/>
      <c r="B1271" s="144"/>
      <c r="C1271" s="144"/>
      <c r="D1271" s="144"/>
      <c r="E1271" s="144"/>
      <c r="F1271" s="144"/>
      <c r="G1271" s="144"/>
      <c r="H1271" s="144"/>
      <c r="I1271" s="144"/>
      <c r="J1271" s="144"/>
      <c r="K1271" s="144"/>
      <c r="L1271" s="144"/>
      <c r="M1271" s="144"/>
      <c r="N1271" s="144"/>
      <c r="O1271" s="144"/>
      <c r="P1271" s="144"/>
      <c r="Q1271" s="144"/>
      <c r="R1271" s="144"/>
      <c r="S1271" s="144"/>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row>
    <row r="1272" spans="1:44" ht="16.5" x14ac:dyDescent="0.35">
      <c r="A1272" s="144"/>
      <c r="B1272" s="144"/>
      <c r="C1272" s="144"/>
      <c r="D1272" s="144"/>
      <c r="E1272" s="144"/>
      <c r="F1272" s="144"/>
      <c r="G1272" s="144"/>
      <c r="H1272" s="144"/>
      <c r="I1272" s="144"/>
      <c r="J1272" s="144"/>
      <c r="K1272" s="144"/>
      <c r="L1272" s="144"/>
      <c r="M1272" s="144"/>
      <c r="N1272" s="144"/>
      <c r="O1272" s="144"/>
      <c r="P1272" s="144"/>
      <c r="Q1272" s="144"/>
      <c r="R1272" s="144"/>
      <c r="S1272" s="144"/>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row>
    <row r="1273" spans="1:44" ht="16.5" x14ac:dyDescent="0.35">
      <c r="A1273" s="144"/>
      <c r="B1273" s="144"/>
      <c r="C1273" s="144"/>
      <c r="D1273" s="144"/>
      <c r="E1273" s="144"/>
      <c r="F1273" s="144"/>
      <c r="G1273" s="144"/>
      <c r="H1273" s="144"/>
      <c r="I1273" s="144"/>
      <c r="J1273" s="144"/>
      <c r="K1273" s="144"/>
      <c r="L1273" s="144"/>
      <c r="M1273" s="144"/>
      <c r="N1273" s="144"/>
      <c r="O1273" s="144"/>
      <c r="P1273" s="144"/>
      <c r="Q1273" s="144"/>
      <c r="R1273" s="144"/>
      <c r="S1273" s="144"/>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row>
    <row r="1274" spans="1:44" ht="16.5" x14ac:dyDescent="0.35">
      <c r="A1274" s="144"/>
      <c r="B1274" s="144"/>
      <c r="C1274" s="144"/>
      <c r="D1274" s="144"/>
      <c r="E1274" s="144"/>
      <c r="F1274" s="144"/>
      <c r="G1274" s="144"/>
      <c r="H1274" s="144"/>
      <c r="I1274" s="144"/>
      <c r="J1274" s="144"/>
      <c r="K1274" s="144"/>
      <c r="L1274" s="144"/>
      <c r="M1274" s="144"/>
      <c r="N1274" s="144"/>
      <c r="O1274" s="144"/>
      <c r="P1274" s="144"/>
      <c r="Q1274" s="144"/>
      <c r="R1274" s="144"/>
      <c r="S1274" s="144"/>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row>
    <row r="1275" spans="1:44" ht="16.5" x14ac:dyDescent="0.35">
      <c r="A1275" s="144"/>
      <c r="B1275" s="144"/>
      <c r="C1275" s="144"/>
      <c r="D1275" s="144"/>
      <c r="E1275" s="144"/>
      <c r="F1275" s="144"/>
      <c r="G1275" s="144"/>
      <c r="H1275" s="144"/>
      <c r="I1275" s="144"/>
      <c r="J1275" s="144"/>
      <c r="K1275" s="144"/>
      <c r="L1275" s="144"/>
      <c r="M1275" s="144"/>
      <c r="N1275" s="144"/>
      <c r="O1275" s="144"/>
      <c r="P1275" s="144"/>
      <c r="Q1275" s="144"/>
      <c r="R1275" s="144"/>
      <c r="S1275" s="144"/>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row>
    <row r="1276" spans="1:44" ht="16.5" x14ac:dyDescent="0.35">
      <c r="A1276" s="144"/>
      <c r="B1276" s="144"/>
      <c r="C1276" s="144"/>
      <c r="D1276" s="144"/>
      <c r="E1276" s="144"/>
      <c r="F1276" s="144"/>
      <c r="G1276" s="144"/>
      <c r="H1276" s="144"/>
      <c r="I1276" s="144"/>
      <c r="J1276" s="144"/>
      <c r="K1276" s="144"/>
      <c r="L1276" s="144"/>
      <c r="M1276" s="144"/>
      <c r="N1276" s="144"/>
      <c r="O1276" s="144"/>
      <c r="P1276" s="144"/>
      <c r="Q1276" s="144"/>
      <c r="R1276" s="144"/>
      <c r="S1276" s="144"/>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row>
    <row r="1277" spans="1:44" ht="16.5" x14ac:dyDescent="0.35">
      <c r="A1277" s="144"/>
      <c r="B1277" s="144"/>
      <c r="C1277" s="144"/>
      <c r="D1277" s="144"/>
      <c r="E1277" s="144"/>
      <c r="F1277" s="144"/>
      <c r="G1277" s="144"/>
      <c r="H1277" s="144"/>
      <c r="I1277" s="144"/>
      <c r="J1277" s="144"/>
      <c r="K1277" s="144"/>
      <c r="L1277" s="144"/>
      <c r="M1277" s="144"/>
      <c r="N1277" s="144"/>
      <c r="O1277" s="144"/>
      <c r="P1277" s="144"/>
      <c r="Q1277" s="144"/>
      <c r="R1277" s="144"/>
      <c r="S1277" s="144"/>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row>
    <row r="1278" spans="1:44" ht="16.5" x14ac:dyDescent="0.35">
      <c r="A1278" s="144"/>
      <c r="B1278" s="144"/>
      <c r="C1278" s="144"/>
      <c r="D1278" s="144"/>
      <c r="E1278" s="144"/>
      <c r="F1278" s="144"/>
      <c r="G1278" s="144"/>
      <c r="H1278" s="144"/>
      <c r="I1278" s="144"/>
      <c r="J1278" s="144"/>
      <c r="K1278" s="144"/>
      <c r="L1278" s="144"/>
      <c r="M1278" s="144"/>
      <c r="N1278" s="144"/>
      <c r="O1278" s="144"/>
      <c r="P1278" s="144"/>
      <c r="Q1278" s="144"/>
      <c r="R1278" s="144"/>
      <c r="S1278" s="144"/>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row>
    <row r="1279" spans="1:44" ht="16.5" x14ac:dyDescent="0.35">
      <c r="A1279" s="144"/>
      <c r="B1279" s="144"/>
      <c r="C1279" s="144"/>
      <c r="D1279" s="144"/>
      <c r="E1279" s="144"/>
      <c r="F1279" s="144"/>
      <c r="G1279" s="144"/>
      <c r="H1279" s="144"/>
      <c r="I1279" s="144"/>
      <c r="J1279" s="144"/>
      <c r="K1279" s="144"/>
      <c r="L1279" s="144"/>
      <c r="M1279" s="144"/>
      <c r="N1279" s="144"/>
      <c r="O1279" s="144"/>
      <c r="P1279" s="144"/>
      <c r="Q1279" s="144"/>
      <c r="R1279" s="144"/>
      <c r="S1279" s="144"/>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row>
    <row r="1280" spans="1:44" ht="16.5" x14ac:dyDescent="0.35">
      <c r="A1280" s="144"/>
      <c r="B1280" s="144"/>
      <c r="C1280" s="144"/>
      <c r="D1280" s="144"/>
      <c r="E1280" s="144"/>
      <c r="F1280" s="144"/>
      <c r="G1280" s="144"/>
      <c r="H1280" s="144"/>
      <c r="I1280" s="144"/>
      <c r="J1280" s="144"/>
      <c r="K1280" s="144"/>
      <c r="L1280" s="144"/>
      <c r="M1280" s="144"/>
      <c r="N1280" s="144"/>
      <c r="O1280" s="144"/>
      <c r="P1280" s="144"/>
      <c r="Q1280" s="144"/>
      <c r="R1280" s="144"/>
      <c r="S1280" s="144"/>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row>
    <row r="1281" spans="1:44" ht="16.5" x14ac:dyDescent="0.35">
      <c r="A1281" s="144"/>
      <c r="B1281" s="144"/>
      <c r="C1281" s="144"/>
      <c r="D1281" s="144"/>
      <c r="E1281" s="144"/>
      <c r="F1281" s="144"/>
      <c r="G1281" s="144"/>
      <c r="H1281" s="144"/>
      <c r="I1281" s="144"/>
      <c r="J1281" s="144"/>
      <c r="K1281" s="144"/>
      <c r="L1281" s="144"/>
      <c r="M1281" s="144"/>
      <c r="N1281" s="144"/>
      <c r="O1281" s="144"/>
      <c r="P1281" s="144"/>
      <c r="Q1281" s="144"/>
      <c r="R1281" s="144"/>
      <c r="S1281" s="144"/>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row>
    <row r="1282" spans="1:44" ht="16.5" x14ac:dyDescent="0.35">
      <c r="A1282" s="144"/>
      <c r="B1282" s="144"/>
      <c r="C1282" s="144"/>
      <c r="D1282" s="144"/>
      <c r="E1282" s="144"/>
      <c r="F1282" s="144"/>
      <c r="G1282" s="144"/>
      <c r="H1282" s="144"/>
      <c r="I1282" s="144"/>
      <c r="J1282" s="144"/>
      <c r="K1282" s="144"/>
      <c r="L1282" s="144"/>
      <c r="M1282" s="144"/>
      <c r="N1282" s="144"/>
      <c r="O1282" s="144"/>
      <c r="P1282" s="144"/>
      <c r="Q1282" s="144"/>
      <c r="R1282" s="144"/>
      <c r="S1282" s="144"/>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row>
    <row r="1283" spans="1:44" ht="16.5" x14ac:dyDescent="0.35">
      <c r="A1283" s="144"/>
      <c r="B1283" s="144"/>
      <c r="C1283" s="144"/>
      <c r="D1283" s="144"/>
      <c r="E1283" s="144"/>
      <c r="F1283" s="144"/>
      <c r="G1283" s="144"/>
      <c r="H1283" s="144"/>
      <c r="I1283" s="144"/>
      <c r="J1283" s="144"/>
      <c r="K1283" s="144"/>
      <c r="L1283" s="144"/>
      <c r="M1283" s="144"/>
      <c r="N1283" s="144"/>
      <c r="O1283" s="144"/>
      <c r="P1283" s="144"/>
      <c r="Q1283" s="144"/>
      <c r="R1283" s="144"/>
      <c r="S1283" s="144"/>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row>
    <row r="1284" spans="1:44" ht="16.5" x14ac:dyDescent="0.35">
      <c r="A1284" s="144"/>
      <c r="B1284" s="144"/>
      <c r="C1284" s="144"/>
      <c r="D1284" s="144"/>
      <c r="E1284" s="144"/>
      <c r="F1284" s="144"/>
      <c r="G1284" s="144"/>
      <c r="H1284" s="144"/>
      <c r="I1284" s="144"/>
      <c r="J1284" s="144"/>
      <c r="K1284" s="144"/>
      <c r="L1284" s="144"/>
      <c r="M1284" s="144"/>
      <c r="N1284" s="144"/>
      <c r="O1284" s="144"/>
      <c r="P1284" s="144"/>
      <c r="Q1284" s="144"/>
      <c r="R1284" s="144"/>
      <c r="S1284" s="144"/>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row>
    <row r="1285" spans="1:44" ht="16.5" x14ac:dyDescent="0.35">
      <c r="A1285" s="144"/>
      <c r="B1285" s="144"/>
      <c r="C1285" s="144"/>
      <c r="D1285" s="144"/>
      <c r="E1285" s="144"/>
      <c r="F1285" s="144"/>
      <c r="G1285" s="144"/>
      <c r="H1285" s="144"/>
      <c r="I1285" s="144"/>
      <c r="J1285" s="144"/>
      <c r="K1285" s="144"/>
      <c r="L1285" s="144"/>
      <c r="M1285" s="144"/>
      <c r="N1285" s="144"/>
      <c r="O1285" s="144"/>
      <c r="P1285" s="144"/>
      <c r="Q1285" s="144"/>
      <c r="R1285" s="144"/>
      <c r="S1285" s="144"/>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row>
    <row r="1286" spans="1:44" ht="16.5" x14ac:dyDescent="0.35">
      <c r="A1286" s="144"/>
      <c r="B1286" s="144"/>
      <c r="C1286" s="144"/>
      <c r="D1286" s="144"/>
      <c r="E1286" s="144"/>
      <c r="F1286" s="144"/>
      <c r="G1286" s="144"/>
      <c r="H1286" s="144"/>
      <c r="I1286" s="144"/>
      <c r="J1286" s="144"/>
      <c r="K1286" s="144"/>
      <c r="L1286" s="144"/>
      <c r="M1286" s="144"/>
      <c r="N1286" s="144"/>
      <c r="O1286" s="144"/>
      <c r="P1286" s="144"/>
      <c r="Q1286" s="144"/>
      <c r="R1286" s="144"/>
      <c r="S1286" s="144"/>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row>
    <row r="1287" spans="1:44" ht="16.5" x14ac:dyDescent="0.35">
      <c r="A1287" s="144"/>
      <c r="B1287" s="144"/>
      <c r="C1287" s="144"/>
      <c r="D1287" s="144"/>
      <c r="E1287" s="144"/>
      <c r="F1287" s="144"/>
      <c r="G1287" s="144"/>
      <c r="H1287" s="144"/>
      <c r="I1287" s="144"/>
      <c r="J1287" s="144"/>
      <c r="K1287" s="144"/>
      <c r="L1287" s="144"/>
      <c r="M1287" s="144"/>
      <c r="N1287" s="144"/>
      <c r="O1287" s="144"/>
      <c r="P1287" s="144"/>
      <c r="Q1287" s="144"/>
      <c r="R1287" s="144"/>
      <c r="S1287" s="144"/>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row>
    <row r="1288" spans="1:44" ht="16.5" x14ac:dyDescent="0.35">
      <c r="A1288" s="144"/>
      <c r="B1288" s="144"/>
      <c r="C1288" s="144"/>
      <c r="D1288" s="144"/>
      <c r="E1288" s="144"/>
      <c r="F1288" s="144"/>
      <c r="G1288" s="144"/>
      <c r="H1288" s="144"/>
      <c r="I1288" s="144"/>
      <c r="J1288" s="144"/>
      <c r="K1288" s="144"/>
      <c r="L1288" s="144"/>
      <c r="M1288" s="144"/>
      <c r="N1288" s="144"/>
      <c r="O1288" s="144"/>
      <c r="P1288" s="144"/>
      <c r="Q1288" s="144"/>
      <c r="R1288" s="144"/>
      <c r="S1288" s="144"/>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row>
    <row r="1289" spans="1:44" ht="16.5" x14ac:dyDescent="0.35">
      <c r="A1289" s="144"/>
      <c r="B1289" s="144"/>
      <c r="C1289" s="144"/>
      <c r="D1289" s="144"/>
      <c r="E1289" s="144"/>
      <c r="F1289" s="144"/>
      <c r="G1289" s="144"/>
      <c r="H1289" s="144"/>
      <c r="I1289" s="144"/>
      <c r="J1289" s="144"/>
      <c r="K1289" s="144"/>
      <c r="L1289" s="144"/>
      <c r="M1289" s="144"/>
      <c r="N1289" s="144"/>
      <c r="O1289" s="144"/>
      <c r="P1289" s="144"/>
      <c r="Q1289" s="144"/>
      <c r="R1289" s="144"/>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row>
    <row r="1290" spans="1:44" ht="16.5" x14ac:dyDescent="0.35">
      <c r="A1290" s="144"/>
      <c r="B1290" s="144"/>
      <c r="C1290" s="144"/>
      <c r="D1290" s="144"/>
      <c r="E1290" s="144"/>
      <c r="F1290" s="144"/>
      <c r="G1290" s="144"/>
      <c r="H1290" s="144"/>
      <c r="I1290" s="144"/>
      <c r="J1290" s="144"/>
      <c r="K1290" s="144"/>
      <c r="L1290" s="144"/>
      <c r="M1290" s="144"/>
      <c r="N1290" s="144"/>
      <c r="O1290" s="144"/>
      <c r="P1290" s="144"/>
      <c r="Q1290" s="144"/>
      <c r="R1290" s="144"/>
      <c r="S1290" s="144"/>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row>
    <row r="1291" spans="1:44" ht="16.5" x14ac:dyDescent="0.35">
      <c r="A1291" s="144"/>
      <c r="B1291" s="144"/>
      <c r="C1291" s="144"/>
      <c r="D1291" s="144"/>
      <c r="E1291" s="144"/>
      <c r="F1291" s="144"/>
      <c r="G1291" s="144"/>
      <c r="H1291" s="144"/>
      <c r="I1291" s="144"/>
      <c r="J1291" s="144"/>
      <c r="K1291" s="144"/>
      <c r="L1291" s="144"/>
      <c r="M1291" s="144"/>
      <c r="N1291" s="144"/>
      <c r="O1291" s="144"/>
      <c r="P1291" s="144"/>
      <c r="Q1291" s="144"/>
      <c r="R1291" s="144"/>
      <c r="S1291" s="144"/>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row>
    <row r="1292" spans="1:44" ht="16.5" x14ac:dyDescent="0.35">
      <c r="A1292" s="144"/>
      <c r="B1292" s="144"/>
      <c r="C1292" s="144"/>
      <c r="D1292" s="144"/>
      <c r="E1292" s="144"/>
      <c r="F1292" s="144"/>
      <c r="G1292" s="144"/>
      <c r="H1292" s="144"/>
      <c r="I1292" s="144"/>
      <c r="J1292" s="144"/>
      <c r="K1292" s="144"/>
      <c r="L1292" s="144"/>
      <c r="M1292" s="144"/>
      <c r="N1292" s="144"/>
      <c r="O1292" s="144"/>
      <c r="P1292" s="144"/>
      <c r="Q1292" s="144"/>
      <c r="R1292" s="144"/>
      <c r="S1292" s="144"/>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row>
    <row r="1293" spans="1:44" ht="16.5" x14ac:dyDescent="0.35">
      <c r="A1293" s="144"/>
      <c r="B1293" s="144"/>
      <c r="C1293" s="144"/>
      <c r="D1293" s="144"/>
      <c r="E1293" s="144"/>
      <c r="F1293" s="144"/>
      <c r="G1293" s="144"/>
      <c r="H1293" s="144"/>
      <c r="I1293" s="144"/>
      <c r="J1293" s="144"/>
      <c r="K1293" s="144"/>
      <c r="L1293" s="144"/>
      <c r="M1293" s="144"/>
      <c r="N1293" s="144"/>
      <c r="O1293" s="144"/>
      <c r="P1293" s="144"/>
      <c r="Q1293" s="144"/>
      <c r="R1293" s="144"/>
      <c r="S1293" s="144"/>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row>
    <row r="1294" spans="1:44" ht="16.5" x14ac:dyDescent="0.35">
      <c r="A1294" s="144"/>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row>
    <row r="1295" spans="1:44" ht="16.5" x14ac:dyDescent="0.35">
      <c r="A1295" s="144"/>
      <c r="B1295" s="144"/>
      <c r="C1295" s="144"/>
      <c r="D1295" s="144"/>
      <c r="E1295" s="144"/>
      <c r="F1295" s="144"/>
      <c r="G1295" s="144"/>
      <c r="H1295" s="144"/>
      <c r="I1295" s="144"/>
      <c r="J1295" s="144"/>
      <c r="K1295" s="144"/>
      <c r="L1295" s="144"/>
      <c r="M1295" s="144"/>
      <c r="N1295" s="144"/>
      <c r="O1295" s="144"/>
      <c r="P1295" s="144"/>
      <c r="Q1295" s="144"/>
      <c r="R1295" s="144"/>
      <c r="S1295" s="144"/>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row>
    <row r="1296" spans="1:44" ht="16.5" x14ac:dyDescent="0.35">
      <c r="A1296" s="144"/>
      <c r="B1296" s="144"/>
      <c r="C1296" s="144"/>
      <c r="D1296" s="144"/>
      <c r="E1296" s="144"/>
      <c r="F1296" s="144"/>
      <c r="G1296" s="144"/>
      <c r="H1296" s="144"/>
      <c r="I1296" s="144"/>
      <c r="J1296" s="144"/>
      <c r="K1296" s="144"/>
      <c r="L1296" s="144"/>
      <c r="M1296" s="144"/>
      <c r="N1296" s="144"/>
      <c r="O1296" s="144"/>
      <c r="P1296" s="144"/>
      <c r="Q1296" s="144"/>
      <c r="R1296" s="144"/>
      <c r="S1296" s="144"/>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row>
    <row r="1297" spans="1:44" ht="16.5" x14ac:dyDescent="0.35">
      <c r="A1297" s="144"/>
      <c r="B1297" s="144"/>
      <c r="C1297" s="144"/>
      <c r="D1297" s="144"/>
      <c r="E1297" s="144"/>
      <c r="F1297" s="144"/>
      <c r="G1297" s="144"/>
      <c r="H1297" s="144"/>
      <c r="I1297" s="144"/>
      <c r="J1297" s="144"/>
      <c r="K1297" s="144"/>
      <c r="L1297" s="144"/>
      <c r="M1297" s="144"/>
      <c r="N1297" s="144"/>
      <c r="O1297" s="144"/>
      <c r="P1297" s="144"/>
      <c r="Q1297" s="144"/>
      <c r="R1297" s="144"/>
      <c r="S1297" s="144"/>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row>
    <row r="1298" spans="1:44" ht="16.5" x14ac:dyDescent="0.35">
      <c r="A1298" s="144"/>
      <c r="B1298" s="144"/>
      <c r="C1298" s="144"/>
      <c r="D1298" s="144"/>
      <c r="E1298" s="144"/>
      <c r="F1298" s="144"/>
      <c r="G1298" s="144"/>
      <c r="H1298" s="144"/>
      <c r="I1298" s="144"/>
      <c r="J1298" s="144"/>
      <c r="K1298" s="144"/>
      <c r="L1298" s="144"/>
      <c r="M1298" s="144"/>
      <c r="N1298" s="144"/>
      <c r="O1298" s="144"/>
      <c r="P1298" s="144"/>
      <c r="Q1298" s="144"/>
      <c r="R1298" s="144"/>
      <c r="S1298" s="144"/>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row>
    <row r="1299" spans="1:44" ht="16.5" x14ac:dyDescent="0.35">
      <c r="A1299" s="144"/>
      <c r="B1299" s="144"/>
      <c r="C1299" s="144"/>
      <c r="D1299" s="144"/>
      <c r="E1299" s="144"/>
      <c r="F1299" s="144"/>
      <c r="G1299" s="144"/>
      <c r="H1299" s="144"/>
      <c r="I1299" s="144"/>
      <c r="J1299" s="144"/>
      <c r="K1299" s="144"/>
      <c r="L1299" s="144"/>
      <c r="M1299" s="144"/>
      <c r="N1299" s="144"/>
      <c r="O1299" s="144"/>
      <c r="P1299" s="144"/>
      <c r="Q1299" s="144"/>
      <c r="R1299" s="144"/>
      <c r="S1299" s="144"/>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row>
    <row r="1300" spans="1:44" ht="16.5" x14ac:dyDescent="0.35">
      <c r="A1300" s="144"/>
      <c r="B1300" s="144"/>
      <c r="C1300" s="144"/>
      <c r="D1300" s="144"/>
      <c r="E1300" s="144"/>
      <c r="F1300" s="144"/>
      <c r="G1300" s="144"/>
      <c r="H1300" s="144"/>
      <c r="I1300" s="144"/>
      <c r="J1300" s="144"/>
      <c r="K1300" s="144"/>
      <c r="L1300" s="144"/>
      <c r="M1300" s="144"/>
      <c r="N1300" s="144"/>
      <c r="O1300" s="144"/>
      <c r="P1300" s="144"/>
      <c r="Q1300" s="144"/>
      <c r="R1300" s="144"/>
      <c r="S1300" s="144"/>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row>
    <row r="1301" spans="1:44" ht="16.5" x14ac:dyDescent="0.35">
      <c r="A1301" s="144"/>
      <c r="B1301" s="144"/>
      <c r="C1301" s="144"/>
      <c r="D1301" s="144"/>
      <c r="E1301" s="144"/>
      <c r="F1301" s="144"/>
      <c r="G1301" s="144"/>
      <c r="H1301" s="144"/>
      <c r="I1301" s="144"/>
      <c r="J1301" s="144"/>
      <c r="K1301" s="144"/>
      <c r="L1301" s="144"/>
      <c r="M1301" s="144"/>
      <c r="N1301" s="144"/>
      <c r="O1301" s="144"/>
      <c r="P1301" s="144"/>
      <c r="Q1301" s="144"/>
      <c r="R1301" s="144"/>
      <c r="S1301" s="144"/>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row>
    <row r="1302" spans="1:44" ht="16.5" x14ac:dyDescent="0.35">
      <c r="A1302" s="144"/>
      <c r="B1302" s="144"/>
      <c r="C1302" s="144"/>
      <c r="D1302" s="144"/>
      <c r="E1302" s="144"/>
      <c r="F1302" s="144"/>
      <c r="G1302" s="144"/>
      <c r="H1302" s="144"/>
      <c r="I1302" s="144"/>
      <c r="J1302" s="144"/>
      <c r="K1302" s="144"/>
      <c r="L1302" s="144"/>
      <c r="M1302" s="144"/>
      <c r="N1302" s="144"/>
      <c r="O1302" s="144"/>
      <c r="P1302" s="144"/>
      <c r="Q1302" s="144"/>
      <c r="R1302" s="144"/>
      <c r="S1302" s="144"/>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row>
    <row r="1303" spans="1:44" ht="16.5" x14ac:dyDescent="0.35">
      <c r="A1303" s="144"/>
      <c r="B1303" s="144"/>
      <c r="C1303" s="144"/>
      <c r="D1303" s="144"/>
      <c r="E1303" s="144"/>
      <c r="F1303" s="144"/>
      <c r="G1303" s="144"/>
      <c r="H1303" s="144"/>
      <c r="I1303" s="144"/>
      <c r="J1303" s="144"/>
      <c r="K1303" s="144"/>
      <c r="L1303" s="144"/>
      <c r="M1303" s="144"/>
      <c r="N1303" s="144"/>
      <c r="O1303" s="144"/>
      <c r="P1303" s="144"/>
      <c r="Q1303" s="144"/>
      <c r="R1303" s="144"/>
      <c r="S1303" s="144"/>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row>
    <row r="1304" spans="1:44" ht="16.5" x14ac:dyDescent="0.35">
      <c r="A1304" s="144"/>
      <c r="B1304" s="144"/>
      <c r="C1304" s="144"/>
      <c r="D1304" s="144"/>
      <c r="E1304" s="144"/>
      <c r="F1304" s="144"/>
      <c r="G1304" s="144"/>
      <c r="H1304" s="144"/>
      <c r="I1304" s="144"/>
      <c r="J1304" s="144"/>
      <c r="K1304" s="144"/>
      <c r="L1304" s="144"/>
      <c r="M1304" s="144"/>
      <c r="N1304" s="144"/>
      <c r="O1304" s="144"/>
      <c r="P1304" s="144"/>
      <c r="Q1304" s="144"/>
      <c r="R1304" s="144"/>
      <c r="S1304" s="144"/>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row>
    <row r="1305" spans="1:44" ht="16.5" x14ac:dyDescent="0.35">
      <c r="A1305" s="144"/>
      <c r="B1305" s="144"/>
      <c r="C1305" s="144"/>
      <c r="D1305" s="144"/>
      <c r="E1305" s="144"/>
      <c r="F1305" s="144"/>
      <c r="G1305" s="144"/>
      <c r="H1305" s="144"/>
      <c r="I1305" s="144"/>
      <c r="J1305" s="144"/>
      <c r="K1305" s="144"/>
      <c r="L1305" s="144"/>
      <c r="M1305" s="144"/>
      <c r="N1305" s="144"/>
      <c r="O1305" s="144"/>
      <c r="P1305" s="144"/>
      <c r="Q1305" s="144"/>
      <c r="R1305" s="144"/>
      <c r="S1305" s="144"/>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row>
    <row r="1306" spans="1:44" ht="16.5" x14ac:dyDescent="0.35">
      <c r="A1306" s="144"/>
      <c r="B1306" s="144"/>
      <c r="C1306" s="144"/>
      <c r="D1306" s="144"/>
      <c r="E1306" s="144"/>
      <c r="F1306" s="144"/>
      <c r="G1306" s="144"/>
      <c r="H1306" s="144"/>
      <c r="I1306" s="144"/>
      <c r="J1306" s="144"/>
      <c r="K1306" s="144"/>
      <c r="L1306" s="144"/>
      <c r="M1306" s="144"/>
      <c r="N1306" s="144"/>
      <c r="O1306" s="144"/>
      <c r="P1306" s="144"/>
      <c r="Q1306" s="144"/>
      <c r="R1306" s="144"/>
      <c r="S1306" s="144"/>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row>
    <row r="1307" spans="1:44" ht="16.5" x14ac:dyDescent="0.35">
      <c r="A1307" s="144"/>
      <c r="B1307" s="144"/>
      <c r="C1307" s="144"/>
      <c r="D1307" s="144"/>
      <c r="E1307" s="144"/>
      <c r="F1307" s="144"/>
      <c r="G1307" s="144"/>
      <c r="H1307" s="144"/>
      <c r="I1307" s="144"/>
      <c r="J1307" s="144"/>
      <c r="K1307" s="144"/>
      <c r="L1307" s="144"/>
      <c r="M1307" s="144"/>
      <c r="N1307" s="144"/>
      <c r="O1307" s="144"/>
      <c r="P1307" s="144"/>
      <c r="Q1307" s="144"/>
      <c r="R1307" s="144"/>
      <c r="S1307" s="144"/>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row>
    <row r="1308" spans="1:44" ht="16.5" x14ac:dyDescent="0.35">
      <c r="A1308" s="144"/>
      <c r="B1308" s="144"/>
      <c r="C1308" s="144"/>
      <c r="D1308" s="144"/>
      <c r="E1308" s="144"/>
      <c r="F1308" s="144"/>
      <c r="G1308" s="144"/>
      <c r="H1308" s="144"/>
      <c r="I1308" s="144"/>
      <c r="J1308" s="144"/>
      <c r="K1308" s="144"/>
      <c r="L1308" s="144"/>
      <c r="M1308" s="144"/>
      <c r="N1308" s="144"/>
      <c r="O1308" s="144"/>
      <c r="P1308" s="144"/>
      <c r="Q1308" s="144"/>
      <c r="R1308" s="144"/>
      <c r="S1308" s="144"/>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row>
    <row r="1309" spans="1:44" ht="16.5" x14ac:dyDescent="0.35">
      <c r="A1309" s="144"/>
      <c r="B1309" s="144"/>
      <c r="C1309" s="144"/>
      <c r="D1309" s="144"/>
      <c r="E1309" s="144"/>
      <c r="F1309" s="144"/>
      <c r="G1309" s="144"/>
      <c r="H1309" s="144"/>
      <c r="I1309" s="144"/>
      <c r="J1309" s="144"/>
      <c r="K1309" s="144"/>
      <c r="L1309" s="144"/>
      <c r="M1309" s="144"/>
      <c r="N1309" s="144"/>
      <c r="O1309" s="144"/>
      <c r="P1309" s="144"/>
      <c r="Q1309" s="144"/>
      <c r="R1309" s="144"/>
      <c r="S1309" s="144"/>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row>
    <row r="1310" spans="1:44" ht="16.5" x14ac:dyDescent="0.35">
      <c r="A1310" s="144"/>
      <c r="B1310" s="144"/>
      <c r="C1310" s="144"/>
      <c r="D1310" s="144"/>
      <c r="E1310" s="144"/>
      <c r="F1310" s="144"/>
      <c r="G1310" s="144"/>
      <c r="H1310" s="144"/>
      <c r="I1310" s="144"/>
      <c r="J1310" s="144"/>
      <c r="K1310" s="144"/>
      <c r="L1310" s="144"/>
      <c r="M1310" s="144"/>
      <c r="N1310" s="144"/>
      <c r="O1310" s="144"/>
      <c r="P1310" s="144"/>
      <c r="Q1310" s="144"/>
      <c r="R1310" s="144"/>
      <c r="S1310" s="144"/>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row>
    <row r="1311" spans="1:44" ht="16.5" x14ac:dyDescent="0.35">
      <c r="A1311" s="144"/>
      <c r="B1311" s="144"/>
      <c r="C1311" s="144"/>
      <c r="D1311" s="144"/>
      <c r="E1311" s="144"/>
      <c r="F1311" s="144"/>
      <c r="G1311" s="144"/>
      <c r="H1311" s="144"/>
      <c r="I1311" s="144"/>
      <c r="J1311" s="144"/>
      <c r="K1311" s="144"/>
      <c r="L1311" s="144"/>
      <c r="M1311" s="144"/>
      <c r="N1311" s="144"/>
      <c r="O1311" s="144"/>
      <c r="P1311" s="144"/>
      <c r="Q1311" s="144"/>
      <c r="R1311" s="144"/>
      <c r="S1311" s="144"/>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row>
    <row r="1312" spans="1:44" ht="16.5" x14ac:dyDescent="0.35">
      <c r="A1312" s="144"/>
      <c r="B1312" s="144"/>
      <c r="C1312" s="144"/>
      <c r="D1312" s="144"/>
      <c r="E1312" s="144"/>
      <c r="F1312" s="144"/>
      <c r="G1312" s="144"/>
      <c r="H1312" s="144"/>
      <c r="I1312" s="144"/>
      <c r="J1312" s="144"/>
      <c r="K1312" s="144"/>
      <c r="L1312" s="144"/>
      <c r="M1312" s="144"/>
      <c r="N1312" s="144"/>
      <c r="O1312" s="144"/>
      <c r="P1312" s="144"/>
      <c r="Q1312" s="144"/>
      <c r="R1312" s="144"/>
      <c r="S1312" s="144"/>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row>
    <row r="1313" spans="1:44" ht="16.5" x14ac:dyDescent="0.35">
      <c r="A1313" s="144"/>
      <c r="B1313" s="144"/>
      <c r="C1313" s="144"/>
      <c r="D1313" s="144"/>
      <c r="E1313" s="144"/>
      <c r="F1313" s="144"/>
      <c r="G1313" s="144"/>
      <c r="H1313" s="144"/>
      <c r="I1313" s="144"/>
      <c r="J1313" s="144"/>
      <c r="K1313" s="144"/>
      <c r="L1313" s="144"/>
      <c r="M1313" s="144"/>
      <c r="N1313" s="144"/>
      <c r="O1313" s="144"/>
      <c r="P1313" s="144"/>
      <c r="Q1313" s="144"/>
      <c r="R1313" s="144"/>
      <c r="S1313" s="144"/>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row>
    <row r="1314" spans="1:44" ht="16.5" x14ac:dyDescent="0.35">
      <c r="A1314" s="144"/>
      <c r="B1314" s="144"/>
      <c r="C1314" s="144"/>
      <c r="D1314" s="144"/>
      <c r="E1314" s="144"/>
      <c r="F1314" s="144"/>
      <c r="G1314" s="144"/>
      <c r="H1314" s="144"/>
      <c r="I1314" s="144"/>
      <c r="J1314" s="144"/>
      <c r="K1314" s="144"/>
      <c r="L1314" s="144"/>
      <c r="M1314" s="144"/>
      <c r="N1314" s="144"/>
      <c r="O1314" s="144"/>
      <c r="P1314" s="144"/>
      <c r="Q1314" s="144"/>
      <c r="R1314" s="144"/>
      <c r="S1314" s="144"/>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row>
    <row r="1315" spans="1:44" ht="16.5" x14ac:dyDescent="0.35">
      <c r="A1315" s="144"/>
      <c r="B1315" s="144"/>
      <c r="C1315" s="144"/>
      <c r="D1315" s="144"/>
      <c r="E1315" s="144"/>
      <c r="F1315" s="144"/>
      <c r="G1315" s="144"/>
      <c r="H1315" s="144"/>
      <c r="I1315" s="144"/>
      <c r="J1315" s="144"/>
      <c r="K1315" s="144"/>
      <c r="L1315" s="144"/>
      <c r="M1315" s="144"/>
      <c r="N1315" s="144"/>
      <c r="O1315" s="144"/>
      <c r="P1315" s="144"/>
      <c r="Q1315" s="144"/>
      <c r="R1315" s="144"/>
      <c r="S1315" s="144"/>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row>
    <row r="1316" spans="1:44" ht="16.5" x14ac:dyDescent="0.35">
      <c r="A1316" s="144"/>
      <c r="B1316" s="144"/>
      <c r="C1316" s="144"/>
      <c r="D1316" s="144"/>
      <c r="E1316" s="144"/>
      <c r="F1316" s="144"/>
      <c r="G1316" s="144"/>
      <c r="H1316" s="144"/>
      <c r="I1316" s="144"/>
      <c r="J1316" s="144"/>
      <c r="K1316" s="144"/>
      <c r="L1316" s="144"/>
      <c r="M1316" s="144"/>
      <c r="N1316" s="144"/>
      <c r="O1316" s="144"/>
      <c r="P1316" s="144"/>
      <c r="Q1316" s="144"/>
      <c r="R1316" s="144"/>
      <c r="S1316" s="144"/>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row>
    <row r="1317" spans="1:44" ht="16.5" x14ac:dyDescent="0.35">
      <c r="A1317" s="144"/>
      <c r="B1317" s="144"/>
      <c r="C1317" s="144"/>
      <c r="D1317" s="144"/>
      <c r="E1317" s="144"/>
      <c r="F1317" s="144"/>
      <c r="G1317" s="144"/>
      <c r="H1317" s="144"/>
      <c r="I1317" s="144"/>
      <c r="J1317" s="144"/>
      <c r="K1317" s="144"/>
      <c r="L1317" s="144"/>
      <c r="M1317" s="144"/>
      <c r="N1317" s="144"/>
      <c r="O1317" s="144"/>
      <c r="P1317" s="144"/>
      <c r="Q1317" s="144"/>
      <c r="R1317" s="144"/>
      <c r="S1317" s="144"/>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row>
    <row r="1318" spans="1:44" ht="16.5" x14ac:dyDescent="0.35">
      <c r="A1318" s="144"/>
      <c r="B1318" s="144"/>
      <c r="C1318" s="144"/>
      <c r="D1318" s="144"/>
      <c r="E1318" s="144"/>
      <c r="F1318" s="144"/>
      <c r="G1318" s="144"/>
      <c r="H1318" s="144"/>
      <c r="I1318" s="144"/>
      <c r="J1318" s="144"/>
      <c r="K1318" s="144"/>
      <c r="L1318" s="144"/>
      <c r="M1318" s="144"/>
      <c r="N1318" s="144"/>
      <c r="O1318" s="144"/>
      <c r="P1318" s="144"/>
      <c r="Q1318" s="144"/>
      <c r="R1318" s="144"/>
      <c r="S1318" s="144"/>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row>
    <row r="1319" spans="1:44" ht="16.5" x14ac:dyDescent="0.35">
      <c r="A1319" s="144"/>
      <c r="B1319" s="144"/>
      <c r="C1319" s="144"/>
      <c r="D1319" s="144"/>
      <c r="E1319" s="144"/>
      <c r="F1319" s="144"/>
      <c r="G1319" s="144"/>
      <c r="H1319" s="144"/>
      <c r="I1319" s="144"/>
      <c r="J1319" s="144"/>
      <c r="K1319" s="144"/>
      <c r="L1319" s="144"/>
      <c r="M1319" s="144"/>
      <c r="N1319" s="144"/>
      <c r="O1319" s="144"/>
      <c r="P1319" s="144"/>
      <c r="Q1319" s="144"/>
      <c r="R1319" s="144"/>
      <c r="S1319" s="144"/>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row>
    <row r="1320" spans="1:44" ht="16.5" x14ac:dyDescent="0.35">
      <c r="A1320" s="144"/>
      <c r="B1320" s="144"/>
      <c r="C1320" s="144"/>
      <c r="D1320" s="144"/>
      <c r="E1320" s="144"/>
      <c r="F1320" s="144"/>
      <c r="G1320" s="144"/>
      <c r="H1320" s="144"/>
      <c r="I1320" s="144"/>
      <c r="J1320" s="144"/>
      <c r="K1320" s="144"/>
      <c r="L1320" s="144"/>
      <c r="M1320" s="144"/>
      <c r="N1320" s="144"/>
      <c r="O1320" s="144"/>
      <c r="P1320" s="144"/>
      <c r="Q1320" s="144"/>
      <c r="R1320" s="144"/>
      <c r="S1320" s="144"/>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row>
    <row r="1321" spans="1:44" ht="16.5" x14ac:dyDescent="0.35">
      <c r="A1321" s="144"/>
      <c r="B1321" s="144"/>
      <c r="C1321" s="144"/>
      <c r="D1321" s="144"/>
      <c r="E1321" s="144"/>
      <c r="F1321" s="144"/>
      <c r="G1321" s="144"/>
      <c r="H1321" s="144"/>
      <c r="I1321" s="144"/>
      <c r="J1321" s="144"/>
      <c r="K1321" s="144"/>
      <c r="L1321" s="144"/>
      <c r="M1321" s="144"/>
      <c r="N1321" s="144"/>
      <c r="O1321" s="144"/>
      <c r="P1321" s="144"/>
      <c r="Q1321" s="144"/>
      <c r="R1321" s="144"/>
      <c r="S1321" s="144"/>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row>
    <row r="1322" spans="1:44" ht="16.5" x14ac:dyDescent="0.35">
      <c r="A1322" s="144"/>
      <c r="B1322" s="144"/>
      <c r="C1322" s="144"/>
      <c r="D1322" s="144"/>
      <c r="E1322" s="144"/>
      <c r="F1322" s="144"/>
      <c r="G1322" s="144"/>
      <c r="H1322" s="144"/>
      <c r="I1322" s="144"/>
      <c r="J1322" s="144"/>
      <c r="K1322" s="144"/>
      <c r="L1322" s="144"/>
      <c r="M1322" s="144"/>
      <c r="N1322" s="144"/>
      <c r="O1322" s="144"/>
      <c r="P1322" s="144"/>
      <c r="Q1322" s="144"/>
      <c r="R1322" s="144"/>
      <c r="S1322" s="144"/>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row>
    <row r="1323" spans="1:44" ht="16.5" x14ac:dyDescent="0.35">
      <c r="A1323" s="144"/>
      <c r="B1323" s="144"/>
      <c r="C1323" s="144"/>
      <c r="D1323" s="144"/>
      <c r="E1323" s="144"/>
      <c r="F1323" s="144"/>
      <c r="G1323" s="144"/>
      <c r="H1323" s="144"/>
      <c r="I1323" s="144"/>
      <c r="J1323" s="144"/>
      <c r="K1323" s="144"/>
      <c r="L1323" s="144"/>
      <c r="M1323" s="144"/>
      <c r="N1323" s="144"/>
      <c r="O1323" s="144"/>
      <c r="P1323" s="144"/>
      <c r="Q1323" s="144"/>
      <c r="R1323" s="144"/>
      <c r="S1323" s="144"/>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row>
    <row r="1324" spans="1:44" ht="16.5" x14ac:dyDescent="0.35">
      <c r="A1324" s="144"/>
      <c r="B1324" s="144"/>
      <c r="C1324" s="144"/>
      <c r="D1324" s="144"/>
      <c r="E1324" s="144"/>
      <c r="F1324" s="144"/>
      <c r="G1324" s="144"/>
      <c r="H1324" s="144"/>
      <c r="I1324" s="144"/>
      <c r="J1324" s="144"/>
      <c r="K1324" s="144"/>
      <c r="L1324" s="144"/>
      <c r="M1324" s="144"/>
      <c r="N1324" s="144"/>
      <c r="O1324" s="144"/>
      <c r="P1324" s="144"/>
      <c r="Q1324" s="144"/>
      <c r="R1324" s="144"/>
      <c r="S1324" s="144"/>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row>
    <row r="1325" spans="1:44" ht="16.5" x14ac:dyDescent="0.35">
      <c r="A1325" s="144"/>
      <c r="B1325" s="144"/>
      <c r="C1325" s="144"/>
      <c r="D1325" s="144"/>
      <c r="E1325" s="144"/>
      <c r="F1325" s="144"/>
      <c r="G1325" s="144"/>
      <c r="H1325" s="144"/>
      <c r="I1325" s="144"/>
      <c r="J1325" s="144"/>
      <c r="K1325" s="144"/>
      <c r="L1325" s="144"/>
      <c r="M1325" s="144"/>
      <c r="N1325" s="144"/>
      <c r="O1325" s="144"/>
      <c r="P1325" s="144"/>
      <c r="Q1325" s="144"/>
      <c r="R1325" s="144"/>
      <c r="S1325" s="144"/>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row>
    <row r="1326" spans="1:44" ht="16.5" x14ac:dyDescent="0.35">
      <c r="A1326" s="144"/>
      <c r="B1326" s="144"/>
      <c r="C1326" s="144"/>
      <c r="D1326" s="144"/>
      <c r="E1326" s="144"/>
      <c r="F1326" s="144"/>
      <c r="G1326" s="144"/>
      <c r="H1326" s="144"/>
      <c r="I1326" s="144"/>
      <c r="J1326" s="144"/>
      <c r="K1326" s="144"/>
      <c r="L1326" s="144"/>
      <c r="M1326" s="144"/>
      <c r="N1326" s="144"/>
      <c r="O1326" s="144"/>
      <c r="P1326" s="144"/>
      <c r="Q1326" s="144"/>
      <c r="R1326" s="144"/>
      <c r="S1326" s="144"/>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row>
    <row r="1327" spans="1:44" ht="16.5" x14ac:dyDescent="0.35">
      <c r="A1327" s="144"/>
      <c r="B1327" s="144"/>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row>
    <row r="1328" spans="1:44" ht="16.5" x14ac:dyDescent="0.35">
      <c r="A1328" s="144"/>
      <c r="B1328" s="144"/>
      <c r="C1328" s="144"/>
      <c r="D1328" s="144"/>
      <c r="E1328" s="144"/>
      <c r="F1328" s="144"/>
      <c r="G1328" s="144"/>
      <c r="H1328" s="144"/>
      <c r="I1328" s="144"/>
      <c r="J1328" s="144"/>
      <c r="K1328" s="144"/>
      <c r="L1328" s="144"/>
      <c r="M1328" s="144"/>
      <c r="N1328" s="144"/>
      <c r="O1328" s="144"/>
      <c r="P1328" s="144"/>
      <c r="Q1328" s="144"/>
      <c r="R1328" s="144"/>
      <c r="S1328" s="144"/>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row>
    <row r="1329" spans="1:44" ht="16.5" x14ac:dyDescent="0.35">
      <c r="A1329" s="144"/>
      <c r="B1329" s="144"/>
      <c r="C1329" s="144"/>
      <c r="D1329" s="144"/>
      <c r="E1329" s="144"/>
      <c r="F1329" s="144"/>
      <c r="G1329" s="144"/>
      <c r="H1329" s="144"/>
      <c r="I1329" s="144"/>
      <c r="J1329" s="144"/>
      <c r="K1329" s="144"/>
      <c r="L1329" s="144"/>
      <c r="M1329" s="144"/>
      <c r="N1329" s="144"/>
      <c r="O1329" s="144"/>
      <c r="P1329" s="144"/>
      <c r="Q1329" s="144"/>
      <c r="R1329" s="144"/>
      <c r="S1329" s="144"/>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row>
    <row r="1330" spans="1:44" ht="16.5" x14ac:dyDescent="0.35">
      <c r="A1330" s="144"/>
      <c r="B1330" s="144"/>
      <c r="C1330" s="144"/>
      <c r="D1330" s="144"/>
      <c r="E1330" s="144"/>
      <c r="F1330" s="144"/>
      <c r="G1330" s="144"/>
      <c r="H1330" s="144"/>
      <c r="I1330" s="144"/>
      <c r="J1330" s="144"/>
      <c r="K1330" s="144"/>
      <c r="L1330" s="144"/>
      <c r="M1330" s="144"/>
      <c r="N1330" s="144"/>
      <c r="O1330" s="144"/>
      <c r="P1330" s="144"/>
      <c r="Q1330" s="144"/>
      <c r="R1330" s="144"/>
      <c r="S1330" s="144"/>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row>
    <row r="1331" spans="1:44" ht="16.5" x14ac:dyDescent="0.35">
      <c r="A1331" s="144"/>
      <c r="B1331" s="144"/>
      <c r="C1331" s="144"/>
      <c r="D1331" s="144"/>
      <c r="E1331" s="144"/>
      <c r="F1331" s="144"/>
      <c r="G1331" s="144"/>
      <c r="H1331" s="144"/>
      <c r="I1331" s="144"/>
      <c r="J1331" s="144"/>
      <c r="K1331" s="144"/>
      <c r="L1331" s="144"/>
      <c r="M1331" s="144"/>
      <c r="N1331" s="144"/>
      <c r="O1331" s="144"/>
      <c r="P1331" s="144"/>
      <c r="Q1331" s="144"/>
      <c r="R1331" s="144"/>
      <c r="S1331" s="144"/>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row>
    <row r="1332" spans="1:44" ht="16.5" x14ac:dyDescent="0.35">
      <c r="A1332" s="144"/>
      <c r="B1332" s="144"/>
      <c r="C1332" s="144"/>
      <c r="D1332" s="144"/>
      <c r="E1332" s="144"/>
      <c r="F1332" s="144"/>
      <c r="G1332" s="144"/>
      <c r="H1332" s="144"/>
      <c r="I1332" s="144"/>
      <c r="J1332" s="144"/>
      <c r="K1332" s="144"/>
      <c r="L1332" s="144"/>
      <c r="M1332" s="144"/>
      <c r="N1332" s="144"/>
      <c r="O1332" s="144"/>
      <c r="P1332" s="144"/>
      <c r="Q1332" s="144"/>
      <c r="R1332" s="144"/>
      <c r="S1332" s="144"/>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row>
    <row r="1333" spans="1:44" ht="16.5" x14ac:dyDescent="0.35">
      <c r="A1333" s="144"/>
      <c r="B1333" s="144"/>
      <c r="C1333" s="144"/>
      <c r="D1333" s="144"/>
      <c r="E1333" s="144"/>
      <c r="F1333" s="144"/>
      <c r="G1333" s="144"/>
      <c r="H1333" s="144"/>
      <c r="I1333" s="144"/>
      <c r="J1333" s="144"/>
      <c r="K1333" s="144"/>
      <c r="L1333" s="144"/>
      <c r="M1333" s="144"/>
      <c r="N1333" s="144"/>
      <c r="O1333" s="144"/>
      <c r="P1333" s="144"/>
      <c r="Q1333" s="144"/>
      <c r="R1333" s="144"/>
      <c r="S1333" s="144"/>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row>
    <row r="1334" spans="1:44" ht="16.5" x14ac:dyDescent="0.35">
      <c r="A1334" s="144"/>
      <c r="B1334" s="144"/>
      <c r="C1334" s="144"/>
      <c r="D1334" s="144"/>
      <c r="E1334" s="144"/>
      <c r="F1334" s="144"/>
      <c r="G1334" s="144"/>
      <c r="H1334" s="144"/>
      <c r="I1334" s="144"/>
      <c r="J1334" s="144"/>
      <c r="K1334" s="144"/>
      <c r="L1334" s="144"/>
      <c r="M1334" s="144"/>
      <c r="N1334" s="144"/>
      <c r="O1334" s="144"/>
      <c r="P1334" s="144"/>
      <c r="Q1334" s="144"/>
      <c r="R1334" s="144"/>
      <c r="S1334" s="144"/>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row>
    <row r="1335" spans="1:44" ht="16.5" x14ac:dyDescent="0.35">
      <c r="A1335" s="144"/>
      <c r="B1335" s="144"/>
      <c r="C1335" s="144"/>
      <c r="D1335" s="144"/>
      <c r="E1335" s="144"/>
      <c r="F1335" s="144"/>
      <c r="G1335" s="144"/>
      <c r="H1335" s="144"/>
      <c r="I1335" s="144"/>
      <c r="J1335" s="144"/>
      <c r="K1335" s="144"/>
      <c r="L1335" s="144"/>
      <c r="M1335" s="144"/>
      <c r="N1335" s="144"/>
      <c r="O1335" s="144"/>
      <c r="P1335" s="144"/>
      <c r="Q1335" s="144"/>
      <c r="R1335" s="144"/>
      <c r="S1335" s="144"/>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row>
    <row r="1336" spans="1:44" ht="16.5" x14ac:dyDescent="0.35">
      <c r="A1336" s="144"/>
      <c r="B1336" s="144"/>
      <c r="C1336" s="144"/>
      <c r="D1336" s="144"/>
      <c r="E1336" s="144"/>
      <c r="F1336" s="144"/>
      <c r="G1336" s="144"/>
      <c r="H1336" s="144"/>
      <c r="I1336" s="144"/>
      <c r="J1336" s="144"/>
      <c r="K1336" s="144"/>
      <c r="L1336" s="144"/>
      <c r="M1336" s="144"/>
      <c r="N1336" s="144"/>
      <c r="O1336" s="144"/>
      <c r="P1336" s="144"/>
      <c r="Q1336" s="144"/>
      <c r="R1336" s="144"/>
      <c r="S1336" s="144"/>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row>
    <row r="1337" spans="1:44" ht="16.5" x14ac:dyDescent="0.35">
      <c r="A1337" s="144"/>
      <c r="B1337" s="144"/>
      <c r="C1337" s="144"/>
      <c r="D1337" s="144"/>
      <c r="E1337" s="144"/>
      <c r="F1337" s="144"/>
      <c r="G1337" s="144"/>
      <c r="H1337" s="144"/>
      <c r="I1337" s="144"/>
      <c r="J1337" s="144"/>
      <c r="K1337" s="144"/>
      <c r="L1337" s="144"/>
      <c r="M1337" s="144"/>
      <c r="N1337" s="144"/>
      <c r="O1337" s="144"/>
      <c r="P1337" s="144"/>
      <c r="Q1337" s="144"/>
      <c r="R1337" s="144"/>
      <c r="S1337" s="144"/>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row>
    <row r="1338" spans="1:44" ht="16.5" x14ac:dyDescent="0.35">
      <c r="A1338" s="144"/>
      <c r="B1338" s="144"/>
      <c r="C1338" s="144"/>
      <c r="D1338" s="144"/>
      <c r="E1338" s="144"/>
      <c r="F1338" s="144"/>
      <c r="G1338" s="144"/>
      <c r="H1338" s="144"/>
      <c r="I1338" s="144"/>
      <c r="J1338" s="144"/>
      <c r="K1338" s="144"/>
      <c r="L1338" s="144"/>
      <c r="M1338" s="144"/>
      <c r="N1338" s="144"/>
      <c r="O1338" s="144"/>
      <c r="P1338" s="144"/>
      <c r="Q1338" s="144"/>
      <c r="R1338" s="144"/>
      <c r="S1338" s="144"/>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row>
    <row r="1339" spans="1:44" ht="16.5" x14ac:dyDescent="0.35">
      <c r="A1339" s="144"/>
      <c r="B1339" s="144"/>
      <c r="C1339" s="144"/>
      <c r="D1339" s="144"/>
      <c r="E1339" s="144"/>
      <c r="F1339" s="144"/>
      <c r="G1339" s="144"/>
      <c r="H1339" s="144"/>
      <c r="I1339" s="144"/>
      <c r="J1339" s="144"/>
      <c r="K1339" s="144"/>
      <c r="L1339" s="144"/>
      <c r="M1339" s="144"/>
      <c r="N1339" s="144"/>
      <c r="O1339" s="144"/>
      <c r="P1339" s="144"/>
      <c r="Q1339" s="144"/>
      <c r="R1339" s="144"/>
      <c r="S1339" s="144"/>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row>
    <row r="1340" spans="1:44" ht="16.5" x14ac:dyDescent="0.35">
      <c r="A1340" s="144"/>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row>
    <row r="1341" spans="1:44" ht="16.5" x14ac:dyDescent="0.35">
      <c r="A1341" s="144"/>
      <c r="B1341" s="144"/>
      <c r="C1341" s="144"/>
      <c r="D1341" s="144"/>
      <c r="E1341" s="144"/>
      <c r="F1341" s="144"/>
      <c r="G1341" s="144"/>
      <c r="H1341" s="144"/>
      <c r="I1341" s="144"/>
      <c r="J1341" s="144"/>
      <c r="K1341" s="144"/>
      <c r="L1341" s="144"/>
      <c r="M1341" s="144"/>
      <c r="N1341" s="144"/>
      <c r="O1341" s="144"/>
      <c r="P1341" s="144"/>
      <c r="Q1341" s="144"/>
      <c r="R1341" s="144"/>
      <c r="S1341" s="144"/>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row>
    <row r="1342" spans="1:44" ht="16.5" x14ac:dyDescent="0.35">
      <c r="A1342" s="144"/>
      <c r="B1342" s="144"/>
      <c r="C1342" s="144"/>
      <c r="D1342" s="144"/>
      <c r="E1342" s="144"/>
      <c r="F1342" s="144"/>
      <c r="G1342" s="144"/>
      <c r="H1342" s="144"/>
      <c r="I1342" s="144"/>
      <c r="J1342" s="144"/>
      <c r="K1342" s="144"/>
      <c r="L1342" s="144"/>
      <c r="M1342" s="144"/>
      <c r="N1342" s="144"/>
      <c r="O1342" s="144"/>
      <c r="P1342" s="144"/>
      <c r="Q1342" s="144"/>
      <c r="R1342" s="144"/>
      <c r="S1342" s="144"/>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row>
    <row r="1343" spans="1:44" ht="16.5" x14ac:dyDescent="0.35">
      <c r="A1343" s="144"/>
      <c r="B1343" s="144"/>
      <c r="C1343" s="144"/>
      <c r="D1343" s="144"/>
      <c r="E1343" s="144"/>
      <c r="F1343" s="144"/>
      <c r="G1343" s="144"/>
      <c r="H1343" s="144"/>
      <c r="I1343" s="144"/>
      <c r="J1343" s="144"/>
      <c r="K1343" s="144"/>
      <c r="L1343" s="144"/>
      <c r="M1343" s="144"/>
      <c r="N1343" s="144"/>
      <c r="O1343" s="144"/>
      <c r="P1343" s="144"/>
      <c r="Q1343" s="144"/>
      <c r="R1343" s="144"/>
      <c r="S1343" s="144"/>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row>
    <row r="1344" spans="1:44" ht="16.5" x14ac:dyDescent="0.35">
      <c r="A1344" s="144"/>
      <c r="B1344" s="144"/>
      <c r="C1344" s="144"/>
      <c r="D1344" s="144"/>
      <c r="E1344" s="144"/>
      <c r="F1344" s="144"/>
      <c r="G1344" s="144"/>
      <c r="H1344" s="144"/>
      <c r="I1344" s="144"/>
      <c r="J1344" s="144"/>
      <c r="K1344" s="144"/>
      <c r="L1344" s="144"/>
      <c r="M1344" s="144"/>
      <c r="N1344" s="144"/>
      <c r="O1344" s="144"/>
      <c r="P1344" s="144"/>
      <c r="Q1344" s="144"/>
      <c r="R1344" s="144"/>
      <c r="S1344" s="144"/>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row>
    <row r="1345" spans="1:44" ht="16.5" x14ac:dyDescent="0.35">
      <c r="A1345" s="144"/>
      <c r="B1345" s="144"/>
      <c r="C1345" s="144"/>
      <c r="D1345" s="144"/>
      <c r="E1345" s="144"/>
      <c r="F1345" s="144"/>
      <c r="G1345" s="144"/>
      <c r="H1345" s="144"/>
      <c r="I1345" s="144"/>
      <c r="J1345" s="144"/>
      <c r="K1345" s="144"/>
      <c r="L1345" s="144"/>
      <c r="M1345" s="144"/>
      <c r="N1345" s="144"/>
      <c r="O1345" s="144"/>
      <c r="P1345" s="144"/>
      <c r="Q1345" s="144"/>
      <c r="R1345" s="144"/>
      <c r="S1345" s="144"/>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row>
    <row r="1346" spans="1:44" ht="16.5" x14ac:dyDescent="0.35">
      <c r="A1346" s="144"/>
      <c r="B1346" s="144"/>
      <c r="C1346" s="144"/>
      <c r="D1346" s="144"/>
      <c r="E1346" s="144"/>
      <c r="F1346" s="144"/>
      <c r="G1346" s="144"/>
      <c r="H1346" s="144"/>
      <c r="I1346" s="144"/>
      <c r="J1346" s="144"/>
      <c r="K1346" s="144"/>
      <c r="L1346" s="144"/>
      <c r="M1346" s="144"/>
      <c r="N1346" s="144"/>
      <c r="O1346" s="144"/>
      <c r="P1346" s="144"/>
      <c r="Q1346" s="144"/>
      <c r="R1346" s="144"/>
      <c r="S1346" s="144"/>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row>
    <row r="1347" spans="1:44" ht="16.5" x14ac:dyDescent="0.35">
      <c r="A1347" s="144"/>
      <c r="B1347" s="144"/>
      <c r="C1347" s="144"/>
      <c r="D1347" s="144"/>
      <c r="E1347" s="144"/>
      <c r="F1347" s="144"/>
      <c r="G1347" s="144"/>
      <c r="H1347" s="144"/>
      <c r="I1347" s="144"/>
      <c r="J1347" s="144"/>
      <c r="K1347" s="144"/>
      <c r="L1347" s="144"/>
      <c r="M1347" s="144"/>
      <c r="N1347" s="144"/>
      <c r="O1347" s="144"/>
      <c r="P1347" s="144"/>
      <c r="Q1347" s="144"/>
      <c r="R1347" s="144"/>
      <c r="S1347" s="144"/>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row>
    <row r="1348" spans="1:44" ht="16.5" x14ac:dyDescent="0.35">
      <c r="A1348" s="144"/>
      <c r="B1348" s="144"/>
      <c r="C1348" s="144"/>
      <c r="D1348" s="144"/>
      <c r="E1348" s="144"/>
      <c r="F1348" s="144"/>
      <c r="G1348" s="144"/>
      <c r="H1348" s="144"/>
      <c r="I1348" s="144"/>
      <c r="J1348" s="144"/>
      <c r="K1348" s="144"/>
      <c r="L1348" s="144"/>
      <c r="M1348" s="144"/>
      <c r="N1348" s="144"/>
      <c r="O1348" s="144"/>
      <c r="P1348" s="144"/>
      <c r="Q1348" s="144"/>
      <c r="R1348" s="144"/>
      <c r="S1348" s="144"/>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row>
    <row r="1349" spans="1:44" ht="16.5" x14ac:dyDescent="0.35">
      <c r="A1349" s="144"/>
      <c r="B1349" s="144"/>
      <c r="C1349" s="144"/>
      <c r="D1349" s="144"/>
      <c r="E1349" s="144"/>
      <c r="F1349" s="144"/>
      <c r="G1349" s="144"/>
      <c r="H1349" s="144"/>
      <c r="I1349" s="144"/>
      <c r="J1349" s="144"/>
      <c r="K1349" s="144"/>
      <c r="L1349" s="144"/>
      <c r="M1349" s="144"/>
      <c r="N1349" s="144"/>
      <c r="O1349" s="144"/>
      <c r="P1349" s="144"/>
      <c r="Q1349" s="144"/>
      <c r="R1349" s="144"/>
      <c r="S1349" s="144"/>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row>
    <row r="1350" spans="1:44" ht="16.5" x14ac:dyDescent="0.35">
      <c r="A1350" s="144"/>
      <c r="B1350" s="144"/>
      <c r="C1350" s="144"/>
      <c r="D1350" s="144"/>
      <c r="E1350" s="144"/>
      <c r="F1350" s="144"/>
      <c r="G1350" s="144"/>
      <c r="H1350" s="144"/>
      <c r="I1350" s="144"/>
      <c r="J1350" s="144"/>
      <c r="K1350" s="144"/>
      <c r="L1350" s="144"/>
      <c r="M1350" s="144"/>
      <c r="N1350" s="144"/>
      <c r="O1350" s="144"/>
      <c r="P1350" s="144"/>
      <c r="Q1350" s="144"/>
      <c r="R1350" s="144"/>
      <c r="S1350" s="144"/>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row>
    <row r="1351" spans="1:44" ht="16.5" x14ac:dyDescent="0.35">
      <c r="A1351" s="144"/>
      <c r="B1351" s="144"/>
      <c r="C1351" s="144"/>
      <c r="D1351" s="144"/>
      <c r="E1351" s="144"/>
      <c r="F1351" s="144"/>
      <c r="G1351" s="144"/>
      <c r="H1351" s="144"/>
      <c r="I1351" s="144"/>
      <c r="J1351" s="144"/>
      <c r="K1351" s="144"/>
      <c r="L1351" s="144"/>
      <c r="M1351" s="144"/>
      <c r="N1351" s="144"/>
      <c r="O1351" s="144"/>
      <c r="P1351" s="144"/>
      <c r="Q1351" s="144"/>
      <c r="R1351" s="144"/>
      <c r="S1351" s="144"/>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row>
    <row r="1352" spans="1:44" ht="16.5" x14ac:dyDescent="0.35">
      <c r="A1352" s="144"/>
      <c r="B1352" s="144"/>
      <c r="C1352" s="144"/>
      <c r="D1352" s="144"/>
      <c r="E1352" s="144"/>
      <c r="F1352" s="144"/>
      <c r="G1352" s="144"/>
      <c r="H1352" s="144"/>
      <c r="I1352" s="144"/>
      <c r="J1352" s="144"/>
      <c r="K1352" s="144"/>
      <c r="L1352" s="144"/>
      <c r="M1352" s="144"/>
      <c r="N1352" s="144"/>
      <c r="O1352" s="144"/>
      <c r="P1352" s="144"/>
      <c r="Q1352" s="144"/>
      <c r="R1352" s="144"/>
      <c r="S1352" s="144"/>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row>
    <row r="1353" spans="1:44" ht="16.5" x14ac:dyDescent="0.35">
      <c r="A1353" s="144"/>
      <c r="B1353" s="144"/>
      <c r="C1353" s="144"/>
      <c r="D1353" s="144"/>
      <c r="E1353" s="144"/>
      <c r="F1353" s="144"/>
      <c r="G1353" s="144"/>
      <c r="H1353" s="144"/>
      <c r="I1353" s="144"/>
      <c r="J1353" s="144"/>
      <c r="K1353" s="144"/>
      <c r="L1353" s="144"/>
      <c r="M1353" s="144"/>
      <c r="N1353" s="144"/>
      <c r="O1353" s="144"/>
      <c r="P1353" s="144"/>
      <c r="Q1353" s="144"/>
      <c r="R1353" s="144"/>
      <c r="S1353" s="144"/>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row>
    <row r="1354" spans="1:44" ht="16.5" x14ac:dyDescent="0.35">
      <c r="A1354" s="144"/>
      <c r="B1354" s="144"/>
      <c r="C1354" s="144"/>
      <c r="D1354" s="144"/>
      <c r="E1354" s="144"/>
      <c r="F1354" s="144"/>
      <c r="G1354" s="144"/>
      <c r="H1354" s="144"/>
      <c r="I1354" s="144"/>
      <c r="J1354" s="144"/>
      <c r="K1354" s="144"/>
      <c r="L1354" s="144"/>
      <c r="M1354" s="144"/>
      <c r="N1354" s="144"/>
      <c r="O1354" s="144"/>
      <c r="P1354" s="144"/>
      <c r="Q1354" s="144"/>
      <c r="R1354" s="144"/>
      <c r="S1354" s="144"/>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row>
    <row r="1355" spans="1:44" ht="16.5" x14ac:dyDescent="0.35">
      <c r="A1355" s="144"/>
      <c r="B1355" s="144"/>
      <c r="C1355" s="144"/>
      <c r="D1355" s="144"/>
      <c r="E1355" s="144"/>
      <c r="F1355" s="144"/>
      <c r="G1355" s="144"/>
      <c r="H1355" s="144"/>
      <c r="I1355" s="144"/>
      <c r="J1355" s="144"/>
      <c r="K1355" s="144"/>
      <c r="L1355" s="144"/>
      <c r="M1355" s="144"/>
      <c r="N1355" s="144"/>
      <c r="O1355" s="144"/>
      <c r="P1355" s="144"/>
      <c r="Q1355" s="144"/>
      <c r="R1355" s="144"/>
      <c r="S1355" s="144"/>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row>
    <row r="1356" spans="1:44" ht="16.5" x14ac:dyDescent="0.35">
      <c r="A1356" s="144"/>
      <c r="B1356" s="144"/>
      <c r="C1356" s="144"/>
      <c r="D1356" s="144"/>
      <c r="E1356" s="144"/>
      <c r="F1356" s="144"/>
      <c r="G1356" s="144"/>
      <c r="H1356" s="144"/>
      <c r="I1356" s="144"/>
      <c r="J1356" s="144"/>
      <c r="K1356" s="144"/>
      <c r="L1356" s="144"/>
      <c r="M1356" s="144"/>
      <c r="N1356" s="144"/>
      <c r="O1356" s="144"/>
      <c r="P1356" s="144"/>
      <c r="Q1356" s="144"/>
      <c r="R1356" s="144"/>
      <c r="S1356" s="144"/>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row>
    <row r="1357" spans="1:44" ht="16.5" x14ac:dyDescent="0.35">
      <c r="A1357" s="144"/>
      <c r="B1357" s="144"/>
      <c r="C1357" s="144"/>
      <c r="D1357" s="144"/>
      <c r="E1357" s="144"/>
      <c r="F1357" s="144"/>
      <c r="G1357" s="144"/>
      <c r="H1357" s="144"/>
      <c r="I1357" s="144"/>
      <c r="J1357" s="144"/>
      <c r="K1357" s="144"/>
      <c r="L1357" s="144"/>
      <c r="M1357" s="144"/>
      <c r="N1357" s="144"/>
      <c r="O1357" s="144"/>
      <c r="P1357" s="144"/>
      <c r="Q1357" s="144"/>
      <c r="R1357" s="144"/>
      <c r="S1357" s="144"/>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row>
    <row r="1358" spans="1:44" ht="16.5" x14ac:dyDescent="0.35">
      <c r="A1358" s="144"/>
      <c r="B1358" s="144"/>
      <c r="C1358" s="144"/>
      <c r="D1358" s="144"/>
      <c r="E1358" s="144"/>
      <c r="F1358" s="144"/>
      <c r="G1358" s="144"/>
      <c r="H1358" s="144"/>
      <c r="I1358" s="144"/>
      <c r="J1358" s="144"/>
      <c r="K1358" s="144"/>
      <c r="L1358" s="144"/>
      <c r="M1358" s="144"/>
      <c r="N1358" s="144"/>
      <c r="O1358" s="144"/>
      <c r="P1358" s="144"/>
      <c r="Q1358" s="144"/>
      <c r="R1358" s="144"/>
      <c r="S1358" s="144"/>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row>
    <row r="1359" spans="1:44" ht="16.5" x14ac:dyDescent="0.35">
      <c r="A1359" s="144"/>
      <c r="B1359" s="144"/>
      <c r="C1359" s="144"/>
      <c r="D1359" s="144"/>
      <c r="E1359" s="144"/>
      <c r="F1359" s="144"/>
      <c r="G1359" s="144"/>
      <c r="H1359" s="144"/>
      <c r="I1359" s="144"/>
      <c r="J1359" s="144"/>
      <c r="K1359" s="144"/>
      <c r="L1359" s="144"/>
      <c r="M1359" s="144"/>
      <c r="N1359" s="144"/>
      <c r="O1359" s="144"/>
      <c r="P1359" s="144"/>
      <c r="Q1359" s="144"/>
      <c r="R1359" s="144"/>
      <c r="S1359" s="144"/>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row>
    <row r="1360" spans="1:44" ht="16.5" x14ac:dyDescent="0.35">
      <c r="A1360" s="144"/>
      <c r="B1360" s="144"/>
      <c r="C1360" s="144"/>
      <c r="D1360" s="144"/>
      <c r="E1360" s="144"/>
      <c r="F1360" s="144"/>
      <c r="G1360" s="144"/>
      <c r="H1360" s="144"/>
      <c r="I1360" s="144"/>
      <c r="J1360" s="144"/>
      <c r="K1360" s="144"/>
      <c r="L1360" s="144"/>
      <c r="M1360" s="144"/>
      <c r="N1360" s="144"/>
      <c r="O1360" s="144"/>
      <c r="P1360" s="144"/>
      <c r="Q1360" s="144"/>
      <c r="R1360" s="144"/>
      <c r="S1360" s="144"/>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row>
    <row r="1361" spans="1:44" ht="16.5" x14ac:dyDescent="0.35">
      <c r="A1361" s="144"/>
      <c r="B1361" s="144"/>
      <c r="C1361" s="144"/>
      <c r="D1361" s="144"/>
      <c r="E1361" s="144"/>
      <c r="F1361" s="144"/>
      <c r="G1361" s="144"/>
      <c r="H1361" s="144"/>
      <c r="I1361" s="144"/>
      <c r="J1361" s="144"/>
      <c r="K1361" s="144"/>
      <c r="L1361" s="144"/>
      <c r="M1361" s="144"/>
      <c r="N1361" s="144"/>
      <c r="O1361" s="144"/>
      <c r="P1361" s="144"/>
      <c r="Q1361" s="144"/>
      <c r="R1361" s="144"/>
      <c r="S1361" s="144"/>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row>
    <row r="1362" spans="1:44" ht="16.5" x14ac:dyDescent="0.35">
      <c r="A1362" s="144"/>
      <c r="B1362" s="144"/>
      <c r="C1362" s="144"/>
      <c r="D1362" s="144"/>
      <c r="E1362" s="144"/>
      <c r="F1362" s="144"/>
      <c r="G1362" s="144"/>
      <c r="H1362" s="144"/>
      <c r="I1362" s="144"/>
      <c r="J1362" s="144"/>
      <c r="K1362" s="144"/>
      <c r="L1362" s="144"/>
      <c r="M1362" s="144"/>
      <c r="N1362" s="144"/>
      <c r="O1362" s="144"/>
      <c r="P1362" s="144"/>
      <c r="Q1362" s="144"/>
      <c r="R1362" s="144"/>
      <c r="S1362" s="144"/>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row>
    <row r="1363" spans="1:44" ht="16.5" x14ac:dyDescent="0.35">
      <c r="A1363" s="144"/>
      <c r="B1363" s="144"/>
      <c r="C1363" s="144"/>
      <c r="D1363" s="144"/>
      <c r="E1363" s="144"/>
      <c r="F1363" s="144"/>
      <c r="G1363" s="144"/>
      <c r="H1363" s="144"/>
      <c r="I1363" s="144"/>
      <c r="J1363" s="144"/>
      <c r="K1363" s="144"/>
      <c r="L1363" s="144"/>
      <c r="M1363" s="144"/>
      <c r="N1363" s="144"/>
      <c r="O1363" s="144"/>
      <c r="P1363" s="144"/>
      <c r="Q1363" s="144"/>
      <c r="R1363" s="144"/>
      <c r="S1363" s="144"/>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row>
    <row r="1364" spans="1:44" ht="16.5" x14ac:dyDescent="0.35">
      <c r="A1364" s="144"/>
      <c r="B1364" s="144"/>
      <c r="C1364" s="144"/>
      <c r="D1364" s="144"/>
      <c r="E1364" s="144"/>
      <c r="F1364" s="144"/>
      <c r="G1364" s="144"/>
      <c r="H1364" s="144"/>
      <c r="I1364" s="144"/>
      <c r="J1364" s="144"/>
      <c r="K1364" s="144"/>
      <c r="L1364" s="144"/>
      <c r="M1364" s="144"/>
      <c r="N1364" s="144"/>
      <c r="O1364" s="144"/>
      <c r="P1364" s="144"/>
      <c r="Q1364" s="144"/>
      <c r="R1364" s="144"/>
      <c r="S1364" s="144"/>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row>
    <row r="1365" spans="1:44" ht="16.5" x14ac:dyDescent="0.35">
      <c r="A1365" s="144"/>
      <c r="B1365" s="144"/>
      <c r="C1365" s="144"/>
      <c r="D1365" s="144"/>
      <c r="E1365" s="144"/>
      <c r="F1365" s="144"/>
      <c r="G1365" s="144"/>
      <c r="H1365" s="144"/>
      <c r="I1365" s="144"/>
      <c r="J1365" s="144"/>
      <c r="K1365" s="144"/>
      <c r="L1365" s="144"/>
      <c r="M1365" s="144"/>
      <c r="N1365" s="144"/>
      <c r="O1365" s="144"/>
      <c r="P1365" s="144"/>
      <c r="Q1365" s="144"/>
      <c r="R1365" s="144"/>
      <c r="S1365" s="144"/>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row>
    <row r="1366" spans="1:44" ht="16.5" x14ac:dyDescent="0.35">
      <c r="A1366" s="144"/>
      <c r="B1366" s="144"/>
      <c r="C1366" s="144"/>
      <c r="D1366" s="144"/>
      <c r="E1366" s="144"/>
      <c r="F1366" s="144"/>
      <c r="G1366" s="144"/>
      <c r="H1366" s="144"/>
      <c r="I1366" s="144"/>
      <c r="J1366" s="144"/>
      <c r="K1366" s="144"/>
      <c r="L1366" s="144"/>
      <c r="M1366" s="144"/>
      <c r="N1366" s="144"/>
      <c r="O1366" s="144"/>
      <c r="P1366" s="144"/>
      <c r="Q1366" s="144"/>
      <c r="R1366" s="144"/>
      <c r="S1366" s="144"/>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row>
    <row r="1367" spans="1:44" ht="16.5" x14ac:dyDescent="0.35">
      <c r="A1367" s="144"/>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4"/>
      <c r="AN1367" s="144"/>
      <c r="AO1367" s="144"/>
      <c r="AP1367" s="144"/>
      <c r="AQ1367" s="144"/>
      <c r="AR1367" s="144"/>
    </row>
    <row r="1368" spans="1:44" ht="16.5" x14ac:dyDescent="0.35">
      <c r="A1368" s="144"/>
      <c r="B1368" s="144"/>
      <c r="C1368" s="144"/>
      <c r="D1368" s="144"/>
      <c r="E1368" s="144"/>
      <c r="F1368" s="144"/>
      <c r="G1368" s="144"/>
      <c r="H1368" s="144"/>
      <c r="I1368" s="144"/>
      <c r="J1368" s="144"/>
      <c r="K1368" s="144"/>
      <c r="L1368" s="144"/>
      <c r="M1368" s="144"/>
      <c r="N1368" s="144"/>
      <c r="O1368" s="144"/>
      <c r="P1368" s="144"/>
      <c r="Q1368" s="144"/>
      <c r="R1368" s="144"/>
      <c r="S1368" s="144"/>
      <c r="T1368" s="144"/>
      <c r="U1368" s="144"/>
      <c r="V1368" s="144"/>
      <c r="W1368" s="144"/>
      <c r="X1368" s="144"/>
      <c r="Y1368" s="144"/>
      <c r="Z1368" s="144"/>
      <c r="AA1368" s="144"/>
      <c r="AB1368" s="144"/>
      <c r="AC1368" s="144"/>
      <c r="AD1368" s="144"/>
      <c r="AE1368" s="144"/>
      <c r="AF1368" s="144"/>
      <c r="AG1368" s="144"/>
      <c r="AH1368" s="144"/>
      <c r="AI1368" s="144"/>
      <c r="AJ1368" s="144"/>
      <c r="AK1368" s="144"/>
      <c r="AL1368" s="144"/>
      <c r="AM1368" s="144"/>
      <c r="AN1368" s="144"/>
      <c r="AO1368" s="144"/>
      <c r="AP1368" s="144"/>
      <c r="AQ1368" s="144"/>
      <c r="AR1368" s="144"/>
    </row>
    <row r="1369" spans="1:44" ht="16.5" x14ac:dyDescent="0.35">
      <c r="A1369" s="144"/>
      <c r="B1369" s="144"/>
      <c r="C1369" s="144"/>
      <c r="D1369" s="144"/>
      <c r="E1369" s="144"/>
      <c r="F1369" s="144"/>
      <c r="G1369" s="144"/>
      <c r="H1369" s="144"/>
      <c r="I1369" s="144"/>
      <c r="J1369" s="144"/>
      <c r="K1369" s="144"/>
      <c r="L1369" s="144"/>
      <c r="M1369" s="144"/>
      <c r="N1369" s="144"/>
      <c r="O1369" s="144"/>
      <c r="P1369" s="144"/>
      <c r="Q1369" s="144"/>
      <c r="R1369" s="144"/>
      <c r="S1369" s="144"/>
      <c r="T1369" s="144"/>
      <c r="U1369" s="144"/>
      <c r="V1369" s="144"/>
      <c r="W1369" s="144"/>
      <c r="X1369" s="144"/>
      <c r="Y1369" s="144"/>
      <c r="Z1369" s="144"/>
      <c r="AA1369" s="144"/>
      <c r="AB1369" s="144"/>
      <c r="AC1369" s="144"/>
      <c r="AD1369" s="144"/>
      <c r="AE1369" s="144"/>
      <c r="AF1369" s="144"/>
      <c r="AG1369" s="144"/>
      <c r="AH1369" s="144"/>
      <c r="AI1369" s="144"/>
      <c r="AJ1369" s="144"/>
      <c r="AK1369" s="144"/>
      <c r="AL1369" s="144"/>
      <c r="AM1369" s="144"/>
      <c r="AN1369" s="144"/>
      <c r="AO1369" s="144"/>
      <c r="AP1369" s="144"/>
      <c r="AQ1369" s="144"/>
      <c r="AR1369" s="144"/>
    </row>
    <row r="1370" spans="1:44" ht="16.5" x14ac:dyDescent="0.35">
      <c r="A1370" s="144"/>
      <c r="B1370" s="144"/>
      <c r="C1370" s="144"/>
      <c r="D1370" s="144"/>
      <c r="E1370" s="144"/>
      <c r="F1370" s="144"/>
      <c r="G1370" s="144"/>
      <c r="H1370" s="144"/>
      <c r="I1370" s="144"/>
      <c r="J1370" s="144"/>
      <c r="K1370" s="144"/>
      <c r="L1370" s="144"/>
      <c r="M1370" s="144"/>
      <c r="N1370" s="144"/>
      <c r="O1370" s="144"/>
      <c r="P1370" s="144"/>
      <c r="Q1370" s="144"/>
      <c r="R1370" s="144"/>
      <c r="S1370" s="144"/>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row>
    <row r="1371" spans="1:44" ht="16.5" x14ac:dyDescent="0.35">
      <c r="A1371" s="144"/>
      <c r="B1371" s="144"/>
      <c r="C1371" s="144"/>
      <c r="D1371" s="144"/>
      <c r="E1371" s="144"/>
      <c r="F1371" s="144"/>
      <c r="G1371" s="144"/>
      <c r="H1371" s="144"/>
      <c r="I1371" s="144"/>
      <c r="J1371" s="144"/>
      <c r="K1371" s="144"/>
      <c r="L1371" s="144"/>
      <c r="M1371" s="144"/>
      <c r="N1371" s="144"/>
      <c r="O1371" s="144"/>
      <c r="P1371" s="144"/>
      <c r="Q1371" s="144"/>
      <c r="R1371" s="144"/>
      <c r="S1371" s="144"/>
      <c r="T1371" s="144"/>
      <c r="U1371" s="144"/>
      <c r="V1371" s="144"/>
      <c r="W1371" s="144"/>
      <c r="X1371" s="144"/>
      <c r="Y1371" s="144"/>
      <c r="Z1371" s="144"/>
      <c r="AA1371" s="144"/>
      <c r="AB1371" s="144"/>
      <c r="AC1371" s="144"/>
      <c r="AD1371" s="144"/>
      <c r="AE1371" s="144"/>
      <c r="AF1371" s="144"/>
      <c r="AG1371" s="144"/>
      <c r="AH1371" s="144"/>
      <c r="AI1371" s="144"/>
      <c r="AJ1371" s="144"/>
      <c r="AK1371" s="144"/>
      <c r="AL1371" s="144"/>
      <c r="AM1371" s="144"/>
      <c r="AN1371" s="144"/>
      <c r="AO1371" s="144"/>
      <c r="AP1371" s="144"/>
      <c r="AQ1371" s="144"/>
      <c r="AR1371" s="144"/>
    </row>
    <row r="1372" spans="1:44" ht="16.5" x14ac:dyDescent="0.35">
      <c r="A1372" s="144"/>
      <c r="B1372" s="144"/>
      <c r="C1372" s="144"/>
      <c r="D1372" s="144"/>
      <c r="E1372" s="144"/>
      <c r="F1372" s="144"/>
      <c r="G1372" s="144"/>
      <c r="H1372" s="144"/>
      <c r="I1372" s="144"/>
      <c r="J1372" s="144"/>
      <c r="K1372" s="144"/>
      <c r="L1372" s="144"/>
      <c r="M1372" s="144"/>
      <c r="N1372" s="144"/>
      <c r="O1372" s="144"/>
      <c r="P1372" s="144"/>
      <c r="Q1372" s="144"/>
      <c r="R1372" s="144"/>
      <c r="S1372" s="144"/>
      <c r="T1372" s="144"/>
      <c r="U1372" s="144"/>
      <c r="V1372" s="144"/>
      <c r="W1372" s="144"/>
      <c r="X1372" s="144"/>
      <c r="Y1372" s="144"/>
      <c r="Z1372" s="144"/>
      <c r="AA1372" s="144"/>
      <c r="AB1372" s="144"/>
      <c r="AC1372" s="144"/>
      <c r="AD1372" s="144"/>
      <c r="AE1372" s="144"/>
      <c r="AF1372" s="144"/>
      <c r="AG1372" s="144"/>
      <c r="AH1372" s="144"/>
      <c r="AI1372" s="144"/>
      <c r="AJ1372" s="144"/>
      <c r="AK1372" s="144"/>
      <c r="AL1372" s="144"/>
      <c r="AM1372" s="144"/>
      <c r="AN1372" s="144"/>
      <c r="AO1372" s="144"/>
      <c r="AP1372" s="144"/>
      <c r="AQ1372" s="144"/>
      <c r="AR1372" s="144"/>
    </row>
    <row r="1373" spans="1:44" ht="16.5" x14ac:dyDescent="0.35">
      <c r="A1373" s="144"/>
      <c r="B1373" s="144"/>
      <c r="C1373" s="144"/>
      <c r="D1373" s="144"/>
      <c r="E1373" s="144"/>
      <c r="F1373" s="144"/>
      <c r="G1373" s="144"/>
      <c r="H1373" s="144"/>
      <c r="I1373" s="144"/>
      <c r="J1373" s="144"/>
      <c r="K1373" s="144"/>
      <c r="L1373" s="144"/>
      <c r="M1373" s="144"/>
      <c r="N1373" s="144"/>
      <c r="O1373" s="144"/>
      <c r="P1373" s="144"/>
      <c r="Q1373" s="144"/>
      <c r="R1373" s="144"/>
      <c r="S1373" s="144"/>
      <c r="T1373" s="144"/>
      <c r="U1373" s="144"/>
      <c r="V1373" s="144"/>
      <c r="W1373" s="144"/>
      <c r="X1373" s="144"/>
      <c r="Y1373" s="144"/>
      <c r="Z1373" s="144"/>
      <c r="AA1373" s="144"/>
      <c r="AB1373" s="144"/>
      <c r="AC1373" s="144"/>
      <c r="AD1373" s="144"/>
      <c r="AE1373" s="144"/>
      <c r="AF1373" s="144"/>
      <c r="AG1373" s="144"/>
      <c r="AH1373" s="144"/>
      <c r="AI1373" s="144"/>
      <c r="AJ1373" s="144"/>
      <c r="AK1373" s="144"/>
      <c r="AL1373" s="144"/>
      <c r="AM1373" s="144"/>
      <c r="AN1373" s="144"/>
      <c r="AO1373" s="144"/>
      <c r="AP1373" s="144"/>
      <c r="AQ1373" s="144"/>
      <c r="AR1373" s="144"/>
    </row>
    <row r="1374" spans="1:44" ht="16.5" x14ac:dyDescent="0.35">
      <c r="A1374" s="144"/>
      <c r="B1374" s="144"/>
      <c r="C1374" s="144"/>
      <c r="D1374" s="144"/>
      <c r="E1374" s="144"/>
      <c r="F1374" s="144"/>
      <c r="G1374" s="144"/>
      <c r="H1374" s="144"/>
      <c r="I1374" s="144"/>
      <c r="J1374" s="144"/>
      <c r="K1374" s="144"/>
      <c r="L1374" s="144"/>
      <c r="M1374" s="144"/>
      <c r="N1374" s="144"/>
      <c r="O1374" s="144"/>
      <c r="P1374" s="144"/>
      <c r="Q1374" s="144"/>
      <c r="R1374" s="144"/>
      <c r="S1374" s="144"/>
      <c r="T1374" s="144"/>
      <c r="U1374" s="144"/>
      <c r="V1374" s="144"/>
      <c r="W1374" s="144"/>
      <c r="X1374" s="144"/>
      <c r="Y1374" s="144"/>
      <c r="Z1374" s="144"/>
      <c r="AA1374" s="144"/>
      <c r="AB1374" s="144"/>
      <c r="AC1374" s="144"/>
      <c r="AD1374" s="144"/>
      <c r="AE1374" s="144"/>
      <c r="AF1374" s="144"/>
      <c r="AG1374" s="144"/>
      <c r="AH1374" s="144"/>
      <c r="AI1374" s="144"/>
      <c r="AJ1374" s="144"/>
      <c r="AK1374" s="144"/>
      <c r="AL1374" s="144"/>
      <c r="AM1374" s="144"/>
      <c r="AN1374" s="144"/>
      <c r="AO1374" s="144"/>
      <c r="AP1374" s="144"/>
      <c r="AQ1374" s="144"/>
      <c r="AR1374" s="144"/>
    </row>
    <row r="1375" spans="1:44" ht="16.5" x14ac:dyDescent="0.35">
      <c r="A1375" s="144"/>
      <c r="B1375" s="144"/>
      <c r="C1375" s="144"/>
      <c r="D1375" s="144"/>
      <c r="E1375" s="144"/>
      <c r="F1375" s="144"/>
      <c r="G1375" s="144"/>
      <c r="H1375" s="144"/>
      <c r="I1375" s="144"/>
      <c r="J1375" s="144"/>
      <c r="K1375" s="144"/>
      <c r="L1375" s="144"/>
      <c r="M1375" s="144"/>
      <c r="N1375" s="144"/>
      <c r="O1375" s="144"/>
      <c r="P1375" s="144"/>
      <c r="Q1375" s="144"/>
      <c r="R1375" s="144"/>
      <c r="S1375" s="144"/>
      <c r="T1375" s="144"/>
      <c r="U1375" s="144"/>
      <c r="V1375" s="144"/>
      <c r="W1375" s="144"/>
      <c r="X1375" s="144"/>
      <c r="Y1375" s="144"/>
      <c r="Z1375" s="144"/>
      <c r="AA1375" s="144"/>
      <c r="AB1375" s="144"/>
      <c r="AC1375" s="144"/>
      <c r="AD1375" s="144"/>
      <c r="AE1375" s="144"/>
      <c r="AF1375" s="144"/>
      <c r="AG1375" s="144"/>
      <c r="AH1375" s="144"/>
      <c r="AI1375" s="144"/>
      <c r="AJ1375" s="144"/>
      <c r="AK1375" s="144"/>
      <c r="AL1375" s="144"/>
      <c r="AM1375" s="144"/>
      <c r="AN1375" s="144"/>
      <c r="AO1375" s="144"/>
      <c r="AP1375" s="144"/>
      <c r="AQ1375" s="144"/>
      <c r="AR1375" s="144"/>
    </row>
    <row r="1376" spans="1:44" ht="16.5" x14ac:dyDescent="0.35">
      <c r="A1376" s="144"/>
      <c r="B1376" s="144"/>
      <c r="C1376" s="144"/>
      <c r="D1376" s="144"/>
      <c r="E1376" s="144"/>
      <c r="F1376" s="144"/>
      <c r="G1376" s="144"/>
      <c r="H1376" s="144"/>
      <c r="I1376" s="144"/>
      <c r="J1376" s="144"/>
      <c r="K1376" s="144"/>
      <c r="L1376" s="144"/>
      <c r="M1376" s="144"/>
      <c r="N1376" s="144"/>
      <c r="O1376" s="144"/>
      <c r="P1376" s="144"/>
      <c r="Q1376" s="144"/>
      <c r="R1376" s="144"/>
      <c r="S1376" s="144"/>
      <c r="T1376" s="144"/>
      <c r="U1376" s="144"/>
      <c r="V1376" s="144"/>
      <c r="W1376" s="144"/>
      <c r="X1376" s="144"/>
      <c r="Y1376" s="144"/>
      <c r="Z1376" s="144"/>
      <c r="AA1376" s="144"/>
      <c r="AB1376" s="144"/>
      <c r="AC1376" s="144"/>
      <c r="AD1376" s="144"/>
      <c r="AE1376" s="144"/>
      <c r="AF1376" s="144"/>
      <c r="AG1376" s="144"/>
      <c r="AH1376" s="144"/>
      <c r="AI1376" s="144"/>
      <c r="AJ1376" s="144"/>
      <c r="AK1376" s="144"/>
      <c r="AL1376" s="144"/>
      <c r="AM1376" s="144"/>
      <c r="AN1376" s="144"/>
      <c r="AO1376" s="144"/>
      <c r="AP1376" s="144"/>
      <c r="AQ1376" s="144"/>
      <c r="AR1376" s="144"/>
    </row>
    <row r="1377" spans="1:44" ht="16.5" x14ac:dyDescent="0.35">
      <c r="A1377" s="144"/>
      <c r="B1377" s="144"/>
      <c r="C1377" s="144"/>
      <c r="D1377" s="144"/>
      <c r="E1377" s="144"/>
      <c r="F1377" s="144"/>
      <c r="G1377" s="144"/>
      <c r="H1377" s="144"/>
      <c r="I1377" s="144"/>
      <c r="J1377" s="144"/>
      <c r="K1377" s="144"/>
      <c r="L1377" s="144"/>
      <c r="M1377" s="144"/>
      <c r="N1377" s="144"/>
      <c r="O1377" s="144"/>
      <c r="P1377" s="144"/>
      <c r="Q1377" s="144"/>
      <c r="R1377" s="144"/>
      <c r="S1377" s="144"/>
      <c r="T1377" s="144"/>
      <c r="U1377" s="144"/>
      <c r="V1377" s="144"/>
      <c r="W1377" s="144"/>
      <c r="X1377" s="144"/>
      <c r="Y1377" s="144"/>
      <c r="Z1377" s="144"/>
      <c r="AA1377" s="144"/>
      <c r="AB1377" s="144"/>
      <c r="AC1377" s="144"/>
      <c r="AD1377" s="144"/>
      <c r="AE1377" s="144"/>
      <c r="AF1377" s="144"/>
      <c r="AG1377" s="144"/>
      <c r="AH1377" s="144"/>
      <c r="AI1377" s="144"/>
      <c r="AJ1377" s="144"/>
      <c r="AK1377" s="144"/>
      <c r="AL1377" s="144"/>
      <c r="AM1377" s="144"/>
      <c r="AN1377" s="144"/>
      <c r="AO1377" s="144"/>
      <c r="AP1377" s="144"/>
      <c r="AQ1377" s="144"/>
      <c r="AR1377" s="144"/>
    </row>
    <row r="1378" spans="1:44" ht="16.5" x14ac:dyDescent="0.35">
      <c r="A1378" s="144"/>
      <c r="B1378" s="144"/>
      <c r="C1378" s="144"/>
      <c r="D1378" s="144"/>
      <c r="E1378" s="144"/>
      <c r="F1378" s="144"/>
      <c r="G1378" s="144"/>
      <c r="H1378" s="144"/>
      <c r="I1378" s="144"/>
      <c r="J1378" s="144"/>
      <c r="K1378" s="144"/>
      <c r="L1378" s="144"/>
      <c r="M1378" s="144"/>
      <c r="N1378" s="144"/>
      <c r="O1378" s="144"/>
      <c r="P1378" s="144"/>
      <c r="Q1378" s="144"/>
      <c r="R1378" s="144"/>
      <c r="S1378" s="144"/>
      <c r="T1378" s="144"/>
      <c r="U1378" s="144"/>
      <c r="V1378" s="144"/>
      <c r="W1378" s="144"/>
      <c r="X1378" s="144"/>
      <c r="Y1378" s="144"/>
      <c r="Z1378" s="144"/>
      <c r="AA1378" s="144"/>
      <c r="AB1378" s="144"/>
      <c r="AC1378" s="144"/>
      <c r="AD1378" s="144"/>
      <c r="AE1378" s="144"/>
      <c r="AF1378" s="144"/>
      <c r="AG1378" s="144"/>
      <c r="AH1378" s="144"/>
      <c r="AI1378" s="144"/>
      <c r="AJ1378" s="144"/>
      <c r="AK1378" s="144"/>
      <c r="AL1378" s="144"/>
      <c r="AM1378" s="144"/>
      <c r="AN1378" s="144"/>
      <c r="AO1378" s="144"/>
      <c r="AP1378" s="144"/>
      <c r="AQ1378" s="144"/>
      <c r="AR1378" s="144"/>
    </row>
    <row r="1979" spans="3:3" ht="16.5" x14ac:dyDescent="0.35">
      <c r="C1979" s="184"/>
    </row>
  </sheetData>
  <sheetProtection sheet="1" objects="1" scenarios="1"/>
  <mergeCells count="11">
    <mergeCell ref="D5:E5"/>
    <mergeCell ref="F5:G5"/>
    <mergeCell ref="H5:I5"/>
    <mergeCell ref="B2:J2"/>
    <mergeCell ref="D3:F3"/>
    <mergeCell ref="D4:F4"/>
    <mergeCell ref="H3:J3"/>
    <mergeCell ref="H4:J4"/>
    <mergeCell ref="B5:C6"/>
    <mergeCell ref="B3:C3"/>
    <mergeCell ref="B4:C4"/>
  </mergeCells>
  <phoneticPr fontId="1" type="noConversion"/>
  <dataValidations count="1">
    <dataValidation type="list" showInputMessage="1" showErrorMessage="1" sqref="H4:J4">
      <formula1>"成本价核算,市价核算,租金收入核算,成本价核算（归对方）"</formula1>
    </dataValidation>
  </dataValidations>
  <pageMargins left="0.7" right="0.7" top="0.75" bottom="0.75" header="0.3" footer="0.3"/>
  <ignoredErrors>
    <ignoredError sqref="E13:H17 F23:G23 F22:G22 E18:H18 F24:G24 H22:I22 F19" formula="1"/>
    <ignoredError sqref="H26:I26 E26 H27:I27" unlockedFormula="1"/>
    <ignoredError sqref="F26:G26"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9AD"/>
  </sheetPr>
  <dimension ref="A1:AW1373"/>
  <sheetViews>
    <sheetView showGridLines="0" zoomScale="95" zoomScaleNormal="95" workbookViewId="0">
      <selection activeCell="H32" sqref="H32"/>
    </sheetView>
  </sheetViews>
  <sheetFormatPr defaultRowHeight="13.5" x14ac:dyDescent="0.15"/>
  <cols>
    <col min="1" max="1" width="2.625" customWidth="1"/>
    <col min="2" max="2" width="9.125" bestFit="1" customWidth="1"/>
    <col min="3" max="3" width="11.125" customWidth="1"/>
    <col min="4" max="4" width="11.25" customWidth="1"/>
    <col min="5" max="13" width="10.75" customWidth="1"/>
    <col min="14" max="16" width="10.25" bestFit="1" customWidth="1"/>
  </cols>
  <sheetData>
    <row r="1" spans="1:49" ht="22.15" customHeight="1" thickBot="1" x14ac:dyDescent="0.4">
      <c r="A1" s="1"/>
      <c r="B1" s="851" t="s">
        <v>283</v>
      </c>
      <c r="C1" s="851"/>
      <c r="D1" s="851"/>
      <c r="E1" s="851"/>
      <c r="F1" s="851"/>
      <c r="G1" s="851"/>
      <c r="H1" s="851"/>
      <c r="I1" s="851"/>
      <c r="J1" s="851"/>
      <c r="K1" s="851"/>
      <c r="L1" s="851"/>
      <c r="M1" s="851"/>
      <c r="N1" s="851"/>
      <c r="O1" s="851"/>
      <c r="P1" s="57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9" ht="13.15" customHeight="1" thickTop="1" thickBot="1" x14ac:dyDescent="0.4">
      <c r="A2" s="1"/>
      <c r="B2" s="134"/>
      <c r="C2" s="134"/>
      <c r="D2" s="134"/>
      <c r="E2" s="134"/>
      <c r="F2" s="114"/>
      <c r="G2" s="114"/>
      <c r="H2" s="114"/>
      <c r="I2" s="114"/>
      <c r="J2" s="114"/>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9" ht="16.5" customHeight="1" x14ac:dyDescent="0.35">
      <c r="A3" s="1"/>
      <c r="B3" s="842" t="s">
        <v>277</v>
      </c>
      <c r="C3" s="843"/>
      <c r="D3" s="843"/>
      <c r="E3" s="844"/>
      <c r="F3" s="115"/>
      <c r="G3" s="114"/>
      <c r="H3" s="114"/>
      <c r="I3" s="114"/>
      <c r="J3" s="114"/>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9" ht="16.5" customHeight="1" x14ac:dyDescent="0.35">
      <c r="A4" s="1"/>
      <c r="B4" s="118"/>
      <c r="C4" s="116" t="s">
        <v>278</v>
      </c>
      <c r="D4" s="116" t="s">
        <v>279</v>
      </c>
      <c r="E4" s="117" t="s">
        <v>280</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9" ht="16.5" customHeight="1" x14ac:dyDescent="0.35">
      <c r="A5" s="1"/>
      <c r="B5" s="76" t="s">
        <v>281</v>
      </c>
      <c r="C5" s="121"/>
      <c r="D5" s="121"/>
      <c r="E5" s="132"/>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9" ht="16.5" customHeight="1" thickBot="1" x14ac:dyDescent="0.4">
      <c r="A6" s="1"/>
      <c r="B6" s="77" t="s">
        <v>282</v>
      </c>
      <c r="C6" s="120">
        <f>'2-销售收入'!E14</f>
        <v>0</v>
      </c>
      <c r="D6" s="120">
        <f>'3-成本分摊'!E44</f>
        <v>0</v>
      </c>
      <c r="E6" s="133">
        <f>'0-评价指标'!D25</f>
        <v>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9" ht="13.9" customHeight="1" thickBot="1" x14ac:dyDescent="0.4">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9" ht="20.45" customHeight="1" x14ac:dyDescent="0.35">
      <c r="A8" s="1"/>
      <c r="B8" s="108"/>
      <c r="C8" s="119"/>
      <c r="D8" s="119"/>
      <c r="E8" s="119"/>
      <c r="F8" s="119"/>
      <c r="G8" s="845" t="s">
        <v>284</v>
      </c>
      <c r="H8" s="846"/>
      <c r="I8" s="846"/>
      <c r="J8" s="846"/>
      <c r="K8" s="846"/>
      <c r="L8" s="846"/>
      <c r="M8" s="846"/>
      <c r="N8" s="846"/>
      <c r="O8" s="847"/>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ht="16.5" customHeight="1" x14ac:dyDescent="0.35">
      <c r="A9" s="1"/>
      <c r="B9" s="848" t="s">
        <v>285</v>
      </c>
      <c r="C9" s="141"/>
      <c r="D9" s="141"/>
      <c r="E9" s="141"/>
      <c r="F9" s="122"/>
      <c r="G9" s="125">
        <v>0.8</v>
      </c>
      <c r="H9" s="125">
        <v>0.85</v>
      </c>
      <c r="I9" s="125">
        <v>0.9</v>
      </c>
      <c r="J9" s="125">
        <v>0.95</v>
      </c>
      <c r="K9" s="125">
        <v>1</v>
      </c>
      <c r="L9" s="125">
        <v>1.05</v>
      </c>
      <c r="M9" s="125">
        <v>1.1000000000000001</v>
      </c>
      <c r="N9" s="125">
        <v>1.1499999999999999</v>
      </c>
      <c r="O9" s="91">
        <v>1.2</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ht="27" customHeight="1" x14ac:dyDescent="0.35">
      <c r="A10" s="1"/>
      <c r="B10" s="849"/>
      <c r="C10" s="142" t="s">
        <v>286</v>
      </c>
      <c r="D10" s="143" t="s">
        <v>287</v>
      </c>
      <c r="E10" s="141"/>
      <c r="F10" s="138">
        <f>'0-评价指标'!D25</f>
        <v>0</v>
      </c>
      <c r="G10" s="124">
        <f t="shared" ref="G10:J10" si="0">$K$10*G9</f>
        <v>0</v>
      </c>
      <c r="H10" s="124">
        <f t="shared" si="0"/>
        <v>0</v>
      </c>
      <c r="I10" s="124">
        <f t="shared" si="0"/>
        <v>0</v>
      </c>
      <c r="J10" s="124">
        <f t="shared" si="0"/>
        <v>0</v>
      </c>
      <c r="K10" s="137">
        <f>C6</f>
        <v>0</v>
      </c>
      <c r="L10" s="124">
        <f>$K$10*L9</f>
        <v>0</v>
      </c>
      <c r="M10" s="124">
        <f t="shared" ref="M10:O10" si="1">$K$10*M9</f>
        <v>0</v>
      </c>
      <c r="N10" s="124">
        <f t="shared" si="1"/>
        <v>0</v>
      </c>
      <c r="O10" s="136">
        <f t="shared" si="1"/>
        <v>0</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ht="16.5" customHeight="1" x14ac:dyDescent="0.35">
      <c r="A11" s="1"/>
      <c r="B11" s="849"/>
      <c r="C11" s="139">
        <f>F11*'3-成本分摊'!$D$38/10000</f>
        <v>0</v>
      </c>
      <c r="D11" s="122"/>
      <c r="E11" s="125">
        <f t="shared" ref="E11:E18" si="2">E12-0.05</f>
        <v>0.59999999999999964</v>
      </c>
      <c r="F11" s="124">
        <f t="shared" ref="F11:F17" si="3">$F$19*E11</f>
        <v>0</v>
      </c>
      <c r="G11" s="125">
        <f t="dataTable" ref="G11:O27" dt2D="1" dtr="1" r1="C6" r2="D6" ca="1"/>
        <v>0</v>
      </c>
      <c r="H11" s="125">
        <v>0</v>
      </c>
      <c r="I11" s="125">
        <v>0</v>
      </c>
      <c r="J11" s="125">
        <v>0</v>
      </c>
      <c r="K11" s="128">
        <v>0</v>
      </c>
      <c r="L11" s="125">
        <v>0</v>
      </c>
      <c r="M11" s="125">
        <v>0</v>
      </c>
      <c r="N11" s="125">
        <v>0</v>
      </c>
      <c r="O11" s="91">
        <v>0</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ht="16.5" customHeight="1" x14ac:dyDescent="0.35">
      <c r="A12" s="1"/>
      <c r="B12" s="849"/>
      <c r="C12" s="139">
        <f>F12*'3-成本分摊'!$D$38/10000</f>
        <v>0</v>
      </c>
      <c r="D12" s="122"/>
      <c r="E12" s="125">
        <f t="shared" si="2"/>
        <v>0.64999999999999969</v>
      </c>
      <c r="F12" s="124">
        <f t="shared" si="3"/>
        <v>0</v>
      </c>
      <c r="G12" s="125">
        <v>0</v>
      </c>
      <c r="H12" s="125">
        <v>0</v>
      </c>
      <c r="I12" s="125">
        <v>0</v>
      </c>
      <c r="J12" s="125">
        <v>0</v>
      </c>
      <c r="K12" s="128">
        <v>0</v>
      </c>
      <c r="L12" s="125">
        <v>0</v>
      </c>
      <c r="M12" s="125">
        <v>0</v>
      </c>
      <c r="N12" s="125">
        <v>0</v>
      </c>
      <c r="O12" s="91">
        <v>0</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ht="16.5" customHeight="1" x14ac:dyDescent="0.35">
      <c r="A13" s="1"/>
      <c r="B13" s="849"/>
      <c r="C13" s="139">
        <f>F13*'3-成本分摊'!$D$38/10000</f>
        <v>0</v>
      </c>
      <c r="D13" s="122"/>
      <c r="E13" s="125">
        <f t="shared" si="2"/>
        <v>0.69999999999999973</v>
      </c>
      <c r="F13" s="124">
        <f t="shared" si="3"/>
        <v>0</v>
      </c>
      <c r="G13" s="125">
        <v>0</v>
      </c>
      <c r="H13" s="125">
        <v>0</v>
      </c>
      <c r="I13" s="125">
        <v>0</v>
      </c>
      <c r="J13" s="125">
        <v>0</v>
      </c>
      <c r="K13" s="128">
        <v>0</v>
      </c>
      <c r="L13" s="125">
        <v>0</v>
      </c>
      <c r="M13" s="125">
        <v>0</v>
      </c>
      <c r="N13" s="125">
        <v>0</v>
      </c>
      <c r="O13" s="91">
        <v>0</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ht="16.5" customHeight="1" x14ac:dyDescent="0.35">
      <c r="A14" s="1"/>
      <c r="B14" s="849"/>
      <c r="C14" s="139">
        <f>F14*'3-成本分摊'!$D$38/10000</f>
        <v>0</v>
      </c>
      <c r="D14" s="122"/>
      <c r="E14" s="125">
        <f t="shared" si="2"/>
        <v>0.74999999999999978</v>
      </c>
      <c r="F14" s="124">
        <f t="shared" si="3"/>
        <v>0</v>
      </c>
      <c r="G14" s="125">
        <v>0</v>
      </c>
      <c r="H14" s="125">
        <v>0</v>
      </c>
      <c r="I14" s="125">
        <v>0</v>
      </c>
      <c r="J14" s="125">
        <v>0</v>
      </c>
      <c r="K14" s="128">
        <v>0</v>
      </c>
      <c r="L14" s="125">
        <v>0</v>
      </c>
      <c r="M14" s="125">
        <v>0</v>
      </c>
      <c r="N14" s="125">
        <v>0</v>
      </c>
      <c r="O14" s="91">
        <v>0</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ht="16.5" customHeight="1" x14ac:dyDescent="0.35">
      <c r="A15" s="1"/>
      <c r="B15" s="849"/>
      <c r="C15" s="139">
        <f>F15*'3-成本分摊'!$D$38/10000</f>
        <v>0</v>
      </c>
      <c r="D15" s="122"/>
      <c r="E15" s="125">
        <f t="shared" si="2"/>
        <v>0.79999999999999982</v>
      </c>
      <c r="F15" s="124">
        <f t="shared" si="3"/>
        <v>0</v>
      </c>
      <c r="G15" s="125">
        <v>0</v>
      </c>
      <c r="H15" s="125">
        <v>0</v>
      </c>
      <c r="I15" s="125">
        <v>0</v>
      </c>
      <c r="J15" s="125">
        <v>0</v>
      </c>
      <c r="K15" s="128">
        <v>0</v>
      </c>
      <c r="L15" s="125">
        <v>0</v>
      </c>
      <c r="M15" s="125">
        <v>0</v>
      </c>
      <c r="N15" s="125">
        <v>0</v>
      </c>
      <c r="O15" s="91">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ht="16.5" customHeight="1" x14ac:dyDescent="0.35">
      <c r="A16" s="1"/>
      <c r="B16" s="849"/>
      <c r="C16" s="139">
        <f>F16*'3-成本分摊'!$D$38/10000</f>
        <v>0</v>
      </c>
      <c r="D16" s="122"/>
      <c r="E16" s="125">
        <f t="shared" si="2"/>
        <v>0.84999999999999987</v>
      </c>
      <c r="F16" s="124">
        <f t="shared" si="3"/>
        <v>0</v>
      </c>
      <c r="G16" s="125">
        <v>0</v>
      </c>
      <c r="H16" s="125">
        <v>0</v>
      </c>
      <c r="I16" s="125">
        <v>0</v>
      </c>
      <c r="J16" s="125">
        <v>0</v>
      </c>
      <c r="K16" s="128">
        <v>0</v>
      </c>
      <c r="L16" s="125">
        <v>0</v>
      </c>
      <c r="M16" s="125">
        <v>0</v>
      </c>
      <c r="N16" s="125">
        <v>0</v>
      </c>
      <c r="O16" s="91">
        <v>0</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ht="16.5" customHeight="1" x14ac:dyDescent="0.35">
      <c r="A17" s="1"/>
      <c r="B17" s="849"/>
      <c r="C17" s="139">
        <f>F17*'3-成本分摊'!$D$38/10000</f>
        <v>0</v>
      </c>
      <c r="D17" s="122"/>
      <c r="E17" s="125">
        <f t="shared" si="2"/>
        <v>0.89999999999999991</v>
      </c>
      <c r="F17" s="124">
        <f t="shared" si="3"/>
        <v>0</v>
      </c>
      <c r="G17" s="125">
        <v>0</v>
      </c>
      <c r="H17" s="125">
        <v>0</v>
      </c>
      <c r="I17" s="125">
        <v>0</v>
      </c>
      <c r="J17" s="125">
        <v>0</v>
      </c>
      <c r="K17" s="128">
        <v>0</v>
      </c>
      <c r="L17" s="125">
        <v>0</v>
      </c>
      <c r="M17" s="125">
        <v>0</v>
      </c>
      <c r="N17" s="125">
        <v>0</v>
      </c>
      <c r="O17" s="91">
        <v>0</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ht="16.5" customHeight="1" x14ac:dyDescent="0.35">
      <c r="A18" s="1"/>
      <c r="B18" s="849"/>
      <c r="C18" s="139">
        <f>F18*'3-成本分摊'!$D$38/10000</f>
        <v>0</v>
      </c>
      <c r="D18" s="122"/>
      <c r="E18" s="125">
        <f t="shared" si="2"/>
        <v>0.95</v>
      </c>
      <c r="F18" s="124">
        <f>$F$19*E18</f>
        <v>0</v>
      </c>
      <c r="G18" s="125">
        <v>0</v>
      </c>
      <c r="H18" s="125">
        <v>0</v>
      </c>
      <c r="I18" s="125">
        <v>0</v>
      </c>
      <c r="J18" s="125">
        <v>0</v>
      </c>
      <c r="K18" s="128">
        <v>0</v>
      </c>
      <c r="L18" s="125">
        <v>0</v>
      </c>
      <c r="M18" s="125">
        <v>0</v>
      </c>
      <c r="N18" s="125">
        <v>0</v>
      </c>
      <c r="O18" s="91">
        <v>0</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ht="16.5" customHeight="1" x14ac:dyDescent="0.35">
      <c r="A19" s="1"/>
      <c r="B19" s="849"/>
      <c r="C19" s="139">
        <f>F19*'3-成本分摊'!$D$38/10000</f>
        <v>0</v>
      </c>
      <c r="D19" s="122"/>
      <c r="E19" s="125">
        <v>1</v>
      </c>
      <c r="F19" s="137">
        <f>D6</f>
        <v>0</v>
      </c>
      <c r="G19" s="128">
        <v>0</v>
      </c>
      <c r="H19" s="128">
        <v>0</v>
      </c>
      <c r="I19" s="128">
        <v>0</v>
      </c>
      <c r="J19" s="128">
        <v>0</v>
      </c>
      <c r="K19" s="128">
        <v>0</v>
      </c>
      <c r="L19" s="128">
        <v>0</v>
      </c>
      <c r="M19" s="128">
        <v>0</v>
      </c>
      <c r="N19" s="128">
        <v>0</v>
      </c>
      <c r="O19" s="129">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ht="16.5" customHeight="1" x14ac:dyDescent="0.35">
      <c r="A20" s="1"/>
      <c r="B20" s="849"/>
      <c r="C20" s="139">
        <f>F20*'3-成本分摊'!$D$38/10000</f>
        <v>0</v>
      </c>
      <c r="D20" s="122"/>
      <c r="E20" s="125">
        <f>E19+0.05</f>
        <v>1.05</v>
      </c>
      <c r="F20" s="124">
        <f t="shared" ref="F20:F27" si="4">$F$19*E20</f>
        <v>0</v>
      </c>
      <c r="G20" s="125">
        <v>0</v>
      </c>
      <c r="H20" s="125">
        <v>0</v>
      </c>
      <c r="I20" s="125">
        <v>0</v>
      </c>
      <c r="J20" s="125">
        <v>0</v>
      </c>
      <c r="K20" s="128">
        <v>0</v>
      </c>
      <c r="L20" s="125">
        <v>0</v>
      </c>
      <c r="M20" s="125">
        <v>0</v>
      </c>
      <c r="N20" s="125">
        <v>0</v>
      </c>
      <c r="O20" s="91">
        <v>0</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ht="16.5" customHeight="1" x14ac:dyDescent="0.35">
      <c r="A21" s="1"/>
      <c r="B21" s="849"/>
      <c r="C21" s="139">
        <f>F21*'3-成本分摊'!$D$38/10000</f>
        <v>0</v>
      </c>
      <c r="D21" s="122"/>
      <c r="E21" s="125">
        <f t="shared" ref="E21:E27" si="5">E20+0.05</f>
        <v>1.1000000000000001</v>
      </c>
      <c r="F21" s="124">
        <f t="shared" si="4"/>
        <v>0</v>
      </c>
      <c r="G21" s="125">
        <v>0</v>
      </c>
      <c r="H21" s="125">
        <v>0</v>
      </c>
      <c r="I21" s="125">
        <v>0</v>
      </c>
      <c r="J21" s="125">
        <v>0</v>
      </c>
      <c r="K21" s="128">
        <v>0</v>
      </c>
      <c r="L21" s="125">
        <v>0</v>
      </c>
      <c r="M21" s="125">
        <v>0</v>
      </c>
      <c r="N21" s="125">
        <v>0</v>
      </c>
      <c r="O21" s="91">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ht="16.5" customHeight="1" x14ac:dyDescent="0.35">
      <c r="A22" s="1"/>
      <c r="B22" s="849"/>
      <c r="C22" s="139">
        <f>F22*'3-成本分摊'!$D$38/10000</f>
        <v>0</v>
      </c>
      <c r="D22" s="122"/>
      <c r="E22" s="125">
        <f t="shared" si="5"/>
        <v>1.1500000000000001</v>
      </c>
      <c r="F22" s="124">
        <f t="shared" si="4"/>
        <v>0</v>
      </c>
      <c r="G22" s="125">
        <v>0</v>
      </c>
      <c r="H22" s="125">
        <v>0</v>
      </c>
      <c r="I22" s="125">
        <v>0</v>
      </c>
      <c r="J22" s="125">
        <v>0</v>
      </c>
      <c r="K22" s="128">
        <v>0</v>
      </c>
      <c r="L22" s="125">
        <v>0</v>
      </c>
      <c r="M22" s="125">
        <v>0</v>
      </c>
      <c r="N22" s="125">
        <v>0</v>
      </c>
      <c r="O22" s="91">
        <v>0</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ht="16.5" customHeight="1" x14ac:dyDescent="0.35">
      <c r="A23" s="1"/>
      <c r="B23" s="849"/>
      <c r="C23" s="139">
        <f>F23*'3-成本分摊'!$D$38/10000</f>
        <v>0</v>
      </c>
      <c r="D23" s="122"/>
      <c r="E23" s="125">
        <f t="shared" si="5"/>
        <v>1.2000000000000002</v>
      </c>
      <c r="F23" s="124">
        <f t="shared" si="4"/>
        <v>0</v>
      </c>
      <c r="G23" s="125">
        <v>0</v>
      </c>
      <c r="H23" s="125">
        <v>0</v>
      </c>
      <c r="I23" s="125">
        <v>0</v>
      </c>
      <c r="J23" s="125">
        <v>0</v>
      </c>
      <c r="K23" s="128">
        <v>0</v>
      </c>
      <c r="L23" s="125">
        <v>0</v>
      </c>
      <c r="M23" s="125">
        <v>0</v>
      </c>
      <c r="N23" s="125">
        <v>0</v>
      </c>
      <c r="O23" s="91">
        <v>0</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ht="16.5" customHeight="1" x14ac:dyDescent="0.35">
      <c r="A24" s="1"/>
      <c r="B24" s="849"/>
      <c r="C24" s="139">
        <f>F24*'3-成本分摊'!$D$38/10000</f>
        <v>0</v>
      </c>
      <c r="D24" s="122"/>
      <c r="E24" s="125">
        <f t="shared" si="5"/>
        <v>1.2500000000000002</v>
      </c>
      <c r="F24" s="124">
        <f t="shared" si="4"/>
        <v>0</v>
      </c>
      <c r="G24" s="125">
        <v>0</v>
      </c>
      <c r="H24" s="125">
        <v>0</v>
      </c>
      <c r="I24" s="125">
        <v>0</v>
      </c>
      <c r="J24" s="125">
        <v>0</v>
      </c>
      <c r="K24" s="128">
        <v>0</v>
      </c>
      <c r="L24" s="125">
        <v>0</v>
      </c>
      <c r="M24" s="125">
        <v>0</v>
      </c>
      <c r="N24" s="125">
        <v>0</v>
      </c>
      <c r="O24" s="91">
        <v>0</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ht="16.5" customHeight="1" x14ac:dyDescent="0.35">
      <c r="A25" s="1"/>
      <c r="B25" s="849"/>
      <c r="C25" s="139">
        <f>F25*'3-成本分摊'!$D$38/10000</f>
        <v>0</v>
      </c>
      <c r="D25" s="122"/>
      <c r="E25" s="125">
        <f t="shared" si="5"/>
        <v>1.3000000000000003</v>
      </c>
      <c r="F25" s="124">
        <f t="shared" si="4"/>
        <v>0</v>
      </c>
      <c r="G25" s="125">
        <v>0</v>
      </c>
      <c r="H25" s="125">
        <v>0</v>
      </c>
      <c r="I25" s="125">
        <v>0</v>
      </c>
      <c r="J25" s="125">
        <v>0</v>
      </c>
      <c r="K25" s="128">
        <v>0</v>
      </c>
      <c r="L25" s="125">
        <v>0</v>
      </c>
      <c r="M25" s="125">
        <v>0</v>
      </c>
      <c r="N25" s="125">
        <v>0</v>
      </c>
      <c r="O25" s="91">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ht="16.5" customHeight="1" x14ac:dyDescent="0.35">
      <c r="A26" s="1"/>
      <c r="B26" s="849"/>
      <c r="C26" s="139">
        <f>F26*'3-成本分摊'!$D$38/10000</f>
        <v>0</v>
      </c>
      <c r="D26" s="122"/>
      <c r="E26" s="125">
        <f t="shared" si="5"/>
        <v>1.3500000000000003</v>
      </c>
      <c r="F26" s="124">
        <f t="shared" si="4"/>
        <v>0</v>
      </c>
      <c r="G26" s="125">
        <v>0</v>
      </c>
      <c r="H26" s="125">
        <v>0</v>
      </c>
      <c r="I26" s="125">
        <v>0</v>
      </c>
      <c r="J26" s="125">
        <v>0</v>
      </c>
      <c r="K26" s="128">
        <v>0</v>
      </c>
      <c r="L26" s="125">
        <v>0</v>
      </c>
      <c r="M26" s="125">
        <v>0</v>
      </c>
      <c r="N26" s="125">
        <v>0</v>
      </c>
      <c r="O26" s="91">
        <v>0</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ht="16.5" customHeight="1" thickBot="1" x14ac:dyDescent="0.4">
      <c r="A27" s="1"/>
      <c r="B27" s="850"/>
      <c r="C27" s="140">
        <f>F27*'3-成本分摊'!$D$38/10000</f>
        <v>0</v>
      </c>
      <c r="D27" s="123"/>
      <c r="E27" s="126">
        <f t="shared" si="5"/>
        <v>1.4000000000000004</v>
      </c>
      <c r="F27" s="127">
        <f t="shared" si="4"/>
        <v>0</v>
      </c>
      <c r="G27" s="126">
        <v>0</v>
      </c>
      <c r="H27" s="126">
        <v>0</v>
      </c>
      <c r="I27" s="126">
        <v>0</v>
      </c>
      <c r="J27" s="126">
        <v>0</v>
      </c>
      <c r="K27" s="130">
        <v>0</v>
      </c>
      <c r="L27" s="126">
        <v>0</v>
      </c>
      <c r="M27" s="126">
        <v>0</v>
      </c>
      <c r="N27" s="126">
        <v>0</v>
      </c>
      <c r="O27" s="131">
        <v>0</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ht="16.5" customHeight="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9" ht="16.5" customHeight="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9" ht="16.5" customHeight="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9" ht="16.5" customHeight="1"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9" ht="16.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6.5"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6.5"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6.5"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6.5"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6.5"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6.5"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6.5"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6.5"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6.5"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6.5"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6.5"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16.5"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6.5"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6.5"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16.5"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6.5"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16.5"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16.5"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16.5"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6.5"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16.5"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6.5"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16.5"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6.5"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16.5"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6.5"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6.5"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6.5"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6.5"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6.5"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16.5"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6.5"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6.5"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6.5"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6.5"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6.5"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6.5"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6.5"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6.5"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6.5"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6.5"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6.5"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6.5"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6.5"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6.5"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6.5"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6.5"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6.5"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6.5"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6.5"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6.5"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6.5"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6.5"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6.5"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6.5"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6.5"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6.5"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6.5"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6.5"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6.5"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6.5"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6.5"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6.5"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6.5"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6.5"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6.5"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6.5"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6.5"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6.5"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6.5"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6.5"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6.5"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6.5"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6.5"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6.5"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6.5"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6.5"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6.5"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6.5"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6.5"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6.5"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6.5"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6.5"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6.5"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6.5"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6.5"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6.5"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6.5"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6.5"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6.5"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6.5"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6.5"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6.5"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6.5"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6.5"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6.5"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6.5"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6.5"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6.5"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6.5"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6.5"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6.5"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6.5"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6.5"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6.5"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6.5"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6.5"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6.5"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6.5"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6.5"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6.5"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6.5"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6.5"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6.5"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6.5"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6.5"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6.5"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6.5"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6.5"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6.5"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6.5"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6.5"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6.5"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6.5"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6.5"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6.5"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6.5"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6.5"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6.5"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6.5"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6.5"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6.5"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6.5"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6.5"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6.5"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6.5"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6.5"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6.5"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6.5"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6.5"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6.5"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6.5"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6.5"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6.5"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6.5"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6.5"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6.5"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6.5"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6.5"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6.5"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6.5"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6.5"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6.5"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6.5"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6.5"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6.5"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6.5"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6.5"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6.5"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6.5"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6.5"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6.5"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6.5"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6.5"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6.5"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6.5"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6.5"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6.5"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6.5"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6.5"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6.5"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6.5"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6.5"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6.5"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6.5"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6.5"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6.5"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6.5"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6.5"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6.5"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6.5"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6.5"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6.5"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6.5"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6.5"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6.5"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6.5"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6.5"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6.5"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6.5"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6.5"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6.5"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6.5"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6.5"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6.5"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6.5"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6.5"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6.5"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6.5"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6.5"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6.5"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6.5"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6.5"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6.5"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6.5"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6.5"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6.5"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6.5"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6.5"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6.5"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6.5"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6.5"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6.5"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6.5"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6.5"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6.5"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6.5"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6.5"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6.5"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6.5"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6.5"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6.5"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6.5"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6.5"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6.5"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6.5"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6.5"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6.5"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6.5"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6.5"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6.5"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6.5"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6.5"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6.5"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6.5"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6.5"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6.5"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6.5"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6.5"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6.5"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6.5"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6.5"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6.5"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6.5"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6.5"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6.5"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6.5"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6.5"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6.5"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6.5"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6.5"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6.5"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6.5"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6.5"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6.5"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6.5"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6.5"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6.5"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6.5"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6.5"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6.5"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6.5"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6.5"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6.5"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6.5"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6.5"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6.5"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6.5"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6.5"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6.5"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6.5"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6.5"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6.5"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6.5"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6.5"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6.5"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6.5"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6.5"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6.5"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6.5"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6.5"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6.5"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6.5"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6.5"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6.5"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6.5"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6.5"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6.5"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ht="16.5"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ht="16.5"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ht="16.5"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ht="16.5"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ht="16.5"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ht="16.5"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ht="16.5"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ht="16.5"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ht="16.5"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ht="16.5"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ht="16.5"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ht="16.5"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ht="16.5"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ht="16.5"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ht="16.5"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ht="16.5"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ht="16.5"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ht="16.5"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ht="16.5"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ht="16.5"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ht="16.5"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ht="16.5"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ht="16.5"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ht="16.5"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ht="16.5"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ht="16.5"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ht="16.5"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ht="16.5"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ht="16.5"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ht="16.5"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ht="16.5"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ht="16.5"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16.5"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ht="16.5"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ht="16.5"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ht="16.5"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16.5"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16.5"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ht="16.5"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ht="16.5"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ht="16.5"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ht="16.5"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ht="16.5"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ht="16.5"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ht="16.5"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ht="16.5"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ht="16.5"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ht="16.5"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ht="16.5"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ht="16.5"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ht="16.5"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ht="16.5"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16.5"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16.5"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16.5"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ht="16.5"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ht="16.5"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ht="16.5"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ht="16.5"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ht="16.5"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ht="16.5"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ht="16.5"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ht="16.5"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ht="16.5"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ht="16.5"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ht="16.5"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ht="16.5"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ht="16.5"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16.5"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16.5"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ht="16.5"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ht="16.5"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ht="16.5"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ht="16.5"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ht="16.5"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ht="16.5"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ht="16.5"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ht="16.5"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ht="16.5"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ht="16.5"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ht="16.5"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ht="16.5"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ht="16.5"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ht="16.5"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16.5"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16.5"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ht="16.5"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ht="16.5"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ht="16.5"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ht="16.5"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ht="16.5"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ht="16.5"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ht="16.5"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ht="16.5"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ht="16.5"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ht="16.5"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ht="16.5"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ht="16.5"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ht="16.5"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ht="16.5"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16.5"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16.5"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ht="16.5"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ht="16.5"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ht="16.5"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ht="16.5"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ht="16.5"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ht="16.5"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ht="16.5"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ht="16.5"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ht="16.5"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ht="16.5"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ht="16.5"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ht="16.5"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ht="16.5"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ht="16.5"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16.5"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ht="16.5"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ht="16.5"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ht="16.5"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16.5"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16.5"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16.5"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ht="16.5"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ht="16.5"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ht="16.5"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ht="16.5"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ht="16.5"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ht="16.5"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ht="16.5"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ht="16.5"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ht="16.5"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ht="16.5"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ht="16.5"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ht="16.5"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ht="16.5"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16.5"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16.5"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16.5"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ht="16.5"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ht="16.5"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ht="16.5"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ht="16.5"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ht="16.5"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ht="16.5"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ht="16.5"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ht="16.5"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ht="16.5"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ht="16.5"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ht="16.5"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ht="16.5"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ht="16.5"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ht="16.5"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16.5"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16.5"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ht="16.5"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ht="16.5"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ht="16.5"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ht="16.5"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ht="16.5"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ht="16.5"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ht="16.5"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ht="16.5"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ht="16.5"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ht="16.5"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ht="16.5"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ht="16.5"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ht="16.5"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16.5"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16.5"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ht="16.5"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1:44" ht="16.5"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1:44" ht="16.5"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1:44" ht="16.5"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1:44" ht="16.5"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1:44" ht="16.5"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1:44" ht="16.5"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1:44" ht="16.5"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1:44" ht="16.5"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1:44" ht="16.5"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1:44" ht="16.5"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1:44" ht="16.5"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1:44" ht="16.5"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1:44" ht="16.5"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1:44" ht="16.5"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1:44" ht="16.5"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1:44" ht="16.5"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1:44" ht="16.5"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1:44" ht="16.5"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1:44" ht="16.5"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1:44" ht="16.5"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1:44" ht="16.5"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1:44" ht="16.5"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1:44" ht="16.5"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1:44" ht="16.5"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1:44" ht="16.5"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1:44" ht="16.5"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1:44" ht="16.5"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1:44" ht="16.5"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1:44" ht="16.5"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1:44" ht="16.5"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1:44" ht="16.5"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1:44" ht="16.5"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1:44" ht="16.5"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1:44" ht="16.5"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1:44" ht="16.5"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1:44" ht="16.5"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1:44" ht="16.5"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1:44" ht="16.5"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1:44" ht="16.5"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1:44" ht="16.5"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1:44" ht="16.5"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1:44" ht="16.5"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1:44" ht="16.5"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1:44" ht="16.5"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1:44" ht="16.5"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1:44" ht="16.5"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1:44" ht="16.5"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1:44" ht="16.5"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1:44" ht="16.5"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1:44" ht="16.5"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1:44" ht="16.5"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1:44" ht="16.5"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1:44" ht="16.5"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1:44" ht="16.5"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1:44" ht="16.5"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1:44" ht="16.5"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1:44" ht="16.5"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1:44" ht="16.5"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1:44" ht="16.5"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1:44" ht="16.5"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1:44" ht="16.5"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1:44" ht="16.5"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1:44" ht="16.5"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1:44" ht="16.5"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1:44" ht="16.5"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1:44" ht="16.5"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1:44" ht="16.5"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1:44" ht="16.5"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1:44" ht="16.5"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1:44" ht="16.5"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1:44" ht="16.5"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1:44" ht="16.5"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1:44" ht="16.5"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1:44" ht="16.5"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1:44" ht="16.5"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1:44" ht="16.5"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1:44" ht="16.5"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1:44" ht="16.5"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1:44" ht="16.5"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1:44" ht="16.5"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1:44" ht="16.5"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1:44" ht="16.5"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1:44" ht="16.5"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1:44" ht="16.5"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1:44" ht="16.5"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1:44" ht="16.5"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1:44" ht="16.5"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1:44" ht="16.5"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1:44" ht="16.5"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1:44" ht="16.5"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1:44" ht="16.5"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1:44" ht="16.5"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1:44" ht="16.5"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1:44" ht="16.5"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1:44" ht="16.5"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1:44" ht="16.5"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1:44" ht="16.5"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1:44" ht="16.5"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1:44" ht="16.5"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1:44" ht="16.5"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1:44" ht="16.5"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1:44" ht="16.5"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1:44" ht="16.5"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1:44" ht="16.5"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1:44" ht="16.5"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1:44" ht="16.5"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1:44" ht="16.5"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1:44" ht="16.5"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1:44" ht="16.5"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1:44" ht="16.5"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1:44" ht="16.5"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1:44" ht="16.5"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1:44" ht="16.5"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1:44" ht="16.5"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1:44" ht="16.5"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1:44" ht="16.5"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1:44" ht="16.5"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1:44" ht="16.5"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1:44" ht="16.5"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1:44" ht="16.5"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1:44" ht="16.5"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1:44" ht="16.5"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1:44" ht="16.5"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1:44" ht="16.5"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1:44" ht="16.5"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1:44" ht="16.5"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1:44" ht="16.5"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1:44" ht="16.5"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1:44" ht="16.5"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1:44" ht="16.5"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1:44" ht="16.5"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1:44" ht="16.5"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1:44" ht="16.5"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1:44" ht="16.5"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1:44" ht="16.5"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1:44" ht="16.5"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1:44" ht="16.5"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1:44" ht="16.5"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1:44" ht="16.5"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1:44" ht="16.5"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1:44" ht="16.5"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1:44" ht="16.5"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1:44" ht="16.5"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1:44" ht="16.5"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1:44" ht="16.5"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1:44" ht="16.5"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1:44" ht="16.5"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1:44" ht="16.5"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1:44" ht="16.5"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1:44" ht="16.5"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1:44" ht="16.5"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1:44" ht="16.5"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1:44" ht="16.5"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1:44" ht="16.5"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1:44" ht="16.5"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1:44" ht="16.5"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1:44" ht="16.5"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1:44" ht="16.5"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1:44" ht="16.5"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1:44" ht="16.5"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1:44" ht="16.5"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1:44" ht="16.5"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1:44" ht="16.5"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1:44" ht="16.5"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1:44" ht="16.5"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1:44" ht="16.5"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1:44" ht="16.5"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1:44" ht="16.5"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1:44" ht="16.5"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1:44" ht="16.5"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1:44" ht="16.5"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1:44" ht="16.5"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1:44" ht="16.5"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1:44" ht="16.5"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1:44" ht="16.5"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1:44" ht="16.5"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1:44" ht="16.5"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1:44" ht="16.5"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1:44" ht="16.5"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1:44" ht="16.5"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1:44" ht="16.5"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1:44" ht="16.5"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1:44" ht="16.5"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1:44" ht="16.5"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1:44" ht="16.5"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1:44" ht="16.5"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1:44" ht="16.5"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1:44" ht="16.5"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1:44" ht="16.5"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1:44" ht="16.5"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1:44" ht="16.5"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1:44" ht="16.5"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1:44" ht="16.5"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1:44" ht="16.5"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1:44" ht="16.5"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1:44" ht="16.5"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1:44" ht="16.5"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1:44" ht="16.5"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1:44" ht="16.5"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1:44" ht="16.5"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1:44" ht="16.5"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1:44" ht="16.5"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1:44" ht="16.5"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1:44" ht="16.5"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1:44" ht="16.5"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1:44" ht="16.5"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1:44" ht="16.5"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1:44" ht="16.5"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1:44" ht="16.5"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1:44" ht="16.5"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1:44" ht="16.5"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1:44" ht="16.5"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1:44" ht="16.5"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1:44" ht="16.5"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1:44" ht="16.5"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1:44" ht="16.5"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1:44" ht="16.5"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1:44" ht="16.5"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1:44" ht="16.5"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1:44" ht="16.5"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1:44" ht="16.5"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1:44" ht="16.5"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1:44" ht="16.5"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1:44" ht="16.5"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1:44" ht="16.5"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1:44" ht="16.5"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1:44" ht="16.5"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1:44" ht="16.5"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1:44" ht="16.5"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1:44" ht="16.5"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1:44" ht="16.5"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1:44" ht="16.5"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1:44" ht="16.5"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1:44" ht="16.5"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1:44" ht="16.5"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1:44" ht="16.5"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1:44" ht="16.5"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1:44" ht="16.5"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1:44" ht="16.5"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1:44" ht="16.5"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1:44" ht="16.5"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1:44" ht="16.5"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1:44" ht="16.5"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1:44" ht="16.5"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1:44" ht="16.5"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1:44" ht="16.5"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1:44" ht="16.5"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1:44" ht="16.5"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1:44" ht="16.5"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1:44" ht="16.5"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1:44" ht="16.5"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1:44" ht="16.5"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1:44" ht="16.5"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1:44" ht="16.5"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1:44" ht="16.5"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1:44" ht="16.5"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1:44" ht="16.5"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1:44" ht="16.5"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1:44" ht="16.5"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1:44" ht="16.5"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1:44" ht="16.5"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1:44" ht="16.5"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1:44" ht="16.5"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1:44" ht="16.5"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1:44" ht="16.5"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1:44" ht="16.5"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1:44" ht="16.5"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1:44" ht="16.5"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1:44" ht="16.5"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1:44" ht="16.5"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1:44" ht="16.5"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1:44" ht="16.5"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1:44" ht="16.5"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1:44" ht="16.5"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1:44" ht="16.5"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1:44" ht="16.5"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1:44" ht="16.5"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1:44" ht="16.5"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1:44" ht="16.5"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1:44" ht="16.5"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1:44" ht="16.5"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1:44" ht="16.5"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1:44" ht="16.5"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1:44" ht="16.5"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1:44" ht="16.5"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1:44" ht="16.5"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1:44" ht="16.5"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1:44" ht="16.5"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1:44" ht="16.5"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1:44" ht="16.5"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1:44" ht="16.5"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1:44" ht="16.5"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1:44" ht="16.5"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1:44" ht="16.5"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1:44" ht="16.5"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1:44" ht="16.5"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1:44" ht="16.5"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1:44" ht="16.5"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1:44" ht="16.5"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1:44" ht="16.5"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1:44" ht="16.5"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1:44" ht="16.5"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1:44" ht="16.5"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1:44" ht="16.5"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1:44" ht="16.5"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1:44" ht="16.5"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1:44" ht="16.5"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1:44" ht="16.5"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1:44" ht="16.5"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1:44" ht="16.5"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1:44" ht="16.5"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1:44" ht="16.5"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1:44" ht="16.5"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1:44" ht="16.5"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1:44" ht="16.5"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1:44" ht="16.5"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1:44" ht="16.5"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1:44" ht="16.5"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1:44" ht="16.5"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1:44" ht="16.5"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1:44" ht="16.5"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1:44" ht="16.5"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1:44" ht="16.5"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1:44" ht="16.5"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1:44" ht="16.5"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1:44" ht="16.5"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1:44" ht="16.5"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1:44" ht="16.5"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1:44" ht="16.5"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1:44" ht="16.5"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1:44" ht="16.5"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1:44" ht="16.5"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1:44" ht="16.5"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1:44" ht="16.5"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1:44" ht="16.5"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1:44" ht="16.5"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1:44" ht="16.5"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1:44" ht="16.5"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1:44" ht="16.5"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1:44" ht="16.5"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1:44" ht="16.5"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1:44" ht="16.5"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1:44" ht="16.5"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1:44" ht="16.5"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1:44" ht="16.5"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1:44" ht="16.5"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1:44" ht="16.5"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1:44" ht="16.5"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1:44" ht="16.5"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1:44" ht="16.5"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1:44" ht="16.5"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1:44" ht="16.5"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1:44" ht="16.5"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1:44" ht="16.5"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1:44" ht="16.5"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1:44" ht="16.5"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1:44" ht="16.5"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1:44" ht="16.5"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1:44" ht="16.5"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1:44" ht="16.5"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1:44" ht="16.5"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1:44" ht="16.5"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1:44" ht="16.5"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1:44" ht="16.5"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1:44" ht="16.5"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1:44" ht="16.5"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1:44" ht="16.5"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1:44" ht="16.5"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1:44" ht="16.5"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1:44" ht="16.5"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1:44" ht="16.5"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1:44" ht="16.5"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1:44" ht="16.5"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1:44" ht="16.5"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1:44" ht="16.5"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1:44" ht="16.5"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1:44" ht="16.5"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1:44" ht="16.5"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1:44" ht="16.5"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1:44" ht="16.5"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1:44" ht="16.5"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1:44" ht="16.5"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1:44" ht="16.5"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1:44" ht="16.5"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1:44" ht="16.5"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1:44" ht="16.5"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1:44" ht="16.5"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1:44" ht="16.5"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1:44" ht="16.5"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1:44" ht="16.5"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1:44" ht="16.5"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1:44" ht="16.5"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1:44" ht="16.5"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1:44" ht="16.5"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1:44" ht="16.5"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1:44" ht="16.5"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1:44" ht="16.5"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1:44" ht="16.5"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1:44" ht="16.5"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1:44" ht="16.5"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1:44" ht="16.5"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1:44" ht="16.5"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1:44" ht="16.5"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1:44" ht="16.5"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1:44" ht="16.5"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1:44" ht="16.5"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1:44" ht="16.5"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1:44" ht="16.5"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1:44" ht="16.5"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1:44" ht="16.5"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1:44" ht="16.5"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1:44" ht="16.5"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1:44" ht="16.5"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1:44" ht="16.5"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1:44" ht="16.5"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1:44" ht="16.5"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1:44" ht="16.5"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1:44" ht="16.5"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1:44" ht="16.5"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1:44" ht="16.5"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1:44" ht="16.5"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1:44" ht="16.5"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1:44" ht="16.5"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1:44" ht="16.5"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1:44" ht="16.5"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1:44" ht="16.5"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1:44" ht="16.5"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1:44" ht="16.5"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1:44" ht="16.5"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1:44" ht="16.5"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1:44" ht="16.5"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1:44" ht="16.5"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1:44" ht="16.5"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1:44" ht="16.5"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1:44" ht="16.5"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1:44" ht="16.5"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1:44" ht="16.5"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1:44" ht="16.5"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1:44" ht="16.5"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1:44" ht="16.5"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1:44" ht="16.5"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1:44" ht="16.5"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1:44" ht="16.5"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1:44" ht="16.5"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1:44" ht="16.5"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1:44" ht="16.5"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1:44" ht="16.5"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1:44" ht="16.5"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1:44" ht="16.5"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1:44" ht="16.5"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1:44" ht="16.5"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1:44" ht="16.5"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1:44" ht="16.5"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1:44" ht="16.5"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1:44" ht="16.5"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1:44" ht="16.5"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1:44" ht="16.5"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1:44" ht="16.5"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1:44" ht="16.5"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1:44" ht="16.5"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1:44" ht="16.5"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1:44" ht="16.5"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1:44" ht="16.5"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1:44" ht="16.5"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1:44" ht="16.5"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1:44" ht="16.5"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1:44" ht="16.5"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1:44" ht="16.5"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1:44" ht="16.5"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1:44" ht="16.5"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1:44" ht="16.5"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1:44" ht="16.5"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1:44" ht="16.5"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1:44" ht="16.5"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1:44" ht="16.5"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1:44" ht="16.5"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1:44" ht="16.5"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1:44" ht="16.5"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1:44" ht="16.5"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1:44" ht="16.5"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1:44" ht="16.5"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1:44" ht="16.5"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1:44" ht="16.5"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1:44" ht="16.5"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1:44" ht="16.5"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1:44" ht="16.5"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1:44" ht="16.5"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1:44" ht="16.5"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1:44" ht="16.5"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1:44" ht="16.5"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1:44" ht="16.5"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1:44" ht="16.5"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1:44" ht="16.5"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1:44" ht="16.5"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1:44" ht="16.5"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1:44" ht="16.5"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1:44" ht="16.5"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1:44" ht="16.5"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1:44" ht="16.5"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1:44" ht="16.5"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1:44" ht="16.5"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1:44" ht="16.5"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1:44" ht="16.5"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1:44" ht="16.5"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1:44" ht="16.5"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1:44" ht="16.5"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1:44" ht="16.5"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row r="999" spans="1:44" ht="16.5"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row>
    <row r="1000" spans="1:44" ht="16.5"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row>
    <row r="1001" spans="1:44" ht="16.5"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row>
    <row r="1002" spans="1:44" ht="16.5" x14ac:dyDescent="0.3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row>
    <row r="1003" spans="1:44" ht="16.5" x14ac:dyDescent="0.3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row>
    <row r="1004" spans="1:44" ht="16.5" x14ac:dyDescent="0.3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row>
    <row r="1005" spans="1:44" ht="16.5" x14ac:dyDescent="0.3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row>
    <row r="1006" spans="1:44" ht="16.5"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row>
    <row r="1007" spans="1:44" ht="16.5" x14ac:dyDescent="0.3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row>
    <row r="1008" spans="1:44" ht="16.5" x14ac:dyDescent="0.3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row>
    <row r="1009" spans="1:44" ht="16.5" x14ac:dyDescent="0.3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row>
    <row r="1010" spans="1:44" ht="16.5" x14ac:dyDescent="0.3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row>
    <row r="1011" spans="1:44" ht="16.5" x14ac:dyDescent="0.3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row>
    <row r="1012" spans="1:44" ht="16.5" x14ac:dyDescent="0.3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row>
    <row r="1013" spans="1:44" ht="16.5" x14ac:dyDescent="0.3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row>
    <row r="1014" spans="1:44" ht="16.5" x14ac:dyDescent="0.3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row>
    <row r="1015" spans="1:44" ht="16.5" x14ac:dyDescent="0.3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row>
    <row r="1016" spans="1:44" ht="16.5" x14ac:dyDescent="0.3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row>
    <row r="1017" spans="1:44" ht="16.5" x14ac:dyDescent="0.3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row>
    <row r="1018" spans="1:44" ht="16.5" x14ac:dyDescent="0.3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row>
    <row r="1019" spans="1:44" ht="16.5" x14ac:dyDescent="0.3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row>
    <row r="1020" spans="1:44" ht="16.5" x14ac:dyDescent="0.3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row>
    <row r="1021" spans="1:44" ht="16.5" x14ac:dyDescent="0.3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row>
    <row r="1022" spans="1:44" ht="16.5" x14ac:dyDescent="0.3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row>
    <row r="1023" spans="1:44" ht="16.5" x14ac:dyDescent="0.3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row>
    <row r="1024" spans="1:44" ht="16.5" x14ac:dyDescent="0.3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row>
    <row r="1025" spans="1:44" ht="16.5" x14ac:dyDescent="0.3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row>
    <row r="1026" spans="1:44" ht="16.5" x14ac:dyDescent="0.3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row>
    <row r="1027" spans="1:44" ht="16.5" x14ac:dyDescent="0.3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row>
    <row r="1028" spans="1:44" ht="16.5" x14ac:dyDescent="0.3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row>
    <row r="1029" spans="1:44" ht="16.5" x14ac:dyDescent="0.3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row>
    <row r="1030" spans="1:44" ht="16.5" x14ac:dyDescent="0.3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row>
    <row r="1031" spans="1:44" ht="16.5" x14ac:dyDescent="0.3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row>
    <row r="1032" spans="1:44" ht="16.5" x14ac:dyDescent="0.3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row>
    <row r="1033" spans="1:44" ht="16.5" x14ac:dyDescent="0.3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row>
    <row r="1034" spans="1:44" ht="16.5" x14ac:dyDescent="0.3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row>
    <row r="1035" spans="1:44" ht="16.5" x14ac:dyDescent="0.3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row>
    <row r="1036" spans="1:44" ht="16.5" x14ac:dyDescent="0.3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row>
    <row r="1037" spans="1:44" ht="16.5" x14ac:dyDescent="0.3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row>
    <row r="1038" spans="1:44" ht="16.5" x14ac:dyDescent="0.3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row>
    <row r="1039" spans="1:44" ht="16.5" x14ac:dyDescent="0.3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row>
    <row r="1040" spans="1:44" ht="16.5" x14ac:dyDescent="0.3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row>
    <row r="1041" spans="1:44" ht="16.5" x14ac:dyDescent="0.3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row>
    <row r="1042" spans="1:44" ht="16.5" x14ac:dyDescent="0.3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row>
    <row r="1043" spans="1:44" ht="16.5" x14ac:dyDescent="0.3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row>
    <row r="1044" spans="1:44" ht="16.5" x14ac:dyDescent="0.3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row>
    <row r="1045" spans="1:44" ht="16.5" x14ac:dyDescent="0.3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row>
    <row r="1046" spans="1:44" ht="16.5" x14ac:dyDescent="0.3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row>
    <row r="1047" spans="1:44" ht="16.5" x14ac:dyDescent="0.3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row>
    <row r="1048" spans="1:44" ht="16.5" x14ac:dyDescent="0.3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row>
    <row r="1049" spans="1:44" ht="16.5" x14ac:dyDescent="0.3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row>
    <row r="1050" spans="1:44" ht="16.5" x14ac:dyDescent="0.3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row>
    <row r="1051" spans="1:44" ht="16.5" x14ac:dyDescent="0.3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row>
    <row r="1052" spans="1:44" ht="16.5" x14ac:dyDescent="0.3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row>
    <row r="1053" spans="1:44" ht="16.5" x14ac:dyDescent="0.3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row>
    <row r="1054" spans="1:44" ht="16.5" x14ac:dyDescent="0.3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row>
    <row r="1055" spans="1:44" ht="16.5" x14ac:dyDescent="0.3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row>
    <row r="1056" spans="1:44" ht="16.5" x14ac:dyDescent="0.3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row>
    <row r="1057" spans="1:44" ht="16.5" x14ac:dyDescent="0.3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row>
    <row r="1058" spans="1:44" ht="16.5" x14ac:dyDescent="0.3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row>
    <row r="1059" spans="1:44" ht="16.5" x14ac:dyDescent="0.3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row>
    <row r="1060" spans="1:44" ht="16.5" x14ac:dyDescent="0.3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row>
    <row r="1061" spans="1:44" ht="16.5" x14ac:dyDescent="0.3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row>
    <row r="1062" spans="1:44" ht="16.5" x14ac:dyDescent="0.3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row>
    <row r="1063" spans="1:44" ht="16.5" x14ac:dyDescent="0.3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row>
    <row r="1064" spans="1:44" ht="16.5" x14ac:dyDescent="0.3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row>
    <row r="1065" spans="1:44" ht="16.5" x14ac:dyDescent="0.3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row>
    <row r="1066" spans="1:44" ht="16.5" x14ac:dyDescent="0.3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row>
    <row r="1067" spans="1:44" ht="16.5" x14ac:dyDescent="0.3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row>
    <row r="1068" spans="1:44" ht="16.5" x14ac:dyDescent="0.3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row>
    <row r="1069" spans="1:44" ht="16.5" x14ac:dyDescent="0.3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row>
    <row r="1070" spans="1:44" ht="16.5" x14ac:dyDescent="0.3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row>
    <row r="1071" spans="1:44" ht="16.5" x14ac:dyDescent="0.3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row>
    <row r="1072" spans="1:44" ht="16.5" x14ac:dyDescent="0.3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row>
    <row r="1073" spans="1:44" ht="16.5" x14ac:dyDescent="0.3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row>
    <row r="1074" spans="1:44" ht="16.5" x14ac:dyDescent="0.3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row>
    <row r="1075" spans="1:44" ht="16.5" x14ac:dyDescent="0.3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row>
    <row r="1076" spans="1:44" ht="16.5" x14ac:dyDescent="0.3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row>
    <row r="1077" spans="1:44" ht="16.5" x14ac:dyDescent="0.3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row>
    <row r="1078" spans="1:44" ht="16.5" x14ac:dyDescent="0.3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row>
    <row r="1079" spans="1:44" ht="16.5" x14ac:dyDescent="0.3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row>
    <row r="1080" spans="1:44" ht="16.5" x14ac:dyDescent="0.3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row>
    <row r="1081" spans="1:44" ht="16.5" x14ac:dyDescent="0.3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row>
    <row r="1082" spans="1:44" ht="16.5" x14ac:dyDescent="0.3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row>
    <row r="1083" spans="1:44" ht="16.5" x14ac:dyDescent="0.3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row>
    <row r="1084" spans="1:44" ht="16.5" x14ac:dyDescent="0.3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row>
    <row r="1085" spans="1:44" ht="16.5" x14ac:dyDescent="0.3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row>
    <row r="1086" spans="1:44" ht="16.5" x14ac:dyDescent="0.3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row>
    <row r="1087" spans="1:44" ht="16.5" x14ac:dyDescent="0.3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row>
    <row r="1088" spans="1:44" ht="16.5" x14ac:dyDescent="0.3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row>
    <row r="1089" spans="1:44" ht="16.5" x14ac:dyDescent="0.3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row>
    <row r="1090" spans="1:44" ht="16.5" x14ac:dyDescent="0.3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row>
    <row r="1091" spans="1:44" ht="16.5" x14ac:dyDescent="0.3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row>
    <row r="1092" spans="1:44" ht="16.5" x14ac:dyDescent="0.3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row>
    <row r="1093" spans="1:44" ht="16.5" x14ac:dyDescent="0.3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row>
    <row r="1094" spans="1:44" ht="16.5" x14ac:dyDescent="0.3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row>
    <row r="1095" spans="1:44" ht="16.5" x14ac:dyDescent="0.3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row>
    <row r="1096" spans="1:44" ht="16.5" x14ac:dyDescent="0.3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row>
    <row r="1097" spans="1:44" ht="16.5" x14ac:dyDescent="0.3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row>
    <row r="1098" spans="1:44" ht="16.5" x14ac:dyDescent="0.3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row>
    <row r="1099" spans="1:44" ht="16.5" x14ac:dyDescent="0.3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row>
    <row r="1100" spans="1:44" ht="16.5" x14ac:dyDescent="0.3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row>
    <row r="1101" spans="1:44" ht="16.5" x14ac:dyDescent="0.3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row>
    <row r="1102" spans="1:44" ht="16.5" x14ac:dyDescent="0.3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row>
    <row r="1103" spans="1:44" ht="16.5" x14ac:dyDescent="0.3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row>
    <row r="1104" spans="1:44" ht="16.5" x14ac:dyDescent="0.3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row>
    <row r="1105" spans="1:44" ht="16.5" x14ac:dyDescent="0.3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row>
    <row r="1106" spans="1:44" ht="16.5" x14ac:dyDescent="0.3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row>
    <row r="1107" spans="1:44" ht="16.5" x14ac:dyDescent="0.3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row>
    <row r="1108" spans="1:44" ht="16.5" x14ac:dyDescent="0.3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row>
    <row r="1109" spans="1:44" ht="16.5" x14ac:dyDescent="0.3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row>
    <row r="1110" spans="1:44" ht="16.5" x14ac:dyDescent="0.3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row>
    <row r="1111" spans="1:44" ht="16.5" x14ac:dyDescent="0.3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row>
    <row r="1112" spans="1:44" ht="16.5" x14ac:dyDescent="0.3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row>
    <row r="1113" spans="1:44" ht="16.5" x14ac:dyDescent="0.3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row>
    <row r="1114" spans="1:44" ht="16.5" x14ac:dyDescent="0.3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row>
    <row r="1115" spans="1:44" ht="16.5" x14ac:dyDescent="0.3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row>
    <row r="1116" spans="1:44" ht="16.5" x14ac:dyDescent="0.3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row>
    <row r="1117" spans="1:44" ht="16.5" x14ac:dyDescent="0.3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row>
    <row r="1118" spans="1:44" ht="16.5" x14ac:dyDescent="0.3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row>
    <row r="1119" spans="1:44" ht="16.5" x14ac:dyDescent="0.3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row>
    <row r="1120" spans="1:44" ht="16.5" x14ac:dyDescent="0.3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row>
    <row r="1121" spans="1:44" ht="16.5" x14ac:dyDescent="0.3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row>
    <row r="1122" spans="1:44" ht="16.5" x14ac:dyDescent="0.3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row>
    <row r="1123" spans="1:44" ht="16.5" x14ac:dyDescent="0.3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row>
    <row r="1124" spans="1:44" ht="16.5" x14ac:dyDescent="0.3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row>
    <row r="1125" spans="1:44" ht="16.5" x14ac:dyDescent="0.3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row>
    <row r="1126" spans="1:44" ht="16.5" x14ac:dyDescent="0.3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row>
    <row r="1127" spans="1:44" ht="16.5" x14ac:dyDescent="0.3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row>
    <row r="1128" spans="1:44" ht="16.5" x14ac:dyDescent="0.3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row>
    <row r="1129" spans="1:44" ht="16.5" x14ac:dyDescent="0.3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row>
    <row r="1130" spans="1:44" ht="16.5" x14ac:dyDescent="0.3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row>
    <row r="1131" spans="1:44" ht="16.5" x14ac:dyDescent="0.3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row>
    <row r="1132" spans="1:44" ht="16.5" x14ac:dyDescent="0.3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row>
    <row r="1133" spans="1:44" ht="16.5" x14ac:dyDescent="0.3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row>
    <row r="1134" spans="1:44" ht="16.5" x14ac:dyDescent="0.3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row>
    <row r="1135" spans="1:44" ht="16.5" x14ac:dyDescent="0.3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row>
    <row r="1136" spans="1:44" ht="16.5" x14ac:dyDescent="0.3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row>
    <row r="1137" spans="1:44" ht="16.5" x14ac:dyDescent="0.3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row>
    <row r="1138" spans="1:44" ht="16.5" x14ac:dyDescent="0.3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row>
    <row r="1139" spans="1:44" ht="16.5" x14ac:dyDescent="0.3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row>
    <row r="1140" spans="1:44" ht="16.5" x14ac:dyDescent="0.3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row>
    <row r="1141" spans="1:44" ht="16.5" x14ac:dyDescent="0.3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row>
    <row r="1142" spans="1:44" ht="16.5" x14ac:dyDescent="0.3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row>
    <row r="1143" spans="1:44" ht="16.5" x14ac:dyDescent="0.3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row>
    <row r="1144" spans="1:44" ht="16.5" x14ac:dyDescent="0.3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row>
    <row r="1145" spans="1:44" ht="16.5" x14ac:dyDescent="0.3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row>
    <row r="1146" spans="1:44" ht="16.5" x14ac:dyDescent="0.3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row>
    <row r="1147" spans="1:44" ht="16.5" x14ac:dyDescent="0.35">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row>
    <row r="1148" spans="1:44" ht="16.5" x14ac:dyDescent="0.35">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row>
    <row r="1149" spans="1:44" ht="16.5" x14ac:dyDescent="0.35">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row>
    <row r="1150" spans="1:44" ht="16.5" x14ac:dyDescent="0.35">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row>
    <row r="1151" spans="1:44" ht="16.5" x14ac:dyDescent="0.35">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row>
    <row r="1152" spans="1:44" ht="16.5" x14ac:dyDescent="0.35">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row>
    <row r="1153" spans="1:44" ht="16.5" x14ac:dyDescent="0.35">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row>
    <row r="1154" spans="1:44" ht="16.5" x14ac:dyDescent="0.35">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row>
    <row r="1155" spans="1:44" ht="16.5" x14ac:dyDescent="0.35">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row>
    <row r="1156" spans="1:44" ht="16.5" x14ac:dyDescent="0.35">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row>
    <row r="1157" spans="1:44" ht="16.5" x14ac:dyDescent="0.35">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row>
    <row r="1158" spans="1:44" ht="16.5" x14ac:dyDescent="0.35">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row>
    <row r="1159" spans="1:44" ht="16.5" x14ac:dyDescent="0.35">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row>
    <row r="1160" spans="1:44" ht="16.5" x14ac:dyDescent="0.35">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row>
    <row r="1161" spans="1:44" ht="16.5" x14ac:dyDescent="0.35">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row>
    <row r="1162" spans="1:44" ht="16.5" x14ac:dyDescent="0.35">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row>
    <row r="1163" spans="1:44" ht="16.5" x14ac:dyDescent="0.35">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row>
    <row r="1164" spans="1:44" ht="16.5" x14ac:dyDescent="0.35">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row>
    <row r="1165" spans="1:44" ht="16.5" x14ac:dyDescent="0.35">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row>
    <row r="1166" spans="1:44" ht="16.5" x14ac:dyDescent="0.35">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row>
    <row r="1167" spans="1:44" ht="16.5" x14ac:dyDescent="0.35">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row>
    <row r="1168" spans="1:44" ht="16.5" x14ac:dyDescent="0.35">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row>
    <row r="1169" spans="1:44" ht="16.5" x14ac:dyDescent="0.35">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row>
    <row r="1170" spans="1:44" ht="16.5" x14ac:dyDescent="0.35">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row>
    <row r="1171" spans="1:44" ht="16.5" x14ac:dyDescent="0.35">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row>
    <row r="1172" spans="1:44" ht="16.5" x14ac:dyDescent="0.35">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row>
    <row r="1173" spans="1:44" ht="16.5" x14ac:dyDescent="0.35">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row>
    <row r="1174" spans="1:44" ht="16.5" x14ac:dyDescent="0.35">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row>
    <row r="1175" spans="1:44" ht="16.5" x14ac:dyDescent="0.35">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row>
    <row r="1176" spans="1:44" ht="16.5" x14ac:dyDescent="0.35">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row>
    <row r="1177" spans="1:44" ht="16.5" x14ac:dyDescent="0.35">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row>
    <row r="1178" spans="1:44" ht="16.5" x14ac:dyDescent="0.35">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row>
    <row r="1179" spans="1:44" ht="16.5" x14ac:dyDescent="0.35">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row>
    <row r="1180" spans="1:44" ht="16.5" x14ac:dyDescent="0.35">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row>
    <row r="1181" spans="1:44" ht="16.5" x14ac:dyDescent="0.35">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row>
    <row r="1182" spans="1:44" ht="16.5" x14ac:dyDescent="0.35">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row>
    <row r="1183" spans="1:44" ht="16.5" x14ac:dyDescent="0.35">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row>
    <row r="1184" spans="1:44" ht="16.5" x14ac:dyDescent="0.35">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row>
    <row r="1185" spans="1:44" ht="16.5" x14ac:dyDescent="0.35">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row>
    <row r="1186" spans="1:44" ht="16.5" x14ac:dyDescent="0.35">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row>
    <row r="1187" spans="1:44" ht="16.5" x14ac:dyDescent="0.35">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row>
    <row r="1188" spans="1:44" ht="16.5" x14ac:dyDescent="0.35">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row>
    <row r="1189" spans="1:44" ht="16.5" x14ac:dyDescent="0.35">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row>
    <row r="1190" spans="1:44" ht="16.5" x14ac:dyDescent="0.35">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row>
    <row r="1191" spans="1:44" ht="16.5" x14ac:dyDescent="0.35">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row>
    <row r="1192" spans="1:44" ht="16.5" x14ac:dyDescent="0.35">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row>
    <row r="1193" spans="1:44" ht="16.5" x14ac:dyDescent="0.35">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row>
    <row r="1194" spans="1:44" ht="16.5" x14ac:dyDescent="0.35">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row>
    <row r="1195" spans="1:44" ht="16.5" x14ac:dyDescent="0.35">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row>
    <row r="1196" spans="1:44" ht="16.5" x14ac:dyDescent="0.35">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row>
    <row r="1197" spans="1:44" ht="16.5" x14ac:dyDescent="0.35">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row>
    <row r="1198" spans="1:44" ht="16.5" x14ac:dyDescent="0.35">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row>
    <row r="1199" spans="1:44" ht="16.5" x14ac:dyDescent="0.35">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row>
    <row r="1200" spans="1:44" ht="16.5" x14ac:dyDescent="0.35">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row>
    <row r="1201" spans="1:44" ht="16.5" x14ac:dyDescent="0.35">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row>
    <row r="1202" spans="1:44" ht="16.5" x14ac:dyDescent="0.35">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row>
    <row r="1203" spans="1:44" ht="16.5" x14ac:dyDescent="0.35">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row>
    <row r="1204" spans="1:44" ht="16.5" x14ac:dyDescent="0.35">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row>
    <row r="1205" spans="1:44" ht="16.5" x14ac:dyDescent="0.35">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row>
    <row r="1206" spans="1:44" ht="16.5" x14ac:dyDescent="0.35">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row>
    <row r="1207" spans="1:44" ht="16.5" x14ac:dyDescent="0.35">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row>
    <row r="1208" spans="1:44" ht="16.5" x14ac:dyDescent="0.35">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row>
    <row r="1209" spans="1:44" ht="16.5" x14ac:dyDescent="0.35">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row>
    <row r="1210" spans="1:44" ht="16.5" x14ac:dyDescent="0.35">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row>
    <row r="1211" spans="1:44" ht="16.5" x14ac:dyDescent="0.35">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row>
    <row r="1212" spans="1:44" ht="16.5" x14ac:dyDescent="0.35">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row>
    <row r="1213" spans="1:44" ht="16.5" x14ac:dyDescent="0.35">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row>
    <row r="1214" spans="1:44" ht="16.5" x14ac:dyDescent="0.35">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row>
    <row r="1215" spans="1:44" ht="16.5" x14ac:dyDescent="0.35">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row>
    <row r="1216" spans="1:44" ht="16.5" x14ac:dyDescent="0.35">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row>
    <row r="1217" spans="1:44" ht="16.5" x14ac:dyDescent="0.35">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row>
    <row r="1218" spans="1:44" ht="16.5" x14ac:dyDescent="0.35">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row>
    <row r="1219" spans="1:44" ht="16.5" x14ac:dyDescent="0.35">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row>
    <row r="1220" spans="1:44" ht="16.5" x14ac:dyDescent="0.35">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row>
    <row r="1221" spans="1:44" ht="16.5" x14ac:dyDescent="0.35">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row>
    <row r="1222" spans="1:44" ht="16.5" x14ac:dyDescent="0.35">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row>
    <row r="1223" spans="1:44" ht="16.5" x14ac:dyDescent="0.35">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row>
    <row r="1224" spans="1:44" ht="16.5" x14ac:dyDescent="0.35">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row>
    <row r="1225" spans="1:44" ht="16.5" x14ac:dyDescent="0.35">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row>
    <row r="1226" spans="1:44" ht="16.5" x14ac:dyDescent="0.35">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row>
    <row r="1227" spans="1:44" ht="16.5" x14ac:dyDescent="0.35">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row>
    <row r="1228" spans="1:44" ht="16.5" x14ac:dyDescent="0.35">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row>
    <row r="1229" spans="1:44" ht="16.5" x14ac:dyDescent="0.35">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row>
    <row r="1230" spans="1:44" ht="16.5" x14ac:dyDescent="0.35">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row>
    <row r="1231" spans="1:44" ht="16.5" x14ac:dyDescent="0.35">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row>
    <row r="1232" spans="1:44" ht="16.5" x14ac:dyDescent="0.35">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row>
    <row r="1233" spans="1:44" ht="16.5" x14ac:dyDescent="0.35">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row>
    <row r="1234" spans="1:44" ht="16.5" x14ac:dyDescent="0.35">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row>
    <row r="1235" spans="1:44" ht="16.5" x14ac:dyDescent="0.35">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row>
    <row r="1236" spans="1:44" ht="16.5" x14ac:dyDescent="0.35">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row>
    <row r="1237" spans="1:44" ht="16.5" x14ac:dyDescent="0.35">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row>
    <row r="1238" spans="1:44" ht="16.5" x14ac:dyDescent="0.35">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row>
    <row r="1239" spans="1:44" ht="16.5" x14ac:dyDescent="0.35">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row>
    <row r="1240" spans="1:44" ht="16.5" x14ac:dyDescent="0.35">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row>
    <row r="1241" spans="1:44" ht="16.5" x14ac:dyDescent="0.35">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row>
    <row r="1242" spans="1:44" ht="16.5" x14ac:dyDescent="0.35">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row>
    <row r="1243" spans="1:44" ht="16.5" x14ac:dyDescent="0.35">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row>
    <row r="1244" spans="1:44" ht="16.5" x14ac:dyDescent="0.35">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row>
    <row r="1245" spans="1:44" ht="16.5" x14ac:dyDescent="0.35">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row>
    <row r="1246" spans="1:44" ht="16.5" x14ac:dyDescent="0.35">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row>
    <row r="1247" spans="1:44" ht="16.5" x14ac:dyDescent="0.35">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row>
    <row r="1248" spans="1:44" ht="16.5" x14ac:dyDescent="0.35">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row>
    <row r="1249" spans="1:44" ht="16.5" x14ac:dyDescent="0.35">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row>
    <row r="1250" spans="1:44" ht="16.5" x14ac:dyDescent="0.35">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row>
    <row r="1251" spans="1:44" ht="16.5" x14ac:dyDescent="0.35">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row>
    <row r="1252" spans="1:44" ht="16.5" x14ac:dyDescent="0.35">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row>
    <row r="1253" spans="1:44" ht="16.5" x14ac:dyDescent="0.35">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row>
    <row r="1254" spans="1:44" ht="16.5" x14ac:dyDescent="0.35">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row>
    <row r="1255" spans="1:44" ht="16.5" x14ac:dyDescent="0.35">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row>
    <row r="1256" spans="1:44" ht="16.5" x14ac:dyDescent="0.35">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row>
    <row r="1257" spans="1:44" ht="16.5" x14ac:dyDescent="0.35">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row>
    <row r="1258" spans="1:44" ht="16.5" x14ac:dyDescent="0.35">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row>
    <row r="1259" spans="1:44" ht="16.5" x14ac:dyDescent="0.35">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row>
    <row r="1260" spans="1:44" ht="16.5" x14ac:dyDescent="0.35">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row>
    <row r="1261" spans="1:44" ht="16.5" x14ac:dyDescent="0.35">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row>
    <row r="1262" spans="1:44" ht="16.5" x14ac:dyDescent="0.35">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row>
    <row r="1263" spans="1:44" ht="16.5" x14ac:dyDescent="0.35">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row>
    <row r="1264" spans="1:44" ht="16.5" x14ac:dyDescent="0.35">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row>
    <row r="1265" spans="1:44" ht="16.5" x14ac:dyDescent="0.35">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row>
    <row r="1266" spans="1:44" ht="16.5" x14ac:dyDescent="0.35">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row>
    <row r="1267" spans="1:44" ht="16.5" x14ac:dyDescent="0.35">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row>
    <row r="1268" spans="1:44" ht="16.5" x14ac:dyDescent="0.35">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row>
    <row r="1269" spans="1:44" ht="16.5" x14ac:dyDescent="0.35">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row>
    <row r="1270" spans="1:44" ht="16.5" x14ac:dyDescent="0.35">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row>
    <row r="1271" spans="1:44" ht="16.5" x14ac:dyDescent="0.35">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row>
    <row r="1272" spans="1:44" ht="16.5" x14ac:dyDescent="0.35">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row>
    <row r="1273" spans="1:44" ht="16.5" x14ac:dyDescent="0.35">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row>
    <row r="1274" spans="1:44" ht="16.5" x14ac:dyDescent="0.35">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row>
    <row r="1275" spans="1:44" ht="16.5" x14ac:dyDescent="0.35">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row>
    <row r="1276" spans="1:44" ht="16.5" x14ac:dyDescent="0.35">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row>
    <row r="1277" spans="1:44" ht="16.5" x14ac:dyDescent="0.35">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row>
    <row r="1278" spans="1:44" ht="16.5" x14ac:dyDescent="0.35">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row>
    <row r="1279" spans="1:44" ht="16.5" x14ac:dyDescent="0.35">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row>
    <row r="1280" spans="1:44" ht="16.5" x14ac:dyDescent="0.35">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row>
    <row r="1281" spans="1:44" ht="16.5" x14ac:dyDescent="0.35">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row>
    <row r="1282" spans="1:44" ht="16.5" x14ac:dyDescent="0.35">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row>
    <row r="1283" spans="1:44" ht="16.5" x14ac:dyDescent="0.35">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row>
    <row r="1284" spans="1:44" ht="16.5" x14ac:dyDescent="0.35">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row>
    <row r="1285" spans="1:44" ht="16.5" x14ac:dyDescent="0.35">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row>
    <row r="1286" spans="1:44" ht="16.5" x14ac:dyDescent="0.35">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row>
    <row r="1287" spans="1:44" ht="16.5" x14ac:dyDescent="0.35">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row>
    <row r="1288" spans="1:44" ht="16.5" x14ac:dyDescent="0.35">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row>
    <row r="1289" spans="1:44" ht="16.5" x14ac:dyDescent="0.35">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row>
    <row r="1290" spans="1:44" ht="16.5" x14ac:dyDescent="0.35">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row>
    <row r="1291" spans="1:44" ht="16.5" x14ac:dyDescent="0.35">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row>
    <row r="1292" spans="1:44" ht="16.5" x14ac:dyDescent="0.35">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row>
    <row r="1293" spans="1:44" ht="16.5" x14ac:dyDescent="0.35">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row>
    <row r="1294" spans="1:44" ht="16.5" x14ac:dyDescent="0.35">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row>
    <row r="1295" spans="1:44" ht="16.5" x14ac:dyDescent="0.35">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row>
    <row r="1296" spans="1:44" ht="16.5" x14ac:dyDescent="0.35">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row>
    <row r="1297" spans="1:44" ht="16.5" x14ac:dyDescent="0.35">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row>
    <row r="1298" spans="1:44" ht="16.5" x14ac:dyDescent="0.35">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row>
    <row r="1299" spans="1:44" ht="16.5" x14ac:dyDescent="0.35">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row>
    <row r="1300" spans="1:44" ht="16.5" x14ac:dyDescent="0.35">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row>
    <row r="1301" spans="1:44" ht="16.5" x14ac:dyDescent="0.35">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row>
    <row r="1302" spans="1:44" ht="16.5" x14ac:dyDescent="0.35">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row>
    <row r="1303" spans="1:44" ht="16.5" x14ac:dyDescent="0.35">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row>
    <row r="1304" spans="1:44" ht="16.5" x14ac:dyDescent="0.35">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row>
    <row r="1305" spans="1:44" ht="16.5" x14ac:dyDescent="0.35">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row>
    <row r="1306" spans="1:44" ht="16.5" x14ac:dyDescent="0.35">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row>
    <row r="1307" spans="1:44" ht="16.5" x14ac:dyDescent="0.35">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row>
    <row r="1308" spans="1:44" ht="16.5" x14ac:dyDescent="0.35">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row>
    <row r="1309" spans="1:44" ht="16.5" x14ac:dyDescent="0.35">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row>
    <row r="1310" spans="1:44" ht="16.5" x14ac:dyDescent="0.35">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row>
    <row r="1311" spans="1:44" ht="16.5" x14ac:dyDescent="0.35">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row>
    <row r="1312" spans="1:44" ht="16.5" x14ac:dyDescent="0.35">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row>
    <row r="1313" spans="1:44" ht="16.5" x14ac:dyDescent="0.35">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row>
    <row r="1314" spans="1:44" ht="16.5" x14ac:dyDescent="0.35">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row>
    <row r="1315" spans="1:44" ht="16.5" x14ac:dyDescent="0.35">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row>
    <row r="1316" spans="1:44" ht="16.5" x14ac:dyDescent="0.35">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row>
    <row r="1317" spans="1:44" ht="16.5" x14ac:dyDescent="0.35">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row>
    <row r="1318" spans="1:44" ht="16.5" x14ac:dyDescent="0.35">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row>
    <row r="1319" spans="1:44" ht="16.5" x14ac:dyDescent="0.35">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row>
    <row r="1320" spans="1:44" ht="16.5" x14ac:dyDescent="0.35">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row>
    <row r="1321" spans="1:44" ht="16.5" x14ac:dyDescent="0.35">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row>
    <row r="1322" spans="1:44" ht="16.5" x14ac:dyDescent="0.35">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row>
    <row r="1323" spans="1:44" ht="16.5" x14ac:dyDescent="0.35">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row>
    <row r="1324" spans="1:44" ht="16.5" x14ac:dyDescent="0.35">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row>
    <row r="1325" spans="1:44" ht="16.5" x14ac:dyDescent="0.35">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row>
    <row r="1326" spans="1:44" ht="16.5" x14ac:dyDescent="0.35">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row>
    <row r="1327" spans="1:44" ht="16.5" x14ac:dyDescent="0.35">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row>
    <row r="1328" spans="1:44" ht="16.5" x14ac:dyDescent="0.35">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row>
    <row r="1329" spans="1:44" ht="16.5" x14ac:dyDescent="0.35">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row>
    <row r="1330" spans="1:44" ht="16.5" x14ac:dyDescent="0.35">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row>
    <row r="1331" spans="1:44" ht="16.5" x14ac:dyDescent="0.35">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row>
    <row r="1332" spans="1:44" ht="16.5" x14ac:dyDescent="0.35">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row>
    <row r="1333" spans="1:44" ht="16.5" x14ac:dyDescent="0.35">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row>
    <row r="1334" spans="1:44" ht="16.5" x14ac:dyDescent="0.35">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row>
    <row r="1335" spans="1:44" ht="16.5" x14ac:dyDescent="0.35">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row>
    <row r="1336" spans="1:44" ht="16.5" x14ac:dyDescent="0.35">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row>
    <row r="1337" spans="1:44" ht="16.5" x14ac:dyDescent="0.35">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row>
    <row r="1338" spans="1:44" ht="16.5" x14ac:dyDescent="0.35">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row>
    <row r="1339" spans="1:44" ht="16.5" x14ac:dyDescent="0.35">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row>
    <row r="1340" spans="1:44" ht="16.5" x14ac:dyDescent="0.35">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row>
    <row r="1341" spans="1:44" ht="16.5" x14ac:dyDescent="0.35">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row>
    <row r="1342" spans="1:44" ht="16.5" x14ac:dyDescent="0.35">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row>
    <row r="1343" spans="1:44" ht="16.5" x14ac:dyDescent="0.35">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row>
    <row r="1344" spans="1:44" ht="16.5" x14ac:dyDescent="0.35">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row>
    <row r="1345" spans="1:44" ht="16.5" x14ac:dyDescent="0.35">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row>
    <row r="1346" spans="1:44" ht="16.5" x14ac:dyDescent="0.35">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row>
    <row r="1347" spans="1:44" ht="16.5" x14ac:dyDescent="0.35">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row>
    <row r="1348" spans="1:44" ht="16.5" x14ac:dyDescent="0.35">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row>
    <row r="1349" spans="1:44" ht="16.5" x14ac:dyDescent="0.35">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row>
    <row r="1350" spans="1:44" ht="16.5" x14ac:dyDescent="0.35">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row>
    <row r="1351" spans="1:44" ht="16.5" x14ac:dyDescent="0.35">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row>
    <row r="1352" spans="1:44" ht="16.5" x14ac:dyDescent="0.35">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row>
    <row r="1353" spans="1:44" ht="16.5" x14ac:dyDescent="0.35">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row>
    <row r="1354" spans="1:44" ht="16.5" x14ac:dyDescent="0.35">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row>
    <row r="1355" spans="1:44" ht="16.5" x14ac:dyDescent="0.35">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row>
    <row r="1356" spans="1:44" ht="16.5" x14ac:dyDescent="0.35">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row>
    <row r="1357" spans="1:44" ht="16.5" x14ac:dyDescent="0.35">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row>
    <row r="1358" spans="1:44" ht="16.5" x14ac:dyDescent="0.35">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row>
    <row r="1359" spans="1:44" ht="16.5" x14ac:dyDescent="0.35">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row>
    <row r="1360" spans="1:44" ht="16.5" x14ac:dyDescent="0.35">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row>
    <row r="1361" spans="1:44" ht="16.5" x14ac:dyDescent="0.35">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row>
    <row r="1362" spans="1:44" ht="16.5" x14ac:dyDescent="0.35">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row>
    <row r="1363" spans="1:44" ht="16.5" x14ac:dyDescent="0.35">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row>
    <row r="1364" spans="1:44" ht="16.5" x14ac:dyDescent="0.35">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row>
    <row r="1365" spans="1:44" ht="16.5" x14ac:dyDescent="0.35">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row>
    <row r="1366" spans="1:44" ht="16.5" x14ac:dyDescent="0.35">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row>
    <row r="1367" spans="1:44" ht="16.5" x14ac:dyDescent="0.35">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row>
    <row r="1368" spans="1:44" ht="16.5" x14ac:dyDescent="0.35">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row>
    <row r="1369" spans="1:44" ht="16.5" x14ac:dyDescent="0.35">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row>
    <row r="1370" spans="1:44" ht="16.5" x14ac:dyDescent="0.35">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row>
    <row r="1371" spans="1:44" ht="16.5" x14ac:dyDescent="0.35">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row>
    <row r="1372" spans="1:44" ht="16.5" x14ac:dyDescent="0.35">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row>
    <row r="1373" spans="1:44" ht="16.5" x14ac:dyDescent="0.35">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row>
  </sheetData>
  <sheetProtection sheet="1" objects="1" scenarios="1"/>
  <mergeCells count="4">
    <mergeCell ref="B3:E3"/>
    <mergeCell ref="G8:O8"/>
    <mergeCell ref="B9:B27"/>
    <mergeCell ref="B1:O1"/>
  </mergeCells>
  <phoneticPr fontId="1" type="noConversion"/>
  <pageMargins left="0.7" right="0.7" top="0.75" bottom="0.75" header="0.3" footer="0.3"/>
  <pageSetup paperSize="9" orientation="portrait" verticalDpi="0" r:id="rId1"/>
  <ignoredErrors>
    <ignoredError sqref="F19 K1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411"/>
  <sheetViews>
    <sheetView showGridLines="0" tabSelected="1" zoomScale="90" zoomScaleNormal="90" workbookViewId="0">
      <pane xSplit="4" ySplit="2" topLeftCell="E3" activePane="bottomRight" state="frozen"/>
      <selection pane="topRight" activeCell="E1" sqref="E1"/>
      <selection pane="bottomLeft" activeCell="A3" sqref="A3"/>
      <selection pane="bottomRight" activeCell="K26" sqref="K26"/>
    </sheetView>
  </sheetViews>
  <sheetFormatPr defaultColWidth="8.875" defaultRowHeight="13.5" x14ac:dyDescent="0.15"/>
  <cols>
    <col min="1" max="1" width="1.875" style="145" customWidth="1"/>
    <col min="2" max="2" width="13.125" style="145" bestFit="1" customWidth="1"/>
    <col min="3" max="3" width="20.375" style="145" customWidth="1"/>
    <col min="4" max="4" width="22.25" style="145" customWidth="1"/>
    <col min="5" max="10" width="15.75" style="145" customWidth="1"/>
    <col min="11" max="11" width="74.875" style="145" customWidth="1"/>
    <col min="12" max="16384" width="8.875" style="145"/>
  </cols>
  <sheetData>
    <row r="1" spans="1:45" ht="13.15" customHeight="1" thickBot="1" x14ac:dyDescent="0.4">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row>
    <row r="2" spans="1:45" ht="16.5" customHeight="1" x14ac:dyDescent="0.35">
      <c r="A2" s="144"/>
      <c r="B2" s="870" t="s">
        <v>7</v>
      </c>
      <c r="C2" s="871"/>
      <c r="D2" s="792" t="s">
        <v>71</v>
      </c>
      <c r="E2" s="70" t="s">
        <v>103</v>
      </c>
      <c r="F2" s="71" t="s">
        <v>104</v>
      </c>
      <c r="G2" s="71" t="s">
        <v>105</v>
      </c>
      <c r="H2" s="71" t="s">
        <v>106</v>
      </c>
      <c r="I2" s="71" t="s">
        <v>107</v>
      </c>
      <c r="J2" s="71" t="s">
        <v>108</v>
      </c>
      <c r="K2" s="72" t="s">
        <v>437</v>
      </c>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row>
    <row r="3" spans="1:45" ht="16.5" customHeight="1" x14ac:dyDescent="0.35">
      <c r="A3" s="144"/>
      <c r="B3" s="872" t="s">
        <v>0</v>
      </c>
      <c r="C3" s="873"/>
      <c r="D3" s="5" t="str">
        <f>IF(E3&amp;"、"&amp;F3&amp;"、"&amp;G3&amp;"、"&amp;H3&amp;"、"&amp;I3&amp;"、"&amp;J3="、、、、、","",E3&amp;"、"&amp;F3&amp;"、"&amp;G3&amp;"、"&amp;H3&amp;"、"&amp;I3&amp;"、"&amp;J3)</f>
        <v/>
      </c>
      <c r="E3" s="6"/>
      <c r="F3" s="7"/>
      <c r="G3" s="7"/>
      <c r="H3" s="7"/>
      <c r="I3" s="7"/>
      <c r="J3" s="7"/>
      <c r="K3" s="796"/>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row>
    <row r="4" spans="1:45" ht="16.5" customHeight="1" x14ac:dyDescent="0.35">
      <c r="A4" s="144"/>
      <c r="B4" s="874" t="s">
        <v>1</v>
      </c>
      <c r="C4" s="875"/>
      <c r="D4" s="38">
        <f>SUM(E4:J4)</f>
        <v>0</v>
      </c>
      <c r="E4" s="28"/>
      <c r="F4" s="29"/>
      <c r="G4" s="29"/>
      <c r="H4" s="29"/>
      <c r="I4" s="29"/>
      <c r="J4" s="29"/>
      <c r="K4" s="797"/>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row>
    <row r="5" spans="1:45" ht="16.5" customHeight="1" x14ac:dyDescent="0.35">
      <c r="A5" s="144"/>
      <c r="B5" s="854" t="s">
        <v>2</v>
      </c>
      <c r="C5" s="855"/>
      <c r="D5" s="10"/>
      <c r="E5" s="11"/>
      <c r="F5" s="12"/>
      <c r="G5" s="12"/>
      <c r="H5" s="12"/>
      <c r="I5" s="12"/>
      <c r="J5" s="12"/>
      <c r="K5" s="797"/>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row>
    <row r="6" spans="1:45" ht="16.5" customHeight="1" x14ac:dyDescent="0.35">
      <c r="A6" s="144"/>
      <c r="B6" s="874" t="s">
        <v>3</v>
      </c>
      <c r="C6" s="875"/>
      <c r="D6" s="38" t="str">
        <f>IFERROR(D11/D4,"")</f>
        <v/>
      </c>
      <c r="E6" s="39" t="str">
        <f>IFERROR(E11/E4,"")</f>
        <v/>
      </c>
      <c r="F6" s="40" t="str">
        <f>IFERROR(F11/F4,"")</f>
        <v/>
      </c>
      <c r="G6" s="40" t="str">
        <f t="shared" ref="G6:J6" si="0">IFERROR(G11/G4,"")</f>
        <v/>
      </c>
      <c r="H6" s="40" t="str">
        <f t="shared" si="0"/>
        <v/>
      </c>
      <c r="I6" s="40" t="str">
        <f t="shared" si="0"/>
        <v/>
      </c>
      <c r="J6" s="40" t="str">
        <f t="shared" si="0"/>
        <v/>
      </c>
      <c r="K6" s="797"/>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row>
    <row r="7" spans="1:45" ht="16.5" customHeight="1" x14ac:dyDescent="0.35">
      <c r="A7" s="144"/>
      <c r="B7" s="854" t="s">
        <v>4</v>
      </c>
      <c r="C7" s="855"/>
      <c r="D7" s="10"/>
      <c r="E7" s="11"/>
      <c r="F7" s="12"/>
      <c r="G7" s="12"/>
      <c r="H7" s="12"/>
      <c r="I7" s="12"/>
      <c r="J7" s="12"/>
      <c r="K7" s="797"/>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row>
    <row r="8" spans="1:45" ht="16.5" customHeight="1" x14ac:dyDescent="0.35">
      <c r="A8" s="144"/>
      <c r="B8" s="854" t="s">
        <v>5</v>
      </c>
      <c r="C8" s="855"/>
      <c r="D8" s="13"/>
      <c r="E8" s="14"/>
      <c r="F8" s="15"/>
      <c r="G8" s="15"/>
      <c r="H8" s="15"/>
      <c r="I8" s="15"/>
      <c r="J8" s="15"/>
      <c r="K8" s="797"/>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row>
    <row r="9" spans="1:45" ht="16.5" customHeight="1" thickBot="1" x14ac:dyDescent="0.4">
      <c r="A9" s="144"/>
      <c r="B9" s="861" t="s">
        <v>6</v>
      </c>
      <c r="C9" s="862"/>
      <c r="D9" s="41">
        <f>D10+D42</f>
        <v>0</v>
      </c>
      <c r="E9" s="42">
        <f t="shared" ref="E9:J9" si="1">E10+E42</f>
        <v>0</v>
      </c>
      <c r="F9" s="43">
        <f t="shared" si="1"/>
        <v>0</v>
      </c>
      <c r="G9" s="43">
        <f t="shared" si="1"/>
        <v>0</v>
      </c>
      <c r="H9" s="43">
        <f t="shared" si="1"/>
        <v>0</v>
      </c>
      <c r="I9" s="43">
        <f t="shared" si="1"/>
        <v>0</v>
      </c>
      <c r="J9" s="43">
        <f t="shared" si="1"/>
        <v>0</v>
      </c>
      <c r="K9" s="798"/>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row>
    <row r="10" spans="1:45" ht="16.5" customHeight="1" x14ac:dyDescent="0.35">
      <c r="A10" s="144"/>
      <c r="B10" s="863" t="s">
        <v>41</v>
      </c>
      <c r="C10" s="864"/>
      <c r="D10" s="44">
        <f>D22+D28+D39+SUM(D40:D41)</f>
        <v>0</v>
      </c>
      <c r="E10" s="45">
        <f>E22+E28+E39+SUM(E40:E41)</f>
        <v>0</v>
      </c>
      <c r="F10" s="46">
        <f t="shared" ref="F10:J10" si="2">F22+F28+F39+SUM(F40:F41)</f>
        <v>0</v>
      </c>
      <c r="G10" s="46">
        <f t="shared" si="2"/>
        <v>0</v>
      </c>
      <c r="H10" s="46">
        <f t="shared" si="2"/>
        <v>0</v>
      </c>
      <c r="I10" s="46">
        <f t="shared" si="2"/>
        <v>0</v>
      </c>
      <c r="J10" s="46">
        <f t="shared" si="2"/>
        <v>0</v>
      </c>
      <c r="K10" s="799"/>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row>
    <row r="11" spans="1:45" ht="16.5" customHeight="1" x14ac:dyDescent="0.35">
      <c r="A11" s="144"/>
      <c r="B11" s="866" t="s">
        <v>36</v>
      </c>
      <c r="C11" s="867"/>
      <c r="D11" s="47">
        <f>D22+D28+D39+D47+D53</f>
        <v>0</v>
      </c>
      <c r="E11" s="48">
        <f t="shared" ref="E11:J11" si="3">E22+E28+E39+E47+E53</f>
        <v>0</v>
      </c>
      <c r="F11" s="49">
        <f t="shared" si="3"/>
        <v>0</v>
      </c>
      <c r="G11" s="49">
        <f t="shared" si="3"/>
        <v>0</v>
      </c>
      <c r="H11" s="49">
        <f t="shared" si="3"/>
        <v>0</v>
      </c>
      <c r="I11" s="49">
        <f t="shared" si="3"/>
        <v>0</v>
      </c>
      <c r="J11" s="49">
        <f t="shared" si="3"/>
        <v>0</v>
      </c>
      <c r="K11" s="798"/>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row>
    <row r="12" spans="1:45" ht="16.5" customHeight="1" x14ac:dyDescent="0.35">
      <c r="A12" s="144"/>
      <c r="B12" s="856" t="s">
        <v>42</v>
      </c>
      <c r="C12" s="20"/>
      <c r="D12" s="50">
        <f>SUM(E12:J12)</f>
        <v>0</v>
      </c>
      <c r="E12" s="16"/>
      <c r="F12" s="17"/>
      <c r="G12" s="17"/>
      <c r="H12" s="17"/>
      <c r="I12" s="17"/>
      <c r="J12" s="17"/>
      <c r="K12" s="800"/>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row>
    <row r="13" spans="1:45" ht="16.5" customHeight="1" x14ac:dyDescent="0.35">
      <c r="A13" s="144"/>
      <c r="B13" s="859"/>
      <c r="C13" s="21"/>
      <c r="D13" s="51">
        <f>SUM(E13:J13)</f>
        <v>0</v>
      </c>
      <c r="E13" s="8"/>
      <c r="F13" s="9"/>
      <c r="G13" s="9"/>
      <c r="H13" s="9"/>
      <c r="I13" s="9"/>
      <c r="J13" s="9"/>
      <c r="K13" s="797"/>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row>
    <row r="14" spans="1:45" ht="16.5" customHeight="1" x14ac:dyDescent="0.35">
      <c r="A14" s="144"/>
      <c r="B14" s="859"/>
      <c r="C14" s="21"/>
      <c r="D14" s="51">
        <f t="shared" ref="D14:D30" si="4">SUM(E14:J14)</f>
        <v>0</v>
      </c>
      <c r="E14" s="8"/>
      <c r="F14" s="9"/>
      <c r="G14" s="9"/>
      <c r="H14" s="9"/>
      <c r="I14" s="9"/>
      <c r="J14" s="9"/>
      <c r="K14" s="797"/>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row>
    <row r="15" spans="1:45" ht="16.5" customHeight="1" x14ac:dyDescent="0.35">
      <c r="A15" s="144"/>
      <c r="B15" s="859"/>
      <c r="C15" s="21"/>
      <c r="D15" s="51">
        <f t="shared" si="4"/>
        <v>0</v>
      </c>
      <c r="E15" s="8"/>
      <c r="F15" s="9"/>
      <c r="G15" s="9"/>
      <c r="H15" s="9"/>
      <c r="I15" s="9"/>
      <c r="J15" s="9"/>
      <c r="K15" s="797"/>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row>
    <row r="16" spans="1:45" ht="16.5" customHeight="1" x14ac:dyDescent="0.35">
      <c r="A16" s="144"/>
      <c r="B16" s="859"/>
      <c r="C16" s="21"/>
      <c r="D16" s="51">
        <f t="shared" si="4"/>
        <v>0</v>
      </c>
      <c r="E16" s="8"/>
      <c r="F16" s="9"/>
      <c r="G16" s="9"/>
      <c r="H16" s="9"/>
      <c r="I16" s="9"/>
      <c r="J16" s="9"/>
      <c r="K16" s="797"/>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row>
    <row r="17" spans="1:45" ht="16.5" customHeight="1" x14ac:dyDescent="0.35">
      <c r="A17" s="144"/>
      <c r="B17" s="859"/>
      <c r="C17" s="21"/>
      <c r="D17" s="51">
        <f t="shared" si="4"/>
        <v>0</v>
      </c>
      <c r="E17" s="8"/>
      <c r="F17" s="9"/>
      <c r="G17" s="9"/>
      <c r="H17" s="9"/>
      <c r="I17" s="9"/>
      <c r="J17" s="9"/>
      <c r="K17" s="797"/>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row>
    <row r="18" spans="1:45" ht="16.5" customHeight="1" x14ac:dyDescent="0.35">
      <c r="A18" s="144"/>
      <c r="B18" s="859"/>
      <c r="C18" s="21"/>
      <c r="D18" s="51">
        <f t="shared" si="4"/>
        <v>0</v>
      </c>
      <c r="E18" s="8"/>
      <c r="F18" s="9"/>
      <c r="G18" s="9"/>
      <c r="H18" s="9"/>
      <c r="I18" s="9"/>
      <c r="J18" s="9"/>
      <c r="K18" s="797"/>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row>
    <row r="19" spans="1:45" ht="16.5" customHeight="1" x14ac:dyDescent="0.35">
      <c r="A19" s="144"/>
      <c r="B19" s="859"/>
      <c r="C19" s="21"/>
      <c r="D19" s="51">
        <f t="shared" si="4"/>
        <v>0</v>
      </c>
      <c r="E19" s="8"/>
      <c r="F19" s="9"/>
      <c r="G19" s="9"/>
      <c r="H19" s="9"/>
      <c r="I19" s="9"/>
      <c r="J19" s="9"/>
      <c r="K19" s="797" t="s">
        <v>441</v>
      </c>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row>
    <row r="20" spans="1:45" ht="16.5" customHeight="1" x14ac:dyDescent="0.35">
      <c r="A20" s="144"/>
      <c r="B20" s="859"/>
      <c r="C20" s="21"/>
      <c r="D20" s="51">
        <f t="shared" si="4"/>
        <v>0</v>
      </c>
      <c r="E20" s="8"/>
      <c r="F20" s="9"/>
      <c r="G20" s="9"/>
      <c r="H20" s="9"/>
      <c r="I20" s="9"/>
      <c r="J20" s="9"/>
      <c r="K20" s="797" t="s">
        <v>440</v>
      </c>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row>
    <row r="21" spans="1:45" ht="16.5" customHeight="1" x14ac:dyDescent="0.35">
      <c r="A21" s="144"/>
      <c r="B21" s="859"/>
      <c r="C21" s="21"/>
      <c r="D21" s="51">
        <f t="shared" si="4"/>
        <v>0</v>
      </c>
      <c r="E21" s="8"/>
      <c r="F21" s="9"/>
      <c r="G21" s="9"/>
      <c r="H21" s="9"/>
      <c r="I21" s="9"/>
      <c r="J21" s="9"/>
      <c r="K21" s="797" t="s">
        <v>438</v>
      </c>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row>
    <row r="22" spans="1:45" ht="16.5" customHeight="1" x14ac:dyDescent="0.35">
      <c r="A22" s="144"/>
      <c r="B22" s="860"/>
      <c r="C22" s="135" t="s">
        <v>50</v>
      </c>
      <c r="D22" s="52">
        <f t="shared" ref="D22:J22" si="5">SUM(D12:D21)</f>
        <v>0</v>
      </c>
      <c r="E22" s="64">
        <f t="shared" si="5"/>
        <v>0</v>
      </c>
      <c r="F22" s="65">
        <f t="shared" si="5"/>
        <v>0</v>
      </c>
      <c r="G22" s="65">
        <f t="shared" si="5"/>
        <v>0</v>
      </c>
      <c r="H22" s="65">
        <f t="shared" si="5"/>
        <v>0</v>
      </c>
      <c r="I22" s="65">
        <f t="shared" si="5"/>
        <v>0</v>
      </c>
      <c r="J22" s="65">
        <f t="shared" si="5"/>
        <v>0</v>
      </c>
      <c r="K22" s="801"/>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row>
    <row r="23" spans="1:45" ht="16.5" customHeight="1" x14ac:dyDescent="0.35">
      <c r="A23" s="144"/>
      <c r="B23" s="865" t="s">
        <v>64</v>
      </c>
      <c r="C23" s="22"/>
      <c r="D23" s="50">
        <f t="shared" si="4"/>
        <v>0</v>
      </c>
      <c r="E23" s="16"/>
      <c r="F23" s="17"/>
      <c r="G23" s="17"/>
      <c r="H23" s="17"/>
      <c r="I23" s="17"/>
      <c r="J23" s="17"/>
      <c r="K23" s="800"/>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row>
    <row r="24" spans="1:45" ht="16.5" customHeight="1" x14ac:dyDescent="0.35">
      <c r="A24" s="144"/>
      <c r="B24" s="859"/>
      <c r="C24" s="23"/>
      <c r="D24" s="51">
        <f>SUM(E24:J24)</f>
        <v>0</v>
      </c>
      <c r="E24" s="8"/>
      <c r="F24" s="9"/>
      <c r="G24" s="9"/>
      <c r="H24" s="9"/>
      <c r="I24" s="9"/>
      <c r="J24" s="9"/>
      <c r="K24" s="797"/>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row>
    <row r="25" spans="1:45" ht="16.5" customHeight="1" x14ac:dyDescent="0.35">
      <c r="A25" s="144"/>
      <c r="B25" s="859"/>
      <c r="C25" s="23"/>
      <c r="D25" s="51">
        <f>SUM(E25:J25)</f>
        <v>0</v>
      </c>
      <c r="E25" s="8"/>
      <c r="F25" s="9"/>
      <c r="G25" s="9"/>
      <c r="H25" s="9"/>
      <c r="I25" s="9"/>
      <c r="J25" s="9"/>
      <c r="K25" s="797"/>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row>
    <row r="26" spans="1:45" ht="16.5" customHeight="1" x14ac:dyDescent="0.35">
      <c r="A26" s="144"/>
      <c r="B26" s="859"/>
      <c r="C26" s="23"/>
      <c r="D26" s="51">
        <f t="shared" si="4"/>
        <v>0</v>
      </c>
      <c r="E26" s="8"/>
      <c r="F26" s="9"/>
      <c r="G26" s="9"/>
      <c r="H26" s="9"/>
      <c r="I26" s="9"/>
      <c r="J26" s="9"/>
      <c r="K26" s="797"/>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row>
    <row r="27" spans="1:45" ht="16.5" customHeight="1" x14ac:dyDescent="0.35">
      <c r="A27" s="144"/>
      <c r="B27" s="859"/>
      <c r="C27" s="23"/>
      <c r="D27" s="51">
        <f t="shared" si="4"/>
        <v>0</v>
      </c>
      <c r="E27" s="8"/>
      <c r="F27" s="9"/>
      <c r="G27" s="9"/>
      <c r="H27" s="9"/>
      <c r="I27" s="9"/>
      <c r="J27" s="9"/>
      <c r="K27" s="797"/>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row>
    <row r="28" spans="1:45" ht="16.5" customHeight="1" x14ac:dyDescent="0.35">
      <c r="A28" s="144"/>
      <c r="B28" s="860"/>
      <c r="C28" s="135" t="s">
        <v>50</v>
      </c>
      <c r="D28" s="52">
        <f t="shared" ref="D28:J28" si="6">SUM(D23:D27)</f>
        <v>0</v>
      </c>
      <c r="E28" s="64">
        <f t="shared" si="6"/>
        <v>0</v>
      </c>
      <c r="F28" s="65">
        <f t="shared" si="6"/>
        <v>0</v>
      </c>
      <c r="G28" s="65">
        <f t="shared" si="6"/>
        <v>0</v>
      </c>
      <c r="H28" s="65">
        <f t="shared" si="6"/>
        <v>0</v>
      </c>
      <c r="I28" s="65">
        <f t="shared" si="6"/>
        <v>0</v>
      </c>
      <c r="J28" s="65">
        <f t="shared" si="6"/>
        <v>0</v>
      </c>
      <c r="K28" s="801"/>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row>
    <row r="29" spans="1:45" ht="16.5" customHeight="1" x14ac:dyDescent="0.35">
      <c r="A29" s="144"/>
      <c r="B29" s="856" t="s">
        <v>43</v>
      </c>
      <c r="C29" s="617" t="s">
        <v>44</v>
      </c>
      <c r="D29" s="50">
        <f t="shared" si="4"/>
        <v>0</v>
      </c>
      <c r="E29" s="16"/>
      <c r="F29" s="17"/>
      <c r="G29" s="17"/>
      <c r="H29" s="17"/>
      <c r="I29" s="17"/>
      <c r="J29" s="17"/>
      <c r="K29" s="800"/>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row>
    <row r="30" spans="1:45" ht="16.5" customHeight="1" x14ac:dyDescent="0.35">
      <c r="A30" s="144"/>
      <c r="B30" s="859"/>
      <c r="C30" s="618" t="s">
        <v>45</v>
      </c>
      <c r="D30" s="53">
        <f t="shared" si="4"/>
        <v>0</v>
      </c>
      <c r="E30" s="18"/>
      <c r="F30" s="19"/>
      <c r="G30" s="19"/>
      <c r="H30" s="19"/>
      <c r="I30" s="19"/>
      <c r="J30" s="19"/>
      <c r="K30" s="796"/>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row>
    <row r="31" spans="1:45" ht="16.5" customHeight="1" x14ac:dyDescent="0.35">
      <c r="A31" s="144"/>
      <c r="B31" s="859"/>
      <c r="C31" s="618" t="s">
        <v>46</v>
      </c>
      <c r="D31" s="53">
        <f>SUM(E31:J31)</f>
        <v>0</v>
      </c>
      <c r="E31" s="18"/>
      <c r="F31" s="19"/>
      <c r="G31" s="19"/>
      <c r="H31" s="19"/>
      <c r="I31" s="19"/>
      <c r="J31" s="19"/>
      <c r="K31" s="796"/>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row>
    <row r="32" spans="1:45" ht="16.5" customHeight="1" x14ac:dyDescent="0.35">
      <c r="A32" s="144"/>
      <c r="B32" s="859"/>
      <c r="C32" s="618" t="s">
        <v>47</v>
      </c>
      <c r="D32" s="53">
        <f t="shared" ref="D32:D45" si="7">SUM(E32:J32)</f>
        <v>0</v>
      </c>
      <c r="E32" s="18"/>
      <c r="F32" s="19"/>
      <c r="G32" s="19"/>
      <c r="H32" s="19"/>
      <c r="I32" s="19"/>
      <c r="J32" s="19"/>
      <c r="K32" s="796"/>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row>
    <row r="33" spans="1:45" ht="16.5" customHeight="1" x14ac:dyDescent="0.35">
      <c r="A33" s="144"/>
      <c r="B33" s="859"/>
      <c r="C33" s="618" t="s">
        <v>48</v>
      </c>
      <c r="D33" s="53">
        <f t="shared" si="7"/>
        <v>0</v>
      </c>
      <c r="E33" s="18"/>
      <c r="F33" s="19"/>
      <c r="G33" s="19"/>
      <c r="H33" s="19"/>
      <c r="I33" s="19"/>
      <c r="J33" s="19"/>
      <c r="K33" s="796"/>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row>
    <row r="34" spans="1:45" ht="16.5" customHeight="1" x14ac:dyDescent="0.35">
      <c r="A34" s="144"/>
      <c r="B34" s="859"/>
      <c r="C34" s="618" t="s">
        <v>49</v>
      </c>
      <c r="D34" s="53">
        <f t="shared" si="7"/>
        <v>0</v>
      </c>
      <c r="E34" s="18"/>
      <c r="F34" s="19"/>
      <c r="G34" s="19"/>
      <c r="H34" s="19"/>
      <c r="I34" s="19"/>
      <c r="J34" s="19"/>
      <c r="K34" s="796"/>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row>
    <row r="35" spans="1:45" ht="16.5" customHeight="1" x14ac:dyDescent="0.35">
      <c r="A35" s="144"/>
      <c r="B35" s="859"/>
      <c r="C35" s="618" t="s">
        <v>442</v>
      </c>
      <c r="D35" s="53">
        <f t="shared" si="7"/>
        <v>0</v>
      </c>
      <c r="E35" s="18"/>
      <c r="F35" s="19"/>
      <c r="G35" s="19"/>
      <c r="H35" s="19"/>
      <c r="I35" s="19"/>
      <c r="J35" s="19"/>
      <c r="K35" s="796"/>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row>
    <row r="36" spans="1:45" ht="16.5" customHeight="1" x14ac:dyDescent="0.35">
      <c r="A36" s="144"/>
      <c r="B36" s="859"/>
      <c r="C36" s="791" t="s">
        <v>443</v>
      </c>
      <c r="D36" s="53">
        <f t="shared" si="7"/>
        <v>0</v>
      </c>
      <c r="E36" s="18"/>
      <c r="F36" s="19"/>
      <c r="G36" s="19"/>
      <c r="H36" s="19"/>
      <c r="I36" s="19"/>
      <c r="J36" s="19"/>
      <c r="K36" s="797" t="s">
        <v>454</v>
      </c>
      <c r="L36" s="161" t="s">
        <v>427</v>
      </c>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row>
    <row r="37" spans="1:45" ht="16.5" customHeight="1" x14ac:dyDescent="0.35">
      <c r="A37" s="144"/>
      <c r="B37" s="859"/>
      <c r="C37" s="791" t="s">
        <v>445</v>
      </c>
      <c r="D37" s="53">
        <f t="shared" si="7"/>
        <v>0</v>
      </c>
      <c r="E37" s="8"/>
      <c r="F37" s="9"/>
      <c r="G37" s="9"/>
      <c r="H37" s="9"/>
      <c r="I37" s="9"/>
      <c r="J37" s="9"/>
      <c r="K37" s="797" t="s">
        <v>455</v>
      </c>
      <c r="L37" s="144" t="s">
        <v>444</v>
      </c>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row>
    <row r="38" spans="1:45" ht="16.5" customHeight="1" x14ac:dyDescent="0.35">
      <c r="A38" s="144"/>
      <c r="B38" s="859"/>
      <c r="C38" s="619" t="s">
        <v>51</v>
      </c>
      <c r="D38" s="53">
        <f t="shared" si="7"/>
        <v>0</v>
      </c>
      <c r="E38" s="8"/>
      <c r="F38" s="9"/>
      <c r="G38" s="9"/>
      <c r="H38" s="9"/>
      <c r="I38" s="9"/>
      <c r="J38" s="9"/>
      <c r="K38" s="797"/>
      <c r="L38" s="144" t="s">
        <v>426</v>
      </c>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row>
    <row r="39" spans="1:45" ht="16.5" customHeight="1" x14ac:dyDescent="0.35">
      <c r="A39" s="144"/>
      <c r="B39" s="860"/>
      <c r="C39" s="135" t="s">
        <v>50</v>
      </c>
      <c r="D39" s="52">
        <f>SUM(D29:D38)</f>
        <v>0</v>
      </c>
      <c r="E39" s="64">
        <f>SUM(E29:E38)</f>
        <v>0</v>
      </c>
      <c r="F39" s="65">
        <f>SUM(F29:F38)</f>
        <v>0</v>
      </c>
      <c r="G39" s="65">
        <f t="shared" ref="G39:J39" si="8">SUM(G29:G38)</f>
        <v>0</v>
      </c>
      <c r="H39" s="65">
        <f t="shared" si="8"/>
        <v>0</v>
      </c>
      <c r="I39" s="65">
        <f t="shared" si="8"/>
        <v>0</v>
      </c>
      <c r="J39" s="65">
        <f t="shared" si="8"/>
        <v>0</v>
      </c>
      <c r="K39" s="801"/>
      <c r="L39" s="144" t="s">
        <v>429</v>
      </c>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row>
    <row r="40" spans="1:45" ht="16.5" customHeight="1" x14ac:dyDescent="0.35">
      <c r="A40" s="144"/>
      <c r="B40" s="856" t="s">
        <v>52</v>
      </c>
      <c r="C40" s="185" t="s">
        <v>61</v>
      </c>
      <c r="D40" s="50">
        <f t="shared" si="7"/>
        <v>0</v>
      </c>
      <c r="E40" s="16"/>
      <c r="F40" s="17"/>
      <c r="G40" s="17"/>
      <c r="H40" s="17"/>
      <c r="I40" s="17"/>
      <c r="J40" s="17"/>
      <c r="K40" s="800"/>
      <c r="L40" s="161" t="s">
        <v>428</v>
      </c>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row>
    <row r="41" spans="1:45" ht="16.5" customHeight="1" thickBot="1" x14ac:dyDescent="0.4">
      <c r="A41" s="144"/>
      <c r="B41" s="857"/>
      <c r="C41" s="188" t="s">
        <v>62</v>
      </c>
      <c r="D41" s="54">
        <f t="shared" si="7"/>
        <v>0</v>
      </c>
      <c r="E41" s="24"/>
      <c r="F41" s="25"/>
      <c r="G41" s="25"/>
      <c r="H41" s="25"/>
      <c r="I41" s="25"/>
      <c r="J41" s="25"/>
      <c r="K41" s="802"/>
      <c r="L41" s="144" t="s">
        <v>433</v>
      </c>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row>
    <row r="42" spans="1:45" ht="16.5" customHeight="1" x14ac:dyDescent="0.35">
      <c r="A42" s="144"/>
      <c r="B42" s="863" t="s">
        <v>65</v>
      </c>
      <c r="C42" s="864"/>
      <c r="D42" s="44">
        <f t="shared" ref="D42:J42" si="9">D48+D54+D55</f>
        <v>0</v>
      </c>
      <c r="E42" s="45">
        <f t="shared" si="9"/>
        <v>0</v>
      </c>
      <c r="F42" s="46">
        <f t="shared" si="9"/>
        <v>0</v>
      </c>
      <c r="G42" s="46">
        <f t="shared" si="9"/>
        <v>0</v>
      </c>
      <c r="H42" s="46">
        <f t="shared" si="9"/>
        <v>0</v>
      </c>
      <c r="I42" s="46">
        <f t="shared" si="9"/>
        <v>0</v>
      </c>
      <c r="J42" s="46">
        <f t="shared" si="9"/>
        <v>0</v>
      </c>
      <c r="K42" s="799"/>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row>
    <row r="43" spans="1:45" ht="16.149999999999999" customHeight="1" x14ac:dyDescent="0.35">
      <c r="A43" s="144"/>
      <c r="B43" s="858" t="s">
        <v>66</v>
      </c>
      <c r="C43" s="189" t="s">
        <v>30</v>
      </c>
      <c r="D43" s="53">
        <f t="shared" si="7"/>
        <v>0</v>
      </c>
      <c r="E43" s="18"/>
      <c r="F43" s="19"/>
      <c r="G43" s="19"/>
      <c r="H43" s="19"/>
      <c r="I43" s="19"/>
      <c r="J43" s="19"/>
      <c r="K43" s="796"/>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row>
    <row r="44" spans="1:45" ht="16.5" customHeight="1" x14ac:dyDescent="0.35">
      <c r="A44" s="144"/>
      <c r="B44" s="859"/>
      <c r="C44" s="190" t="s">
        <v>31</v>
      </c>
      <c r="D44" s="51">
        <f t="shared" si="7"/>
        <v>0</v>
      </c>
      <c r="E44" s="8"/>
      <c r="F44" s="9"/>
      <c r="G44" s="9"/>
      <c r="H44" s="9"/>
      <c r="I44" s="9"/>
      <c r="J44" s="9"/>
      <c r="K44" s="797"/>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row>
    <row r="45" spans="1:45" ht="16.5" customHeight="1" x14ac:dyDescent="0.35">
      <c r="A45" s="144"/>
      <c r="B45" s="859"/>
      <c r="C45" s="190" t="s">
        <v>32</v>
      </c>
      <c r="D45" s="51">
        <f t="shared" si="7"/>
        <v>0</v>
      </c>
      <c r="E45" s="8"/>
      <c r="F45" s="9"/>
      <c r="G45" s="9"/>
      <c r="H45" s="9"/>
      <c r="I45" s="9"/>
      <c r="J45" s="9"/>
      <c r="K45" s="797"/>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row>
    <row r="46" spans="1:45" ht="16.5" customHeight="1" x14ac:dyDescent="0.35">
      <c r="A46" s="144"/>
      <c r="B46" s="859"/>
      <c r="C46" s="190" t="s">
        <v>343</v>
      </c>
      <c r="D46" s="51">
        <f>SUM(E46:J46)</f>
        <v>0</v>
      </c>
      <c r="E46" s="8"/>
      <c r="F46" s="9"/>
      <c r="G46" s="9"/>
      <c r="H46" s="9"/>
      <c r="I46" s="9"/>
      <c r="J46" s="9"/>
      <c r="K46" s="797"/>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row>
    <row r="47" spans="1:45" ht="16.5" customHeight="1" x14ac:dyDescent="0.35">
      <c r="A47" s="144"/>
      <c r="B47" s="859"/>
      <c r="C47" s="191" t="s">
        <v>70</v>
      </c>
      <c r="D47" s="55">
        <f>SUM(E47:J47)</f>
        <v>0</v>
      </c>
      <c r="E47" s="8"/>
      <c r="F47" s="9"/>
      <c r="G47" s="9"/>
      <c r="H47" s="9"/>
      <c r="I47" s="9"/>
      <c r="J47" s="9"/>
      <c r="K47" s="797"/>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row>
    <row r="48" spans="1:45" ht="16.5" customHeight="1" x14ac:dyDescent="0.35">
      <c r="A48" s="144"/>
      <c r="B48" s="860"/>
      <c r="C48" s="192" t="s">
        <v>50</v>
      </c>
      <c r="D48" s="56">
        <f>SUM(D43:D47)</f>
        <v>0</v>
      </c>
      <c r="E48" s="64">
        <f t="shared" ref="E48:J48" si="10">SUM(E43:E47)</f>
        <v>0</v>
      </c>
      <c r="F48" s="65">
        <f t="shared" si="10"/>
        <v>0</v>
      </c>
      <c r="G48" s="65">
        <f t="shared" si="10"/>
        <v>0</v>
      </c>
      <c r="H48" s="65">
        <f t="shared" si="10"/>
        <v>0</v>
      </c>
      <c r="I48" s="65">
        <f t="shared" si="10"/>
        <v>0</v>
      </c>
      <c r="J48" s="65">
        <f t="shared" si="10"/>
        <v>0</v>
      </c>
      <c r="K48" s="801"/>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row>
    <row r="49" spans="1:45" ht="16.149999999999999" customHeight="1" x14ac:dyDescent="0.35">
      <c r="A49" s="144"/>
      <c r="B49" s="858" t="s">
        <v>67</v>
      </c>
      <c r="C49" s="189" t="s">
        <v>30</v>
      </c>
      <c r="D49" s="53">
        <f t="shared" ref="D49:D50" si="11">SUM(E49:J49)</f>
        <v>0</v>
      </c>
      <c r="E49" s="18"/>
      <c r="F49" s="19"/>
      <c r="G49" s="19"/>
      <c r="H49" s="19"/>
      <c r="I49" s="19"/>
      <c r="J49" s="19"/>
      <c r="K49" s="796"/>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row>
    <row r="50" spans="1:45" ht="16.5" customHeight="1" x14ac:dyDescent="0.35">
      <c r="A50" s="144"/>
      <c r="B50" s="859"/>
      <c r="C50" s="190" t="s">
        <v>31</v>
      </c>
      <c r="D50" s="51">
        <f t="shared" si="11"/>
        <v>0</v>
      </c>
      <c r="E50" s="8"/>
      <c r="F50" s="9"/>
      <c r="G50" s="9"/>
      <c r="H50" s="9"/>
      <c r="I50" s="9"/>
      <c r="J50" s="9"/>
      <c r="K50" s="797"/>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row>
    <row r="51" spans="1:45" ht="16.5" customHeight="1" x14ac:dyDescent="0.35">
      <c r="A51" s="144"/>
      <c r="B51" s="859"/>
      <c r="C51" s="190" t="s">
        <v>32</v>
      </c>
      <c r="D51" s="51">
        <f>SUM(E51:J51)</f>
        <v>0</v>
      </c>
      <c r="E51" s="8"/>
      <c r="F51" s="9"/>
      <c r="G51" s="9"/>
      <c r="H51" s="9"/>
      <c r="I51" s="9"/>
      <c r="J51" s="9"/>
      <c r="K51" s="797"/>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row>
    <row r="52" spans="1:45" ht="16.5" customHeight="1" x14ac:dyDescent="0.35">
      <c r="A52" s="144"/>
      <c r="B52" s="859"/>
      <c r="C52" s="190" t="s">
        <v>22</v>
      </c>
      <c r="D52" s="51">
        <f>SUM(E52:J52)</f>
        <v>0</v>
      </c>
      <c r="E52" s="8"/>
      <c r="F52" s="9"/>
      <c r="G52" s="9"/>
      <c r="H52" s="9"/>
      <c r="I52" s="9"/>
      <c r="J52" s="9"/>
      <c r="K52" s="797"/>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row>
    <row r="53" spans="1:45" ht="16.5" customHeight="1" x14ac:dyDescent="0.35">
      <c r="A53" s="144"/>
      <c r="B53" s="859"/>
      <c r="C53" s="191" t="s">
        <v>69</v>
      </c>
      <c r="D53" s="55">
        <f>SUM(E53:J53)</f>
        <v>0</v>
      </c>
      <c r="E53" s="8"/>
      <c r="F53" s="9"/>
      <c r="G53" s="9"/>
      <c r="H53" s="9"/>
      <c r="I53" s="9"/>
      <c r="J53" s="9"/>
      <c r="K53" s="797"/>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row>
    <row r="54" spans="1:45" ht="16.5" customHeight="1" x14ac:dyDescent="0.35">
      <c r="A54" s="144"/>
      <c r="B54" s="859"/>
      <c r="C54" s="193" t="s">
        <v>50</v>
      </c>
      <c r="D54" s="57">
        <f t="shared" ref="D54:J54" si="12">SUM(D49:D53)</f>
        <v>0</v>
      </c>
      <c r="E54" s="48">
        <f t="shared" si="12"/>
        <v>0</v>
      </c>
      <c r="F54" s="49">
        <f t="shared" si="12"/>
        <v>0</v>
      </c>
      <c r="G54" s="49">
        <f t="shared" si="12"/>
        <v>0</v>
      </c>
      <c r="H54" s="49">
        <f t="shared" si="12"/>
        <v>0</v>
      </c>
      <c r="I54" s="49">
        <f t="shared" si="12"/>
        <v>0</v>
      </c>
      <c r="J54" s="49">
        <f t="shared" si="12"/>
        <v>0</v>
      </c>
      <c r="K54" s="798"/>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row>
    <row r="55" spans="1:45" ht="16.5" customHeight="1" thickBot="1" x14ac:dyDescent="0.4">
      <c r="A55" s="144"/>
      <c r="B55" s="852" t="s">
        <v>68</v>
      </c>
      <c r="C55" s="853"/>
      <c r="D55" s="58">
        <f>SUM(E55:J55)</f>
        <v>0</v>
      </c>
      <c r="E55" s="26"/>
      <c r="F55" s="27"/>
      <c r="G55" s="27"/>
      <c r="H55" s="27"/>
      <c r="I55" s="27"/>
      <c r="J55" s="27"/>
      <c r="K55" s="803"/>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row>
    <row r="56" spans="1:45" ht="16.5" customHeight="1" x14ac:dyDescent="0.35">
      <c r="A56" s="144"/>
      <c r="B56" s="859" t="s">
        <v>53</v>
      </c>
      <c r="C56" s="186" t="s">
        <v>30</v>
      </c>
      <c r="D56" s="59">
        <f>SUM(E56:J56)</f>
        <v>0</v>
      </c>
      <c r="E56" s="30"/>
      <c r="F56" s="31"/>
      <c r="G56" s="31"/>
      <c r="H56" s="31"/>
      <c r="I56" s="31"/>
      <c r="J56" s="31"/>
      <c r="K56" s="796"/>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row>
    <row r="57" spans="1:45" ht="16.5" customHeight="1" x14ac:dyDescent="0.35">
      <c r="A57" s="144"/>
      <c r="B57" s="859"/>
      <c r="C57" s="187" t="s">
        <v>31</v>
      </c>
      <c r="D57" s="60">
        <f>SUM(E57:J57)</f>
        <v>0</v>
      </c>
      <c r="E57" s="32"/>
      <c r="F57" s="33"/>
      <c r="G57" s="33"/>
      <c r="H57" s="33"/>
      <c r="I57" s="33"/>
      <c r="J57" s="33"/>
      <c r="K57" s="797"/>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row>
    <row r="58" spans="1:45" ht="16.5" customHeight="1" x14ac:dyDescent="0.35">
      <c r="A58" s="144"/>
      <c r="B58" s="859"/>
      <c r="C58" s="187" t="s">
        <v>32</v>
      </c>
      <c r="D58" s="60">
        <f>SUM(E58:J58)</f>
        <v>0</v>
      </c>
      <c r="E58" s="32"/>
      <c r="F58" s="33"/>
      <c r="G58" s="33"/>
      <c r="H58" s="33"/>
      <c r="I58" s="33"/>
      <c r="J58" s="33"/>
      <c r="K58" s="797"/>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row>
    <row r="59" spans="1:45" ht="16.5" customHeight="1" x14ac:dyDescent="0.35">
      <c r="A59" s="144"/>
      <c r="B59" s="860"/>
      <c r="C59" s="192" t="s">
        <v>50</v>
      </c>
      <c r="D59" s="61">
        <f t="shared" ref="D59:J59" si="13">SUM(D56:D58)</f>
        <v>0</v>
      </c>
      <c r="E59" s="66">
        <f t="shared" si="13"/>
        <v>0</v>
      </c>
      <c r="F59" s="67">
        <f t="shared" si="13"/>
        <v>0</v>
      </c>
      <c r="G59" s="67">
        <f t="shared" si="13"/>
        <v>0</v>
      </c>
      <c r="H59" s="67">
        <f t="shared" si="13"/>
        <v>0</v>
      </c>
      <c r="I59" s="67">
        <f t="shared" si="13"/>
        <v>0</v>
      </c>
      <c r="J59" s="67">
        <f t="shared" si="13"/>
        <v>0</v>
      </c>
      <c r="K59" s="801"/>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row>
    <row r="60" spans="1:45" ht="16.5" customHeight="1" x14ac:dyDescent="0.35">
      <c r="A60" s="144"/>
      <c r="B60" s="856" t="s">
        <v>56</v>
      </c>
      <c r="C60" s="185" t="s">
        <v>55</v>
      </c>
      <c r="D60" s="62">
        <f>SUM(E60:J60)</f>
        <v>0</v>
      </c>
      <c r="E60" s="34"/>
      <c r="F60" s="35"/>
      <c r="G60" s="35"/>
      <c r="H60" s="35"/>
      <c r="I60" s="35"/>
      <c r="J60" s="35"/>
      <c r="K60" s="800"/>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row>
    <row r="61" spans="1:45" ht="16.5" customHeight="1" x14ac:dyDescent="0.35">
      <c r="A61" s="144"/>
      <c r="B61" s="860"/>
      <c r="C61" s="194" t="s">
        <v>54</v>
      </c>
      <c r="D61" s="63">
        <f>SUM(E61:J61)</f>
        <v>0</v>
      </c>
      <c r="E61" s="36"/>
      <c r="F61" s="37"/>
      <c r="G61" s="37"/>
      <c r="H61" s="37"/>
      <c r="I61" s="37"/>
      <c r="J61" s="37"/>
      <c r="K61" s="80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row>
    <row r="62" spans="1:45" ht="16.5" customHeight="1" x14ac:dyDescent="0.35">
      <c r="A62" s="144"/>
      <c r="B62" s="868" t="s">
        <v>57</v>
      </c>
      <c r="C62" s="869"/>
      <c r="D62" s="59">
        <f>SUM(E62:J62)</f>
        <v>0</v>
      </c>
      <c r="E62" s="30"/>
      <c r="F62" s="31"/>
      <c r="G62" s="31"/>
      <c r="H62" s="31"/>
      <c r="I62" s="31"/>
      <c r="J62" s="31"/>
      <c r="K62" s="796"/>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row>
    <row r="63" spans="1:45" ht="16.5" customHeight="1" x14ac:dyDescent="0.35">
      <c r="A63" s="144"/>
      <c r="B63" s="854" t="s">
        <v>63</v>
      </c>
      <c r="C63" s="855"/>
      <c r="D63" s="51">
        <f>IFERROR(SUM(D43:D45,D49:D51)/D59,0)</f>
        <v>0</v>
      </c>
      <c r="E63" s="68">
        <f>IFERROR(SUM(E43:E45,E49:E51)/E59,0)</f>
        <v>0</v>
      </c>
      <c r="F63" s="69">
        <f t="shared" ref="F63:J63" si="14">IFERROR(SUM(F43:F45,F49:F51)/F59,0)</f>
        <v>0</v>
      </c>
      <c r="G63" s="69">
        <f t="shared" si="14"/>
        <v>0</v>
      </c>
      <c r="H63" s="69">
        <f t="shared" si="14"/>
        <v>0</v>
      </c>
      <c r="I63" s="69">
        <f t="shared" si="14"/>
        <v>0</v>
      </c>
      <c r="J63" s="69">
        <f t="shared" si="14"/>
        <v>0</v>
      </c>
      <c r="K63" s="797"/>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row>
    <row r="64" spans="1:45" ht="16.5" customHeight="1" thickBot="1" x14ac:dyDescent="0.4">
      <c r="A64" s="144"/>
      <c r="B64" s="852"/>
      <c r="C64" s="853"/>
      <c r="D64" s="195" t="str">
        <f>IF(D63&lt;=0,"",IF(D63&gt;40,"提示：车位可售面积偏大",IF(D63&lt;28,"提示：车位可售面积偏小","")))</f>
        <v/>
      </c>
      <c r="E64" s="196"/>
      <c r="F64" s="197"/>
      <c r="G64" s="197"/>
      <c r="H64" s="197"/>
      <c r="I64" s="197"/>
      <c r="J64" s="197"/>
      <c r="K64" s="803"/>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row>
    <row r="65" spans="1:45" ht="16.5" x14ac:dyDescent="0.3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row>
    <row r="66" spans="1:45" ht="16.5" x14ac:dyDescent="0.3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row>
    <row r="67" spans="1:45" ht="16.5" x14ac:dyDescent="0.3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row>
    <row r="68" spans="1:45" ht="16.5" x14ac:dyDescent="0.3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row>
    <row r="69" spans="1:45" ht="16.5" x14ac:dyDescent="0.3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row>
    <row r="70" spans="1:45" ht="16.5" x14ac:dyDescent="0.3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row>
    <row r="71" spans="1:45" ht="16.5" x14ac:dyDescent="0.3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row>
    <row r="72" spans="1:45" ht="16.5" x14ac:dyDescent="0.3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row>
    <row r="73" spans="1:45" ht="16.5" x14ac:dyDescent="0.3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row>
    <row r="74" spans="1:45" ht="16.5" x14ac:dyDescent="0.3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row>
    <row r="75" spans="1:45" ht="16.5" x14ac:dyDescent="0.3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row>
    <row r="76" spans="1:45" ht="16.5" x14ac:dyDescent="0.3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row>
    <row r="77" spans="1:45" ht="16.5" x14ac:dyDescent="0.3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row>
    <row r="78" spans="1:45" ht="16.5" x14ac:dyDescent="0.3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row>
    <row r="79" spans="1:45" ht="16.5" x14ac:dyDescent="0.3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row>
    <row r="80" spans="1:45" ht="16.5" x14ac:dyDescent="0.3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row>
    <row r="81" spans="1:45" ht="16.5" x14ac:dyDescent="0.3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row>
    <row r="82" spans="1:45" ht="16.5" x14ac:dyDescent="0.3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row>
    <row r="83" spans="1:45" ht="16.5" x14ac:dyDescent="0.3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row>
    <row r="84" spans="1:45" ht="16.5" x14ac:dyDescent="0.3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row>
    <row r="85" spans="1:45" ht="16.5" x14ac:dyDescent="0.3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row>
    <row r="86" spans="1:45" ht="16.5" x14ac:dyDescent="0.3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row>
    <row r="87" spans="1:45" ht="16.5" x14ac:dyDescent="0.3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row>
    <row r="88" spans="1:45" ht="16.5" x14ac:dyDescent="0.3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row>
    <row r="89" spans="1:45" ht="16.5" x14ac:dyDescent="0.3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row>
    <row r="90" spans="1:45" ht="16.5" x14ac:dyDescent="0.3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row>
    <row r="91" spans="1:45" ht="16.5" x14ac:dyDescent="0.3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row>
    <row r="92" spans="1:45" ht="16.5" x14ac:dyDescent="0.3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row>
    <row r="93" spans="1:45" ht="16.5" x14ac:dyDescent="0.3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row>
    <row r="94" spans="1:45" ht="16.5" x14ac:dyDescent="0.3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row>
    <row r="95" spans="1:45" ht="16.5" x14ac:dyDescent="0.3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row>
    <row r="96" spans="1:45" ht="16.5" x14ac:dyDescent="0.3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row>
    <row r="97" spans="1:45" ht="16.5" x14ac:dyDescent="0.3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row>
    <row r="98" spans="1:45" ht="16.5" x14ac:dyDescent="0.3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row>
    <row r="99" spans="1:45" ht="16.5" x14ac:dyDescent="0.3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row>
    <row r="100" spans="1:45" ht="16.5" x14ac:dyDescent="0.3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row>
    <row r="101" spans="1:45" ht="16.5" x14ac:dyDescent="0.3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row>
    <row r="102" spans="1:45" ht="16.5" x14ac:dyDescent="0.3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row>
    <row r="103" spans="1:45" ht="16.5" x14ac:dyDescent="0.3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row>
    <row r="104" spans="1:45" ht="16.5" x14ac:dyDescent="0.3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row>
    <row r="105" spans="1:45" ht="16.5" x14ac:dyDescent="0.3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row>
    <row r="106" spans="1:45" ht="16.5" x14ac:dyDescent="0.3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row>
    <row r="107" spans="1:45" ht="16.5" x14ac:dyDescent="0.3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row>
    <row r="108" spans="1:45" ht="16.5" x14ac:dyDescent="0.3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row>
    <row r="109" spans="1:45" ht="16.5" x14ac:dyDescent="0.3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row>
    <row r="110" spans="1:45" ht="16.5" x14ac:dyDescent="0.3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row>
    <row r="111" spans="1:45" ht="16.5" x14ac:dyDescent="0.3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row>
    <row r="112" spans="1:45" ht="16.5" x14ac:dyDescent="0.3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row>
    <row r="113" spans="1:45" ht="16.5" x14ac:dyDescent="0.3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row>
    <row r="114" spans="1:45" ht="16.5" x14ac:dyDescent="0.3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row>
    <row r="115" spans="1:45" ht="16.5" x14ac:dyDescent="0.3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row>
    <row r="116" spans="1:45" ht="16.5" x14ac:dyDescent="0.3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row>
    <row r="117" spans="1:45" ht="16.5" x14ac:dyDescent="0.3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row>
    <row r="118" spans="1:45" ht="16.5" x14ac:dyDescent="0.3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row>
    <row r="119" spans="1:45" ht="16.5" x14ac:dyDescent="0.3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row>
    <row r="120" spans="1:45" ht="16.5" x14ac:dyDescent="0.3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row>
    <row r="121" spans="1:45" ht="16.5" x14ac:dyDescent="0.3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row>
    <row r="122" spans="1:45" ht="16.5" x14ac:dyDescent="0.3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row>
    <row r="123" spans="1:45" ht="16.5" x14ac:dyDescent="0.3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row>
    <row r="124" spans="1:45" ht="16.5" x14ac:dyDescent="0.3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row>
    <row r="125" spans="1:45" ht="16.5" x14ac:dyDescent="0.3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row>
    <row r="126" spans="1:45" ht="16.5" x14ac:dyDescent="0.3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row>
    <row r="127" spans="1:45" ht="16.5" x14ac:dyDescent="0.3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row>
    <row r="128" spans="1:45" ht="16.5" x14ac:dyDescent="0.3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row>
    <row r="129" spans="1:45" ht="16.5" x14ac:dyDescent="0.3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row>
    <row r="130" spans="1:45" ht="16.5" x14ac:dyDescent="0.3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row>
    <row r="131" spans="1:45" ht="16.5" x14ac:dyDescent="0.3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row>
    <row r="132" spans="1:45" ht="16.5" x14ac:dyDescent="0.3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row>
    <row r="133" spans="1:45" ht="16.5" x14ac:dyDescent="0.3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row>
    <row r="134" spans="1:45" ht="16.5" x14ac:dyDescent="0.3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row>
    <row r="135" spans="1:45" ht="16.5" x14ac:dyDescent="0.3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row>
    <row r="136" spans="1:45" ht="16.5" x14ac:dyDescent="0.3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row>
    <row r="137" spans="1:45" ht="16.5" x14ac:dyDescent="0.3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row>
    <row r="138" spans="1:45" ht="16.5" x14ac:dyDescent="0.3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row>
    <row r="139" spans="1:45" ht="16.5" x14ac:dyDescent="0.3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row>
    <row r="140" spans="1:45" ht="16.5" x14ac:dyDescent="0.3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row>
    <row r="141" spans="1:45" ht="16.5" x14ac:dyDescent="0.3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row>
    <row r="142" spans="1:45" ht="16.5" x14ac:dyDescent="0.3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row>
    <row r="143" spans="1:45" ht="16.5" x14ac:dyDescent="0.3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row>
    <row r="144" spans="1:45" ht="16.5" x14ac:dyDescent="0.3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row>
    <row r="145" spans="1:45" ht="16.5" x14ac:dyDescent="0.3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row>
    <row r="146" spans="1:45" ht="16.5" x14ac:dyDescent="0.3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row>
    <row r="147" spans="1:45" ht="16.5" x14ac:dyDescent="0.3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row>
    <row r="148" spans="1:45" ht="16.5" x14ac:dyDescent="0.3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row>
    <row r="149" spans="1:45" ht="16.5" x14ac:dyDescent="0.3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row>
    <row r="150" spans="1:45" ht="16.5" x14ac:dyDescent="0.3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row>
    <row r="151" spans="1:45" ht="16.5" x14ac:dyDescent="0.3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row>
    <row r="152" spans="1:45" ht="16.5" x14ac:dyDescent="0.3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row>
    <row r="153" spans="1:45" ht="16.5" x14ac:dyDescent="0.3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row>
    <row r="154" spans="1:45" ht="16.5" x14ac:dyDescent="0.3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row>
    <row r="155" spans="1:45" ht="16.5" x14ac:dyDescent="0.3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row>
    <row r="156" spans="1:45" ht="16.5" x14ac:dyDescent="0.3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row>
    <row r="157" spans="1:45" ht="16.5" x14ac:dyDescent="0.3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row>
    <row r="158" spans="1:45" ht="16.5" x14ac:dyDescent="0.3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row>
    <row r="159" spans="1:45" ht="16.5" x14ac:dyDescent="0.3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row>
    <row r="160" spans="1:45" ht="16.5" x14ac:dyDescent="0.3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row>
    <row r="161" spans="1:45" ht="16.5" x14ac:dyDescent="0.3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row>
    <row r="162" spans="1:45" ht="16.5" x14ac:dyDescent="0.3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row>
    <row r="163" spans="1:45" ht="16.5" x14ac:dyDescent="0.3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row>
    <row r="164" spans="1:45" ht="16.5" x14ac:dyDescent="0.3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row>
    <row r="165" spans="1:45" ht="16.5" x14ac:dyDescent="0.3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row>
    <row r="166" spans="1:45" ht="16.5" x14ac:dyDescent="0.3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row>
    <row r="167" spans="1:45" ht="16.5" x14ac:dyDescent="0.3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row>
    <row r="168" spans="1:45" ht="16.5" x14ac:dyDescent="0.3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row>
    <row r="169" spans="1:45" ht="16.5" x14ac:dyDescent="0.3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row>
    <row r="170" spans="1:45" ht="16.5" x14ac:dyDescent="0.3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row>
    <row r="171" spans="1:45" ht="16.5" x14ac:dyDescent="0.3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row>
    <row r="172" spans="1:45" ht="16.5" x14ac:dyDescent="0.3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row>
    <row r="173" spans="1:45" ht="16.5" x14ac:dyDescent="0.3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row>
    <row r="174" spans="1:45" ht="16.5" x14ac:dyDescent="0.3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row>
    <row r="175" spans="1:45" ht="16.5" x14ac:dyDescent="0.3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row>
    <row r="176" spans="1:45" ht="16.5" x14ac:dyDescent="0.3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row>
    <row r="177" spans="1:45" ht="16.5" x14ac:dyDescent="0.3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row>
    <row r="178" spans="1:45" ht="16.5" x14ac:dyDescent="0.3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row>
    <row r="179" spans="1:45" ht="16.5" x14ac:dyDescent="0.3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row>
    <row r="180" spans="1:45" ht="16.5" x14ac:dyDescent="0.3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row>
    <row r="181" spans="1:45" ht="16.5" x14ac:dyDescent="0.3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row>
    <row r="182" spans="1:45" ht="16.5" x14ac:dyDescent="0.3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row>
    <row r="183" spans="1:45" ht="16.5" x14ac:dyDescent="0.3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row>
    <row r="184" spans="1:45" ht="16.5" x14ac:dyDescent="0.3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row>
    <row r="185" spans="1:45" ht="16.5" x14ac:dyDescent="0.3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row>
    <row r="186" spans="1:45" ht="16.5" x14ac:dyDescent="0.3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row>
    <row r="187" spans="1:45" ht="16.5" x14ac:dyDescent="0.3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row>
    <row r="188" spans="1:45" ht="16.5" x14ac:dyDescent="0.3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row>
    <row r="189" spans="1:45" ht="16.5" x14ac:dyDescent="0.3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row>
    <row r="190" spans="1:45" ht="16.5" x14ac:dyDescent="0.3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row>
    <row r="191" spans="1:45" ht="16.5" x14ac:dyDescent="0.3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row>
    <row r="192" spans="1:45" ht="16.5" x14ac:dyDescent="0.3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row>
    <row r="193" spans="1:45" ht="16.5" x14ac:dyDescent="0.3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row>
    <row r="194" spans="1:45" ht="16.5" x14ac:dyDescent="0.3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row>
    <row r="195" spans="1:45" ht="16.5" x14ac:dyDescent="0.3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row>
    <row r="196" spans="1:45" ht="16.5" x14ac:dyDescent="0.3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row>
    <row r="197" spans="1:45" ht="16.5" x14ac:dyDescent="0.3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row>
    <row r="198" spans="1:45" ht="16.5" x14ac:dyDescent="0.3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row>
    <row r="199" spans="1:45" ht="16.5" x14ac:dyDescent="0.3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row>
    <row r="200" spans="1:45" ht="16.5" x14ac:dyDescent="0.3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row>
    <row r="201" spans="1:45" ht="16.5" x14ac:dyDescent="0.3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row>
    <row r="202" spans="1:45" ht="16.5" x14ac:dyDescent="0.3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row>
    <row r="203" spans="1:45" ht="16.5" x14ac:dyDescent="0.3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row>
    <row r="204" spans="1:45" ht="16.5" x14ac:dyDescent="0.3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row>
    <row r="205" spans="1:45" ht="16.5" x14ac:dyDescent="0.3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row>
    <row r="206" spans="1:45" ht="16.5" x14ac:dyDescent="0.3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row>
    <row r="207" spans="1:45" ht="16.5" x14ac:dyDescent="0.3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row>
    <row r="208" spans="1:45" ht="16.5" x14ac:dyDescent="0.3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row>
    <row r="209" spans="1:45" ht="16.5" x14ac:dyDescent="0.3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row>
    <row r="210" spans="1:45" ht="16.5" x14ac:dyDescent="0.3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row>
    <row r="211" spans="1:45" ht="16.5" x14ac:dyDescent="0.3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row>
    <row r="212" spans="1:45" ht="16.5" x14ac:dyDescent="0.3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row>
    <row r="213" spans="1:45" ht="16.5" x14ac:dyDescent="0.3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row>
    <row r="214" spans="1:45" ht="16.5" x14ac:dyDescent="0.3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row>
    <row r="215" spans="1:45" ht="16.5" x14ac:dyDescent="0.3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row>
    <row r="216" spans="1:45" ht="16.5" x14ac:dyDescent="0.3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row>
    <row r="217" spans="1:45" ht="16.5" x14ac:dyDescent="0.3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row>
    <row r="218" spans="1:45" ht="16.5" x14ac:dyDescent="0.3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row>
    <row r="219" spans="1:45" ht="16.5" x14ac:dyDescent="0.3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row>
    <row r="220" spans="1:45" ht="16.5" x14ac:dyDescent="0.3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row>
    <row r="221" spans="1:45" ht="16.5" x14ac:dyDescent="0.3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row>
    <row r="222" spans="1:45" ht="16.5" x14ac:dyDescent="0.3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row>
    <row r="223" spans="1:45" ht="16.5" x14ac:dyDescent="0.3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row>
    <row r="224" spans="1:45" ht="16.5" x14ac:dyDescent="0.3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row>
    <row r="225" spans="1:45" ht="16.5" x14ac:dyDescent="0.3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row>
    <row r="226" spans="1:45" ht="16.5" x14ac:dyDescent="0.3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row>
    <row r="227" spans="1:45" ht="16.5" x14ac:dyDescent="0.3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row>
    <row r="228" spans="1:45" ht="16.5" x14ac:dyDescent="0.3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row>
    <row r="229" spans="1:45" ht="16.5" x14ac:dyDescent="0.3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row>
    <row r="230" spans="1:45" ht="16.5" x14ac:dyDescent="0.3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row>
    <row r="231" spans="1:45" ht="16.5" x14ac:dyDescent="0.3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row>
    <row r="232" spans="1:45" ht="16.5" x14ac:dyDescent="0.3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row>
    <row r="233" spans="1:45" ht="16.5" x14ac:dyDescent="0.3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row>
    <row r="234" spans="1:45" ht="16.5" x14ac:dyDescent="0.3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row>
    <row r="235" spans="1:45" ht="16.5" x14ac:dyDescent="0.3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row>
    <row r="236" spans="1:45" ht="16.5" x14ac:dyDescent="0.3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row>
    <row r="237" spans="1:45" ht="16.5" x14ac:dyDescent="0.3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row>
    <row r="238" spans="1:45" ht="16.5" x14ac:dyDescent="0.3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row>
    <row r="239" spans="1:45" ht="16.5" x14ac:dyDescent="0.3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row>
    <row r="240" spans="1:45" ht="16.5" x14ac:dyDescent="0.3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row>
    <row r="241" spans="1:45" ht="16.5" x14ac:dyDescent="0.3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row>
    <row r="242" spans="1:45" ht="16.5" x14ac:dyDescent="0.3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row>
    <row r="243" spans="1:45" ht="16.5" x14ac:dyDescent="0.3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row>
    <row r="244" spans="1:45" ht="16.5" x14ac:dyDescent="0.3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row>
    <row r="245" spans="1:45" ht="16.5" x14ac:dyDescent="0.3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row>
    <row r="246" spans="1:45" ht="16.5" x14ac:dyDescent="0.3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row>
    <row r="247" spans="1:45" ht="16.5" x14ac:dyDescent="0.3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row>
    <row r="248" spans="1:45" ht="16.5" x14ac:dyDescent="0.3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row>
    <row r="249" spans="1:45" ht="16.5" x14ac:dyDescent="0.3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row>
    <row r="250" spans="1:45" ht="16.5" x14ac:dyDescent="0.3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row>
    <row r="251" spans="1:45" ht="16.5" x14ac:dyDescent="0.3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row>
    <row r="252" spans="1:45" ht="16.5" x14ac:dyDescent="0.3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row>
    <row r="253" spans="1:45" ht="16.5" x14ac:dyDescent="0.3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row>
    <row r="254" spans="1:45" ht="16.5" x14ac:dyDescent="0.3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row>
    <row r="255" spans="1:45" ht="16.5" x14ac:dyDescent="0.3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row>
    <row r="256" spans="1:45" ht="16.5" x14ac:dyDescent="0.3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row>
    <row r="257" spans="1:45" ht="16.5" x14ac:dyDescent="0.3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row>
    <row r="258" spans="1:45" ht="16.5" x14ac:dyDescent="0.3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row>
    <row r="259" spans="1:45" ht="16.5" x14ac:dyDescent="0.3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row>
    <row r="260" spans="1:45" ht="16.5" x14ac:dyDescent="0.3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row>
    <row r="261" spans="1:45" ht="16.5" x14ac:dyDescent="0.3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row>
    <row r="262" spans="1:45" ht="16.5" x14ac:dyDescent="0.3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row>
    <row r="263" spans="1:45" ht="16.5" x14ac:dyDescent="0.3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row>
    <row r="264" spans="1:45" ht="16.5" x14ac:dyDescent="0.3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row>
    <row r="265" spans="1:45" ht="16.5" x14ac:dyDescent="0.3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row>
    <row r="266" spans="1:45" ht="16.5" x14ac:dyDescent="0.3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row>
    <row r="267" spans="1:45" ht="16.5" x14ac:dyDescent="0.3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row>
    <row r="268" spans="1:45" ht="16.5" x14ac:dyDescent="0.3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row>
    <row r="269" spans="1:45" ht="16.5" x14ac:dyDescent="0.3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row>
    <row r="270" spans="1:45" ht="16.5" x14ac:dyDescent="0.3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row>
    <row r="271" spans="1:45" ht="16.5" x14ac:dyDescent="0.3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row>
    <row r="272" spans="1:45" ht="16.5" x14ac:dyDescent="0.3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row>
    <row r="273" spans="1:45" ht="16.5" x14ac:dyDescent="0.3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row>
    <row r="274" spans="1:45" ht="16.5" x14ac:dyDescent="0.3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row>
    <row r="275" spans="1:45" ht="16.5" x14ac:dyDescent="0.3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row>
    <row r="276" spans="1:45" ht="16.5" x14ac:dyDescent="0.3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row>
    <row r="277" spans="1:45" ht="16.5" x14ac:dyDescent="0.3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row>
    <row r="278" spans="1:45" ht="16.5" x14ac:dyDescent="0.3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row>
    <row r="279" spans="1:45" ht="16.5" x14ac:dyDescent="0.3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row>
    <row r="280" spans="1:45" ht="16.5" x14ac:dyDescent="0.3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row>
    <row r="281" spans="1:45" ht="16.5" x14ac:dyDescent="0.3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row>
    <row r="282" spans="1:45" ht="16.5" x14ac:dyDescent="0.3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row>
    <row r="283" spans="1:45" ht="16.5" x14ac:dyDescent="0.3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row>
    <row r="284" spans="1:45" ht="16.5" x14ac:dyDescent="0.3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row>
    <row r="285" spans="1:45" ht="16.5" x14ac:dyDescent="0.3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row>
    <row r="286" spans="1:45" ht="16.5" x14ac:dyDescent="0.3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row>
    <row r="287" spans="1:45" ht="16.5" x14ac:dyDescent="0.3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row>
    <row r="288" spans="1:45" ht="16.5" x14ac:dyDescent="0.3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row>
    <row r="289" spans="1:45" ht="16.5" x14ac:dyDescent="0.3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row>
    <row r="290" spans="1:45" ht="16.5" x14ac:dyDescent="0.3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row>
    <row r="291" spans="1:45" ht="16.5" x14ac:dyDescent="0.3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row>
    <row r="292" spans="1:45" ht="16.5" x14ac:dyDescent="0.3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row>
    <row r="293" spans="1:45" ht="16.5" x14ac:dyDescent="0.3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row>
    <row r="294" spans="1:45" ht="16.5" x14ac:dyDescent="0.3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row>
    <row r="295" spans="1:45" ht="16.5" x14ac:dyDescent="0.3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row>
    <row r="296" spans="1:45" ht="16.5" x14ac:dyDescent="0.3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row>
    <row r="297" spans="1:45" ht="16.5" x14ac:dyDescent="0.3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row>
    <row r="298" spans="1:45" ht="16.5" x14ac:dyDescent="0.3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row>
    <row r="299" spans="1:45" ht="16.5" x14ac:dyDescent="0.3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row>
    <row r="300" spans="1:45" ht="16.5" x14ac:dyDescent="0.3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row>
    <row r="301" spans="1:45" ht="16.5" x14ac:dyDescent="0.3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row>
    <row r="302" spans="1:45" ht="16.5" x14ac:dyDescent="0.3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row>
    <row r="303" spans="1:45" ht="16.5" x14ac:dyDescent="0.3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row>
    <row r="304" spans="1:45" ht="16.5" x14ac:dyDescent="0.3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row>
    <row r="305" spans="1:45" ht="16.5" x14ac:dyDescent="0.3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row>
    <row r="306" spans="1:45" ht="16.5" x14ac:dyDescent="0.3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row>
    <row r="307" spans="1:45" ht="16.5" x14ac:dyDescent="0.3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row>
    <row r="308" spans="1:45" ht="16.5" x14ac:dyDescent="0.3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row>
    <row r="309" spans="1:45" ht="16.5" x14ac:dyDescent="0.3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row>
    <row r="310" spans="1:45" ht="16.5" x14ac:dyDescent="0.3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row>
    <row r="311" spans="1:45" ht="16.5" x14ac:dyDescent="0.3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row>
    <row r="312" spans="1:45" ht="16.5" x14ac:dyDescent="0.3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row>
    <row r="313" spans="1:45" ht="16.5" x14ac:dyDescent="0.3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row>
    <row r="314" spans="1:45" ht="16.5" x14ac:dyDescent="0.3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row>
    <row r="315" spans="1:45" ht="16.5" x14ac:dyDescent="0.3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row>
    <row r="316" spans="1:45" ht="16.5" x14ac:dyDescent="0.3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row>
    <row r="317" spans="1:45" ht="16.5" x14ac:dyDescent="0.3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row>
    <row r="318" spans="1:45" ht="16.5" x14ac:dyDescent="0.3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row>
    <row r="319" spans="1:45" ht="16.5" x14ac:dyDescent="0.3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row>
    <row r="320" spans="1:45" ht="16.5" x14ac:dyDescent="0.3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row>
    <row r="321" spans="1:45" ht="16.5" x14ac:dyDescent="0.3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row>
    <row r="322" spans="1:45" ht="16.5" x14ac:dyDescent="0.3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row>
    <row r="323" spans="1:45" ht="16.5" x14ac:dyDescent="0.3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row>
    <row r="324" spans="1:45" ht="16.5" x14ac:dyDescent="0.3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row>
    <row r="325" spans="1:45" ht="16.5" x14ac:dyDescent="0.3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row>
    <row r="326" spans="1:45" ht="16.5" x14ac:dyDescent="0.3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row>
    <row r="327" spans="1:45" ht="16.5" x14ac:dyDescent="0.3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row>
    <row r="328" spans="1:45" ht="16.5" x14ac:dyDescent="0.3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row>
    <row r="329" spans="1:45" ht="16.5" x14ac:dyDescent="0.3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row>
    <row r="330" spans="1:45" ht="16.5" x14ac:dyDescent="0.3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row>
    <row r="331" spans="1:45" ht="16.5" x14ac:dyDescent="0.3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row>
    <row r="332" spans="1:45" ht="16.5" x14ac:dyDescent="0.3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row>
    <row r="333" spans="1:45" ht="16.5" x14ac:dyDescent="0.3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row>
    <row r="334" spans="1:45" ht="16.5" x14ac:dyDescent="0.3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row>
    <row r="335" spans="1:45" ht="16.5" x14ac:dyDescent="0.3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row>
    <row r="336" spans="1:45" ht="16.5" x14ac:dyDescent="0.3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row>
    <row r="337" spans="1:45" ht="16.5" x14ac:dyDescent="0.3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row>
    <row r="338" spans="1:45" ht="16.5" x14ac:dyDescent="0.3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row>
    <row r="339" spans="1:45" ht="16.5" x14ac:dyDescent="0.3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row>
    <row r="340" spans="1:45" ht="16.5" x14ac:dyDescent="0.3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row>
    <row r="341" spans="1:45" ht="16.5" x14ac:dyDescent="0.3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row>
    <row r="342" spans="1:45" ht="16.5" x14ac:dyDescent="0.3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row>
    <row r="343" spans="1:45" ht="16.5" x14ac:dyDescent="0.3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row>
    <row r="344" spans="1:45" ht="16.5" x14ac:dyDescent="0.3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row>
    <row r="345" spans="1:45" ht="16.5" x14ac:dyDescent="0.3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row>
    <row r="346" spans="1:45" ht="16.5" x14ac:dyDescent="0.3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row>
    <row r="347" spans="1:45" ht="16.5" x14ac:dyDescent="0.3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row>
    <row r="348" spans="1:45" ht="16.5" x14ac:dyDescent="0.3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row>
    <row r="349" spans="1:45" ht="16.5" x14ac:dyDescent="0.3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row>
    <row r="350" spans="1:45" ht="16.5" x14ac:dyDescent="0.3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row>
    <row r="351" spans="1:45" ht="16.5" x14ac:dyDescent="0.3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row>
    <row r="352" spans="1:45" ht="16.5" x14ac:dyDescent="0.3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row>
    <row r="353" spans="1:45" ht="16.5" x14ac:dyDescent="0.3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row>
    <row r="354" spans="1:45" ht="16.5" x14ac:dyDescent="0.3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row>
    <row r="355" spans="1:45" ht="16.5" x14ac:dyDescent="0.3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row>
    <row r="356" spans="1:45" ht="16.5" x14ac:dyDescent="0.3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row>
    <row r="357" spans="1:45" ht="16.5" x14ac:dyDescent="0.3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row>
    <row r="358" spans="1:45" ht="16.5" x14ac:dyDescent="0.3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row>
    <row r="359" spans="1:45" ht="16.5" x14ac:dyDescent="0.3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row>
    <row r="360" spans="1:45" ht="16.5" x14ac:dyDescent="0.3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row>
    <row r="361" spans="1:45" ht="16.5" x14ac:dyDescent="0.3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row>
    <row r="362" spans="1:45" ht="16.5" x14ac:dyDescent="0.3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row>
    <row r="363" spans="1:45" ht="16.5" x14ac:dyDescent="0.3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row>
    <row r="364" spans="1:45" ht="16.5" x14ac:dyDescent="0.3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row>
    <row r="365" spans="1:45" ht="16.5" x14ac:dyDescent="0.3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row>
    <row r="366" spans="1:45" ht="16.5" x14ac:dyDescent="0.3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row>
    <row r="367" spans="1:45" ht="16.5" x14ac:dyDescent="0.3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row>
    <row r="368" spans="1:45" ht="16.5" x14ac:dyDescent="0.3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row>
    <row r="369" spans="1:45" ht="16.5" x14ac:dyDescent="0.3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row>
    <row r="370" spans="1:45" ht="16.5" x14ac:dyDescent="0.3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row>
    <row r="371" spans="1:45" ht="16.5" x14ac:dyDescent="0.3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row>
    <row r="372" spans="1:45" ht="16.5" x14ac:dyDescent="0.3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row>
    <row r="373" spans="1:45" ht="16.5" x14ac:dyDescent="0.3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row>
    <row r="374" spans="1:45" ht="16.5" x14ac:dyDescent="0.3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row>
    <row r="375" spans="1:45" ht="16.5" x14ac:dyDescent="0.3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row>
    <row r="376" spans="1:45" ht="16.5" x14ac:dyDescent="0.3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row>
    <row r="377" spans="1:45" ht="16.5" x14ac:dyDescent="0.3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row>
    <row r="378" spans="1:45" ht="16.5" x14ac:dyDescent="0.3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row>
    <row r="379" spans="1:45" ht="16.5" x14ac:dyDescent="0.3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row>
    <row r="380" spans="1:45" ht="16.5" x14ac:dyDescent="0.3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row>
    <row r="381" spans="1:45" ht="16.5" x14ac:dyDescent="0.3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row>
    <row r="382" spans="1:45" ht="16.5" x14ac:dyDescent="0.3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row>
    <row r="383" spans="1:45" ht="16.5" x14ac:dyDescent="0.3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row>
    <row r="384" spans="1:45" ht="16.5" x14ac:dyDescent="0.3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row>
    <row r="385" spans="1:45" ht="16.5" x14ac:dyDescent="0.3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row>
    <row r="386" spans="1:45" ht="16.5" x14ac:dyDescent="0.3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row>
    <row r="387" spans="1:45" ht="16.5" x14ac:dyDescent="0.3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row>
    <row r="388" spans="1:45" ht="16.5" x14ac:dyDescent="0.3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row>
    <row r="389" spans="1:45" ht="16.5" x14ac:dyDescent="0.3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row>
    <row r="390" spans="1:45" ht="16.5" x14ac:dyDescent="0.3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row>
    <row r="391" spans="1:45" ht="16.5" x14ac:dyDescent="0.3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row>
    <row r="392" spans="1:45" ht="16.5" x14ac:dyDescent="0.3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row>
    <row r="393" spans="1:45" ht="16.5" x14ac:dyDescent="0.3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row>
    <row r="394" spans="1:45" ht="16.5" x14ac:dyDescent="0.3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row>
    <row r="395" spans="1:45" ht="16.5" x14ac:dyDescent="0.3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row>
    <row r="396" spans="1:45" ht="16.5" x14ac:dyDescent="0.3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row>
    <row r="397" spans="1:45" ht="16.5" x14ac:dyDescent="0.3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row>
    <row r="398" spans="1:45" ht="16.5" x14ac:dyDescent="0.3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row>
    <row r="399" spans="1:45" ht="16.5" x14ac:dyDescent="0.3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row>
    <row r="400" spans="1:45" ht="16.5" x14ac:dyDescent="0.3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row>
    <row r="401" spans="1:45" ht="16.5" x14ac:dyDescent="0.3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row>
    <row r="402" spans="1:45" ht="16.5" x14ac:dyDescent="0.3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row>
    <row r="403" spans="1:45" ht="16.5" x14ac:dyDescent="0.3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row>
    <row r="404" spans="1:45" ht="16.5" x14ac:dyDescent="0.3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row>
    <row r="405" spans="1:45" ht="16.5" x14ac:dyDescent="0.3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row>
    <row r="406" spans="1:45" ht="16.5" x14ac:dyDescent="0.3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row>
    <row r="407" spans="1:45" ht="16.5" x14ac:dyDescent="0.3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row>
    <row r="408" spans="1:45" ht="16.5" x14ac:dyDescent="0.3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row>
    <row r="409" spans="1:45" ht="16.5" x14ac:dyDescent="0.3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row>
    <row r="410" spans="1:45" ht="16.5" x14ac:dyDescent="0.3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row>
    <row r="411" spans="1:45" ht="16.5" x14ac:dyDescent="0.3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row>
    <row r="412" spans="1:45" ht="16.5" x14ac:dyDescent="0.3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row>
    <row r="413" spans="1:45" ht="16.5" x14ac:dyDescent="0.3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row>
    <row r="414" spans="1:45" ht="16.5" x14ac:dyDescent="0.3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row>
    <row r="415" spans="1:45" ht="16.5" x14ac:dyDescent="0.3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row>
    <row r="416" spans="1:45" ht="16.5" x14ac:dyDescent="0.3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row>
    <row r="417" spans="1:45" ht="16.5" x14ac:dyDescent="0.3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row>
    <row r="418" spans="1:45" ht="16.5" x14ac:dyDescent="0.3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row>
    <row r="419" spans="1:45" ht="16.5" x14ac:dyDescent="0.3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row>
    <row r="420" spans="1:45" ht="16.5" x14ac:dyDescent="0.3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row>
    <row r="421" spans="1:45" ht="16.5" x14ac:dyDescent="0.3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row>
    <row r="422" spans="1:45" ht="16.5" x14ac:dyDescent="0.3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row>
    <row r="423" spans="1:45" ht="16.5" x14ac:dyDescent="0.3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row>
    <row r="424" spans="1:45" ht="16.5" x14ac:dyDescent="0.3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row>
    <row r="425" spans="1:45" ht="16.5" x14ac:dyDescent="0.3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row>
    <row r="426" spans="1:45" ht="16.5" x14ac:dyDescent="0.3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row>
    <row r="427" spans="1:45" ht="16.5" x14ac:dyDescent="0.3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row>
    <row r="428" spans="1:45" ht="16.5" x14ac:dyDescent="0.3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row>
    <row r="429" spans="1:45" ht="16.5" x14ac:dyDescent="0.3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row>
    <row r="430" spans="1:45" ht="16.5" x14ac:dyDescent="0.3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row>
    <row r="431" spans="1:45" ht="16.5" x14ac:dyDescent="0.3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row>
    <row r="432" spans="1:45" ht="16.5" x14ac:dyDescent="0.3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row>
    <row r="433" spans="1:45" ht="16.5" x14ac:dyDescent="0.3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row>
    <row r="434" spans="1:45" ht="16.5" x14ac:dyDescent="0.3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row>
    <row r="435" spans="1:45" ht="16.5" x14ac:dyDescent="0.3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row>
    <row r="436" spans="1:45" ht="16.5" x14ac:dyDescent="0.3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row>
    <row r="437" spans="1:45" ht="16.5" x14ac:dyDescent="0.3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row>
    <row r="438" spans="1:45" ht="16.5" x14ac:dyDescent="0.3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row>
    <row r="439" spans="1:45" ht="16.5" x14ac:dyDescent="0.3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row>
    <row r="440" spans="1:45" ht="16.5" x14ac:dyDescent="0.3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row>
    <row r="441" spans="1:45" ht="16.5" x14ac:dyDescent="0.3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row>
    <row r="442" spans="1:45" ht="16.5" x14ac:dyDescent="0.3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row>
    <row r="443" spans="1:45" ht="16.5" x14ac:dyDescent="0.3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row>
    <row r="444" spans="1:45" ht="16.5" x14ac:dyDescent="0.3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row>
    <row r="445" spans="1:45" ht="16.5" x14ac:dyDescent="0.3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row>
    <row r="446" spans="1:45" ht="16.5" x14ac:dyDescent="0.3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row>
    <row r="447" spans="1:45" ht="16.5" x14ac:dyDescent="0.3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row>
    <row r="448" spans="1:45" ht="16.5" x14ac:dyDescent="0.3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row>
    <row r="449" spans="1:45" ht="16.5" x14ac:dyDescent="0.3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row>
    <row r="450" spans="1:45" ht="16.5" x14ac:dyDescent="0.3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row>
    <row r="451" spans="1:45" ht="16.5" x14ac:dyDescent="0.3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row>
    <row r="452" spans="1:45" ht="16.5" x14ac:dyDescent="0.3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row>
    <row r="453" spans="1:45" ht="16.5" x14ac:dyDescent="0.3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row>
    <row r="454" spans="1:45" ht="16.5" x14ac:dyDescent="0.3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row>
    <row r="455" spans="1:45" ht="16.5" x14ac:dyDescent="0.3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row>
    <row r="456" spans="1:45" ht="16.5" x14ac:dyDescent="0.3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row>
    <row r="457" spans="1:45" ht="16.5" x14ac:dyDescent="0.3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row>
    <row r="458" spans="1:45" ht="16.5" x14ac:dyDescent="0.3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row>
    <row r="459" spans="1:45" ht="16.5" x14ac:dyDescent="0.3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row>
    <row r="460" spans="1:45" ht="16.5" x14ac:dyDescent="0.3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row>
    <row r="461" spans="1:45" ht="16.5" x14ac:dyDescent="0.3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row>
    <row r="462" spans="1:45" ht="16.5" x14ac:dyDescent="0.3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row>
    <row r="463" spans="1:45" ht="16.5" x14ac:dyDescent="0.3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row>
    <row r="464" spans="1:45" ht="16.5" x14ac:dyDescent="0.3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row>
    <row r="465" spans="1:45" ht="16.5" x14ac:dyDescent="0.3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row>
    <row r="466" spans="1:45" ht="16.5" x14ac:dyDescent="0.3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row>
    <row r="467" spans="1:45" ht="16.5" x14ac:dyDescent="0.3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row>
    <row r="468" spans="1:45" ht="16.5" x14ac:dyDescent="0.3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row>
    <row r="469" spans="1:45" ht="16.5" x14ac:dyDescent="0.3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row>
    <row r="470" spans="1:45" ht="16.5" x14ac:dyDescent="0.3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row>
    <row r="471" spans="1:45" ht="16.5" x14ac:dyDescent="0.3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row>
    <row r="472" spans="1:45" ht="16.5" x14ac:dyDescent="0.3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row>
    <row r="473" spans="1:45" ht="16.5" x14ac:dyDescent="0.3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row>
    <row r="474" spans="1:45" ht="16.5" x14ac:dyDescent="0.3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row>
    <row r="475" spans="1:45" ht="16.5" x14ac:dyDescent="0.3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row>
    <row r="476" spans="1:45" ht="16.5" x14ac:dyDescent="0.3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row>
    <row r="477" spans="1:45" ht="16.5" x14ac:dyDescent="0.3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row>
    <row r="478" spans="1:45" ht="16.5" x14ac:dyDescent="0.3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row>
    <row r="479" spans="1:45" ht="16.5" x14ac:dyDescent="0.3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row>
    <row r="480" spans="1:45" ht="16.5" x14ac:dyDescent="0.3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row>
    <row r="481" spans="1:45" ht="16.5" x14ac:dyDescent="0.3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row>
    <row r="482" spans="1:45" ht="16.5" x14ac:dyDescent="0.3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row>
    <row r="483" spans="1:45" ht="16.5" x14ac:dyDescent="0.3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row>
    <row r="484" spans="1:45" ht="16.5" x14ac:dyDescent="0.3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row>
    <row r="485" spans="1:45" ht="16.5" x14ac:dyDescent="0.3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row>
    <row r="486" spans="1:45" ht="16.5" x14ac:dyDescent="0.3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row>
    <row r="487" spans="1:45" ht="16.5" x14ac:dyDescent="0.3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row>
    <row r="488" spans="1:45" ht="16.5" x14ac:dyDescent="0.3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row>
    <row r="489" spans="1:45" ht="16.5" x14ac:dyDescent="0.3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row>
    <row r="490" spans="1:45" ht="16.5" x14ac:dyDescent="0.3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row>
    <row r="491" spans="1:45" ht="16.5" x14ac:dyDescent="0.3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row>
    <row r="492" spans="1:45" ht="16.5" x14ac:dyDescent="0.3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row>
    <row r="493" spans="1:45" ht="16.5" x14ac:dyDescent="0.3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row>
    <row r="494" spans="1:45" ht="16.5" x14ac:dyDescent="0.3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row>
    <row r="495" spans="1:45" ht="16.5" x14ac:dyDescent="0.3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row>
    <row r="496" spans="1:45" ht="16.5" x14ac:dyDescent="0.3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row>
    <row r="497" spans="1:45" ht="16.5" x14ac:dyDescent="0.3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row>
    <row r="498" spans="1:45" ht="16.5" x14ac:dyDescent="0.3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row>
    <row r="499" spans="1:45" ht="16.5" x14ac:dyDescent="0.3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row>
    <row r="500" spans="1:45" ht="16.5" x14ac:dyDescent="0.3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row>
    <row r="501" spans="1:45" ht="16.5" x14ac:dyDescent="0.3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row>
    <row r="502" spans="1:45" ht="16.5" x14ac:dyDescent="0.3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row>
    <row r="503" spans="1:45" ht="16.5" x14ac:dyDescent="0.3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row>
    <row r="504" spans="1:45" ht="16.5" x14ac:dyDescent="0.3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row>
    <row r="505" spans="1:45" ht="16.5" x14ac:dyDescent="0.3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row>
    <row r="506" spans="1:45" ht="16.5" x14ac:dyDescent="0.3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row>
    <row r="507" spans="1:45" ht="16.5" x14ac:dyDescent="0.3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row>
    <row r="508" spans="1:45" ht="16.5" x14ac:dyDescent="0.3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row>
    <row r="509" spans="1:45" ht="16.5" x14ac:dyDescent="0.3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row>
    <row r="510" spans="1:45" ht="16.5" x14ac:dyDescent="0.3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row>
    <row r="511" spans="1:45" ht="16.5" x14ac:dyDescent="0.3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row>
    <row r="512" spans="1:45" ht="16.5" x14ac:dyDescent="0.3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row>
    <row r="513" spans="1:45" ht="16.5" x14ac:dyDescent="0.3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row>
    <row r="514" spans="1:45" ht="16.5" x14ac:dyDescent="0.3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row>
    <row r="515" spans="1:45" ht="16.5" x14ac:dyDescent="0.3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row>
    <row r="516" spans="1:45" ht="16.5" x14ac:dyDescent="0.3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row>
    <row r="517" spans="1:45" ht="16.5" x14ac:dyDescent="0.3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row>
    <row r="518" spans="1:45" ht="16.5" x14ac:dyDescent="0.3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row>
    <row r="519" spans="1:45" ht="16.5" x14ac:dyDescent="0.3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row>
    <row r="520" spans="1:45" ht="16.5" x14ac:dyDescent="0.3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row>
    <row r="521" spans="1:45" ht="16.5" x14ac:dyDescent="0.3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row>
    <row r="522" spans="1:45" ht="16.5" x14ac:dyDescent="0.3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row>
    <row r="523" spans="1:45" ht="16.5" x14ac:dyDescent="0.3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row>
    <row r="524" spans="1:45" ht="16.5" x14ac:dyDescent="0.3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row>
    <row r="525" spans="1:45" ht="16.5" x14ac:dyDescent="0.3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row>
    <row r="526" spans="1:45" ht="16.5" x14ac:dyDescent="0.3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row>
    <row r="527" spans="1:45" ht="16.5" x14ac:dyDescent="0.3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row>
    <row r="528" spans="1:45" ht="16.5" x14ac:dyDescent="0.3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row>
    <row r="529" spans="1:45" ht="16.5" x14ac:dyDescent="0.3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row>
    <row r="530" spans="1:45" ht="16.5" x14ac:dyDescent="0.3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row>
    <row r="531" spans="1:45" ht="16.5" x14ac:dyDescent="0.3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row>
    <row r="532" spans="1:45" ht="16.5" x14ac:dyDescent="0.3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row>
    <row r="533" spans="1:45" ht="16.5" x14ac:dyDescent="0.3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row>
    <row r="534" spans="1:45" ht="16.5" x14ac:dyDescent="0.3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row>
    <row r="535" spans="1:45" ht="16.5" x14ac:dyDescent="0.3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row>
    <row r="536" spans="1:45" ht="16.5" x14ac:dyDescent="0.3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row>
    <row r="537" spans="1:45" ht="16.5" x14ac:dyDescent="0.3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row>
    <row r="538" spans="1:45" ht="16.5" x14ac:dyDescent="0.3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row>
    <row r="539" spans="1:45" ht="16.5" x14ac:dyDescent="0.3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row>
    <row r="540" spans="1:45" ht="16.5" x14ac:dyDescent="0.3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row>
    <row r="541" spans="1:45" ht="16.5" x14ac:dyDescent="0.3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row>
    <row r="542" spans="1:45" ht="16.5" x14ac:dyDescent="0.3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row>
    <row r="543" spans="1:45" ht="16.5" x14ac:dyDescent="0.3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row>
    <row r="544" spans="1:45" ht="16.5" x14ac:dyDescent="0.3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row>
    <row r="545" spans="1:45" ht="16.5" x14ac:dyDescent="0.3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row>
    <row r="546" spans="1:45" ht="16.5" x14ac:dyDescent="0.3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row>
    <row r="547" spans="1:45" ht="16.5" x14ac:dyDescent="0.3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row>
    <row r="548" spans="1:45" ht="16.5" x14ac:dyDescent="0.3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row>
    <row r="549" spans="1:45" ht="16.5" x14ac:dyDescent="0.3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row>
    <row r="550" spans="1:45" ht="16.5" x14ac:dyDescent="0.3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row>
    <row r="551" spans="1:45" ht="16.5" x14ac:dyDescent="0.3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row>
    <row r="552" spans="1:45" ht="16.5" x14ac:dyDescent="0.3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row>
    <row r="553" spans="1:45" ht="16.5" x14ac:dyDescent="0.3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row>
    <row r="554" spans="1:45" ht="16.5" x14ac:dyDescent="0.3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row>
    <row r="555" spans="1:45" ht="16.5" x14ac:dyDescent="0.3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row>
    <row r="556" spans="1:45" ht="16.5" x14ac:dyDescent="0.3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row>
    <row r="557" spans="1:45" ht="16.5" x14ac:dyDescent="0.3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row>
    <row r="558" spans="1:45" ht="16.5" x14ac:dyDescent="0.3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row>
    <row r="559" spans="1:45" ht="16.5" x14ac:dyDescent="0.3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row>
    <row r="560" spans="1:45" ht="16.5" x14ac:dyDescent="0.3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row>
    <row r="561" spans="1:45" ht="16.5" x14ac:dyDescent="0.3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row>
    <row r="562" spans="1:45" ht="16.5" x14ac:dyDescent="0.3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row>
    <row r="563" spans="1:45" ht="16.5" x14ac:dyDescent="0.3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row>
    <row r="564" spans="1:45" ht="16.5" x14ac:dyDescent="0.3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row>
    <row r="565" spans="1:45" ht="16.5" x14ac:dyDescent="0.3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row>
    <row r="566" spans="1:45" ht="16.5" x14ac:dyDescent="0.3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row>
    <row r="567" spans="1:45" ht="16.5" x14ac:dyDescent="0.3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row>
    <row r="568" spans="1:45" ht="16.5" x14ac:dyDescent="0.3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row>
    <row r="569" spans="1:45" ht="16.5" x14ac:dyDescent="0.3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row>
    <row r="570" spans="1:45" ht="16.5" x14ac:dyDescent="0.3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row>
    <row r="571" spans="1:45" ht="16.5" x14ac:dyDescent="0.3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row>
    <row r="572" spans="1:45" ht="16.5" x14ac:dyDescent="0.3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row>
    <row r="573" spans="1:45" ht="16.5" x14ac:dyDescent="0.3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row>
    <row r="574" spans="1:45" ht="16.5" x14ac:dyDescent="0.3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row>
    <row r="575" spans="1:45" ht="16.5" x14ac:dyDescent="0.3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row>
    <row r="576" spans="1:45" ht="16.5" x14ac:dyDescent="0.3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row>
    <row r="577" spans="1:45" ht="16.5" x14ac:dyDescent="0.3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row>
    <row r="578" spans="1:45" ht="16.5" x14ac:dyDescent="0.3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row>
    <row r="579" spans="1:45" ht="16.5" x14ac:dyDescent="0.3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row>
    <row r="580" spans="1:45" ht="16.5" x14ac:dyDescent="0.3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row>
    <row r="581" spans="1:45" ht="16.5" x14ac:dyDescent="0.3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row>
    <row r="582" spans="1:45" ht="16.5" x14ac:dyDescent="0.3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row>
    <row r="583" spans="1:45" ht="16.5" x14ac:dyDescent="0.3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row>
    <row r="584" spans="1:45" ht="16.5" x14ac:dyDescent="0.3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row>
    <row r="585" spans="1:45" ht="16.5" x14ac:dyDescent="0.3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row>
    <row r="586" spans="1:45" ht="16.5" x14ac:dyDescent="0.3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row>
    <row r="587" spans="1:45" ht="16.5" x14ac:dyDescent="0.3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row>
    <row r="588" spans="1:45" ht="16.5" x14ac:dyDescent="0.3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row>
    <row r="589" spans="1:45" ht="16.5" x14ac:dyDescent="0.3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row>
    <row r="590" spans="1:45" ht="16.5" x14ac:dyDescent="0.3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row>
    <row r="591" spans="1:45" ht="16.5" x14ac:dyDescent="0.3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row>
    <row r="592" spans="1:45" ht="16.5" x14ac:dyDescent="0.3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row>
    <row r="593" spans="1:45" ht="16.5" x14ac:dyDescent="0.3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row>
    <row r="594" spans="1:45" ht="16.5" x14ac:dyDescent="0.3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row>
    <row r="595" spans="1:45" ht="16.5" x14ac:dyDescent="0.3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row>
    <row r="596" spans="1:45" ht="16.5" x14ac:dyDescent="0.3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row>
    <row r="597" spans="1:45" ht="16.5" x14ac:dyDescent="0.3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row>
    <row r="598" spans="1:45" ht="16.5" x14ac:dyDescent="0.3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row>
    <row r="599" spans="1:45" ht="16.5" x14ac:dyDescent="0.3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row>
    <row r="600" spans="1:45" ht="16.5" x14ac:dyDescent="0.3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row>
    <row r="601" spans="1:45" ht="16.5" x14ac:dyDescent="0.3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row>
    <row r="602" spans="1:45" ht="16.5" x14ac:dyDescent="0.3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row>
    <row r="603" spans="1:45" ht="16.5" x14ac:dyDescent="0.3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row>
    <row r="604" spans="1:45" ht="16.5" x14ac:dyDescent="0.3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row>
    <row r="605" spans="1:45" ht="16.5" x14ac:dyDescent="0.3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row>
    <row r="606" spans="1:45" ht="16.5" x14ac:dyDescent="0.3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row>
    <row r="607" spans="1:45" ht="16.5" x14ac:dyDescent="0.3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row>
    <row r="608" spans="1:45" ht="16.5" x14ac:dyDescent="0.3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row>
    <row r="609" spans="1:45" ht="16.5" x14ac:dyDescent="0.3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row>
    <row r="610" spans="1:45" ht="16.5" x14ac:dyDescent="0.3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row>
    <row r="611" spans="1:45" ht="16.5" x14ac:dyDescent="0.3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row>
    <row r="612" spans="1:45" ht="16.5" x14ac:dyDescent="0.3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row>
    <row r="613" spans="1:45" ht="16.5" x14ac:dyDescent="0.3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row>
    <row r="614" spans="1:45" ht="16.5" x14ac:dyDescent="0.3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row>
    <row r="615" spans="1:45" ht="16.5" x14ac:dyDescent="0.3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row>
    <row r="616" spans="1:45" ht="16.5" x14ac:dyDescent="0.3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row>
    <row r="617" spans="1:45" ht="16.5" x14ac:dyDescent="0.3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row>
    <row r="618" spans="1:45" ht="16.5" x14ac:dyDescent="0.3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row>
    <row r="619" spans="1:45" ht="16.5" x14ac:dyDescent="0.3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row>
    <row r="620" spans="1:45" ht="16.5" x14ac:dyDescent="0.3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row>
    <row r="621" spans="1:45" ht="16.5" x14ac:dyDescent="0.3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row>
    <row r="622" spans="1:45" ht="16.5" x14ac:dyDescent="0.3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row>
    <row r="623" spans="1:45" ht="16.5" x14ac:dyDescent="0.3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row>
    <row r="624" spans="1:45" ht="16.5" x14ac:dyDescent="0.3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row>
    <row r="625" spans="1:45" ht="16.5" x14ac:dyDescent="0.3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row>
    <row r="626" spans="1:45" ht="16.5" x14ac:dyDescent="0.3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row>
    <row r="627" spans="1:45" ht="16.5" x14ac:dyDescent="0.3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row>
    <row r="628" spans="1:45" ht="16.5" x14ac:dyDescent="0.3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row>
    <row r="629" spans="1:45" ht="16.5" x14ac:dyDescent="0.3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row>
    <row r="630" spans="1:45" ht="16.5" x14ac:dyDescent="0.3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row>
    <row r="631" spans="1:45" ht="16.5" x14ac:dyDescent="0.3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row>
    <row r="632" spans="1:45" ht="16.5" x14ac:dyDescent="0.3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row>
    <row r="633" spans="1:45" ht="16.5" x14ac:dyDescent="0.3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row>
    <row r="634" spans="1:45" ht="16.5" x14ac:dyDescent="0.3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row>
    <row r="635" spans="1:45" ht="16.5" x14ac:dyDescent="0.3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row>
    <row r="636" spans="1:45" ht="16.5" x14ac:dyDescent="0.3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row>
    <row r="637" spans="1:45" ht="16.5" x14ac:dyDescent="0.3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row>
    <row r="638" spans="1:45" ht="16.5" x14ac:dyDescent="0.3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row>
    <row r="639" spans="1:45" ht="16.5" x14ac:dyDescent="0.3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row>
    <row r="640" spans="1:45" ht="16.5" x14ac:dyDescent="0.3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row>
    <row r="641" spans="1:45" ht="16.5" x14ac:dyDescent="0.3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row>
    <row r="642" spans="1:45" ht="16.5" x14ac:dyDescent="0.3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row>
    <row r="643" spans="1:45" ht="16.5" x14ac:dyDescent="0.3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row>
    <row r="644" spans="1:45" ht="16.5" x14ac:dyDescent="0.3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row>
    <row r="645" spans="1:45" ht="16.5" x14ac:dyDescent="0.3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row>
    <row r="646" spans="1:45" ht="16.5" x14ac:dyDescent="0.3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row>
    <row r="647" spans="1:45" ht="16.5" x14ac:dyDescent="0.3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row>
    <row r="648" spans="1:45" ht="16.5" x14ac:dyDescent="0.3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row>
    <row r="649" spans="1:45" ht="16.5" x14ac:dyDescent="0.3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row>
    <row r="650" spans="1:45" ht="16.5" x14ac:dyDescent="0.3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row>
    <row r="651" spans="1:45" ht="16.5" x14ac:dyDescent="0.3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row>
    <row r="652" spans="1:45" ht="16.5" x14ac:dyDescent="0.3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row>
    <row r="653" spans="1:45" ht="16.5" x14ac:dyDescent="0.3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row>
    <row r="654" spans="1:45" ht="16.5" x14ac:dyDescent="0.3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row>
    <row r="655" spans="1:45" ht="16.5" x14ac:dyDescent="0.3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row>
    <row r="656" spans="1:45" ht="16.5" x14ac:dyDescent="0.3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row>
    <row r="657" spans="1:45" ht="16.5" x14ac:dyDescent="0.3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row>
    <row r="658" spans="1:45" ht="16.5" x14ac:dyDescent="0.3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row>
    <row r="659" spans="1:45" ht="16.5" x14ac:dyDescent="0.3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row>
    <row r="660" spans="1:45" ht="16.5" x14ac:dyDescent="0.3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row>
    <row r="661" spans="1:45" ht="16.5" x14ac:dyDescent="0.3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row>
    <row r="662" spans="1:45" ht="16.5" x14ac:dyDescent="0.3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row>
    <row r="663" spans="1:45" ht="16.5" x14ac:dyDescent="0.3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row>
    <row r="664" spans="1:45" ht="16.5" x14ac:dyDescent="0.3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row>
    <row r="665" spans="1:45" ht="16.5" x14ac:dyDescent="0.3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row>
    <row r="666" spans="1:45" ht="16.5" x14ac:dyDescent="0.3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row>
    <row r="667" spans="1:45" ht="16.5" x14ac:dyDescent="0.3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row>
    <row r="668" spans="1:45" ht="16.5" x14ac:dyDescent="0.3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row>
    <row r="669" spans="1:45" ht="16.5" x14ac:dyDescent="0.3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row>
    <row r="670" spans="1:45" ht="16.5" x14ac:dyDescent="0.3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row>
    <row r="671" spans="1:45" ht="16.5" x14ac:dyDescent="0.3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row>
    <row r="672" spans="1:45" ht="16.5" x14ac:dyDescent="0.3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row>
    <row r="673" spans="1:45" ht="16.5" x14ac:dyDescent="0.3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row>
    <row r="674" spans="1:45" ht="16.5" x14ac:dyDescent="0.3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row>
    <row r="675" spans="1:45" ht="16.5" x14ac:dyDescent="0.3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row>
    <row r="676" spans="1:45" ht="16.5" x14ac:dyDescent="0.3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row>
    <row r="677" spans="1:45" ht="16.5" x14ac:dyDescent="0.3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row>
    <row r="678" spans="1:45" ht="16.5" x14ac:dyDescent="0.3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row>
    <row r="679" spans="1:45" ht="16.5" x14ac:dyDescent="0.3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row>
    <row r="680" spans="1:45" ht="16.5" x14ac:dyDescent="0.3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row>
    <row r="681" spans="1:45" ht="16.5" x14ac:dyDescent="0.3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row>
    <row r="682" spans="1:45" ht="16.5" x14ac:dyDescent="0.3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row>
    <row r="683" spans="1:45" ht="16.5" x14ac:dyDescent="0.3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row>
    <row r="684" spans="1:45" ht="16.5" x14ac:dyDescent="0.3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row>
    <row r="685" spans="1:45" ht="16.5" x14ac:dyDescent="0.3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row>
    <row r="686" spans="1:45" ht="16.5" x14ac:dyDescent="0.3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row>
    <row r="687" spans="1:45" ht="16.5" x14ac:dyDescent="0.3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row>
    <row r="688" spans="1:45" ht="16.5" x14ac:dyDescent="0.3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row>
    <row r="689" spans="1:45" ht="16.5" x14ac:dyDescent="0.3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row>
    <row r="690" spans="1:45" ht="16.5" x14ac:dyDescent="0.3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row>
    <row r="691" spans="1:45" ht="16.5" x14ac:dyDescent="0.3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row>
    <row r="692" spans="1:45" ht="16.5" x14ac:dyDescent="0.3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row>
    <row r="693" spans="1:45" ht="16.5" x14ac:dyDescent="0.3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row>
    <row r="694" spans="1:45" ht="16.5" x14ac:dyDescent="0.3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row>
    <row r="695" spans="1:45" ht="16.5" x14ac:dyDescent="0.3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row>
    <row r="696" spans="1:45" ht="16.5" x14ac:dyDescent="0.3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row>
    <row r="697" spans="1:45" ht="16.5" x14ac:dyDescent="0.3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row>
    <row r="698" spans="1:45" ht="16.5" x14ac:dyDescent="0.3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row>
    <row r="699" spans="1:45" ht="16.5" x14ac:dyDescent="0.3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row>
    <row r="700" spans="1:45" ht="16.5" x14ac:dyDescent="0.3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row>
    <row r="701" spans="1:45" ht="16.5" x14ac:dyDescent="0.3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row>
    <row r="702" spans="1:45" ht="16.5" x14ac:dyDescent="0.3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row>
    <row r="703" spans="1:45" ht="16.5" x14ac:dyDescent="0.3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row>
    <row r="704" spans="1:45" ht="16.5" x14ac:dyDescent="0.3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row>
    <row r="705" spans="1:45" ht="16.5" x14ac:dyDescent="0.3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row>
    <row r="706" spans="1:45" ht="16.5" x14ac:dyDescent="0.3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row>
    <row r="707" spans="1:45" ht="16.5" x14ac:dyDescent="0.3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row>
    <row r="708" spans="1:45" ht="16.5" x14ac:dyDescent="0.3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row>
    <row r="709" spans="1:45" ht="16.5" x14ac:dyDescent="0.3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row>
    <row r="710" spans="1:45" ht="16.5" x14ac:dyDescent="0.3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row>
    <row r="711" spans="1:45" ht="16.5" x14ac:dyDescent="0.3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row>
    <row r="712" spans="1:45" ht="16.5" x14ac:dyDescent="0.3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row>
    <row r="713" spans="1:45" ht="16.5" x14ac:dyDescent="0.3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row>
    <row r="714" spans="1:45" ht="16.5" x14ac:dyDescent="0.3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row>
    <row r="715" spans="1:45" ht="16.5" x14ac:dyDescent="0.3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row>
    <row r="716" spans="1:45" ht="16.5" x14ac:dyDescent="0.3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row>
    <row r="717" spans="1:45" ht="16.5" x14ac:dyDescent="0.3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row>
    <row r="718" spans="1:45" ht="16.5" x14ac:dyDescent="0.3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row>
    <row r="719" spans="1:45" ht="16.5" x14ac:dyDescent="0.3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row>
    <row r="720" spans="1:45" ht="16.5" x14ac:dyDescent="0.3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row>
    <row r="721" spans="1:45" ht="16.5" x14ac:dyDescent="0.3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row>
    <row r="722" spans="1:45" ht="16.5" x14ac:dyDescent="0.3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row>
    <row r="723" spans="1:45" ht="16.5" x14ac:dyDescent="0.3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row>
    <row r="724" spans="1:45" ht="16.5" x14ac:dyDescent="0.3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row>
    <row r="725" spans="1:45" ht="16.5" x14ac:dyDescent="0.3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row>
    <row r="726" spans="1:45" ht="16.5" x14ac:dyDescent="0.3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row>
    <row r="727" spans="1:45" ht="16.5" x14ac:dyDescent="0.3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row>
    <row r="728" spans="1:45" ht="16.5" x14ac:dyDescent="0.3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row>
    <row r="729" spans="1:45" ht="16.5" x14ac:dyDescent="0.3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row>
    <row r="730" spans="1:45" ht="16.5" x14ac:dyDescent="0.3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row>
    <row r="731" spans="1:45" ht="16.5" x14ac:dyDescent="0.3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row>
    <row r="732" spans="1:45" ht="16.5" x14ac:dyDescent="0.3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row>
    <row r="733" spans="1:45" ht="16.5" x14ac:dyDescent="0.3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row>
    <row r="734" spans="1:45" ht="16.5" x14ac:dyDescent="0.3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row>
    <row r="735" spans="1:45" ht="16.5" x14ac:dyDescent="0.3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row>
    <row r="736" spans="1:45" ht="16.5" x14ac:dyDescent="0.3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row>
    <row r="737" spans="1:45" ht="16.5" x14ac:dyDescent="0.3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row>
    <row r="738" spans="1:45" ht="16.5" x14ac:dyDescent="0.3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row>
    <row r="739" spans="1:45" ht="16.5" x14ac:dyDescent="0.3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row>
    <row r="740" spans="1:45" ht="16.5" x14ac:dyDescent="0.3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row>
    <row r="741" spans="1:45" ht="16.5" x14ac:dyDescent="0.3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row>
    <row r="742" spans="1:45" ht="16.5" x14ac:dyDescent="0.3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row>
    <row r="743" spans="1:45" ht="16.5" x14ac:dyDescent="0.3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row>
    <row r="744" spans="1:45" ht="16.5" x14ac:dyDescent="0.3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row>
    <row r="745" spans="1:45" ht="16.5" x14ac:dyDescent="0.3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row>
    <row r="746" spans="1:45" ht="16.5" x14ac:dyDescent="0.3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row>
    <row r="747" spans="1:45" ht="16.5" x14ac:dyDescent="0.3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row>
    <row r="748" spans="1:45" ht="16.5" x14ac:dyDescent="0.3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row>
    <row r="749" spans="1:45" ht="16.5" x14ac:dyDescent="0.3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row>
    <row r="750" spans="1:45" ht="16.5" x14ac:dyDescent="0.3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row>
    <row r="751" spans="1:45" ht="16.5" x14ac:dyDescent="0.3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row>
    <row r="752" spans="1:45" ht="16.5" x14ac:dyDescent="0.3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row>
    <row r="753" spans="1:45" ht="16.5" x14ac:dyDescent="0.3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row>
    <row r="754" spans="1:45" ht="16.5" x14ac:dyDescent="0.3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row>
    <row r="755" spans="1:45" ht="16.5" x14ac:dyDescent="0.3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row>
    <row r="756" spans="1:45" ht="16.5" x14ac:dyDescent="0.3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row>
    <row r="757" spans="1:45" ht="16.5" x14ac:dyDescent="0.3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row>
    <row r="758" spans="1:45" ht="16.5" x14ac:dyDescent="0.3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row>
    <row r="759" spans="1:45" ht="16.5" x14ac:dyDescent="0.3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row>
    <row r="760" spans="1:45" ht="16.5" x14ac:dyDescent="0.3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row>
    <row r="761" spans="1:45" ht="16.5" x14ac:dyDescent="0.3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row>
    <row r="762" spans="1:45" ht="16.5" x14ac:dyDescent="0.3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row>
    <row r="763" spans="1:45" ht="16.5" x14ac:dyDescent="0.3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row>
    <row r="764" spans="1:45" ht="16.5" x14ac:dyDescent="0.3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row>
    <row r="765" spans="1:45" ht="16.5" x14ac:dyDescent="0.3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row>
    <row r="766" spans="1:45" ht="16.5" x14ac:dyDescent="0.3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row>
    <row r="767" spans="1:45" ht="16.5" x14ac:dyDescent="0.3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row>
    <row r="768" spans="1:45" ht="16.5" x14ac:dyDescent="0.3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row>
    <row r="769" spans="1:45" ht="16.5" x14ac:dyDescent="0.3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row>
    <row r="770" spans="1:45" ht="16.5" x14ac:dyDescent="0.3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row>
    <row r="771" spans="1:45" ht="16.5" x14ac:dyDescent="0.3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row>
    <row r="772" spans="1:45" ht="16.5" x14ac:dyDescent="0.3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row>
    <row r="773" spans="1:45" ht="16.5" x14ac:dyDescent="0.3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row>
    <row r="774" spans="1:45" ht="16.5" x14ac:dyDescent="0.3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row>
    <row r="775" spans="1:45" ht="16.5" x14ac:dyDescent="0.3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row>
    <row r="776" spans="1:45" ht="16.5" x14ac:dyDescent="0.3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row>
    <row r="777" spans="1:45" ht="16.5" x14ac:dyDescent="0.3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row>
    <row r="778" spans="1:45" ht="16.5" x14ac:dyDescent="0.3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row>
    <row r="779" spans="1:45" ht="16.5" x14ac:dyDescent="0.3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row>
    <row r="780" spans="1:45" ht="16.5" x14ac:dyDescent="0.3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row>
    <row r="781" spans="1:45" ht="16.5" x14ac:dyDescent="0.3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row>
    <row r="782" spans="1:45" ht="16.5" x14ac:dyDescent="0.3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row>
    <row r="783" spans="1:45" ht="16.5" x14ac:dyDescent="0.3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row>
    <row r="784" spans="1:45" ht="16.5" x14ac:dyDescent="0.3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row>
    <row r="785" spans="1:45" ht="16.5" x14ac:dyDescent="0.3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row>
    <row r="786" spans="1:45" ht="16.5" x14ac:dyDescent="0.3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row>
    <row r="787" spans="1:45" ht="16.5" x14ac:dyDescent="0.3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row>
    <row r="788" spans="1:45" ht="16.5" x14ac:dyDescent="0.3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row>
    <row r="789" spans="1:45" ht="16.5" x14ac:dyDescent="0.3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row>
    <row r="790" spans="1:45" ht="16.5" x14ac:dyDescent="0.3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row>
    <row r="791" spans="1:45" ht="16.5" x14ac:dyDescent="0.3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row>
    <row r="792" spans="1:45" ht="16.5" x14ac:dyDescent="0.3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row>
    <row r="793" spans="1:45" ht="16.5" x14ac:dyDescent="0.3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row>
    <row r="794" spans="1:45" ht="16.5" x14ac:dyDescent="0.3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row>
    <row r="795" spans="1:45" ht="16.5" x14ac:dyDescent="0.3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row>
    <row r="796" spans="1:45" ht="16.5" x14ac:dyDescent="0.3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row>
    <row r="797" spans="1:45" ht="16.5" x14ac:dyDescent="0.3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row>
    <row r="798" spans="1:45" ht="16.5" x14ac:dyDescent="0.3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row>
    <row r="799" spans="1:45" ht="16.5" x14ac:dyDescent="0.3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row>
    <row r="800" spans="1:45" ht="16.5" x14ac:dyDescent="0.3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row>
    <row r="801" spans="1:45" ht="16.5" x14ac:dyDescent="0.3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row>
    <row r="802" spans="1:45" ht="16.5" x14ac:dyDescent="0.3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row>
    <row r="803" spans="1:45" ht="16.5" x14ac:dyDescent="0.3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row>
    <row r="804" spans="1:45" ht="16.5" x14ac:dyDescent="0.3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row>
    <row r="805" spans="1:45" ht="16.5" x14ac:dyDescent="0.3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row>
    <row r="806" spans="1:45" ht="16.5" x14ac:dyDescent="0.3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row>
    <row r="807" spans="1:45" ht="16.5" x14ac:dyDescent="0.3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row>
    <row r="808" spans="1:45" ht="16.5" x14ac:dyDescent="0.3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row>
    <row r="809" spans="1:45" ht="16.5" x14ac:dyDescent="0.3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row>
    <row r="810" spans="1:45" ht="16.5" x14ac:dyDescent="0.3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row>
    <row r="811" spans="1:45" ht="16.5" x14ac:dyDescent="0.3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row>
    <row r="812" spans="1:45" ht="16.5" x14ac:dyDescent="0.3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row>
    <row r="813" spans="1:45" ht="16.5" x14ac:dyDescent="0.3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row>
    <row r="814" spans="1:45" ht="16.5" x14ac:dyDescent="0.3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row>
    <row r="815" spans="1:45" ht="16.5" x14ac:dyDescent="0.3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row>
    <row r="816" spans="1:45" ht="16.5" x14ac:dyDescent="0.3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row>
    <row r="817" spans="1:45" ht="16.5" x14ac:dyDescent="0.3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row>
    <row r="818" spans="1:45" ht="16.5" x14ac:dyDescent="0.3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row>
    <row r="819" spans="1:45" ht="16.5" x14ac:dyDescent="0.3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row>
    <row r="820" spans="1:45" ht="16.5" x14ac:dyDescent="0.3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row>
    <row r="821" spans="1:45" ht="16.5" x14ac:dyDescent="0.3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row>
    <row r="822" spans="1:45" ht="16.5" x14ac:dyDescent="0.3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row>
    <row r="823" spans="1:45" ht="16.5" x14ac:dyDescent="0.3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row>
    <row r="824" spans="1:45" ht="16.5" x14ac:dyDescent="0.3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row>
    <row r="825" spans="1:45" ht="16.5" x14ac:dyDescent="0.3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row>
    <row r="826" spans="1:45" ht="16.5" x14ac:dyDescent="0.3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row>
    <row r="827" spans="1:45" ht="16.5" x14ac:dyDescent="0.3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row>
    <row r="828" spans="1:45" ht="16.5" x14ac:dyDescent="0.3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row>
    <row r="829" spans="1:45" ht="16.5" x14ac:dyDescent="0.3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row>
    <row r="830" spans="1:45" ht="16.5" x14ac:dyDescent="0.3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row>
    <row r="831" spans="1:45" ht="16.5" x14ac:dyDescent="0.3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row>
    <row r="832" spans="1:45" ht="16.5" x14ac:dyDescent="0.3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row>
    <row r="833" spans="1:45" ht="16.5" x14ac:dyDescent="0.3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row>
    <row r="834" spans="1:45" ht="16.5" x14ac:dyDescent="0.3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row>
    <row r="835" spans="1:45" ht="16.5" x14ac:dyDescent="0.3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row>
    <row r="836" spans="1:45" ht="16.5" x14ac:dyDescent="0.3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row>
    <row r="837" spans="1:45" ht="16.5" x14ac:dyDescent="0.3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row>
    <row r="838" spans="1:45" ht="16.5" x14ac:dyDescent="0.3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row>
    <row r="839" spans="1:45" ht="16.5" x14ac:dyDescent="0.3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row>
    <row r="840" spans="1:45" ht="16.5" x14ac:dyDescent="0.3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row>
    <row r="841" spans="1:45" ht="16.5" x14ac:dyDescent="0.3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row>
    <row r="842" spans="1:45" ht="16.5" x14ac:dyDescent="0.3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row>
    <row r="843" spans="1:45" ht="16.5" x14ac:dyDescent="0.3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row>
    <row r="844" spans="1:45" ht="16.5" x14ac:dyDescent="0.3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row>
    <row r="845" spans="1:45" ht="16.5" x14ac:dyDescent="0.3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row>
    <row r="846" spans="1:45" ht="16.5" x14ac:dyDescent="0.3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row>
    <row r="847" spans="1:45" ht="16.5" x14ac:dyDescent="0.3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row>
    <row r="848" spans="1:45" ht="16.5" x14ac:dyDescent="0.3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row>
    <row r="849" spans="1:45" ht="16.5" x14ac:dyDescent="0.3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row>
    <row r="850" spans="1:45" ht="16.5" x14ac:dyDescent="0.3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row>
    <row r="851" spans="1:45" ht="16.5" x14ac:dyDescent="0.3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row>
    <row r="852" spans="1:45" ht="16.5" x14ac:dyDescent="0.3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row>
    <row r="853" spans="1:45" ht="16.5" x14ac:dyDescent="0.3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row>
    <row r="854" spans="1:45" ht="16.5" x14ac:dyDescent="0.3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row>
    <row r="855" spans="1:45" ht="16.5" x14ac:dyDescent="0.3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row>
    <row r="856" spans="1:45" ht="16.5" x14ac:dyDescent="0.3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row>
    <row r="857" spans="1:45" ht="16.5" x14ac:dyDescent="0.3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row>
    <row r="858" spans="1:45" ht="16.5" x14ac:dyDescent="0.3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row>
    <row r="859" spans="1:45" ht="16.5" x14ac:dyDescent="0.3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row>
    <row r="860" spans="1:45" ht="16.5" x14ac:dyDescent="0.3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row>
    <row r="861" spans="1:45" ht="16.5" x14ac:dyDescent="0.3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row>
    <row r="862" spans="1:45" ht="16.5" x14ac:dyDescent="0.3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row>
    <row r="863" spans="1:45" ht="16.5" x14ac:dyDescent="0.3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row>
    <row r="864" spans="1:45" ht="16.5" x14ac:dyDescent="0.3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row>
    <row r="865" spans="1:45" ht="16.5" x14ac:dyDescent="0.3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row>
    <row r="866" spans="1:45" ht="16.5" x14ac:dyDescent="0.3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row>
    <row r="867" spans="1:45" ht="16.5" x14ac:dyDescent="0.3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row>
    <row r="868" spans="1:45" ht="16.5" x14ac:dyDescent="0.3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row>
    <row r="869" spans="1:45" ht="16.5" x14ac:dyDescent="0.3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row>
    <row r="870" spans="1:45" ht="16.5" x14ac:dyDescent="0.3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row>
    <row r="871" spans="1:45" ht="16.5" x14ac:dyDescent="0.3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row>
    <row r="872" spans="1:45" ht="16.5" x14ac:dyDescent="0.3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row>
    <row r="873" spans="1:45" ht="16.5" x14ac:dyDescent="0.3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row>
    <row r="874" spans="1:45" ht="16.5" x14ac:dyDescent="0.3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row>
    <row r="875" spans="1:45" ht="16.5" x14ac:dyDescent="0.3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row>
    <row r="876" spans="1:45" ht="16.5" x14ac:dyDescent="0.3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row>
    <row r="877" spans="1:45" ht="16.5" x14ac:dyDescent="0.3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row>
    <row r="878" spans="1:45" ht="16.5" x14ac:dyDescent="0.3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row>
    <row r="879" spans="1:45" ht="16.5" x14ac:dyDescent="0.3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row>
    <row r="880" spans="1:45" ht="16.5" x14ac:dyDescent="0.3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row>
    <row r="881" spans="1:45" ht="16.5" x14ac:dyDescent="0.3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row>
    <row r="882" spans="1:45" ht="16.5" x14ac:dyDescent="0.3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row>
    <row r="883" spans="1:45" ht="16.5" x14ac:dyDescent="0.3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row>
    <row r="884" spans="1:45" ht="16.5" x14ac:dyDescent="0.3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row>
    <row r="885" spans="1:45" ht="16.5" x14ac:dyDescent="0.3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row>
    <row r="886" spans="1:45" ht="16.5" x14ac:dyDescent="0.3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row>
    <row r="887" spans="1:45" ht="16.5" x14ac:dyDescent="0.3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row>
    <row r="888" spans="1:45" ht="16.5" x14ac:dyDescent="0.3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row>
    <row r="889" spans="1:45" ht="16.5" x14ac:dyDescent="0.3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row>
    <row r="890" spans="1:45" ht="16.5" x14ac:dyDescent="0.3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row>
    <row r="891" spans="1:45" ht="16.5" x14ac:dyDescent="0.3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row>
    <row r="892" spans="1:45" ht="16.5" x14ac:dyDescent="0.3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row>
    <row r="893" spans="1:45" ht="16.5" x14ac:dyDescent="0.3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row>
    <row r="894" spans="1:45" ht="16.5" x14ac:dyDescent="0.3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row>
    <row r="895" spans="1:45" ht="16.5" x14ac:dyDescent="0.3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row>
    <row r="896" spans="1:45" ht="16.5" x14ac:dyDescent="0.3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row>
    <row r="897" spans="1:45" ht="16.5" x14ac:dyDescent="0.3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row>
    <row r="898" spans="1:45" ht="16.5" x14ac:dyDescent="0.3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row>
    <row r="899" spans="1:45" ht="16.5" x14ac:dyDescent="0.3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row>
    <row r="900" spans="1:45" ht="16.5" x14ac:dyDescent="0.3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row>
    <row r="901" spans="1:45" ht="16.5" x14ac:dyDescent="0.3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row>
    <row r="902" spans="1:45" ht="16.5" x14ac:dyDescent="0.3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row>
    <row r="903" spans="1:45" ht="16.5" x14ac:dyDescent="0.3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row>
    <row r="904" spans="1:45" ht="16.5" x14ac:dyDescent="0.3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row>
    <row r="905" spans="1:45" ht="16.5" x14ac:dyDescent="0.3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row>
    <row r="906" spans="1:45" ht="16.5" x14ac:dyDescent="0.3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row>
    <row r="907" spans="1:45" ht="16.5" x14ac:dyDescent="0.3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row>
    <row r="908" spans="1:45" ht="16.5" x14ac:dyDescent="0.3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row>
    <row r="909" spans="1:45" ht="16.5" x14ac:dyDescent="0.3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row>
    <row r="910" spans="1:45" ht="16.5" x14ac:dyDescent="0.3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row>
    <row r="911" spans="1:45" ht="16.5" x14ac:dyDescent="0.3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row>
    <row r="912" spans="1:45" ht="16.5" x14ac:dyDescent="0.3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row>
    <row r="913" spans="1:45" ht="16.5" x14ac:dyDescent="0.3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row>
    <row r="914" spans="1:45" ht="16.5" x14ac:dyDescent="0.3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row>
    <row r="915" spans="1:45" ht="16.5" x14ac:dyDescent="0.3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row>
    <row r="916" spans="1:45" ht="16.5" x14ac:dyDescent="0.3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row>
    <row r="917" spans="1:45" ht="16.5" x14ac:dyDescent="0.3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row>
    <row r="918" spans="1:45" ht="16.5" x14ac:dyDescent="0.3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row>
    <row r="919" spans="1:45" ht="16.5" x14ac:dyDescent="0.3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row>
    <row r="920" spans="1:45" ht="16.5" x14ac:dyDescent="0.3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row>
    <row r="921" spans="1:45" ht="16.5" x14ac:dyDescent="0.3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row>
    <row r="922" spans="1:45" ht="16.5" x14ac:dyDescent="0.3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row>
    <row r="923" spans="1:45" ht="16.5" x14ac:dyDescent="0.3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row>
    <row r="924" spans="1:45" ht="16.5" x14ac:dyDescent="0.3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row>
    <row r="925" spans="1:45" ht="16.5" x14ac:dyDescent="0.3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row>
    <row r="926" spans="1:45" ht="16.5" x14ac:dyDescent="0.3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row>
    <row r="927" spans="1:45" ht="16.5" x14ac:dyDescent="0.3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row>
    <row r="928" spans="1:45" ht="16.5" x14ac:dyDescent="0.3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row>
    <row r="929" spans="1:45" ht="16.5" x14ac:dyDescent="0.3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row>
    <row r="930" spans="1:45" ht="16.5" x14ac:dyDescent="0.3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row>
    <row r="931" spans="1:45" ht="16.5" x14ac:dyDescent="0.3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row>
    <row r="932" spans="1:45" ht="16.5" x14ac:dyDescent="0.3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row>
    <row r="933" spans="1:45" ht="16.5" x14ac:dyDescent="0.3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row>
    <row r="934" spans="1:45" ht="16.5" x14ac:dyDescent="0.3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row>
    <row r="935" spans="1:45" ht="16.5" x14ac:dyDescent="0.3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row>
    <row r="936" spans="1:45" ht="16.5" x14ac:dyDescent="0.3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row>
    <row r="937" spans="1:45" ht="16.5" x14ac:dyDescent="0.3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row>
    <row r="938" spans="1:45" ht="16.5" x14ac:dyDescent="0.3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row>
    <row r="939" spans="1:45" ht="16.5" x14ac:dyDescent="0.3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row>
    <row r="940" spans="1:45" ht="16.5" x14ac:dyDescent="0.3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row>
    <row r="941" spans="1:45" ht="16.5" x14ac:dyDescent="0.3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row>
    <row r="942" spans="1:45" ht="16.5" x14ac:dyDescent="0.3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row>
    <row r="943" spans="1:45" ht="16.5" x14ac:dyDescent="0.3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row>
    <row r="944" spans="1:45" ht="16.5" x14ac:dyDescent="0.3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row>
    <row r="945" spans="1:45" ht="16.5" x14ac:dyDescent="0.3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row>
    <row r="946" spans="1:45" ht="16.5" x14ac:dyDescent="0.3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row>
    <row r="947" spans="1:45" ht="16.5" x14ac:dyDescent="0.3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row>
    <row r="948" spans="1:45" ht="16.5" x14ac:dyDescent="0.3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row>
    <row r="949" spans="1:45" ht="16.5" x14ac:dyDescent="0.3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row>
    <row r="950" spans="1:45" ht="16.5" x14ac:dyDescent="0.3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row>
    <row r="951" spans="1:45" ht="16.5" x14ac:dyDescent="0.3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row>
    <row r="952" spans="1:45" ht="16.5" x14ac:dyDescent="0.3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row>
    <row r="953" spans="1:45" ht="16.5" x14ac:dyDescent="0.3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row>
    <row r="954" spans="1:45" ht="16.5" x14ac:dyDescent="0.3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row>
    <row r="955" spans="1:45" ht="16.5" x14ac:dyDescent="0.3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row>
    <row r="956" spans="1:45" ht="16.5" x14ac:dyDescent="0.3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row>
    <row r="957" spans="1:45" ht="16.5" x14ac:dyDescent="0.3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row>
    <row r="958" spans="1:45" ht="16.5" x14ac:dyDescent="0.3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row>
    <row r="959" spans="1:45" ht="16.5" x14ac:dyDescent="0.3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row>
    <row r="960" spans="1:45" ht="16.5" x14ac:dyDescent="0.3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row>
    <row r="961" spans="1:45" ht="16.5" x14ac:dyDescent="0.3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row>
    <row r="962" spans="1:45" ht="16.5" x14ac:dyDescent="0.3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row>
    <row r="963" spans="1:45" ht="16.5" x14ac:dyDescent="0.3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row>
    <row r="964" spans="1:45" ht="16.5" x14ac:dyDescent="0.3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row>
    <row r="965" spans="1:45" ht="16.5" x14ac:dyDescent="0.3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row>
    <row r="966" spans="1:45" ht="16.5" x14ac:dyDescent="0.3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row>
    <row r="967" spans="1:45" ht="16.5" x14ac:dyDescent="0.3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row>
    <row r="968" spans="1:45" ht="16.5" x14ac:dyDescent="0.3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row>
    <row r="969" spans="1:45" ht="16.5" x14ac:dyDescent="0.3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row>
    <row r="970" spans="1:45" ht="16.5" x14ac:dyDescent="0.3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row>
    <row r="971" spans="1:45" ht="16.5" x14ac:dyDescent="0.3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row>
    <row r="972" spans="1:45" ht="16.5" x14ac:dyDescent="0.3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row>
    <row r="973" spans="1:45" ht="16.5" x14ac:dyDescent="0.3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row>
    <row r="974" spans="1:45" ht="16.5" x14ac:dyDescent="0.3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row>
    <row r="975" spans="1:45" ht="16.5" x14ac:dyDescent="0.3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row>
    <row r="976" spans="1:45" ht="16.5" x14ac:dyDescent="0.3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row>
    <row r="977" spans="1:45" ht="16.5" x14ac:dyDescent="0.3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row>
    <row r="978" spans="1:45" ht="16.5" x14ac:dyDescent="0.3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row>
    <row r="979" spans="1:45" ht="16.5" x14ac:dyDescent="0.3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row>
    <row r="980" spans="1:45" ht="16.5" x14ac:dyDescent="0.3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row>
    <row r="981" spans="1:45" ht="16.5" x14ac:dyDescent="0.3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row>
    <row r="982" spans="1:45" ht="16.5" x14ac:dyDescent="0.3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row>
    <row r="983" spans="1:45" ht="16.5" x14ac:dyDescent="0.3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row>
    <row r="984" spans="1:45" ht="16.5" x14ac:dyDescent="0.3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row>
    <row r="985" spans="1:45" ht="16.5" x14ac:dyDescent="0.3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row>
    <row r="986" spans="1:45" ht="16.5" x14ac:dyDescent="0.3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row>
    <row r="987" spans="1:45" ht="16.5" x14ac:dyDescent="0.3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row>
    <row r="988" spans="1:45" ht="16.5" x14ac:dyDescent="0.3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row>
    <row r="989" spans="1:45" ht="16.5" x14ac:dyDescent="0.3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row>
    <row r="990" spans="1:45" ht="16.5" x14ac:dyDescent="0.3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row>
    <row r="991" spans="1:45" ht="16.5" x14ac:dyDescent="0.3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row>
    <row r="992" spans="1:45" ht="16.5" x14ac:dyDescent="0.3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row>
    <row r="993" spans="1:45" ht="16.5" x14ac:dyDescent="0.3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row>
    <row r="994" spans="1:45" ht="16.5" x14ac:dyDescent="0.3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row>
    <row r="995" spans="1:45" ht="16.5" x14ac:dyDescent="0.3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row>
    <row r="996" spans="1:45" ht="16.5" x14ac:dyDescent="0.3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row>
    <row r="997" spans="1:45" ht="16.5" x14ac:dyDescent="0.3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row>
    <row r="998" spans="1:45" ht="16.5" x14ac:dyDescent="0.3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row>
    <row r="999" spans="1:45" ht="16.5" x14ac:dyDescent="0.3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c r="AS999" s="144"/>
    </row>
    <row r="1000" spans="1:45" ht="16.5" x14ac:dyDescent="0.3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row>
    <row r="1001" spans="1:45" ht="16.5" x14ac:dyDescent="0.35">
      <c r="A1001" s="144"/>
      <c r="B1001" s="144"/>
      <c r="C1001" s="144"/>
      <c r="D1001" s="144"/>
      <c r="E1001" s="144"/>
      <c r="F1001" s="144"/>
      <c r="G1001" s="144"/>
      <c r="H1001" s="144"/>
      <c r="I1001" s="144"/>
      <c r="J1001" s="144"/>
      <c r="K1001" s="144"/>
      <c r="L1001" s="144"/>
      <c r="M1001" s="144"/>
      <c r="N1001" s="144"/>
      <c r="O1001" s="144"/>
      <c r="P1001" s="144"/>
      <c r="Q1001" s="144"/>
      <c r="R1001" s="144"/>
      <c r="S1001" s="144"/>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c r="AS1001" s="144"/>
    </row>
    <row r="1002" spans="1:45" ht="16.5" x14ac:dyDescent="0.35">
      <c r="A1002" s="144"/>
      <c r="B1002" s="144"/>
      <c r="C1002" s="144"/>
      <c r="D1002" s="144"/>
      <c r="E1002" s="144"/>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c r="AS1002" s="144"/>
    </row>
    <row r="1003" spans="1:45" ht="16.5" x14ac:dyDescent="0.35">
      <c r="A1003" s="144"/>
      <c r="B1003" s="144"/>
      <c r="C1003" s="144"/>
      <c r="D1003" s="144"/>
      <c r="E1003" s="144"/>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c r="AS1003" s="144"/>
    </row>
    <row r="1004" spans="1:45" ht="16.5" x14ac:dyDescent="0.35">
      <c r="A1004" s="144"/>
      <c r="B1004" s="144"/>
      <c r="C1004" s="144"/>
      <c r="D1004" s="144"/>
      <c r="E1004" s="144"/>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c r="AS1004" s="144"/>
    </row>
    <row r="1005" spans="1:45" ht="16.5" x14ac:dyDescent="0.35">
      <c r="A1005" s="144"/>
      <c r="B1005" s="144"/>
      <c r="C1005" s="144"/>
      <c r="D1005" s="144"/>
      <c r="E1005" s="144"/>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c r="AS1005" s="144"/>
    </row>
    <row r="1006" spans="1:45" ht="16.5" x14ac:dyDescent="0.35">
      <c r="A1006" s="144"/>
      <c r="B1006" s="144"/>
      <c r="C1006" s="144"/>
      <c r="D1006" s="144"/>
      <c r="E1006" s="144"/>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c r="AS1006" s="144"/>
    </row>
    <row r="1007" spans="1:45" ht="16.5" x14ac:dyDescent="0.35">
      <c r="A1007" s="144"/>
      <c r="B1007" s="144"/>
      <c r="C1007" s="144"/>
      <c r="D1007" s="144"/>
      <c r="E1007" s="144"/>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c r="AS1007" s="144"/>
    </row>
    <row r="1008" spans="1:45" ht="16.5" x14ac:dyDescent="0.35">
      <c r="A1008" s="144"/>
      <c r="B1008" s="144"/>
      <c r="C1008" s="144"/>
      <c r="D1008" s="144"/>
      <c r="E1008" s="144"/>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row>
    <row r="1009" spans="1:45" ht="16.5" x14ac:dyDescent="0.35">
      <c r="A1009" s="144"/>
      <c r="B1009" s="144"/>
      <c r="C1009" s="144"/>
      <c r="D1009" s="144"/>
      <c r="E1009" s="144"/>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row>
    <row r="1010" spans="1:45" ht="16.5" x14ac:dyDescent="0.35">
      <c r="A1010" s="144"/>
      <c r="B1010" s="144"/>
      <c r="C1010" s="144"/>
      <c r="D1010" s="144"/>
      <c r="E1010" s="144"/>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row>
    <row r="1011" spans="1:45" ht="16.5" x14ac:dyDescent="0.35">
      <c r="A1011" s="144"/>
      <c r="B1011" s="144"/>
      <c r="C1011" s="144"/>
      <c r="D1011" s="144"/>
      <c r="E1011" s="144"/>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row>
    <row r="1012" spans="1:45" ht="16.5" x14ac:dyDescent="0.35">
      <c r="A1012" s="144"/>
      <c r="B1012" s="144"/>
      <c r="C1012" s="144"/>
      <c r="D1012" s="144"/>
      <c r="E1012" s="144"/>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row>
    <row r="1013" spans="1:45" ht="16.5" x14ac:dyDescent="0.35">
      <c r="A1013" s="144"/>
      <c r="B1013" s="144"/>
      <c r="C1013" s="144"/>
      <c r="D1013" s="144"/>
      <c r="E1013" s="144"/>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row>
    <row r="1014" spans="1:45" ht="16.5" x14ac:dyDescent="0.35">
      <c r="A1014" s="144"/>
      <c r="B1014" s="144"/>
      <c r="C1014" s="144"/>
      <c r="D1014" s="144"/>
      <c r="E1014" s="144"/>
      <c r="F1014" s="144"/>
      <c r="G1014" s="144"/>
      <c r="H1014" s="144"/>
      <c r="I1014" s="144"/>
      <c r="J1014" s="144"/>
      <c r="K1014" s="144"/>
      <c r="L1014" s="144"/>
      <c r="M1014" s="144"/>
      <c r="N1014" s="144"/>
      <c r="O1014" s="144"/>
      <c r="P1014" s="144"/>
      <c r="Q1014" s="144"/>
      <c r="R1014" s="144"/>
      <c r="S1014" s="144"/>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c r="AS1014" s="144"/>
    </row>
    <row r="1015" spans="1:45" ht="16.5" x14ac:dyDescent="0.35">
      <c r="A1015" s="144"/>
      <c r="B1015" s="144"/>
      <c r="C1015" s="144"/>
      <c r="D1015" s="144"/>
      <c r="E1015" s="144"/>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c r="AS1015" s="144"/>
    </row>
    <row r="1016" spans="1:45" ht="16.5" x14ac:dyDescent="0.35">
      <c r="A1016" s="144"/>
      <c r="B1016" s="144"/>
      <c r="C1016" s="144"/>
      <c r="D1016" s="144"/>
      <c r="E1016" s="144"/>
      <c r="F1016" s="144"/>
      <c r="G1016" s="144"/>
      <c r="H1016" s="144"/>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c r="AS1016" s="144"/>
    </row>
    <row r="1017" spans="1:45" ht="16.5" x14ac:dyDescent="0.35">
      <c r="A1017" s="144"/>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c r="AS1017" s="144"/>
    </row>
    <row r="1018" spans="1:45" ht="16.5" x14ac:dyDescent="0.35">
      <c r="A1018" s="144"/>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c r="AS1018" s="144"/>
    </row>
    <row r="1019" spans="1:45" ht="16.5" x14ac:dyDescent="0.35">
      <c r="A1019" s="144"/>
      <c r="B1019" s="144"/>
      <c r="C1019" s="144"/>
      <c r="D1019" s="144"/>
      <c r="E1019" s="144"/>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c r="AS1019" s="144"/>
    </row>
    <row r="1020" spans="1:45" ht="16.5" x14ac:dyDescent="0.35">
      <c r="A1020" s="144"/>
      <c r="B1020" s="144"/>
      <c r="C1020" s="144"/>
      <c r="D1020" s="144"/>
      <c r="E1020" s="144"/>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c r="AS1020" s="144"/>
    </row>
    <row r="1021" spans="1:45" ht="16.5" x14ac:dyDescent="0.35">
      <c r="A1021" s="144"/>
      <c r="B1021" s="144"/>
      <c r="C1021" s="144"/>
      <c r="D1021" s="144"/>
      <c r="E1021" s="144"/>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c r="AS1021" s="144"/>
    </row>
    <row r="1022" spans="1:45" ht="16.5" x14ac:dyDescent="0.35">
      <c r="A1022" s="144"/>
      <c r="B1022" s="144"/>
      <c r="C1022" s="144"/>
      <c r="D1022" s="144"/>
      <c r="E1022" s="144"/>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c r="AS1022" s="144"/>
    </row>
    <row r="1023" spans="1:45" ht="16.5" x14ac:dyDescent="0.35">
      <c r="A1023" s="144"/>
      <c r="B1023" s="144"/>
      <c r="C1023" s="144"/>
      <c r="D1023" s="144"/>
      <c r="E1023" s="144"/>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c r="AS1023" s="144"/>
    </row>
    <row r="1024" spans="1:45" ht="16.5" x14ac:dyDescent="0.35">
      <c r="A1024" s="144"/>
      <c r="B1024" s="144"/>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c r="AS1024" s="144"/>
    </row>
    <row r="1025" spans="1:45" ht="16.5" x14ac:dyDescent="0.35">
      <c r="A1025" s="144"/>
      <c r="B1025" s="144"/>
      <c r="C1025" s="144"/>
      <c r="D1025" s="144"/>
      <c r="E1025" s="144"/>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c r="AS1025" s="144"/>
    </row>
    <row r="1026" spans="1:45" ht="16.5" x14ac:dyDescent="0.35">
      <c r="A1026" s="144"/>
      <c r="B1026" s="144"/>
      <c r="C1026" s="144"/>
      <c r="D1026" s="144"/>
      <c r="E1026" s="144"/>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c r="AS1026" s="144"/>
    </row>
    <row r="1027" spans="1:45" ht="16.5" x14ac:dyDescent="0.35">
      <c r="A1027" s="144"/>
      <c r="B1027" s="144"/>
      <c r="C1027" s="144"/>
      <c r="D1027" s="144"/>
      <c r="E1027" s="144"/>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c r="AS1027" s="144"/>
    </row>
    <row r="1028" spans="1:45" ht="16.5" x14ac:dyDescent="0.35">
      <c r="A1028" s="144"/>
      <c r="B1028" s="144"/>
      <c r="C1028" s="144"/>
      <c r="D1028" s="144"/>
      <c r="E1028" s="144"/>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c r="AS1028" s="144"/>
    </row>
    <row r="1029" spans="1:45" ht="16.5" x14ac:dyDescent="0.35">
      <c r="A1029" s="144"/>
      <c r="B1029" s="144"/>
      <c r="C1029" s="144"/>
      <c r="D1029" s="144"/>
      <c r="E1029" s="144"/>
      <c r="F1029" s="144"/>
      <c r="G1029" s="144"/>
      <c r="H1029" s="144"/>
      <c r="I1029" s="144"/>
      <c r="J1029" s="144"/>
      <c r="K1029" s="144"/>
      <c r="L1029" s="144"/>
      <c r="M1029" s="144"/>
      <c r="N1029" s="144"/>
      <c r="O1029" s="144"/>
      <c r="P1029" s="144"/>
      <c r="Q1029" s="144"/>
      <c r="R1029" s="144"/>
      <c r="S1029" s="144"/>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c r="AS1029" s="144"/>
    </row>
    <row r="1030" spans="1:45" ht="16.5" x14ac:dyDescent="0.35">
      <c r="A1030" s="144"/>
      <c r="B1030" s="144"/>
      <c r="C1030" s="144"/>
      <c r="D1030" s="144"/>
      <c r="E1030" s="144"/>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c r="AS1030" s="144"/>
    </row>
    <row r="1031" spans="1:45" ht="16.5" x14ac:dyDescent="0.35">
      <c r="A1031" s="144"/>
      <c r="B1031" s="144"/>
      <c r="C1031" s="144"/>
      <c r="D1031" s="144"/>
      <c r="E1031" s="144"/>
      <c r="F1031" s="144"/>
      <c r="G1031" s="144"/>
      <c r="H1031" s="144"/>
      <c r="I1031" s="144"/>
      <c r="J1031" s="144"/>
      <c r="K1031" s="144"/>
      <c r="L1031" s="144"/>
      <c r="M1031" s="144"/>
      <c r="N1031" s="144"/>
      <c r="O1031" s="144"/>
      <c r="P1031" s="144"/>
      <c r="Q1031" s="144"/>
      <c r="R1031" s="144"/>
      <c r="S1031" s="144"/>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c r="AS1031" s="144"/>
    </row>
    <row r="1032" spans="1:45" ht="16.5" x14ac:dyDescent="0.35">
      <c r="A1032" s="144"/>
      <c r="B1032" s="144"/>
      <c r="C1032" s="144"/>
      <c r="D1032" s="144"/>
      <c r="E1032" s="144"/>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c r="AS1032" s="144"/>
    </row>
    <row r="1033" spans="1:45" ht="16.5" x14ac:dyDescent="0.35">
      <c r="A1033" s="144"/>
      <c r="B1033" s="144"/>
      <c r="C1033" s="144"/>
      <c r="D1033" s="144"/>
      <c r="E1033" s="144"/>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c r="AS1033" s="144"/>
    </row>
    <row r="1034" spans="1:45" ht="16.5" x14ac:dyDescent="0.35">
      <c r="A1034" s="144"/>
      <c r="B1034" s="144"/>
      <c r="C1034" s="144"/>
      <c r="D1034" s="144"/>
      <c r="E1034" s="144"/>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c r="AS1034" s="144"/>
    </row>
    <row r="1035" spans="1:45" ht="16.5" x14ac:dyDescent="0.35">
      <c r="A1035" s="144"/>
      <c r="B1035" s="144"/>
      <c r="C1035" s="144"/>
      <c r="D1035" s="144"/>
      <c r="E1035" s="144"/>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c r="AS1035" s="144"/>
    </row>
    <row r="1036" spans="1:45" ht="16.5" x14ac:dyDescent="0.35">
      <c r="A1036" s="144"/>
      <c r="B1036" s="144"/>
      <c r="C1036" s="144"/>
      <c r="D1036" s="144"/>
      <c r="E1036" s="144"/>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c r="AS1036" s="144"/>
    </row>
    <row r="1037" spans="1:45" ht="16.5" x14ac:dyDescent="0.35">
      <c r="A1037" s="144"/>
      <c r="B1037" s="144"/>
      <c r="C1037" s="144"/>
      <c r="D1037" s="144"/>
      <c r="E1037" s="144"/>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c r="AS1037" s="144"/>
    </row>
    <row r="1038" spans="1:45" ht="16.5" x14ac:dyDescent="0.35">
      <c r="A1038" s="144"/>
      <c r="B1038" s="144"/>
      <c r="C1038" s="144"/>
      <c r="D1038" s="144"/>
      <c r="E1038" s="144"/>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c r="AS1038" s="144"/>
    </row>
    <row r="1039" spans="1:45" ht="16.5" x14ac:dyDescent="0.35">
      <c r="A1039" s="144"/>
      <c r="B1039" s="144"/>
      <c r="C1039" s="144"/>
      <c r="D1039" s="144"/>
      <c r="E1039" s="144"/>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c r="AS1039" s="144"/>
    </row>
    <row r="1040" spans="1:45" ht="16.5" x14ac:dyDescent="0.35">
      <c r="A1040" s="144"/>
      <c r="B1040" s="144"/>
      <c r="C1040" s="144"/>
      <c r="D1040" s="144"/>
      <c r="E1040" s="144"/>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c r="AS1040" s="144"/>
    </row>
    <row r="1041" spans="1:45" ht="16.5" x14ac:dyDescent="0.35">
      <c r="A1041" s="144"/>
      <c r="B1041" s="144"/>
      <c r="C1041" s="144"/>
      <c r="D1041" s="144"/>
      <c r="E1041" s="144"/>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c r="AS1041" s="144"/>
    </row>
    <row r="1042" spans="1:45" ht="16.5" x14ac:dyDescent="0.35">
      <c r="A1042" s="144"/>
      <c r="B1042" s="144"/>
      <c r="C1042" s="144"/>
      <c r="D1042" s="144"/>
      <c r="E1042" s="144"/>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c r="AS1042" s="144"/>
    </row>
    <row r="1043" spans="1:45" ht="16.5" x14ac:dyDescent="0.35">
      <c r="A1043" s="144"/>
      <c r="B1043" s="144"/>
      <c r="C1043" s="144"/>
      <c r="D1043" s="144"/>
      <c r="E1043" s="144"/>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c r="AS1043" s="144"/>
    </row>
    <row r="1044" spans="1:45" ht="16.5" x14ac:dyDescent="0.35">
      <c r="A1044" s="144"/>
      <c r="B1044" s="144"/>
      <c r="C1044" s="144"/>
      <c r="D1044" s="144"/>
      <c r="E1044" s="144"/>
      <c r="F1044" s="144"/>
      <c r="G1044" s="144"/>
      <c r="H1044" s="144"/>
      <c r="I1044" s="144"/>
      <c r="J1044" s="144"/>
      <c r="K1044" s="144"/>
      <c r="L1044" s="144"/>
      <c r="M1044" s="144"/>
      <c r="N1044" s="144"/>
      <c r="O1044" s="144"/>
      <c r="P1044" s="144"/>
      <c r="Q1044" s="144"/>
      <c r="R1044" s="144"/>
      <c r="S1044" s="144"/>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c r="AS1044" s="144"/>
    </row>
    <row r="1045" spans="1:45" ht="16.5" x14ac:dyDescent="0.35">
      <c r="A1045" s="144"/>
      <c r="B1045" s="144"/>
      <c r="C1045" s="144"/>
      <c r="D1045" s="144"/>
      <c r="E1045" s="144"/>
      <c r="F1045" s="144"/>
      <c r="G1045" s="144"/>
      <c r="H1045" s="144"/>
      <c r="I1045" s="144"/>
      <c r="J1045" s="144"/>
      <c r="K1045" s="144"/>
      <c r="L1045" s="144"/>
      <c r="M1045" s="144"/>
      <c r="N1045" s="144"/>
      <c r="O1045" s="144"/>
      <c r="P1045" s="144"/>
      <c r="Q1045" s="144"/>
      <c r="R1045" s="144"/>
      <c r="S1045" s="144"/>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c r="AS1045" s="144"/>
    </row>
    <row r="1046" spans="1:45" ht="16.5" x14ac:dyDescent="0.35">
      <c r="A1046" s="144"/>
      <c r="B1046" s="144"/>
      <c r="C1046" s="144"/>
      <c r="D1046" s="144"/>
      <c r="E1046" s="144"/>
      <c r="F1046" s="144"/>
      <c r="G1046" s="144"/>
      <c r="H1046" s="144"/>
      <c r="I1046" s="144"/>
      <c r="J1046" s="144"/>
      <c r="K1046" s="144"/>
      <c r="L1046" s="144"/>
      <c r="M1046" s="144"/>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c r="AS1046" s="144"/>
    </row>
    <row r="1047" spans="1:45" ht="16.5" x14ac:dyDescent="0.35">
      <c r="A1047" s="144"/>
      <c r="B1047" s="144"/>
      <c r="C1047" s="144"/>
      <c r="D1047" s="144"/>
      <c r="E1047" s="144"/>
      <c r="F1047" s="144"/>
      <c r="G1047" s="144"/>
      <c r="H1047" s="144"/>
      <c r="I1047" s="144"/>
      <c r="J1047" s="144"/>
      <c r="K1047" s="144"/>
      <c r="L1047" s="144"/>
      <c r="M1047" s="144"/>
      <c r="N1047" s="144"/>
      <c r="O1047" s="144"/>
      <c r="P1047" s="144"/>
      <c r="Q1047" s="144"/>
      <c r="R1047" s="144"/>
      <c r="S1047" s="144"/>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c r="AS1047" s="144"/>
    </row>
    <row r="1048" spans="1:45" ht="16.5" x14ac:dyDescent="0.35">
      <c r="A1048" s="144"/>
      <c r="B1048" s="144"/>
      <c r="C1048" s="144"/>
      <c r="D1048" s="144"/>
      <c r="E1048" s="144"/>
      <c r="F1048" s="144"/>
      <c r="G1048" s="144"/>
      <c r="H1048" s="144"/>
      <c r="I1048" s="144"/>
      <c r="J1048" s="144"/>
      <c r="K1048" s="144"/>
      <c r="L1048" s="144"/>
      <c r="M1048" s="144"/>
      <c r="N1048" s="144"/>
      <c r="O1048" s="144"/>
      <c r="P1048" s="144"/>
      <c r="Q1048" s="144"/>
      <c r="R1048" s="144"/>
      <c r="S1048" s="144"/>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c r="AS1048" s="144"/>
    </row>
    <row r="1049" spans="1:45" ht="16.5" x14ac:dyDescent="0.35">
      <c r="A1049" s="144"/>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row>
    <row r="1050" spans="1:45" ht="16.5" x14ac:dyDescent="0.35">
      <c r="A1050" s="144"/>
      <c r="B1050" s="144"/>
      <c r="C1050" s="144"/>
      <c r="D1050" s="144"/>
      <c r="E1050" s="144"/>
      <c r="F1050" s="144"/>
      <c r="G1050" s="144"/>
      <c r="H1050" s="144"/>
      <c r="I1050" s="144"/>
      <c r="J1050" s="144"/>
      <c r="K1050" s="144"/>
      <c r="L1050" s="144"/>
      <c r="M1050" s="144"/>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c r="AS1050" s="144"/>
    </row>
    <row r="1051" spans="1:45" ht="16.5" x14ac:dyDescent="0.35">
      <c r="A1051" s="144"/>
      <c r="B1051" s="144"/>
      <c r="C1051" s="144"/>
      <c r="D1051" s="144"/>
      <c r="E1051" s="144"/>
      <c r="F1051" s="144"/>
      <c r="G1051" s="144"/>
      <c r="H1051" s="144"/>
      <c r="I1051" s="144"/>
      <c r="J1051" s="144"/>
      <c r="K1051" s="144"/>
      <c r="L1051" s="144"/>
      <c r="M1051" s="144"/>
      <c r="N1051" s="144"/>
      <c r="O1051" s="144"/>
      <c r="P1051" s="144"/>
      <c r="Q1051" s="144"/>
      <c r="R1051" s="144"/>
      <c r="S1051" s="144"/>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c r="AS1051" s="144"/>
    </row>
    <row r="1052" spans="1:45" ht="16.5" x14ac:dyDescent="0.35">
      <c r="A1052" s="144"/>
      <c r="B1052" s="144"/>
      <c r="C1052" s="144"/>
      <c r="D1052" s="144"/>
      <c r="E1052" s="144"/>
      <c r="F1052" s="144"/>
      <c r="G1052" s="144"/>
      <c r="H1052" s="144"/>
      <c r="I1052" s="144"/>
      <c r="J1052" s="144"/>
      <c r="K1052" s="144"/>
      <c r="L1052" s="144"/>
      <c r="M1052" s="144"/>
      <c r="N1052" s="144"/>
      <c r="O1052" s="144"/>
      <c r="P1052" s="144"/>
      <c r="Q1052" s="144"/>
      <c r="R1052" s="144"/>
      <c r="S1052" s="144"/>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c r="AS1052" s="144"/>
    </row>
    <row r="1053" spans="1:45" ht="16.5" x14ac:dyDescent="0.35">
      <c r="A1053" s="144"/>
      <c r="B1053" s="144"/>
      <c r="C1053" s="144"/>
      <c r="D1053" s="144"/>
      <c r="E1053" s="144"/>
      <c r="F1053" s="144"/>
      <c r="G1053" s="144"/>
      <c r="H1053" s="144"/>
      <c r="I1053" s="144"/>
      <c r="J1053" s="144"/>
      <c r="K1053" s="144"/>
      <c r="L1053" s="144"/>
      <c r="M1053" s="144"/>
      <c r="N1053" s="144"/>
      <c r="O1053" s="144"/>
      <c r="P1053" s="144"/>
      <c r="Q1053" s="144"/>
      <c r="R1053" s="144"/>
      <c r="S1053" s="144"/>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c r="AS1053" s="144"/>
    </row>
    <row r="1054" spans="1:45" ht="16.5" x14ac:dyDescent="0.35">
      <c r="A1054" s="144"/>
      <c r="B1054" s="144"/>
      <c r="C1054" s="144"/>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c r="AS1054" s="144"/>
    </row>
    <row r="1055" spans="1:45" ht="16.5" x14ac:dyDescent="0.35">
      <c r="A1055" s="144"/>
      <c r="B1055" s="144"/>
      <c r="C1055" s="144"/>
      <c r="D1055" s="144"/>
      <c r="E1055" s="144"/>
      <c r="F1055" s="144"/>
      <c r="G1055" s="144"/>
      <c r="H1055" s="144"/>
      <c r="I1055" s="144"/>
      <c r="J1055" s="144"/>
      <c r="K1055" s="144"/>
      <c r="L1055" s="144"/>
      <c r="M1055" s="144"/>
      <c r="N1055" s="144"/>
      <c r="O1055" s="144"/>
      <c r="P1055" s="144"/>
      <c r="Q1055" s="144"/>
      <c r="R1055" s="144"/>
      <c r="S1055" s="144"/>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c r="AS1055" s="144"/>
    </row>
    <row r="1056" spans="1:45" ht="16.5" x14ac:dyDescent="0.35">
      <c r="A1056" s="144"/>
      <c r="B1056" s="144"/>
      <c r="C1056" s="144"/>
      <c r="D1056" s="144"/>
      <c r="E1056" s="144"/>
      <c r="F1056" s="144"/>
      <c r="G1056" s="144"/>
      <c r="H1056" s="144"/>
      <c r="I1056" s="144"/>
      <c r="J1056" s="144"/>
      <c r="K1056" s="144"/>
      <c r="L1056" s="144"/>
      <c r="M1056" s="144"/>
      <c r="N1056" s="144"/>
      <c r="O1056" s="144"/>
      <c r="P1056" s="144"/>
      <c r="Q1056" s="144"/>
      <c r="R1056" s="144"/>
      <c r="S1056" s="144"/>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c r="AS1056" s="144"/>
    </row>
    <row r="1057" spans="1:45" ht="16.5" x14ac:dyDescent="0.35">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row>
    <row r="1058" spans="1:45" ht="16.5" x14ac:dyDescent="0.35">
      <c r="A1058" s="144"/>
      <c r="B1058" s="144"/>
      <c r="C1058" s="144"/>
      <c r="D1058" s="144"/>
      <c r="E1058" s="144"/>
      <c r="F1058" s="144"/>
      <c r="G1058" s="144"/>
      <c r="H1058" s="144"/>
      <c r="I1058" s="144"/>
      <c r="J1058" s="144"/>
      <c r="K1058" s="144"/>
      <c r="L1058" s="144"/>
      <c r="M1058" s="144"/>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c r="AS1058" s="144"/>
    </row>
    <row r="1059" spans="1:45" ht="16.5" x14ac:dyDescent="0.35">
      <c r="A1059" s="144"/>
      <c r="B1059" s="144"/>
      <c r="C1059" s="144"/>
      <c r="D1059" s="144"/>
      <c r="E1059" s="144"/>
      <c r="F1059" s="144"/>
      <c r="G1059" s="144"/>
      <c r="H1059" s="144"/>
      <c r="I1059" s="144"/>
      <c r="J1059" s="144"/>
      <c r="K1059" s="144"/>
      <c r="L1059" s="144"/>
      <c r="M1059" s="144"/>
      <c r="N1059" s="144"/>
      <c r="O1059" s="144"/>
      <c r="P1059" s="144"/>
      <c r="Q1059" s="144"/>
      <c r="R1059" s="144"/>
      <c r="S1059" s="144"/>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c r="AS1059" s="144"/>
    </row>
    <row r="1060" spans="1:45" ht="16.5" x14ac:dyDescent="0.35">
      <c r="A1060" s="144"/>
      <c r="B1060" s="144"/>
      <c r="C1060" s="144"/>
      <c r="D1060" s="144"/>
      <c r="E1060" s="144"/>
      <c r="F1060" s="144"/>
      <c r="G1060" s="144"/>
      <c r="H1060" s="144"/>
      <c r="I1060" s="144"/>
      <c r="J1060" s="144"/>
      <c r="K1060" s="144"/>
      <c r="L1060" s="144"/>
      <c r="M1060" s="144"/>
      <c r="N1060" s="144"/>
      <c r="O1060" s="144"/>
      <c r="P1060" s="144"/>
      <c r="Q1060" s="144"/>
      <c r="R1060" s="144"/>
      <c r="S1060" s="144"/>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c r="AS1060" s="144"/>
    </row>
    <row r="1061" spans="1:45" ht="16.5" x14ac:dyDescent="0.35">
      <c r="A1061" s="144"/>
      <c r="B1061" s="144"/>
      <c r="C1061" s="144"/>
      <c r="D1061" s="144"/>
      <c r="E1061" s="144"/>
      <c r="F1061" s="144"/>
      <c r="G1061" s="144"/>
      <c r="H1061" s="144"/>
      <c r="I1061" s="144"/>
      <c r="J1061" s="144"/>
      <c r="K1061" s="144"/>
      <c r="L1061" s="144"/>
      <c r="M1061" s="144"/>
      <c r="N1061" s="144"/>
      <c r="O1061" s="144"/>
      <c r="P1061" s="144"/>
      <c r="Q1061" s="144"/>
      <c r="R1061" s="144"/>
      <c r="S1061" s="144"/>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c r="AS1061" s="144"/>
    </row>
    <row r="1062" spans="1:45" ht="16.5" x14ac:dyDescent="0.35">
      <c r="A1062" s="144"/>
      <c r="B1062" s="144"/>
      <c r="C1062" s="144"/>
      <c r="D1062" s="144"/>
      <c r="E1062" s="144"/>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c r="AS1062" s="144"/>
    </row>
    <row r="1063" spans="1:45" ht="16.5" x14ac:dyDescent="0.35">
      <c r="A1063" s="144"/>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c r="AS1063" s="144"/>
    </row>
    <row r="1064" spans="1:45" ht="16.5" x14ac:dyDescent="0.35">
      <c r="A1064" s="144"/>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c r="AS1064" s="144"/>
    </row>
    <row r="1065" spans="1:45" ht="16.5" x14ac:dyDescent="0.35">
      <c r="A1065" s="144"/>
      <c r="B1065" s="144"/>
      <c r="C1065" s="144"/>
      <c r="D1065" s="144"/>
      <c r="E1065" s="144"/>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c r="AS1065" s="144"/>
    </row>
    <row r="1066" spans="1:45" ht="16.5" x14ac:dyDescent="0.35">
      <c r="A1066" s="144"/>
      <c r="B1066" s="144"/>
      <c r="C1066" s="144"/>
      <c r="D1066" s="144"/>
      <c r="E1066" s="144"/>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c r="AS1066" s="144"/>
    </row>
    <row r="1067" spans="1:45" ht="16.5" x14ac:dyDescent="0.35">
      <c r="A1067" s="144"/>
      <c r="B1067" s="144"/>
      <c r="C1067" s="144"/>
      <c r="D1067" s="144"/>
      <c r="E1067" s="144"/>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c r="AS1067" s="144"/>
    </row>
    <row r="1068" spans="1:45" ht="16.5" x14ac:dyDescent="0.35">
      <c r="A1068" s="144"/>
      <c r="B1068" s="144"/>
      <c r="C1068" s="144"/>
      <c r="D1068" s="144"/>
      <c r="E1068" s="144"/>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c r="AS1068" s="144"/>
    </row>
    <row r="1069" spans="1:45" ht="16.5" x14ac:dyDescent="0.35">
      <c r="A1069" s="144"/>
      <c r="B1069" s="144"/>
      <c r="C1069" s="144"/>
      <c r="D1069" s="144"/>
      <c r="E1069" s="144"/>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c r="AS1069" s="144"/>
    </row>
    <row r="1070" spans="1:45" ht="16.5" x14ac:dyDescent="0.35">
      <c r="A1070" s="144"/>
      <c r="B1070" s="144"/>
      <c r="C1070" s="144"/>
      <c r="D1070" s="144"/>
      <c r="E1070" s="144"/>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c r="AS1070" s="144"/>
    </row>
    <row r="1071" spans="1:45" ht="16.5" x14ac:dyDescent="0.35">
      <c r="A1071" s="144"/>
      <c r="B1071" s="144"/>
      <c r="C1071" s="144"/>
      <c r="D1071" s="144"/>
      <c r="E1071" s="144"/>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c r="AS1071" s="144"/>
    </row>
    <row r="1072" spans="1:45" ht="16.5" x14ac:dyDescent="0.35">
      <c r="A1072" s="144"/>
      <c r="B1072" s="144"/>
      <c r="C1072" s="144"/>
      <c r="D1072" s="144"/>
      <c r="E1072" s="144"/>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c r="AS1072" s="144"/>
    </row>
    <row r="1073" spans="1:45" ht="16.5" x14ac:dyDescent="0.35">
      <c r="A1073" s="144"/>
      <c r="B1073" s="144"/>
      <c r="C1073" s="144"/>
      <c r="D1073" s="144"/>
      <c r="E1073" s="144"/>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c r="AS1073" s="144"/>
    </row>
    <row r="1074" spans="1:45" ht="16.5" x14ac:dyDescent="0.35">
      <c r="A1074" s="144"/>
      <c r="B1074" s="144"/>
      <c r="C1074" s="144"/>
      <c r="D1074" s="144"/>
      <c r="E1074" s="144"/>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row>
    <row r="1075" spans="1:45" ht="16.5" x14ac:dyDescent="0.35">
      <c r="A1075" s="144"/>
      <c r="B1075" s="144"/>
      <c r="C1075" s="144"/>
      <c r="D1075" s="144"/>
      <c r="E1075" s="144"/>
      <c r="F1075" s="144"/>
      <c r="G1075" s="144"/>
      <c r="H1075" s="144"/>
      <c r="I1075" s="144"/>
      <c r="J1075" s="144"/>
      <c r="K1075" s="144"/>
      <c r="L1075" s="144"/>
      <c r="M1075" s="144"/>
      <c r="N1075" s="144"/>
      <c r="O1075" s="144"/>
      <c r="P1075" s="144"/>
      <c r="Q1075" s="144"/>
      <c r="R1075" s="144"/>
      <c r="S1075" s="144"/>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c r="AS1075" s="144"/>
    </row>
    <row r="1076" spans="1:45" ht="16.5" x14ac:dyDescent="0.35">
      <c r="A1076" s="144"/>
      <c r="B1076" s="144"/>
      <c r="C1076" s="144"/>
      <c r="D1076" s="144"/>
      <c r="E1076" s="144"/>
      <c r="F1076" s="144"/>
      <c r="G1076" s="144"/>
      <c r="H1076" s="144"/>
      <c r="I1076" s="144"/>
      <c r="J1076" s="144"/>
      <c r="K1076" s="144"/>
      <c r="L1076" s="144"/>
      <c r="M1076" s="144"/>
      <c r="N1076" s="144"/>
      <c r="O1076" s="144"/>
      <c r="P1076" s="144"/>
      <c r="Q1076" s="144"/>
      <c r="R1076" s="144"/>
      <c r="S1076" s="144"/>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c r="AS1076" s="144"/>
    </row>
    <row r="1077" spans="1:45" ht="16.5" x14ac:dyDescent="0.35">
      <c r="A1077" s="144"/>
      <c r="B1077" s="144"/>
      <c r="C1077" s="144"/>
      <c r="D1077" s="144"/>
      <c r="E1077" s="144"/>
      <c r="F1077" s="144"/>
      <c r="G1077" s="144"/>
      <c r="H1077" s="144"/>
      <c r="I1077" s="144"/>
      <c r="J1077" s="144"/>
      <c r="K1077" s="144"/>
      <c r="L1077" s="144"/>
      <c r="M1077" s="144"/>
      <c r="N1077" s="144"/>
      <c r="O1077" s="144"/>
      <c r="P1077" s="144"/>
      <c r="Q1077" s="144"/>
      <c r="R1077" s="144"/>
      <c r="S1077" s="144"/>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c r="AS1077" s="144"/>
    </row>
    <row r="1078" spans="1:45" ht="16.5" x14ac:dyDescent="0.35">
      <c r="A1078" s="144"/>
      <c r="B1078" s="144"/>
      <c r="C1078" s="144"/>
      <c r="D1078" s="144"/>
      <c r="E1078" s="144"/>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c r="AS1078" s="144"/>
    </row>
    <row r="1079" spans="1:45" ht="16.5" x14ac:dyDescent="0.35">
      <c r="A1079" s="144"/>
      <c r="B1079" s="144"/>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c r="AS1079" s="144"/>
    </row>
    <row r="1080" spans="1:45" ht="16.5" x14ac:dyDescent="0.35">
      <c r="A1080" s="144"/>
      <c r="B1080" s="144"/>
      <c r="C1080" s="144"/>
      <c r="D1080" s="144"/>
      <c r="E1080" s="144"/>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c r="AS1080" s="144"/>
    </row>
    <row r="1081" spans="1:45" ht="16.5" x14ac:dyDescent="0.35">
      <c r="A1081" s="144"/>
      <c r="B1081" s="144"/>
      <c r="C1081" s="144"/>
      <c r="D1081" s="144"/>
      <c r="E1081" s="144"/>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c r="AS1081" s="144"/>
    </row>
    <row r="1082" spans="1:45" ht="16.5" x14ac:dyDescent="0.35">
      <c r="A1082" s="144"/>
      <c r="B1082" s="144"/>
      <c r="C1082" s="144"/>
      <c r="D1082" s="144"/>
      <c r="E1082" s="144"/>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c r="AS1082" s="144"/>
    </row>
    <row r="1083" spans="1:45" ht="16.5" x14ac:dyDescent="0.35">
      <c r="A1083" s="144"/>
      <c r="B1083" s="144"/>
      <c r="C1083" s="144"/>
      <c r="D1083" s="144"/>
      <c r="E1083" s="144"/>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c r="AS1083" s="144"/>
    </row>
    <row r="1084" spans="1:45" ht="16.5" x14ac:dyDescent="0.35">
      <c r="A1084" s="144"/>
      <c r="B1084" s="144"/>
      <c r="C1084" s="144"/>
      <c r="D1084" s="144"/>
      <c r="E1084" s="144"/>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c r="AS1084" s="144"/>
    </row>
    <row r="1085" spans="1:45" ht="16.5" x14ac:dyDescent="0.35">
      <c r="A1085" s="144"/>
      <c r="B1085" s="144"/>
      <c r="C1085" s="144"/>
      <c r="D1085" s="144"/>
      <c r="E1085" s="144"/>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c r="AS1085" s="144"/>
    </row>
    <row r="1086" spans="1:45" ht="16.5" x14ac:dyDescent="0.35">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row>
    <row r="1087" spans="1:45" ht="16.5" x14ac:dyDescent="0.35">
      <c r="A1087" s="144"/>
      <c r="B1087" s="144"/>
      <c r="C1087" s="144"/>
      <c r="D1087" s="144"/>
      <c r="E1087" s="144"/>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c r="AS1087" s="144"/>
    </row>
    <row r="1088" spans="1:45" ht="16.5" x14ac:dyDescent="0.35">
      <c r="A1088" s="144"/>
      <c r="B1088" s="144"/>
      <c r="C1088" s="144"/>
      <c r="D1088" s="144"/>
      <c r="E1088" s="144"/>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c r="AS1088" s="144"/>
    </row>
    <row r="1089" spans="1:45" ht="16.5" x14ac:dyDescent="0.35">
      <c r="A1089" s="144"/>
      <c r="B1089" s="144"/>
      <c r="C1089" s="144"/>
      <c r="D1089" s="144"/>
      <c r="E1089" s="144"/>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row>
    <row r="1090" spans="1:45" ht="16.5" x14ac:dyDescent="0.35">
      <c r="A1090" s="144"/>
      <c r="B1090" s="144"/>
      <c r="C1090" s="144"/>
      <c r="D1090" s="144"/>
      <c r="E1090" s="144"/>
      <c r="F1090" s="144"/>
      <c r="G1090" s="144"/>
      <c r="H1090" s="144"/>
      <c r="I1090" s="144"/>
      <c r="J1090" s="144"/>
      <c r="K1090" s="144"/>
      <c r="L1090" s="144"/>
      <c r="M1090" s="144"/>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row>
    <row r="1091" spans="1:45" ht="16.5" x14ac:dyDescent="0.35">
      <c r="A1091" s="144"/>
      <c r="B1091" s="144"/>
      <c r="C1091" s="144"/>
      <c r="D1091" s="144"/>
      <c r="E1091" s="144"/>
      <c r="F1091" s="144"/>
      <c r="G1091" s="144"/>
      <c r="H1091" s="144"/>
      <c r="I1091" s="144"/>
      <c r="J1091" s="144"/>
      <c r="K1091" s="144"/>
      <c r="L1091" s="144"/>
      <c r="M1091" s="144"/>
      <c r="N1091" s="144"/>
      <c r="O1091" s="144"/>
      <c r="P1091" s="144"/>
      <c r="Q1091" s="144"/>
      <c r="R1091" s="144"/>
      <c r="S1091" s="144"/>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row>
    <row r="1092" spans="1:45" ht="16.5" x14ac:dyDescent="0.35">
      <c r="A1092" s="144"/>
      <c r="B1092" s="144"/>
      <c r="C1092" s="144"/>
      <c r="D1092" s="144"/>
      <c r="E1092" s="144"/>
      <c r="F1092" s="144"/>
      <c r="G1092" s="144"/>
      <c r="H1092" s="144"/>
      <c r="I1092" s="144"/>
      <c r="J1092" s="144"/>
      <c r="K1092" s="144"/>
      <c r="L1092" s="144"/>
      <c r="M1092" s="144"/>
      <c r="N1092" s="144"/>
      <c r="O1092" s="144"/>
      <c r="P1092" s="144"/>
      <c r="Q1092" s="144"/>
      <c r="R1092" s="144"/>
      <c r="S1092" s="144"/>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row>
    <row r="1093" spans="1:45" ht="16.5" x14ac:dyDescent="0.35">
      <c r="A1093" s="144"/>
      <c r="B1093" s="144"/>
      <c r="C1093" s="144"/>
      <c r="D1093" s="144"/>
      <c r="E1093" s="144"/>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row>
    <row r="1094" spans="1:45" ht="16.5" x14ac:dyDescent="0.35">
      <c r="A1094" s="144"/>
      <c r="B1094" s="144"/>
      <c r="C1094" s="144"/>
      <c r="D1094" s="144"/>
      <c r="E1094" s="144"/>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row>
    <row r="1095" spans="1:45" ht="16.5" x14ac:dyDescent="0.35">
      <c r="A1095" s="144"/>
      <c r="B1095" s="144"/>
      <c r="C1095" s="144"/>
      <c r="D1095" s="144"/>
      <c r="E1095" s="144"/>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row>
    <row r="1096" spans="1:45" ht="16.5" x14ac:dyDescent="0.35">
      <c r="A1096" s="144"/>
      <c r="B1096" s="144"/>
      <c r="C1096" s="144"/>
      <c r="D1096" s="144"/>
      <c r="E1096" s="144"/>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row>
    <row r="1097" spans="1:45" ht="16.5" x14ac:dyDescent="0.35">
      <c r="A1097" s="144"/>
      <c r="B1097" s="144"/>
      <c r="C1097" s="144"/>
      <c r="D1097" s="144"/>
      <c r="E1097" s="144"/>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row>
    <row r="1098" spans="1:45" ht="16.5" x14ac:dyDescent="0.35">
      <c r="A1098" s="144"/>
      <c r="B1098" s="144"/>
      <c r="C1098" s="144"/>
      <c r="D1098" s="144"/>
      <c r="E1098" s="144"/>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row>
    <row r="1099" spans="1:45" ht="16.5" x14ac:dyDescent="0.35">
      <c r="A1099" s="144"/>
      <c r="B1099" s="144"/>
      <c r="C1099" s="144"/>
      <c r="D1099" s="144"/>
      <c r="E1099" s="144"/>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row>
    <row r="1100" spans="1:45" ht="16.5" x14ac:dyDescent="0.35">
      <c r="A1100" s="144"/>
      <c r="B1100" s="144"/>
      <c r="C1100" s="144"/>
      <c r="D1100" s="144"/>
      <c r="E1100" s="144"/>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row>
    <row r="1101" spans="1:45" ht="16.5" x14ac:dyDescent="0.35">
      <c r="A1101" s="144"/>
      <c r="B1101" s="144"/>
      <c r="C1101" s="144"/>
      <c r="D1101" s="144"/>
      <c r="E1101" s="144"/>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row>
    <row r="1102" spans="1:45" ht="16.5" x14ac:dyDescent="0.35">
      <c r="A1102" s="144"/>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row>
    <row r="1103" spans="1:45" ht="16.5" x14ac:dyDescent="0.35">
      <c r="A1103" s="144"/>
      <c r="B1103" s="144"/>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row>
    <row r="1104" spans="1:45" ht="16.5" x14ac:dyDescent="0.35">
      <c r="A1104" s="144"/>
      <c r="B1104" s="144"/>
      <c r="C1104" s="144"/>
      <c r="D1104" s="144"/>
      <c r="E1104" s="144"/>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row>
    <row r="1105" spans="1:45" ht="16.5" x14ac:dyDescent="0.35">
      <c r="A1105" s="144"/>
      <c r="B1105" s="144"/>
      <c r="C1105" s="144"/>
      <c r="D1105" s="144"/>
      <c r="E1105" s="144"/>
      <c r="F1105" s="144"/>
      <c r="G1105" s="144"/>
      <c r="H1105" s="144"/>
      <c r="I1105" s="144"/>
      <c r="J1105" s="144"/>
      <c r="K1105" s="144"/>
      <c r="L1105" s="144"/>
      <c r="M1105" s="144"/>
      <c r="N1105" s="144"/>
      <c r="O1105" s="144"/>
      <c r="P1105" s="144"/>
      <c r="Q1105" s="144"/>
      <c r="R1105" s="144"/>
      <c r="S1105" s="144"/>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row>
    <row r="1106" spans="1:45" ht="16.5" x14ac:dyDescent="0.35">
      <c r="A1106" s="144"/>
      <c r="B1106" s="144"/>
      <c r="C1106" s="144"/>
      <c r="D1106" s="144"/>
      <c r="E1106" s="144"/>
      <c r="F1106" s="144"/>
      <c r="G1106" s="144"/>
      <c r="H1106" s="144"/>
      <c r="I1106" s="144"/>
      <c r="J1106" s="144"/>
      <c r="K1106" s="144"/>
      <c r="L1106" s="144"/>
      <c r="M1106" s="144"/>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row>
    <row r="1107" spans="1:45" ht="16.5" x14ac:dyDescent="0.35">
      <c r="A1107" s="144"/>
      <c r="B1107" s="144"/>
      <c r="C1107" s="144"/>
      <c r="D1107" s="144"/>
      <c r="E1107" s="144"/>
      <c r="F1107" s="144"/>
      <c r="G1107" s="144"/>
      <c r="H1107" s="144"/>
      <c r="I1107" s="144"/>
      <c r="J1107" s="144"/>
      <c r="K1107" s="144"/>
      <c r="L1107" s="144"/>
      <c r="M1107" s="144"/>
      <c r="N1107" s="144"/>
      <c r="O1107" s="144"/>
      <c r="P1107" s="144"/>
      <c r="Q1107" s="144"/>
      <c r="R1107" s="144"/>
      <c r="S1107" s="144"/>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row>
    <row r="1108" spans="1:45" ht="16.5" x14ac:dyDescent="0.35">
      <c r="A1108" s="144"/>
      <c r="B1108" s="144"/>
      <c r="C1108" s="144"/>
      <c r="D1108" s="144"/>
      <c r="E1108" s="144"/>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row>
    <row r="1109" spans="1:45" ht="16.5" x14ac:dyDescent="0.35">
      <c r="A1109" s="144"/>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row>
    <row r="1110" spans="1:45" ht="16.5" x14ac:dyDescent="0.35">
      <c r="A1110" s="144"/>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row>
    <row r="1111" spans="1:45" ht="16.5" x14ac:dyDescent="0.35">
      <c r="A1111" s="144"/>
      <c r="B1111" s="144"/>
      <c r="C1111" s="144"/>
      <c r="D1111" s="144"/>
      <c r="E1111" s="144"/>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row>
    <row r="1112" spans="1:45" ht="16.5" x14ac:dyDescent="0.35">
      <c r="A1112" s="144"/>
      <c r="B1112" s="144"/>
      <c r="C1112" s="144"/>
      <c r="D1112" s="144"/>
      <c r="E1112" s="144"/>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row>
    <row r="1113" spans="1:45" ht="16.5" x14ac:dyDescent="0.35">
      <c r="A1113" s="144"/>
      <c r="B1113" s="144"/>
      <c r="C1113" s="144"/>
      <c r="D1113" s="144"/>
      <c r="E1113" s="144"/>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row>
    <row r="1114" spans="1:45" ht="16.5" x14ac:dyDescent="0.35">
      <c r="A1114" s="144"/>
      <c r="B1114" s="144"/>
      <c r="C1114" s="144"/>
      <c r="D1114" s="144"/>
      <c r="E1114" s="144"/>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row>
    <row r="1115" spans="1:45" ht="16.5" x14ac:dyDescent="0.35">
      <c r="A1115" s="144"/>
      <c r="B1115" s="144"/>
      <c r="C1115" s="144"/>
      <c r="D1115" s="144"/>
      <c r="E1115" s="144"/>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row>
    <row r="1116" spans="1:45" ht="16.5" x14ac:dyDescent="0.35">
      <c r="A1116" s="144"/>
      <c r="B1116" s="144"/>
      <c r="C1116" s="144"/>
      <c r="D1116" s="144"/>
      <c r="E1116" s="144"/>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row>
    <row r="1117" spans="1:45" ht="16.5" x14ac:dyDescent="0.35">
      <c r="A1117" s="144"/>
      <c r="B1117" s="144"/>
      <c r="C1117" s="144"/>
      <c r="D1117" s="144"/>
      <c r="E1117" s="144"/>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row>
    <row r="1118" spans="1:45" ht="16.5" x14ac:dyDescent="0.35">
      <c r="A1118" s="144"/>
      <c r="B1118" s="144"/>
      <c r="C1118" s="144"/>
      <c r="D1118" s="144"/>
      <c r="E1118" s="144"/>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row>
    <row r="1119" spans="1:45" ht="16.5" x14ac:dyDescent="0.35">
      <c r="A1119" s="144"/>
      <c r="B1119" s="144"/>
      <c r="C1119" s="144"/>
      <c r="D1119" s="144"/>
      <c r="E1119" s="144"/>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row>
    <row r="1120" spans="1:45" ht="16.5" x14ac:dyDescent="0.35">
      <c r="A1120" s="144"/>
      <c r="B1120" s="144"/>
      <c r="C1120" s="144"/>
      <c r="D1120" s="144"/>
      <c r="E1120" s="144"/>
      <c r="F1120" s="144"/>
      <c r="G1120" s="144"/>
      <c r="H1120" s="144"/>
      <c r="I1120" s="144"/>
      <c r="J1120" s="144"/>
      <c r="K1120" s="144"/>
      <c r="L1120" s="144"/>
      <c r="M1120" s="144"/>
      <c r="N1120" s="144"/>
      <c r="O1120" s="144"/>
      <c r="P1120" s="144"/>
      <c r="Q1120" s="144"/>
      <c r="R1120" s="144"/>
      <c r="S1120" s="144"/>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row>
    <row r="1121" spans="1:45" ht="16.5" x14ac:dyDescent="0.35">
      <c r="A1121" s="144"/>
      <c r="B1121" s="144"/>
      <c r="C1121" s="144"/>
      <c r="D1121" s="144"/>
      <c r="E1121" s="144"/>
      <c r="F1121" s="144"/>
      <c r="G1121" s="144"/>
      <c r="H1121" s="144"/>
      <c r="I1121" s="144"/>
      <c r="J1121" s="144"/>
      <c r="K1121" s="144"/>
      <c r="L1121" s="144"/>
      <c r="M1121" s="144"/>
      <c r="N1121" s="144"/>
      <c r="O1121" s="144"/>
      <c r="P1121" s="144"/>
      <c r="Q1121" s="144"/>
      <c r="R1121" s="144"/>
      <c r="S1121" s="144"/>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row>
    <row r="1122" spans="1:45" ht="16.5" x14ac:dyDescent="0.35">
      <c r="A1122" s="144"/>
      <c r="B1122" s="144"/>
      <c r="C1122" s="144"/>
      <c r="D1122" s="144"/>
      <c r="E1122" s="144"/>
      <c r="F1122" s="144"/>
      <c r="G1122" s="144"/>
      <c r="H1122" s="144"/>
      <c r="I1122" s="144"/>
      <c r="J1122" s="144"/>
      <c r="K1122" s="144"/>
      <c r="L1122" s="144"/>
      <c r="M1122" s="144"/>
      <c r="N1122" s="144"/>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row>
    <row r="1123" spans="1:45" ht="16.5" x14ac:dyDescent="0.35">
      <c r="A1123" s="144"/>
      <c r="B1123" s="144"/>
      <c r="C1123" s="144"/>
      <c r="D1123" s="144"/>
      <c r="E1123" s="144"/>
      <c r="F1123" s="144"/>
      <c r="G1123" s="144"/>
      <c r="H1123" s="144"/>
      <c r="I1123" s="144"/>
      <c r="J1123" s="144"/>
      <c r="K1123" s="144"/>
      <c r="L1123" s="144"/>
      <c r="M1123" s="144"/>
      <c r="N1123" s="144"/>
      <c r="O1123" s="144"/>
      <c r="P1123" s="144"/>
      <c r="Q1123" s="144"/>
      <c r="R1123" s="144"/>
      <c r="S1123" s="144"/>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row>
    <row r="1124" spans="1:45" ht="16.5" x14ac:dyDescent="0.35">
      <c r="A1124" s="144"/>
      <c r="B1124" s="144"/>
      <c r="C1124" s="144"/>
      <c r="D1124" s="144"/>
      <c r="E1124" s="144"/>
      <c r="F1124" s="144"/>
      <c r="G1124" s="144"/>
      <c r="H1124" s="144"/>
      <c r="I1124" s="144"/>
      <c r="J1124" s="144"/>
      <c r="K1124" s="144"/>
      <c r="L1124" s="144"/>
      <c r="M1124" s="144"/>
      <c r="N1124" s="144"/>
      <c r="O1124" s="144"/>
      <c r="P1124" s="144"/>
      <c r="Q1124" s="144"/>
      <c r="R1124" s="144"/>
      <c r="S1124" s="144"/>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row>
    <row r="1125" spans="1:45" ht="16.5" x14ac:dyDescent="0.35">
      <c r="A1125" s="144"/>
      <c r="B1125" s="144"/>
      <c r="C1125" s="144"/>
      <c r="D1125" s="144"/>
      <c r="E1125" s="144"/>
      <c r="F1125" s="144"/>
      <c r="G1125" s="144"/>
      <c r="H1125" s="144"/>
      <c r="I1125" s="144"/>
      <c r="J1125" s="144"/>
      <c r="K1125" s="144"/>
      <c r="L1125" s="144"/>
      <c r="M1125" s="144"/>
      <c r="N1125" s="144"/>
      <c r="O1125" s="144"/>
      <c r="P1125" s="144"/>
      <c r="Q1125" s="144"/>
      <c r="R1125" s="144"/>
      <c r="S1125" s="144"/>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row>
    <row r="1126" spans="1:45" ht="16.5" x14ac:dyDescent="0.35">
      <c r="A1126" s="144"/>
      <c r="B1126" s="144"/>
      <c r="C1126" s="144"/>
      <c r="D1126" s="144"/>
      <c r="E1126" s="144"/>
      <c r="F1126" s="144"/>
      <c r="G1126" s="144"/>
      <c r="H1126" s="144"/>
      <c r="I1126" s="144"/>
      <c r="J1126" s="144"/>
      <c r="K1126" s="144"/>
      <c r="L1126" s="144"/>
      <c r="M1126" s="144"/>
      <c r="N1126" s="144"/>
      <c r="O1126" s="144"/>
      <c r="P1126" s="144"/>
      <c r="Q1126" s="144"/>
      <c r="R1126" s="144"/>
      <c r="S1126" s="144"/>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row>
    <row r="1127" spans="1:45" ht="16.5" x14ac:dyDescent="0.35">
      <c r="A1127" s="144"/>
      <c r="B1127" s="144"/>
      <c r="C1127" s="144"/>
      <c r="D1127" s="144"/>
      <c r="E1127" s="144"/>
      <c r="F1127" s="144"/>
      <c r="G1127" s="144"/>
      <c r="H1127" s="144"/>
      <c r="I1127" s="144"/>
      <c r="J1127" s="144"/>
      <c r="K1127" s="144"/>
      <c r="L1127" s="144"/>
      <c r="M1127" s="144"/>
      <c r="N1127" s="144"/>
      <c r="O1127" s="144"/>
      <c r="P1127" s="144"/>
      <c r="Q1127" s="144"/>
      <c r="R1127" s="144"/>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row>
    <row r="1128" spans="1:45" ht="16.5" x14ac:dyDescent="0.35">
      <c r="A1128" s="144"/>
      <c r="B1128" s="144"/>
      <c r="C1128" s="144"/>
      <c r="D1128" s="144"/>
      <c r="E1128" s="144"/>
      <c r="F1128" s="144"/>
      <c r="G1128" s="144"/>
      <c r="H1128" s="144"/>
      <c r="I1128" s="144"/>
      <c r="J1128" s="144"/>
      <c r="K1128" s="144"/>
      <c r="L1128" s="144"/>
      <c r="M1128" s="144"/>
      <c r="N1128" s="144"/>
      <c r="O1128" s="144"/>
      <c r="P1128" s="144"/>
      <c r="Q1128" s="144"/>
      <c r="R1128" s="144"/>
      <c r="S1128" s="144"/>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row>
    <row r="1129" spans="1:45" ht="16.5" x14ac:dyDescent="0.35">
      <c r="A1129" s="144"/>
      <c r="B1129" s="144"/>
      <c r="C1129" s="144"/>
      <c r="D1129" s="144"/>
      <c r="E1129" s="144"/>
      <c r="F1129" s="144"/>
      <c r="G1129" s="144"/>
      <c r="H1129" s="144"/>
      <c r="I1129" s="144"/>
      <c r="J1129" s="144"/>
      <c r="K1129" s="144"/>
      <c r="L1129" s="144"/>
      <c r="M1129" s="144"/>
      <c r="N1129" s="144"/>
      <c r="O1129" s="144"/>
      <c r="P1129" s="144"/>
      <c r="Q1129" s="144"/>
      <c r="R1129" s="144"/>
      <c r="S1129" s="144"/>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row>
    <row r="1130" spans="1:45" ht="16.5" x14ac:dyDescent="0.35">
      <c r="A1130" s="144"/>
      <c r="B1130" s="144"/>
      <c r="C1130" s="144"/>
      <c r="D1130" s="144"/>
      <c r="E1130" s="144"/>
      <c r="F1130" s="144"/>
      <c r="G1130" s="144"/>
      <c r="H1130" s="144"/>
      <c r="I1130" s="144"/>
      <c r="J1130" s="144"/>
      <c r="K1130" s="144"/>
      <c r="L1130" s="144"/>
      <c r="M1130" s="144"/>
      <c r="N1130" s="144"/>
      <c r="O1130" s="144"/>
      <c r="P1130" s="144"/>
      <c r="Q1130" s="144"/>
      <c r="R1130" s="144"/>
      <c r="S1130" s="144"/>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row>
    <row r="1131" spans="1:45" ht="16.5" x14ac:dyDescent="0.35">
      <c r="A1131" s="144"/>
      <c r="B1131" s="144"/>
      <c r="C1131" s="144"/>
      <c r="D1131" s="144"/>
      <c r="E1131" s="144"/>
      <c r="F1131" s="144"/>
      <c r="G1131" s="144"/>
      <c r="H1131" s="144"/>
      <c r="I1131" s="144"/>
      <c r="J1131" s="144"/>
      <c r="K1131" s="144"/>
      <c r="L1131" s="144"/>
      <c r="M1131" s="144"/>
      <c r="N1131" s="144"/>
      <c r="O1131" s="144"/>
      <c r="P1131" s="144"/>
      <c r="Q1131" s="144"/>
      <c r="R1131" s="144"/>
      <c r="S1131" s="144"/>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row>
    <row r="1132" spans="1:45" ht="16.5" x14ac:dyDescent="0.35">
      <c r="A1132" s="144"/>
      <c r="B1132" s="144"/>
      <c r="C1132" s="144"/>
      <c r="D1132" s="144"/>
      <c r="E1132" s="144"/>
      <c r="F1132" s="144"/>
      <c r="G1132" s="144"/>
      <c r="H1132" s="144"/>
      <c r="I1132" s="144"/>
      <c r="J1132" s="144"/>
      <c r="K1132" s="144"/>
      <c r="L1132" s="144"/>
      <c r="M1132" s="144"/>
      <c r="N1132" s="144"/>
      <c r="O1132" s="144"/>
      <c r="P1132" s="144"/>
      <c r="Q1132" s="144"/>
      <c r="R1132" s="144"/>
      <c r="S1132" s="144"/>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row>
    <row r="1133" spans="1:45" ht="16.5" x14ac:dyDescent="0.35">
      <c r="A1133" s="144"/>
      <c r="B1133" s="144"/>
      <c r="C1133" s="144"/>
      <c r="D1133" s="144"/>
      <c r="E1133" s="144"/>
      <c r="F1133" s="144"/>
      <c r="G1133" s="144"/>
      <c r="H1133" s="144"/>
      <c r="I1133" s="144"/>
      <c r="J1133" s="144"/>
      <c r="K1133" s="144"/>
      <c r="L1133" s="144"/>
      <c r="M1133" s="144"/>
      <c r="N1133" s="144"/>
      <c r="O1133" s="144"/>
      <c r="P1133" s="144"/>
      <c r="Q1133" s="144"/>
      <c r="R1133" s="144"/>
      <c r="S1133" s="144"/>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row>
    <row r="1134" spans="1:45" ht="16.5" x14ac:dyDescent="0.35">
      <c r="A1134" s="144"/>
      <c r="B1134" s="144"/>
      <c r="C1134" s="144"/>
      <c r="D1134" s="144"/>
      <c r="E1134" s="144"/>
      <c r="F1134" s="144"/>
      <c r="G1134" s="144"/>
      <c r="H1134" s="144"/>
      <c r="I1134" s="144"/>
      <c r="J1134" s="144"/>
      <c r="K1134" s="144"/>
      <c r="L1134" s="144"/>
      <c r="M1134" s="144"/>
      <c r="N1134" s="144"/>
      <c r="O1134" s="144"/>
      <c r="P1134" s="144"/>
      <c r="Q1134" s="144"/>
      <c r="R1134" s="144"/>
      <c r="S1134" s="144"/>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row>
    <row r="1135" spans="1:45" ht="16.5" x14ac:dyDescent="0.35">
      <c r="A1135" s="144"/>
      <c r="B1135" s="144"/>
      <c r="C1135" s="144"/>
      <c r="D1135" s="144"/>
      <c r="E1135" s="144"/>
      <c r="F1135" s="144"/>
      <c r="G1135" s="144"/>
      <c r="H1135" s="144"/>
      <c r="I1135" s="144"/>
      <c r="J1135" s="144"/>
      <c r="K1135" s="144"/>
      <c r="L1135" s="144"/>
      <c r="M1135" s="144"/>
      <c r="N1135" s="144"/>
      <c r="O1135" s="144"/>
      <c r="P1135" s="144"/>
      <c r="Q1135" s="144"/>
      <c r="R1135" s="144"/>
      <c r="S1135" s="144"/>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row>
    <row r="1136" spans="1:45" ht="16.5" x14ac:dyDescent="0.35">
      <c r="A1136" s="144"/>
      <c r="B1136" s="144"/>
      <c r="C1136" s="144"/>
      <c r="D1136" s="144"/>
      <c r="E1136" s="144"/>
      <c r="F1136" s="144"/>
      <c r="G1136" s="144"/>
      <c r="H1136" s="144"/>
      <c r="I1136" s="144"/>
      <c r="J1136" s="144"/>
      <c r="K1136" s="144"/>
      <c r="L1136" s="144"/>
      <c r="M1136" s="144"/>
      <c r="N1136" s="144"/>
      <c r="O1136" s="144"/>
      <c r="P1136" s="144"/>
      <c r="Q1136" s="144"/>
      <c r="R1136" s="144"/>
      <c r="S1136" s="144"/>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row>
    <row r="1137" spans="1:45" ht="16.5" x14ac:dyDescent="0.35">
      <c r="A1137" s="144"/>
      <c r="B1137" s="144"/>
      <c r="C1137" s="144"/>
      <c r="D1137" s="144"/>
      <c r="E1137" s="144"/>
      <c r="F1137" s="144"/>
      <c r="G1137" s="144"/>
      <c r="H1137" s="144"/>
      <c r="I1137" s="144"/>
      <c r="J1137" s="144"/>
      <c r="K1137" s="144"/>
      <c r="L1137" s="144"/>
      <c r="M1137" s="144"/>
      <c r="N1137" s="144"/>
      <c r="O1137" s="144"/>
      <c r="P1137" s="144"/>
      <c r="Q1137" s="144"/>
      <c r="R1137" s="144"/>
      <c r="S1137" s="144"/>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row>
    <row r="1138" spans="1:45" ht="16.5" x14ac:dyDescent="0.35">
      <c r="A1138" s="144"/>
      <c r="B1138" s="144"/>
      <c r="C1138" s="144"/>
      <c r="D1138" s="144"/>
      <c r="E1138" s="144"/>
      <c r="F1138" s="144"/>
      <c r="G1138" s="144"/>
      <c r="H1138" s="144"/>
      <c r="I1138" s="144"/>
      <c r="J1138" s="144"/>
      <c r="K1138" s="144"/>
      <c r="L1138" s="144"/>
      <c r="M1138" s="144"/>
      <c r="N1138" s="144"/>
      <c r="O1138" s="144"/>
      <c r="P1138" s="144"/>
      <c r="Q1138" s="144"/>
      <c r="R1138" s="144"/>
      <c r="S1138" s="144"/>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row>
    <row r="1139" spans="1:45" ht="16.5" x14ac:dyDescent="0.35">
      <c r="A1139" s="144"/>
      <c r="B1139" s="144"/>
      <c r="C1139" s="144"/>
      <c r="D1139" s="144"/>
      <c r="E1139" s="144"/>
      <c r="F1139" s="144"/>
      <c r="G1139" s="144"/>
      <c r="H1139" s="144"/>
      <c r="I1139" s="144"/>
      <c r="J1139" s="144"/>
      <c r="K1139" s="144"/>
      <c r="L1139" s="144"/>
      <c r="M1139" s="144"/>
      <c r="N1139" s="144"/>
      <c r="O1139" s="144"/>
      <c r="P1139" s="144"/>
      <c r="Q1139" s="144"/>
      <c r="R1139" s="144"/>
      <c r="S1139" s="144"/>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row>
    <row r="1140" spans="1:45" ht="16.5" x14ac:dyDescent="0.35">
      <c r="A1140" s="144"/>
      <c r="B1140" s="144"/>
      <c r="C1140" s="144"/>
      <c r="D1140" s="144"/>
      <c r="E1140" s="144"/>
      <c r="F1140" s="144"/>
      <c r="G1140" s="144"/>
      <c r="H1140" s="144"/>
      <c r="I1140" s="144"/>
      <c r="J1140" s="144"/>
      <c r="K1140" s="144"/>
      <c r="L1140" s="144"/>
      <c r="M1140" s="144"/>
      <c r="N1140" s="144"/>
      <c r="O1140" s="144"/>
      <c r="P1140" s="144"/>
      <c r="Q1140" s="144"/>
      <c r="R1140" s="144"/>
      <c r="S1140" s="144"/>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row>
    <row r="1141" spans="1:45" ht="16.5" x14ac:dyDescent="0.35">
      <c r="A1141" s="144"/>
      <c r="B1141" s="144"/>
      <c r="C1141" s="144"/>
      <c r="D1141" s="144"/>
      <c r="E1141" s="144"/>
      <c r="F1141" s="144"/>
      <c r="G1141" s="144"/>
      <c r="H1141" s="144"/>
      <c r="I1141" s="144"/>
      <c r="J1141" s="144"/>
      <c r="K1141" s="144"/>
      <c r="L1141" s="144"/>
      <c r="M1141" s="144"/>
      <c r="N1141" s="144"/>
      <c r="O1141" s="144"/>
      <c r="P1141" s="144"/>
      <c r="Q1141" s="144"/>
      <c r="R1141" s="144"/>
      <c r="S1141" s="144"/>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row>
    <row r="1142" spans="1:45" ht="16.5" x14ac:dyDescent="0.35">
      <c r="A1142" s="144"/>
      <c r="B1142" s="144"/>
      <c r="C1142" s="144"/>
      <c r="D1142" s="144"/>
      <c r="E1142" s="144"/>
      <c r="F1142" s="144"/>
      <c r="G1142" s="144"/>
      <c r="H1142" s="144"/>
      <c r="I1142" s="144"/>
      <c r="J1142" s="144"/>
      <c r="K1142" s="144"/>
      <c r="L1142" s="144"/>
      <c r="M1142" s="144"/>
      <c r="N1142" s="144"/>
      <c r="O1142" s="144"/>
      <c r="P1142" s="144"/>
      <c r="Q1142" s="144"/>
      <c r="R1142" s="144"/>
      <c r="S1142" s="144"/>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row>
    <row r="1143" spans="1:45" ht="16.5" x14ac:dyDescent="0.35">
      <c r="A1143" s="144"/>
      <c r="B1143" s="144"/>
      <c r="C1143" s="144"/>
      <c r="D1143" s="144"/>
      <c r="E1143" s="144"/>
      <c r="F1143" s="144"/>
      <c r="G1143" s="144"/>
      <c r="H1143" s="144"/>
      <c r="I1143" s="144"/>
      <c r="J1143" s="144"/>
      <c r="K1143" s="144"/>
      <c r="L1143" s="144"/>
      <c r="M1143" s="144"/>
      <c r="N1143" s="144"/>
      <c r="O1143" s="144"/>
      <c r="P1143" s="144"/>
      <c r="Q1143" s="144"/>
      <c r="R1143" s="144"/>
      <c r="S1143" s="144"/>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row>
    <row r="1144" spans="1:45" ht="16.5" x14ac:dyDescent="0.35">
      <c r="A1144" s="144"/>
      <c r="B1144" s="144"/>
      <c r="C1144" s="144"/>
      <c r="D1144" s="144"/>
      <c r="E1144" s="144"/>
      <c r="F1144" s="144"/>
      <c r="G1144" s="144"/>
      <c r="H1144" s="144"/>
      <c r="I1144" s="144"/>
      <c r="J1144" s="144"/>
      <c r="K1144" s="144"/>
      <c r="L1144" s="144"/>
      <c r="M1144" s="144"/>
      <c r="N1144" s="144"/>
      <c r="O1144" s="144"/>
      <c r="P1144" s="144"/>
      <c r="Q1144" s="144"/>
      <c r="R1144" s="144"/>
      <c r="S1144" s="144"/>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row>
    <row r="1145" spans="1:45" ht="16.5" x14ac:dyDescent="0.35">
      <c r="A1145" s="144"/>
      <c r="B1145" s="144"/>
      <c r="C1145" s="144"/>
      <c r="D1145" s="144"/>
      <c r="E1145" s="144"/>
      <c r="F1145" s="144"/>
      <c r="G1145" s="144"/>
      <c r="H1145" s="144"/>
      <c r="I1145" s="144"/>
      <c r="J1145" s="144"/>
      <c r="K1145" s="144"/>
      <c r="L1145" s="144"/>
      <c r="M1145" s="144"/>
      <c r="N1145" s="144"/>
      <c r="O1145" s="144"/>
      <c r="P1145" s="144"/>
      <c r="Q1145" s="144"/>
      <c r="R1145" s="144"/>
      <c r="S1145" s="144"/>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row>
    <row r="1146" spans="1:45" ht="16.5" x14ac:dyDescent="0.35">
      <c r="A1146" s="144"/>
      <c r="B1146" s="144"/>
      <c r="C1146" s="144"/>
      <c r="D1146" s="144"/>
      <c r="E1146" s="144"/>
      <c r="F1146" s="144"/>
      <c r="G1146" s="144"/>
      <c r="H1146" s="144"/>
      <c r="I1146" s="144"/>
      <c r="J1146" s="144"/>
      <c r="K1146" s="144"/>
      <c r="L1146" s="144"/>
      <c r="M1146" s="144"/>
      <c r="N1146" s="144"/>
      <c r="O1146" s="144"/>
      <c r="P1146" s="144"/>
      <c r="Q1146" s="144"/>
      <c r="R1146" s="144"/>
      <c r="S1146" s="144"/>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row>
    <row r="1147" spans="1:45" ht="16.5" x14ac:dyDescent="0.35">
      <c r="A1147" s="144"/>
      <c r="B1147" s="144"/>
      <c r="C1147" s="144"/>
      <c r="D1147" s="144"/>
      <c r="E1147" s="144"/>
      <c r="F1147" s="144"/>
      <c r="G1147" s="144"/>
      <c r="H1147" s="144"/>
      <c r="I1147" s="144"/>
      <c r="J1147" s="144"/>
      <c r="K1147" s="144"/>
      <c r="L1147" s="144"/>
      <c r="M1147" s="144"/>
      <c r="N1147" s="144"/>
      <c r="O1147" s="144"/>
      <c r="P1147" s="144"/>
      <c r="Q1147" s="144"/>
      <c r="R1147" s="144"/>
      <c r="S1147" s="144"/>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row>
    <row r="1148" spans="1:45" ht="16.5" x14ac:dyDescent="0.35">
      <c r="A1148" s="144"/>
      <c r="B1148" s="144"/>
      <c r="C1148" s="144"/>
      <c r="D1148" s="144"/>
      <c r="E1148" s="144"/>
      <c r="F1148" s="144"/>
      <c r="G1148" s="144"/>
      <c r="H1148" s="144"/>
      <c r="I1148" s="144"/>
      <c r="J1148" s="144"/>
      <c r="K1148" s="144"/>
      <c r="L1148" s="144"/>
      <c r="M1148" s="144"/>
      <c r="N1148" s="144"/>
      <c r="O1148" s="144"/>
      <c r="P1148" s="144"/>
      <c r="Q1148" s="144"/>
      <c r="R1148" s="144"/>
      <c r="S1148" s="144"/>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row>
    <row r="1149" spans="1:45" ht="16.5" x14ac:dyDescent="0.35">
      <c r="A1149" s="144"/>
      <c r="B1149" s="144"/>
      <c r="C1149" s="144"/>
      <c r="D1149" s="144"/>
      <c r="E1149" s="144"/>
      <c r="F1149" s="144"/>
      <c r="G1149" s="144"/>
      <c r="H1149" s="144"/>
      <c r="I1149" s="144"/>
      <c r="J1149" s="144"/>
      <c r="K1149" s="144"/>
      <c r="L1149" s="144"/>
      <c r="M1149" s="144"/>
      <c r="N1149" s="144"/>
      <c r="O1149" s="144"/>
      <c r="P1149" s="144"/>
      <c r="Q1149" s="144"/>
      <c r="R1149" s="144"/>
      <c r="S1149" s="144"/>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row>
    <row r="1150" spans="1:45" ht="16.5" x14ac:dyDescent="0.35">
      <c r="A1150" s="144"/>
      <c r="B1150" s="144"/>
      <c r="C1150" s="144"/>
      <c r="D1150" s="144"/>
      <c r="E1150" s="144"/>
      <c r="F1150" s="144"/>
      <c r="G1150" s="144"/>
      <c r="H1150" s="144"/>
      <c r="I1150" s="144"/>
      <c r="J1150" s="144"/>
      <c r="K1150" s="144"/>
      <c r="L1150" s="144"/>
      <c r="M1150" s="144"/>
      <c r="N1150" s="144"/>
      <c r="O1150" s="144"/>
      <c r="P1150" s="144"/>
      <c r="Q1150" s="144"/>
      <c r="R1150" s="144"/>
      <c r="S1150" s="144"/>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row>
    <row r="1151" spans="1:45" ht="16.5" x14ac:dyDescent="0.35">
      <c r="A1151" s="144"/>
      <c r="B1151" s="144"/>
      <c r="C1151" s="144"/>
      <c r="D1151" s="144"/>
      <c r="E1151" s="144"/>
      <c r="F1151" s="144"/>
      <c r="G1151" s="144"/>
      <c r="H1151" s="144"/>
      <c r="I1151" s="144"/>
      <c r="J1151" s="144"/>
      <c r="K1151" s="144"/>
      <c r="L1151" s="144"/>
      <c r="M1151" s="144"/>
      <c r="N1151" s="144"/>
      <c r="O1151" s="144"/>
      <c r="P1151" s="144"/>
      <c r="Q1151" s="144"/>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row>
    <row r="1152" spans="1:45" ht="16.5" x14ac:dyDescent="0.35">
      <c r="A1152" s="144"/>
      <c r="B1152" s="144"/>
      <c r="C1152" s="144"/>
      <c r="D1152" s="144"/>
      <c r="E1152" s="144"/>
      <c r="F1152" s="144"/>
      <c r="G1152" s="144"/>
      <c r="H1152" s="144"/>
      <c r="I1152" s="144"/>
      <c r="J1152" s="144"/>
      <c r="K1152" s="144"/>
      <c r="L1152" s="144"/>
      <c r="M1152" s="144"/>
      <c r="N1152" s="144"/>
      <c r="O1152" s="144"/>
      <c r="P1152" s="144"/>
      <c r="Q1152" s="144"/>
      <c r="R1152" s="144"/>
      <c r="S1152" s="144"/>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row>
    <row r="1153" spans="1:45" ht="16.5" x14ac:dyDescent="0.35">
      <c r="A1153" s="144"/>
      <c r="B1153" s="144"/>
      <c r="C1153" s="144"/>
      <c r="D1153" s="144"/>
      <c r="E1153" s="144"/>
      <c r="F1153" s="144"/>
      <c r="G1153" s="144"/>
      <c r="H1153" s="144"/>
      <c r="I1153" s="144"/>
      <c r="J1153" s="144"/>
      <c r="K1153" s="144"/>
      <c r="L1153" s="144"/>
      <c r="M1153" s="144"/>
      <c r="N1153" s="144"/>
      <c r="O1153" s="144"/>
      <c r="P1153" s="144"/>
      <c r="Q1153" s="144"/>
      <c r="R1153" s="144"/>
      <c r="S1153" s="144"/>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row>
    <row r="1154" spans="1:45" ht="16.5" x14ac:dyDescent="0.35">
      <c r="A1154" s="144"/>
      <c r="B1154" s="144"/>
      <c r="C1154" s="144"/>
      <c r="D1154" s="144"/>
      <c r="E1154" s="144"/>
      <c r="F1154" s="144"/>
      <c r="G1154" s="144"/>
      <c r="H1154" s="144"/>
      <c r="I1154" s="144"/>
      <c r="J1154" s="144"/>
      <c r="K1154" s="144"/>
      <c r="L1154" s="144"/>
      <c r="M1154" s="144"/>
      <c r="N1154" s="144"/>
      <c r="O1154" s="144"/>
      <c r="P1154" s="144"/>
      <c r="Q1154" s="144"/>
      <c r="R1154" s="144"/>
      <c r="S1154" s="144"/>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row>
    <row r="1155" spans="1:45" ht="16.5" x14ac:dyDescent="0.35">
      <c r="A1155" s="144"/>
      <c r="B1155" s="144"/>
      <c r="C1155" s="144"/>
      <c r="D1155" s="144"/>
      <c r="E1155" s="144"/>
      <c r="F1155" s="144"/>
      <c r="G1155" s="144"/>
      <c r="H1155" s="144"/>
      <c r="I1155" s="144"/>
      <c r="J1155" s="144"/>
      <c r="K1155" s="144"/>
      <c r="L1155" s="144"/>
      <c r="M1155" s="144"/>
      <c r="N1155" s="144"/>
      <c r="O1155" s="144"/>
      <c r="P1155" s="144"/>
      <c r="Q1155" s="144"/>
      <c r="R1155" s="144"/>
      <c r="S1155" s="144"/>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row>
    <row r="1156" spans="1:45" ht="16.5" x14ac:dyDescent="0.35">
      <c r="A1156" s="144"/>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row>
    <row r="1157" spans="1:45" ht="16.5" x14ac:dyDescent="0.35">
      <c r="A1157" s="144"/>
      <c r="B1157" s="144"/>
      <c r="C1157" s="144"/>
      <c r="D1157" s="144"/>
      <c r="E1157" s="144"/>
      <c r="F1157" s="144"/>
      <c r="G1157" s="144"/>
      <c r="H1157" s="144"/>
      <c r="I1157" s="144"/>
      <c r="J1157" s="144"/>
      <c r="K1157" s="144"/>
      <c r="L1157" s="144"/>
      <c r="M1157" s="144"/>
      <c r="N1157" s="144"/>
      <c r="O1157" s="144"/>
      <c r="P1157" s="144"/>
      <c r="Q1157" s="144"/>
      <c r="R1157" s="144"/>
      <c r="S1157" s="144"/>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row>
    <row r="1158" spans="1:45" ht="16.5" x14ac:dyDescent="0.35">
      <c r="A1158" s="144"/>
      <c r="B1158" s="144"/>
      <c r="C1158" s="144"/>
      <c r="D1158" s="144"/>
      <c r="E1158" s="144"/>
      <c r="F1158" s="144"/>
      <c r="G1158" s="144"/>
      <c r="H1158" s="144"/>
      <c r="I1158" s="144"/>
      <c r="J1158" s="144"/>
      <c r="K1158" s="144"/>
      <c r="L1158" s="144"/>
      <c r="M1158" s="144"/>
      <c r="N1158" s="144"/>
      <c r="O1158" s="144"/>
      <c r="P1158" s="144"/>
      <c r="Q1158" s="144"/>
      <c r="R1158" s="144"/>
      <c r="S1158" s="144"/>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row>
    <row r="1159" spans="1:45" ht="16.5" x14ac:dyDescent="0.35">
      <c r="A1159" s="144"/>
      <c r="B1159" s="144"/>
      <c r="C1159" s="144"/>
      <c r="D1159" s="144"/>
      <c r="E1159" s="144"/>
      <c r="F1159" s="144"/>
      <c r="G1159" s="144"/>
      <c r="H1159" s="144"/>
      <c r="I1159" s="144"/>
      <c r="J1159" s="144"/>
      <c r="K1159" s="144"/>
      <c r="L1159" s="144"/>
      <c r="M1159" s="144"/>
      <c r="N1159" s="144"/>
      <c r="O1159" s="144"/>
      <c r="P1159" s="144"/>
      <c r="Q1159" s="144"/>
      <c r="R1159" s="144"/>
      <c r="S1159" s="144"/>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row>
    <row r="1160" spans="1:45" ht="16.5" x14ac:dyDescent="0.35">
      <c r="A1160" s="144"/>
      <c r="B1160" s="144"/>
      <c r="C1160" s="144"/>
      <c r="D1160" s="144"/>
      <c r="E1160" s="144"/>
      <c r="F1160" s="144"/>
      <c r="G1160" s="144"/>
      <c r="H1160" s="144"/>
      <c r="I1160" s="144"/>
      <c r="J1160" s="144"/>
      <c r="K1160" s="144"/>
      <c r="L1160" s="144"/>
      <c r="M1160" s="144"/>
      <c r="N1160" s="144"/>
      <c r="O1160" s="144"/>
      <c r="P1160" s="144"/>
      <c r="Q1160" s="144"/>
      <c r="R1160" s="144"/>
      <c r="S1160" s="144"/>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row>
    <row r="1161" spans="1:45" ht="16.5" x14ac:dyDescent="0.35">
      <c r="A1161" s="144"/>
      <c r="B1161" s="144"/>
      <c r="C1161" s="144"/>
      <c r="D1161" s="144"/>
      <c r="E1161" s="144"/>
      <c r="F1161" s="144"/>
      <c r="G1161" s="144"/>
      <c r="H1161" s="144"/>
      <c r="I1161" s="144"/>
      <c r="J1161" s="144"/>
      <c r="K1161" s="144"/>
      <c r="L1161" s="144"/>
      <c r="M1161" s="144"/>
      <c r="N1161" s="144"/>
      <c r="O1161" s="144"/>
      <c r="P1161" s="144"/>
      <c r="Q1161" s="144"/>
      <c r="R1161" s="144"/>
      <c r="S1161" s="144"/>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row>
    <row r="1162" spans="1:45" ht="16.5" x14ac:dyDescent="0.35">
      <c r="A1162" s="144"/>
      <c r="B1162" s="144"/>
      <c r="C1162" s="144"/>
      <c r="D1162" s="144"/>
      <c r="E1162" s="144"/>
      <c r="F1162" s="144"/>
      <c r="G1162" s="144"/>
      <c r="H1162" s="144"/>
      <c r="I1162" s="144"/>
      <c r="J1162" s="144"/>
      <c r="K1162" s="144"/>
      <c r="L1162" s="144"/>
      <c r="M1162" s="144"/>
      <c r="N1162" s="144"/>
      <c r="O1162" s="144"/>
      <c r="P1162" s="144"/>
      <c r="Q1162" s="144"/>
      <c r="R1162" s="144"/>
      <c r="S1162" s="144"/>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row>
    <row r="1163" spans="1:45" ht="16.5" x14ac:dyDescent="0.35">
      <c r="A1163" s="144"/>
      <c r="B1163" s="144"/>
      <c r="C1163" s="144"/>
      <c r="D1163" s="144"/>
      <c r="E1163" s="144"/>
      <c r="F1163" s="144"/>
      <c r="G1163" s="144"/>
      <c r="H1163" s="144"/>
      <c r="I1163" s="144"/>
      <c r="J1163" s="144"/>
      <c r="K1163" s="144"/>
      <c r="L1163" s="144"/>
      <c r="M1163" s="144"/>
      <c r="N1163" s="144"/>
      <c r="O1163" s="144"/>
      <c r="P1163" s="144"/>
      <c r="Q1163" s="144"/>
      <c r="R1163" s="144"/>
      <c r="S1163" s="144"/>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row>
    <row r="1164" spans="1:45" ht="16.5" x14ac:dyDescent="0.35">
      <c r="A1164" s="144"/>
      <c r="B1164" s="144"/>
      <c r="C1164" s="144"/>
      <c r="D1164" s="144"/>
      <c r="E1164" s="144"/>
      <c r="F1164" s="144"/>
      <c r="G1164" s="144"/>
      <c r="H1164" s="144"/>
      <c r="I1164" s="144"/>
      <c r="J1164" s="144"/>
      <c r="K1164" s="144"/>
      <c r="L1164" s="144"/>
      <c r="M1164" s="144"/>
      <c r="N1164" s="144"/>
      <c r="O1164" s="144"/>
      <c r="P1164" s="144"/>
      <c r="Q1164" s="144"/>
      <c r="R1164" s="144"/>
      <c r="S1164" s="144"/>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row>
    <row r="1165" spans="1:45" ht="16.5" x14ac:dyDescent="0.35">
      <c r="A1165" s="144"/>
      <c r="B1165" s="144"/>
      <c r="C1165" s="144"/>
      <c r="D1165" s="144"/>
      <c r="E1165" s="144"/>
      <c r="F1165" s="144"/>
      <c r="G1165" s="144"/>
      <c r="H1165" s="144"/>
      <c r="I1165" s="144"/>
      <c r="J1165" s="144"/>
      <c r="K1165" s="144"/>
      <c r="L1165" s="144"/>
      <c r="M1165" s="144"/>
      <c r="N1165" s="144"/>
      <c r="O1165" s="144"/>
      <c r="P1165" s="144"/>
      <c r="Q1165" s="144"/>
      <c r="R1165" s="144"/>
      <c r="S1165" s="144"/>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row>
    <row r="1166" spans="1:45" ht="16.5" x14ac:dyDescent="0.35">
      <c r="A1166" s="144"/>
      <c r="B1166" s="144"/>
      <c r="C1166" s="144"/>
      <c r="D1166" s="144"/>
      <c r="E1166" s="144"/>
      <c r="F1166" s="144"/>
      <c r="G1166" s="144"/>
      <c r="H1166" s="144"/>
      <c r="I1166" s="144"/>
      <c r="J1166" s="144"/>
      <c r="K1166" s="144"/>
      <c r="L1166" s="144"/>
      <c r="M1166" s="144"/>
      <c r="N1166" s="144"/>
      <c r="O1166" s="144"/>
      <c r="P1166" s="144"/>
      <c r="Q1166" s="144"/>
      <c r="R1166" s="144"/>
      <c r="S1166" s="144"/>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row>
    <row r="1167" spans="1:45" ht="16.5" x14ac:dyDescent="0.35">
      <c r="A1167" s="144"/>
      <c r="B1167" s="144"/>
      <c r="C1167" s="144"/>
      <c r="D1167" s="144"/>
      <c r="E1167" s="144"/>
      <c r="F1167" s="144"/>
      <c r="G1167" s="144"/>
      <c r="H1167" s="144"/>
      <c r="I1167" s="144"/>
      <c r="J1167" s="144"/>
      <c r="K1167" s="144"/>
      <c r="L1167" s="144"/>
      <c r="M1167" s="144"/>
      <c r="N1167" s="144"/>
      <c r="O1167" s="144"/>
      <c r="P1167" s="144"/>
      <c r="Q1167" s="144"/>
      <c r="R1167" s="144"/>
      <c r="S1167" s="144"/>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row>
    <row r="1168" spans="1:45" ht="16.5" x14ac:dyDescent="0.35">
      <c r="A1168" s="144"/>
      <c r="B1168" s="144"/>
      <c r="C1168" s="144"/>
      <c r="D1168" s="144"/>
      <c r="E1168" s="144"/>
      <c r="F1168" s="144"/>
      <c r="G1168" s="144"/>
      <c r="H1168" s="144"/>
      <c r="I1168" s="144"/>
      <c r="J1168" s="144"/>
      <c r="K1168" s="144"/>
      <c r="L1168" s="144"/>
      <c r="M1168" s="144"/>
      <c r="N1168" s="144"/>
      <c r="O1168" s="144"/>
      <c r="P1168" s="144"/>
      <c r="Q1168" s="144"/>
      <c r="R1168" s="144"/>
      <c r="S1168" s="144"/>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row>
    <row r="1169" spans="1:45" ht="16.5" x14ac:dyDescent="0.35">
      <c r="A1169" s="144"/>
      <c r="B1169" s="144"/>
      <c r="C1169" s="144"/>
      <c r="D1169" s="144"/>
      <c r="E1169" s="144"/>
      <c r="F1169" s="144"/>
      <c r="G1169" s="144"/>
      <c r="H1169" s="144"/>
      <c r="I1169" s="144"/>
      <c r="J1169" s="144"/>
      <c r="K1169" s="144"/>
      <c r="L1169" s="144"/>
      <c r="M1169" s="144"/>
      <c r="N1169" s="144"/>
      <c r="O1169" s="144"/>
      <c r="P1169" s="144"/>
      <c r="Q1169" s="144"/>
      <c r="R1169" s="144"/>
      <c r="S1169" s="144"/>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row>
    <row r="1170" spans="1:45" ht="16.5" x14ac:dyDescent="0.35">
      <c r="A1170" s="144"/>
      <c r="B1170" s="144"/>
      <c r="C1170" s="144"/>
      <c r="D1170" s="144"/>
      <c r="E1170" s="144"/>
      <c r="F1170" s="144"/>
      <c r="G1170" s="144"/>
      <c r="H1170" s="144"/>
      <c r="I1170" s="144"/>
      <c r="J1170" s="144"/>
      <c r="K1170" s="144"/>
      <c r="L1170" s="144"/>
      <c r="M1170" s="144"/>
      <c r="N1170" s="144"/>
      <c r="O1170" s="144"/>
      <c r="P1170" s="144"/>
      <c r="Q1170" s="144"/>
      <c r="R1170" s="144"/>
      <c r="S1170" s="144"/>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row>
    <row r="1171" spans="1:45" ht="16.5" x14ac:dyDescent="0.35">
      <c r="A1171" s="144"/>
      <c r="B1171" s="144"/>
      <c r="C1171" s="144"/>
      <c r="D1171" s="144"/>
      <c r="E1171" s="144"/>
      <c r="F1171" s="144"/>
      <c r="G1171" s="144"/>
      <c r="H1171" s="144"/>
      <c r="I1171" s="144"/>
      <c r="J1171" s="144"/>
      <c r="K1171" s="144"/>
      <c r="L1171" s="144"/>
      <c r="M1171" s="144"/>
      <c r="N1171" s="144"/>
      <c r="O1171" s="144"/>
      <c r="P1171" s="144"/>
      <c r="Q1171" s="144"/>
      <c r="R1171" s="144"/>
      <c r="S1171" s="144"/>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row>
    <row r="1172" spans="1:45" ht="16.5" x14ac:dyDescent="0.35">
      <c r="A1172" s="144"/>
      <c r="B1172" s="144"/>
      <c r="C1172" s="144"/>
      <c r="D1172" s="144"/>
      <c r="E1172" s="144"/>
      <c r="F1172" s="144"/>
      <c r="G1172" s="144"/>
      <c r="H1172" s="144"/>
      <c r="I1172" s="144"/>
      <c r="J1172" s="144"/>
      <c r="K1172" s="144"/>
      <c r="L1172" s="144"/>
      <c r="M1172" s="144"/>
      <c r="N1172" s="144"/>
      <c r="O1172" s="144"/>
      <c r="P1172" s="144"/>
      <c r="Q1172" s="144"/>
      <c r="R1172" s="144"/>
      <c r="S1172" s="144"/>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row>
    <row r="1173" spans="1:45" ht="16.5" x14ac:dyDescent="0.35">
      <c r="A1173" s="144"/>
      <c r="B1173" s="144"/>
      <c r="C1173" s="144"/>
      <c r="D1173" s="144"/>
      <c r="E1173" s="144"/>
      <c r="F1173" s="144"/>
      <c r="G1173" s="144"/>
      <c r="H1173" s="144"/>
      <c r="I1173" s="144"/>
      <c r="J1173" s="144"/>
      <c r="K1173" s="144"/>
      <c r="L1173" s="144"/>
      <c r="M1173" s="144"/>
      <c r="N1173" s="144"/>
      <c r="O1173" s="144"/>
      <c r="P1173" s="144"/>
      <c r="Q1173" s="144"/>
      <c r="R1173" s="144"/>
      <c r="S1173" s="144"/>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row>
    <row r="1174" spans="1:45" ht="16.5" x14ac:dyDescent="0.35">
      <c r="A1174" s="144"/>
      <c r="B1174" s="144"/>
      <c r="C1174" s="144"/>
      <c r="D1174" s="144"/>
      <c r="E1174" s="144"/>
      <c r="F1174" s="144"/>
      <c r="G1174" s="144"/>
      <c r="H1174" s="144"/>
      <c r="I1174" s="144"/>
      <c r="J1174" s="144"/>
      <c r="K1174" s="144"/>
      <c r="L1174" s="144"/>
      <c r="M1174" s="144"/>
      <c r="N1174" s="144"/>
      <c r="O1174" s="144"/>
      <c r="P1174" s="144"/>
      <c r="Q1174" s="144"/>
      <c r="R1174" s="144"/>
      <c r="S1174" s="144"/>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row>
    <row r="1175" spans="1:45" ht="16.5" x14ac:dyDescent="0.35">
      <c r="A1175" s="144"/>
      <c r="B1175" s="144"/>
      <c r="C1175" s="144"/>
      <c r="D1175" s="144"/>
      <c r="E1175" s="144"/>
      <c r="F1175" s="144"/>
      <c r="G1175" s="144"/>
      <c r="H1175" s="144"/>
      <c r="I1175" s="144"/>
      <c r="J1175" s="144"/>
      <c r="K1175" s="144"/>
      <c r="L1175" s="144"/>
      <c r="M1175" s="144"/>
      <c r="N1175" s="144"/>
      <c r="O1175" s="144"/>
      <c r="P1175" s="144"/>
      <c r="Q1175" s="144"/>
      <c r="R1175" s="144"/>
      <c r="S1175" s="144"/>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row>
    <row r="1176" spans="1:45" ht="16.5" x14ac:dyDescent="0.35">
      <c r="A1176" s="144"/>
      <c r="B1176" s="144"/>
      <c r="C1176" s="144"/>
      <c r="D1176" s="144"/>
      <c r="E1176" s="144"/>
      <c r="F1176" s="144"/>
      <c r="G1176" s="144"/>
      <c r="H1176" s="144"/>
      <c r="I1176" s="144"/>
      <c r="J1176" s="144"/>
      <c r="K1176" s="144"/>
      <c r="L1176" s="144"/>
      <c r="M1176" s="144"/>
      <c r="N1176" s="144"/>
      <c r="O1176" s="144"/>
      <c r="P1176" s="144"/>
      <c r="Q1176" s="144"/>
      <c r="R1176" s="144"/>
      <c r="S1176" s="144"/>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row>
    <row r="1177" spans="1:45" ht="16.5" x14ac:dyDescent="0.35">
      <c r="A1177" s="144"/>
      <c r="B1177" s="144"/>
      <c r="C1177" s="144"/>
      <c r="D1177" s="144"/>
      <c r="E1177" s="144"/>
      <c r="F1177" s="144"/>
      <c r="G1177" s="144"/>
      <c r="H1177" s="144"/>
      <c r="I1177" s="144"/>
      <c r="J1177" s="144"/>
      <c r="K1177" s="144"/>
      <c r="L1177" s="144"/>
      <c r="M1177" s="144"/>
      <c r="N1177" s="144"/>
      <c r="O1177" s="144"/>
      <c r="P1177" s="144"/>
      <c r="Q1177" s="144"/>
      <c r="R1177" s="144"/>
      <c r="S1177" s="144"/>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row>
    <row r="1178" spans="1:45" ht="16.5" x14ac:dyDescent="0.35">
      <c r="A1178" s="144"/>
      <c r="B1178" s="144"/>
      <c r="C1178" s="144"/>
      <c r="D1178" s="144"/>
      <c r="E1178" s="144"/>
      <c r="F1178" s="144"/>
      <c r="G1178" s="144"/>
      <c r="H1178" s="144"/>
      <c r="I1178" s="144"/>
      <c r="J1178" s="144"/>
      <c r="K1178" s="144"/>
      <c r="L1178" s="144"/>
      <c r="M1178" s="144"/>
      <c r="N1178" s="144"/>
      <c r="O1178" s="144"/>
      <c r="P1178" s="144"/>
      <c r="Q1178" s="144"/>
      <c r="R1178" s="144"/>
      <c r="S1178" s="144"/>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row>
    <row r="1179" spans="1:45" ht="16.5" x14ac:dyDescent="0.35">
      <c r="A1179" s="144"/>
      <c r="B1179" s="144"/>
      <c r="C1179" s="144"/>
      <c r="D1179" s="144"/>
      <c r="E1179" s="144"/>
      <c r="F1179" s="144"/>
      <c r="G1179" s="144"/>
      <c r="H1179" s="144"/>
      <c r="I1179" s="144"/>
      <c r="J1179" s="144"/>
      <c r="K1179" s="144"/>
      <c r="L1179" s="144"/>
      <c r="M1179" s="144"/>
      <c r="N1179" s="144"/>
      <c r="O1179" s="144"/>
      <c r="P1179" s="144"/>
      <c r="Q1179" s="144"/>
      <c r="R1179" s="144"/>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row>
    <row r="1180" spans="1:45" ht="16.5" x14ac:dyDescent="0.35">
      <c r="A1180" s="144"/>
      <c r="B1180" s="144"/>
      <c r="C1180" s="144"/>
      <c r="D1180" s="144"/>
      <c r="E1180" s="144"/>
      <c r="F1180" s="144"/>
      <c r="G1180" s="144"/>
      <c r="H1180" s="144"/>
      <c r="I1180" s="144"/>
      <c r="J1180" s="144"/>
      <c r="K1180" s="144"/>
      <c r="L1180" s="144"/>
      <c r="M1180" s="144"/>
      <c r="N1180" s="144"/>
      <c r="O1180" s="144"/>
      <c r="P1180" s="144"/>
      <c r="Q1180" s="144"/>
      <c r="R1180" s="144"/>
      <c r="S1180" s="144"/>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row>
    <row r="1181" spans="1:45" ht="16.5" x14ac:dyDescent="0.35">
      <c r="A1181" s="144"/>
      <c r="B1181" s="144"/>
      <c r="C1181" s="144"/>
      <c r="D1181" s="144"/>
      <c r="E1181" s="144"/>
      <c r="F1181" s="144"/>
      <c r="G1181" s="144"/>
      <c r="H1181" s="144"/>
      <c r="I1181" s="144"/>
      <c r="J1181" s="144"/>
      <c r="K1181" s="144"/>
      <c r="L1181" s="144"/>
      <c r="M1181" s="144"/>
      <c r="N1181" s="144"/>
      <c r="O1181" s="144"/>
      <c r="P1181" s="144"/>
      <c r="Q1181" s="144"/>
      <c r="R1181" s="144"/>
      <c r="S1181" s="144"/>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row>
    <row r="1182" spans="1:45" ht="16.5" x14ac:dyDescent="0.35">
      <c r="A1182" s="144"/>
      <c r="B1182" s="144"/>
      <c r="C1182" s="144"/>
      <c r="D1182" s="144"/>
      <c r="E1182" s="144"/>
      <c r="F1182" s="144"/>
      <c r="G1182" s="144"/>
      <c r="H1182" s="144"/>
      <c r="I1182" s="144"/>
      <c r="J1182" s="144"/>
      <c r="K1182" s="144"/>
      <c r="L1182" s="144"/>
      <c r="M1182" s="144"/>
      <c r="N1182" s="144"/>
      <c r="O1182" s="144"/>
      <c r="P1182" s="144"/>
      <c r="Q1182" s="144"/>
      <c r="R1182" s="144"/>
      <c r="S1182" s="144"/>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row>
    <row r="1183" spans="1:45" ht="16.5" x14ac:dyDescent="0.35">
      <c r="A1183" s="144"/>
      <c r="B1183" s="144"/>
      <c r="C1183" s="144"/>
      <c r="D1183" s="144"/>
      <c r="E1183" s="144"/>
      <c r="F1183" s="144"/>
      <c r="G1183" s="144"/>
      <c r="H1183" s="144"/>
      <c r="I1183" s="144"/>
      <c r="J1183" s="144"/>
      <c r="K1183" s="144"/>
      <c r="L1183" s="144"/>
      <c r="M1183" s="144"/>
      <c r="N1183" s="144"/>
      <c r="O1183" s="144"/>
      <c r="P1183" s="144"/>
      <c r="Q1183" s="144"/>
      <c r="R1183" s="144"/>
      <c r="S1183" s="144"/>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row>
    <row r="1184" spans="1:45" ht="16.5" x14ac:dyDescent="0.35">
      <c r="A1184" s="144"/>
      <c r="B1184" s="144"/>
      <c r="C1184" s="144"/>
      <c r="D1184" s="144"/>
      <c r="E1184" s="144"/>
      <c r="F1184" s="144"/>
      <c r="G1184" s="144"/>
      <c r="H1184" s="144"/>
      <c r="I1184" s="144"/>
      <c r="J1184" s="144"/>
      <c r="K1184" s="144"/>
      <c r="L1184" s="144"/>
      <c r="M1184" s="144"/>
      <c r="N1184" s="144"/>
      <c r="O1184" s="144"/>
      <c r="P1184" s="144"/>
      <c r="Q1184" s="144"/>
      <c r="R1184" s="144"/>
      <c r="S1184" s="144"/>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row>
    <row r="1185" spans="1:45" ht="16.5" x14ac:dyDescent="0.35">
      <c r="A1185" s="144"/>
      <c r="B1185" s="144"/>
      <c r="C1185" s="144"/>
      <c r="D1185" s="144"/>
      <c r="E1185" s="144"/>
      <c r="F1185" s="144"/>
      <c r="G1185" s="144"/>
      <c r="H1185" s="144"/>
      <c r="I1185" s="144"/>
      <c r="J1185" s="144"/>
      <c r="K1185" s="144"/>
      <c r="L1185" s="144"/>
      <c r="M1185" s="144"/>
      <c r="N1185" s="144"/>
      <c r="O1185" s="144"/>
      <c r="P1185" s="144"/>
      <c r="Q1185" s="144"/>
      <c r="R1185" s="144"/>
      <c r="S1185" s="144"/>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row>
    <row r="1186" spans="1:45" ht="16.5" x14ac:dyDescent="0.35">
      <c r="A1186" s="144"/>
      <c r="B1186" s="144"/>
      <c r="C1186" s="144"/>
      <c r="D1186" s="144"/>
      <c r="E1186" s="144"/>
      <c r="F1186" s="144"/>
      <c r="G1186" s="144"/>
      <c r="H1186" s="144"/>
      <c r="I1186" s="144"/>
      <c r="J1186" s="144"/>
      <c r="K1186" s="144"/>
      <c r="L1186" s="144"/>
      <c r="M1186" s="144"/>
      <c r="N1186" s="144"/>
      <c r="O1186" s="144"/>
      <c r="P1186" s="144"/>
      <c r="Q1186" s="144"/>
      <c r="R1186" s="144"/>
      <c r="S1186" s="144"/>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row>
    <row r="1187" spans="1:45" ht="16.5" x14ac:dyDescent="0.35">
      <c r="A1187" s="144"/>
      <c r="B1187" s="144"/>
      <c r="C1187" s="144"/>
      <c r="D1187" s="144"/>
      <c r="E1187" s="144"/>
      <c r="F1187" s="144"/>
      <c r="G1187" s="144"/>
      <c r="H1187" s="144"/>
      <c r="I1187" s="144"/>
      <c r="J1187" s="144"/>
      <c r="K1187" s="144"/>
      <c r="L1187" s="144"/>
      <c r="M1187" s="144"/>
      <c r="N1187" s="144"/>
      <c r="O1187" s="144"/>
      <c r="P1187" s="144"/>
      <c r="Q1187" s="144"/>
      <c r="R1187" s="144"/>
      <c r="S1187" s="144"/>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row>
    <row r="1188" spans="1:45" ht="16.5" x14ac:dyDescent="0.35">
      <c r="A1188" s="144"/>
      <c r="B1188" s="144"/>
      <c r="C1188" s="144"/>
      <c r="D1188" s="144"/>
      <c r="E1188" s="144"/>
      <c r="F1188" s="144"/>
      <c r="G1188" s="144"/>
      <c r="H1188" s="144"/>
      <c r="I1188" s="144"/>
      <c r="J1188" s="144"/>
      <c r="K1188" s="144"/>
      <c r="L1188" s="144"/>
      <c r="M1188" s="144"/>
      <c r="N1188" s="144"/>
      <c r="O1188" s="144"/>
      <c r="P1188" s="144"/>
      <c r="Q1188" s="144"/>
      <c r="R1188" s="144"/>
      <c r="S1188" s="144"/>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row>
    <row r="1189" spans="1:45" ht="16.5" x14ac:dyDescent="0.35">
      <c r="A1189" s="144"/>
      <c r="B1189" s="144"/>
      <c r="C1189" s="144"/>
      <c r="D1189" s="144"/>
      <c r="E1189" s="144"/>
      <c r="F1189" s="144"/>
      <c r="G1189" s="144"/>
      <c r="H1189" s="144"/>
      <c r="I1189" s="144"/>
      <c r="J1189" s="144"/>
      <c r="K1189" s="144"/>
      <c r="L1189" s="144"/>
      <c r="M1189" s="144"/>
      <c r="N1189" s="144"/>
      <c r="O1189" s="144"/>
      <c r="P1189" s="144"/>
      <c r="Q1189" s="144"/>
      <c r="R1189" s="144"/>
      <c r="S1189" s="144"/>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row>
    <row r="1190" spans="1:45" ht="16.5" x14ac:dyDescent="0.35">
      <c r="A1190" s="144"/>
      <c r="B1190" s="144"/>
      <c r="C1190" s="144"/>
      <c r="D1190" s="144"/>
      <c r="E1190" s="144"/>
      <c r="F1190" s="144"/>
      <c r="G1190" s="144"/>
      <c r="H1190" s="144"/>
      <c r="I1190" s="144"/>
      <c r="J1190" s="144"/>
      <c r="K1190" s="144"/>
      <c r="L1190" s="144"/>
      <c r="M1190" s="144"/>
      <c r="N1190" s="144"/>
      <c r="O1190" s="144"/>
      <c r="P1190" s="144"/>
      <c r="Q1190" s="144"/>
      <c r="R1190" s="144"/>
      <c r="S1190" s="144"/>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row>
    <row r="1191" spans="1:45" ht="16.5" x14ac:dyDescent="0.35">
      <c r="A1191" s="144"/>
      <c r="B1191" s="144"/>
      <c r="C1191" s="144"/>
      <c r="D1191" s="144"/>
      <c r="E1191" s="144"/>
      <c r="F1191" s="144"/>
      <c r="G1191" s="144"/>
      <c r="H1191" s="144"/>
      <c r="I1191" s="144"/>
      <c r="J1191" s="144"/>
      <c r="K1191" s="144"/>
      <c r="L1191" s="144"/>
      <c r="M1191" s="144"/>
      <c r="N1191" s="144"/>
      <c r="O1191" s="144"/>
      <c r="P1191" s="144"/>
      <c r="Q1191" s="144"/>
      <c r="R1191" s="144"/>
      <c r="S1191" s="144"/>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row>
    <row r="1192" spans="1:45" ht="16.5" x14ac:dyDescent="0.35">
      <c r="A1192" s="144"/>
      <c r="B1192" s="144"/>
      <c r="C1192" s="144"/>
      <c r="D1192" s="144"/>
      <c r="E1192" s="144"/>
      <c r="F1192" s="144"/>
      <c r="G1192" s="144"/>
      <c r="H1192" s="144"/>
      <c r="I1192" s="144"/>
      <c r="J1192" s="144"/>
      <c r="K1192" s="144"/>
      <c r="L1192" s="144"/>
      <c r="M1192" s="144"/>
      <c r="N1192" s="144"/>
      <c r="O1192" s="144"/>
      <c r="P1192" s="144"/>
      <c r="Q1192" s="144"/>
      <c r="R1192" s="144"/>
      <c r="S1192" s="144"/>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row>
    <row r="1193" spans="1:45" ht="16.5" x14ac:dyDescent="0.35">
      <c r="A1193" s="144"/>
      <c r="B1193" s="144"/>
      <c r="C1193" s="144"/>
      <c r="D1193" s="144"/>
      <c r="E1193" s="144"/>
      <c r="F1193" s="144"/>
      <c r="G1193" s="144"/>
      <c r="H1193" s="144"/>
      <c r="I1193" s="144"/>
      <c r="J1193" s="144"/>
      <c r="K1193" s="144"/>
      <c r="L1193" s="144"/>
      <c r="M1193" s="144"/>
      <c r="N1193" s="144"/>
      <c r="O1193" s="144"/>
      <c r="P1193" s="144"/>
      <c r="Q1193" s="144"/>
      <c r="R1193" s="144"/>
      <c r="S1193" s="144"/>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row>
    <row r="1194" spans="1:45" ht="16.5" x14ac:dyDescent="0.35">
      <c r="A1194" s="144"/>
      <c r="B1194" s="144"/>
      <c r="C1194" s="144"/>
      <c r="D1194" s="144"/>
      <c r="E1194" s="144"/>
      <c r="F1194" s="144"/>
      <c r="G1194" s="144"/>
      <c r="H1194" s="144"/>
      <c r="I1194" s="144"/>
      <c r="J1194" s="144"/>
      <c r="K1194" s="144"/>
      <c r="L1194" s="144"/>
      <c r="M1194" s="144"/>
      <c r="N1194" s="144"/>
      <c r="O1194" s="144"/>
      <c r="P1194" s="144"/>
      <c r="Q1194" s="144"/>
      <c r="R1194" s="144"/>
      <c r="S1194" s="144"/>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row>
    <row r="1195" spans="1:45" ht="16.5" x14ac:dyDescent="0.35">
      <c r="A1195" s="144"/>
      <c r="B1195" s="144"/>
      <c r="C1195" s="144"/>
      <c r="D1195" s="144"/>
      <c r="E1195" s="144"/>
      <c r="F1195" s="144"/>
      <c r="G1195" s="144"/>
      <c r="H1195" s="144"/>
      <c r="I1195" s="144"/>
      <c r="J1195" s="144"/>
      <c r="K1195" s="144"/>
      <c r="L1195" s="144"/>
      <c r="M1195" s="144"/>
      <c r="N1195" s="144"/>
      <c r="O1195" s="144"/>
      <c r="P1195" s="144"/>
      <c r="Q1195" s="144"/>
      <c r="R1195" s="144"/>
      <c r="S1195" s="144"/>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row>
    <row r="1196" spans="1:45" ht="16.5" x14ac:dyDescent="0.35">
      <c r="A1196" s="144"/>
      <c r="B1196" s="144"/>
      <c r="C1196" s="144"/>
      <c r="D1196" s="144"/>
      <c r="E1196" s="144"/>
      <c r="F1196" s="144"/>
      <c r="G1196" s="144"/>
      <c r="H1196" s="144"/>
      <c r="I1196" s="144"/>
      <c r="J1196" s="144"/>
      <c r="K1196" s="144"/>
      <c r="L1196" s="144"/>
      <c r="M1196" s="144"/>
      <c r="N1196" s="144"/>
      <c r="O1196" s="144"/>
      <c r="P1196" s="144"/>
      <c r="Q1196" s="144"/>
      <c r="R1196" s="144"/>
      <c r="S1196" s="144"/>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row>
    <row r="1197" spans="1:45" ht="16.5" x14ac:dyDescent="0.35">
      <c r="A1197" s="144"/>
      <c r="B1197" s="144"/>
      <c r="C1197" s="144"/>
      <c r="D1197" s="144"/>
      <c r="E1197" s="144"/>
      <c r="F1197" s="144"/>
      <c r="G1197" s="144"/>
      <c r="H1197" s="144"/>
      <c r="I1197" s="144"/>
      <c r="J1197" s="144"/>
      <c r="K1197" s="144"/>
      <c r="L1197" s="144"/>
      <c r="M1197" s="144"/>
      <c r="N1197" s="144"/>
      <c r="O1197" s="144"/>
      <c r="P1197" s="144"/>
      <c r="Q1197" s="144"/>
      <c r="R1197" s="144"/>
      <c r="S1197" s="144"/>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row>
    <row r="1198" spans="1:45" ht="16.5" x14ac:dyDescent="0.35">
      <c r="A1198" s="144"/>
      <c r="B1198" s="144"/>
      <c r="C1198" s="144"/>
      <c r="D1198" s="144"/>
      <c r="E1198" s="144"/>
      <c r="F1198" s="144"/>
      <c r="G1198" s="144"/>
      <c r="H1198" s="144"/>
      <c r="I1198" s="144"/>
      <c r="J1198" s="144"/>
      <c r="K1198" s="144"/>
      <c r="L1198" s="144"/>
      <c r="M1198" s="144"/>
      <c r="N1198" s="144"/>
      <c r="O1198" s="144"/>
      <c r="P1198" s="144"/>
      <c r="Q1198" s="144"/>
      <c r="R1198" s="144"/>
      <c r="S1198" s="144"/>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row>
    <row r="1199" spans="1:45" ht="16.5" x14ac:dyDescent="0.35">
      <c r="A1199" s="144"/>
      <c r="B1199" s="144"/>
      <c r="C1199" s="144"/>
      <c r="D1199" s="144"/>
      <c r="E1199" s="144"/>
      <c r="F1199" s="144"/>
      <c r="G1199" s="144"/>
      <c r="H1199" s="144"/>
      <c r="I1199" s="144"/>
      <c r="J1199" s="144"/>
      <c r="K1199" s="144"/>
      <c r="L1199" s="144"/>
      <c r="M1199" s="144"/>
      <c r="N1199" s="144"/>
      <c r="O1199" s="144"/>
      <c r="P1199" s="144"/>
      <c r="Q1199" s="144"/>
      <c r="R1199" s="144"/>
      <c r="S1199" s="144"/>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row>
    <row r="1200" spans="1:45" ht="16.5" x14ac:dyDescent="0.35">
      <c r="A1200" s="144"/>
      <c r="B1200" s="144"/>
      <c r="C1200" s="144"/>
      <c r="D1200" s="144"/>
      <c r="E1200" s="144"/>
      <c r="F1200" s="144"/>
      <c r="G1200" s="144"/>
      <c r="H1200" s="144"/>
      <c r="I1200" s="144"/>
      <c r="J1200" s="144"/>
      <c r="K1200" s="144"/>
      <c r="L1200" s="144"/>
      <c r="M1200" s="144"/>
      <c r="N1200" s="144"/>
      <c r="O1200" s="144"/>
      <c r="P1200" s="144"/>
      <c r="Q1200" s="144"/>
      <c r="R1200" s="144"/>
      <c r="S1200" s="144"/>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row>
    <row r="1201" spans="1:45" ht="16.5" x14ac:dyDescent="0.35">
      <c r="A1201" s="144"/>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row>
    <row r="1202" spans="1:45" ht="16.5" x14ac:dyDescent="0.35">
      <c r="A1202" s="144"/>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row>
    <row r="1203" spans="1:45" ht="16.5" x14ac:dyDescent="0.35">
      <c r="A1203" s="144"/>
      <c r="B1203" s="144"/>
      <c r="C1203" s="144"/>
      <c r="D1203" s="144"/>
      <c r="E1203" s="144"/>
      <c r="F1203" s="144"/>
      <c r="G1203" s="144"/>
      <c r="H1203" s="144"/>
      <c r="I1203" s="144"/>
      <c r="J1203" s="144"/>
      <c r="K1203" s="144"/>
      <c r="L1203" s="144"/>
      <c r="M1203" s="144"/>
      <c r="N1203" s="144"/>
      <c r="O1203" s="144"/>
      <c r="P1203" s="144"/>
      <c r="Q1203" s="144"/>
      <c r="R1203" s="144"/>
      <c r="S1203" s="144"/>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row>
    <row r="1204" spans="1:45" ht="16.5" x14ac:dyDescent="0.35">
      <c r="A1204" s="144"/>
      <c r="B1204" s="144"/>
      <c r="C1204" s="144"/>
      <c r="D1204" s="144"/>
      <c r="E1204" s="144"/>
      <c r="F1204" s="144"/>
      <c r="G1204" s="144"/>
      <c r="H1204" s="144"/>
      <c r="I1204" s="144"/>
      <c r="J1204" s="144"/>
      <c r="K1204" s="144"/>
      <c r="L1204" s="144"/>
      <c r="M1204" s="144"/>
      <c r="N1204" s="144"/>
      <c r="O1204" s="144"/>
      <c r="P1204" s="144"/>
      <c r="Q1204" s="144"/>
      <c r="R1204" s="144"/>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row>
    <row r="1205" spans="1:45" ht="16.5" x14ac:dyDescent="0.35">
      <c r="A1205" s="144"/>
      <c r="B1205" s="144"/>
      <c r="C1205" s="144"/>
      <c r="D1205" s="144"/>
      <c r="E1205" s="144"/>
      <c r="F1205" s="144"/>
      <c r="G1205" s="144"/>
      <c r="H1205" s="144"/>
      <c r="I1205" s="144"/>
      <c r="J1205" s="144"/>
      <c r="K1205" s="144"/>
      <c r="L1205" s="144"/>
      <c r="M1205" s="144"/>
      <c r="N1205" s="144"/>
      <c r="O1205" s="144"/>
      <c r="P1205" s="144"/>
      <c r="Q1205" s="144"/>
      <c r="R1205" s="144"/>
      <c r="S1205" s="144"/>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row>
    <row r="1206" spans="1:45" ht="16.5" x14ac:dyDescent="0.35">
      <c r="A1206" s="144"/>
      <c r="B1206" s="144"/>
      <c r="C1206" s="144"/>
      <c r="D1206" s="144"/>
      <c r="E1206" s="144"/>
      <c r="F1206" s="144"/>
      <c r="G1206" s="144"/>
      <c r="H1206" s="144"/>
      <c r="I1206" s="144"/>
      <c r="J1206" s="144"/>
      <c r="K1206" s="144"/>
      <c r="L1206" s="144"/>
      <c r="M1206" s="144"/>
      <c r="N1206" s="144"/>
      <c r="O1206" s="144"/>
      <c r="P1206" s="144"/>
      <c r="Q1206" s="144"/>
      <c r="R1206" s="144"/>
      <c r="S1206" s="144"/>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row>
    <row r="1207" spans="1:45" ht="16.5" x14ac:dyDescent="0.35">
      <c r="A1207" s="144"/>
      <c r="B1207" s="144"/>
      <c r="C1207" s="144"/>
      <c r="D1207" s="144"/>
      <c r="E1207" s="144"/>
      <c r="F1207" s="144"/>
      <c r="G1207" s="144"/>
      <c r="H1207" s="144"/>
      <c r="I1207" s="144"/>
      <c r="J1207" s="144"/>
      <c r="K1207" s="144"/>
      <c r="L1207" s="144"/>
      <c r="M1207" s="144"/>
      <c r="N1207" s="144"/>
      <c r="O1207" s="144"/>
      <c r="P1207" s="144"/>
      <c r="Q1207" s="144"/>
      <c r="R1207" s="144"/>
      <c r="S1207" s="144"/>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row>
    <row r="1208" spans="1:45" ht="16.5" x14ac:dyDescent="0.35">
      <c r="A1208" s="144"/>
      <c r="B1208" s="144"/>
      <c r="C1208" s="144"/>
      <c r="D1208" s="144"/>
      <c r="E1208" s="144"/>
      <c r="F1208" s="144"/>
      <c r="G1208" s="144"/>
      <c r="H1208" s="144"/>
      <c r="I1208" s="144"/>
      <c r="J1208" s="144"/>
      <c r="K1208" s="144"/>
      <c r="L1208" s="144"/>
      <c r="M1208" s="144"/>
      <c r="N1208" s="144"/>
      <c r="O1208" s="144"/>
      <c r="P1208" s="144"/>
      <c r="Q1208" s="144"/>
      <c r="R1208" s="144"/>
      <c r="S1208" s="144"/>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row>
    <row r="1209" spans="1:45" ht="16.5" x14ac:dyDescent="0.35">
      <c r="A1209" s="144"/>
      <c r="B1209" s="144"/>
      <c r="C1209" s="144"/>
      <c r="D1209" s="144"/>
      <c r="E1209" s="144"/>
      <c r="F1209" s="144"/>
      <c r="G1209" s="144"/>
      <c r="H1209" s="144"/>
      <c r="I1209" s="144"/>
      <c r="J1209" s="144"/>
      <c r="K1209" s="144"/>
      <c r="L1209" s="144"/>
      <c r="M1209" s="144"/>
      <c r="N1209" s="144"/>
      <c r="O1209" s="144"/>
      <c r="P1209" s="144"/>
      <c r="Q1209" s="144"/>
      <c r="R1209" s="144"/>
      <c r="S1209" s="144"/>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row>
    <row r="1210" spans="1:45" ht="16.5" x14ac:dyDescent="0.35">
      <c r="A1210" s="144"/>
      <c r="B1210" s="144"/>
      <c r="C1210" s="144"/>
      <c r="D1210" s="144"/>
      <c r="E1210" s="144"/>
      <c r="F1210" s="144"/>
      <c r="G1210" s="144"/>
      <c r="H1210" s="144"/>
      <c r="I1210" s="144"/>
      <c r="J1210" s="144"/>
      <c r="K1210" s="144"/>
      <c r="L1210" s="144"/>
      <c r="M1210" s="144"/>
      <c r="N1210" s="144"/>
      <c r="O1210" s="144"/>
      <c r="P1210" s="144"/>
      <c r="Q1210" s="144"/>
      <c r="R1210" s="144"/>
      <c r="S1210" s="144"/>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row>
    <row r="1211" spans="1:45" ht="16.5" x14ac:dyDescent="0.35">
      <c r="A1211" s="144"/>
      <c r="B1211" s="144"/>
      <c r="C1211" s="144"/>
      <c r="D1211" s="144"/>
      <c r="E1211" s="144"/>
      <c r="F1211" s="144"/>
      <c r="G1211" s="144"/>
      <c r="H1211" s="144"/>
      <c r="I1211" s="144"/>
      <c r="J1211" s="144"/>
      <c r="K1211" s="144"/>
      <c r="L1211" s="144"/>
      <c r="M1211" s="144"/>
      <c r="N1211" s="144"/>
      <c r="O1211" s="144"/>
      <c r="P1211" s="144"/>
      <c r="Q1211" s="144"/>
      <c r="R1211" s="144"/>
      <c r="S1211" s="144"/>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row>
    <row r="1212" spans="1:45" ht="16.5" x14ac:dyDescent="0.35">
      <c r="A1212" s="144"/>
      <c r="B1212" s="144"/>
      <c r="C1212" s="144"/>
      <c r="D1212" s="144"/>
      <c r="E1212" s="144"/>
      <c r="F1212" s="144"/>
      <c r="G1212" s="144"/>
      <c r="H1212" s="144"/>
      <c r="I1212" s="144"/>
      <c r="J1212" s="144"/>
      <c r="K1212" s="144"/>
      <c r="L1212" s="144"/>
      <c r="M1212" s="144"/>
      <c r="N1212" s="144"/>
      <c r="O1212" s="144"/>
      <c r="P1212" s="144"/>
      <c r="Q1212" s="144"/>
      <c r="R1212" s="144"/>
      <c r="S1212" s="144"/>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row>
    <row r="1213" spans="1:45" ht="16.5" x14ac:dyDescent="0.35">
      <c r="A1213" s="144"/>
      <c r="B1213" s="144"/>
      <c r="C1213" s="144"/>
      <c r="D1213" s="144"/>
      <c r="E1213" s="144"/>
      <c r="F1213" s="144"/>
      <c r="G1213" s="144"/>
      <c r="H1213" s="144"/>
      <c r="I1213" s="144"/>
      <c r="J1213" s="144"/>
      <c r="K1213" s="144"/>
      <c r="L1213" s="144"/>
      <c r="M1213" s="144"/>
      <c r="N1213" s="144"/>
      <c r="O1213" s="144"/>
      <c r="P1213" s="144"/>
      <c r="Q1213" s="144"/>
      <c r="R1213" s="144"/>
      <c r="S1213" s="144"/>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row>
    <row r="1214" spans="1:45" ht="16.5" x14ac:dyDescent="0.35">
      <c r="A1214" s="144"/>
      <c r="B1214" s="144"/>
      <c r="C1214" s="144"/>
      <c r="D1214" s="144"/>
      <c r="E1214" s="144"/>
      <c r="F1214" s="144"/>
      <c r="G1214" s="144"/>
      <c r="H1214" s="144"/>
      <c r="I1214" s="144"/>
      <c r="J1214" s="144"/>
      <c r="K1214" s="144"/>
      <c r="L1214" s="144"/>
      <c r="M1214" s="144"/>
      <c r="N1214" s="144"/>
      <c r="O1214" s="144"/>
      <c r="P1214" s="144"/>
      <c r="Q1214" s="144"/>
      <c r="R1214" s="144"/>
      <c r="S1214" s="144"/>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row>
    <row r="1215" spans="1:45" ht="16.5" x14ac:dyDescent="0.35">
      <c r="A1215" s="144"/>
      <c r="B1215" s="144"/>
      <c r="C1215" s="144"/>
      <c r="D1215" s="144"/>
      <c r="E1215" s="144"/>
      <c r="F1215" s="144"/>
      <c r="G1215" s="144"/>
      <c r="H1215" s="144"/>
      <c r="I1215" s="144"/>
      <c r="J1215" s="144"/>
      <c r="K1215" s="144"/>
      <c r="L1215" s="144"/>
      <c r="M1215" s="144"/>
      <c r="N1215" s="144"/>
      <c r="O1215" s="144"/>
      <c r="P1215" s="144"/>
      <c r="Q1215" s="144"/>
      <c r="R1215" s="144"/>
      <c r="S1215" s="144"/>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row>
    <row r="1216" spans="1:45" ht="16.5" x14ac:dyDescent="0.35">
      <c r="A1216" s="144"/>
      <c r="B1216" s="144"/>
      <c r="C1216" s="144"/>
      <c r="D1216" s="144"/>
      <c r="E1216" s="144"/>
      <c r="F1216" s="144"/>
      <c r="G1216" s="144"/>
      <c r="H1216" s="144"/>
      <c r="I1216" s="144"/>
      <c r="J1216" s="144"/>
      <c r="K1216" s="144"/>
      <c r="L1216" s="144"/>
      <c r="M1216" s="144"/>
      <c r="N1216" s="144"/>
      <c r="O1216" s="144"/>
      <c r="P1216" s="144"/>
      <c r="Q1216" s="144"/>
      <c r="R1216" s="144"/>
      <c r="S1216" s="144"/>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row>
    <row r="1217" spans="1:45" ht="16.5" x14ac:dyDescent="0.35">
      <c r="A1217" s="144"/>
      <c r="B1217" s="144"/>
      <c r="C1217" s="144"/>
      <c r="D1217" s="144"/>
      <c r="E1217" s="144"/>
      <c r="F1217" s="144"/>
      <c r="G1217" s="144"/>
      <c r="H1217" s="144"/>
      <c r="I1217" s="144"/>
      <c r="J1217" s="144"/>
      <c r="K1217" s="144"/>
      <c r="L1217" s="144"/>
      <c r="M1217" s="144"/>
      <c r="N1217" s="144"/>
      <c r="O1217" s="144"/>
      <c r="P1217" s="144"/>
      <c r="Q1217" s="144"/>
      <c r="R1217" s="144"/>
      <c r="S1217" s="144"/>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row>
    <row r="1218" spans="1:45" ht="16.5" x14ac:dyDescent="0.35">
      <c r="A1218" s="144"/>
      <c r="B1218" s="144"/>
      <c r="C1218" s="144"/>
      <c r="D1218" s="144"/>
      <c r="E1218" s="144"/>
      <c r="F1218" s="144"/>
      <c r="G1218" s="144"/>
      <c r="H1218" s="144"/>
      <c r="I1218" s="144"/>
      <c r="J1218" s="144"/>
      <c r="K1218" s="144"/>
      <c r="L1218" s="144"/>
      <c r="M1218" s="144"/>
      <c r="N1218" s="144"/>
      <c r="O1218" s="144"/>
      <c r="P1218" s="144"/>
      <c r="Q1218" s="144"/>
      <c r="R1218" s="144"/>
      <c r="S1218" s="144"/>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row>
    <row r="1219" spans="1:45" ht="16.5" x14ac:dyDescent="0.35">
      <c r="A1219" s="144"/>
      <c r="B1219" s="144"/>
      <c r="C1219" s="144"/>
      <c r="D1219" s="144"/>
      <c r="E1219" s="144"/>
      <c r="F1219" s="144"/>
      <c r="G1219" s="144"/>
      <c r="H1219" s="144"/>
      <c r="I1219" s="144"/>
      <c r="J1219" s="144"/>
      <c r="K1219" s="144"/>
      <c r="L1219" s="144"/>
      <c r="M1219" s="144"/>
      <c r="N1219" s="144"/>
      <c r="O1219" s="144"/>
      <c r="P1219" s="144"/>
      <c r="Q1219" s="144"/>
      <c r="R1219" s="144"/>
      <c r="S1219" s="144"/>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row>
    <row r="1220" spans="1:45" ht="16.5" x14ac:dyDescent="0.35">
      <c r="A1220" s="144"/>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row>
    <row r="1221" spans="1:45" ht="16.5" x14ac:dyDescent="0.35">
      <c r="A1221" s="144"/>
      <c r="B1221" s="144"/>
      <c r="C1221" s="144"/>
      <c r="D1221" s="144"/>
      <c r="E1221" s="144"/>
      <c r="F1221" s="144"/>
      <c r="G1221" s="144"/>
      <c r="H1221" s="144"/>
      <c r="I1221" s="144"/>
      <c r="J1221" s="144"/>
      <c r="K1221" s="144"/>
      <c r="L1221" s="144"/>
      <c r="M1221" s="144"/>
      <c r="N1221" s="144"/>
      <c r="O1221" s="144"/>
      <c r="P1221" s="144"/>
      <c r="Q1221" s="144"/>
      <c r="R1221" s="144"/>
      <c r="S1221" s="144"/>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row>
    <row r="1222" spans="1:45" ht="16.5" x14ac:dyDescent="0.35">
      <c r="A1222" s="144"/>
      <c r="B1222" s="144"/>
      <c r="C1222" s="144"/>
      <c r="D1222" s="144"/>
      <c r="E1222" s="144"/>
      <c r="F1222" s="144"/>
      <c r="G1222" s="144"/>
      <c r="H1222" s="144"/>
      <c r="I1222" s="144"/>
      <c r="J1222" s="144"/>
      <c r="K1222" s="144"/>
      <c r="L1222" s="144"/>
      <c r="M1222" s="144"/>
      <c r="N1222" s="144"/>
      <c r="O1222" s="144"/>
      <c r="P1222" s="144"/>
      <c r="Q1222" s="144"/>
      <c r="R1222" s="144"/>
      <c r="S1222" s="144"/>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row>
    <row r="1223" spans="1:45" ht="16.5" x14ac:dyDescent="0.35">
      <c r="A1223" s="144"/>
      <c r="B1223" s="144"/>
      <c r="C1223" s="144"/>
      <c r="D1223" s="144"/>
      <c r="E1223" s="144"/>
      <c r="F1223" s="144"/>
      <c r="G1223" s="144"/>
      <c r="H1223" s="144"/>
      <c r="I1223" s="144"/>
      <c r="J1223" s="144"/>
      <c r="K1223" s="144"/>
      <c r="L1223" s="144"/>
      <c r="M1223" s="144"/>
      <c r="N1223" s="144"/>
      <c r="O1223" s="144"/>
      <c r="P1223" s="144"/>
      <c r="Q1223" s="144"/>
      <c r="R1223" s="144"/>
      <c r="S1223" s="144"/>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row>
    <row r="1224" spans="1:45" ht="16.5" x14ac:dyDescent="0.35">
      <c r="A1224" s="144"/>
      <c r="B1224" s="144"/>
      <c r="C1224" s="144"/>
      <c r="D1224" s="144"/>
      <c r="E1224" s="144"/>
      <c r="F1224" s="144"/>
      <c r="G1224" s="144"/>
      <c r="H1224" s="144"/>
      <c r="I1224" s="144"/>
      <c r="J1224" s="144"/>
      <c r="K1224" s="144"/>
      <c r="L1224" s="144"/>
      <c r="M1224" s="144"/>
      <c r="N1224" s="144"/>
      <c r="O1224" s="144"/>
      <c r="P1224" s="144"/>
      <c r="Q1224" s="144"/>
      <c r="R1224" s="144"/>
      <c r="S1224" s="144"/>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row>
    <row r="1225" spans="1:45" ht="16.5" x14ac:dyDescent="0.35">
      <c r="A1225" s="144"/>
      <c r="B1225" s="144"/>
      <c r="C1225" s="144"/>
      <c r="D1225" s="144"/>
      <c r="E1225" s="144"/>
      <c r="F1225" s="144"/>
      <c r="G1225" s="144"/>
      <c r="H1225" s="144"/>
      <c r="I1225" s="144"/>
      <c r="J1225" s="144"/>
      <c r="K1225" s="144"/>
      <c r="L1225" s="144"/>
      <c r="M1225" s="144"/>
      <c r="N1225" s="144"/>
      <c r="O1225" s="144"/>
      <c r="P1225" s="144"/>
      <c r="Q1225" s="144"/>
      <c r="R1225" s="144"/>
      <c r="S1225" s="144"/>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row>
    <row r="1226" spans="1:45" ht="16.5" x14ac:dyDescent="0.35">
      <c r="A1226" s="144"/>
      <c r="B1226" s="144"/>
      <c r="C1226" s="144"/>
      <c r="D1226" s="144"/>
      <c r="E1226" s="144"/>
      <c r="F1226" s="144"/>
      <c r="G1226" s="144"/>
      <c r="H1226" s="144"/>
      <c r="I1226" s="144"/>
      <c r="J1226" s="144"/>
      <c r="K1226" s="144"/>
      <c r="L1226" s="144"/>
      <c r="M1226" s="144"/>
      <c r="N1226" s="144"/>
      <c r="O1226" s="144"/>
      <c r="P1226" s="144"/>
      <c r="Q1226" s="144"/>
      <c r="R1226" s="144"/>
      <c r="S1226" s="144"/>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row>
    <row r="1227" spans="1:45" ht="16.5" x14ac:dyDescent="0.35">
      <c r="A1227" s="144"/>
      <c r="B1227" s="144"/>
      <c r="C1227" s="144"/>
      <c r="D1227" s="144"/>
      <c r="E1227" s="144"/>
      <c r="F1227" s="144"/>
      <c r="G1227" s="144"/>
      <c r="H1227" s="144"/>
      <c r="I1227" s="144"/>
      <c r="J1227" s="144"/>
      <c r="K1227" s="144"/>
      <c r="L1227" s="144"/>
      <c r="M1227" s="144"/>
      <c r="N1227" s="144"/>
      <c r="O1227" s="144"/>
      <c r="P1227" s="144"/>
      <c r="Q1227" s="144"/>
      <c r="R1227" s="144"/>
      <c r="S1227" s="144"/>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row>
    <row r="1228" spans="1:45" ht="16.5" x14ac:dyDescent="0.35">
      <c r="A1228" s="144"/>
      <c r="B1228" s="144"/>
      <c r="C1228" s="144"/>
      <c r="D1228" s="144"/>
      <c r="E1228" s="144"/>
      <c r="F1228" s="144"/>
      <c r="G1228" s="144"/>
      <c r="H1228" s="144"/>
      <c r="I1228" s="144"/>
      <c r="J1228" s="144"/>
      <c r="K1228" s="144"/>
      <c r="L1228" s="144"/>
      <c r="M1228" s="144"/>
      <c r="N1228" s="144"/>
      <c r="O1228" s="144"/>
      <c r="P1228" s="144"/>
      <c r="Q1228" s="144"/>
      <c r="R1228" s="144"/>
      <c r="S1228" s="144"/>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row>
    <row r="1229" spans="1:45" ht="16.5" x14ac:dyDescent="0.35">
      <c r="A1229" s="144"/>
      <c r="B1229" s="144"/>
      <c r="C1229" s="144"/>
      <c r="D1229" s="144"/>
      <c r="E1229" s="144"/>
      <c r="F1229" s="144"/>
      <c r="G1229" s="144"/>
      <c r="H1229" s="144"/>
      <c r="I1229" s="144"/>
      <c r="J1229" s="144"/>
      <c r="K1229" s="144"/>
      <c r="L1229" s="144"/>
      <c r="M1229" s="144"/>
      <c r="N1229" s="144"/>
      <c r="O1229" s="144"/>
      <c r="P1229" s="144"/>
      <c r="Q1229" s="144"/>
      <c r="R1229" s="144"/>
      <c r="S1229" s="144"/>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row>
    <row r="1230" spans="1:45" ht="16.5" x14ac:dyDescent="0.35">
      <c r="A1230" s="144"/>
      <c r="B1230" s="144"/>
      <c r="C1230" s="144"/>
      <c r="D1230" s="144"/>
      <c r="E1230" s="144"/>
      <c r="F1230" s="144"/>
      <c r="G1230" s="144"/>
      <c r="H1230" s="144"/>
      <c r="I1230" s="144"/>
      <c r="J1230" s="144"/>
      <c r="K1230" s="144"/>
      <c r="L1230" s="144"/>
      <c r="M1230" s="144"/>
      <c r="N1230" s="144"/>
      <c r="O1230" s="144"/>
      <c r="P1230" s="144"/>
      <c r="Q1230" s="144"/>
      <c r="R1230" s="144"/>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row>
    <row r="1231" spans="1:45" ht="16.5" x14ac:dyDescent="0.35">
      <c r="A1231" s="144"/>
      <c r="B1231" s="144"/>
      <c r="C1231" s="144"/>
      <c r="D1231" s="144"/>
      <c r="E1231" s="144"/>
      <c r="F1231" s="144"/>
      <c r="G1231" s="144"/>
      <c r="H1231" s="144"/>
      <c r="I1231" s="144"/>
      <c r="J1231" s="144"/>
      <c r="K1231" s="144"/>
      <c r="L1231" s="144"/>
      <c r="M1231" s="144"/>
      <c r="N1231" s="144"/>
      <c r="O1231" s="144"/>
      <c r="P1231" s="144"/>
      <c r="Q1231" s="144"/>
      <c r="R1231" s="144"/>
      <c r="S1231" s="144"/>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row>
    <row r="1232" spans="1:45" ht="16.5" x14ac:dyDescent="0.35">
      <c r="A1232" s="144"/>
      <c r="B1232" s="144"/>
      <c r="C1232" s="144"/>
      <c r="D1232" s="144"/>
      <c r="E1232" s="144"/>
      <c r="F1232" s="144"/>
      <c r="G1232" s="144"/>
      <c r="H1232" s="144"/>
      <c r="I1232" s="144"/>
      <c r="J1232" s="144"/>
      <c r="K1232" s="144"/>
      <c r="L1232" s="144"/>
      <c r="M1232" s="144"/>
      <c r="N1232" s="144"/>
      <c r="O1232" s="144"/>
      <c r="P1232" s="144"/>
      <c r="Q1232" s="144"/>
      <c r="R1232" s="144"/>
      <c r="S1232" s="144"/>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row>
    <row r="1233" spans="1:45" ht="16.5" x14ac:dyDescent="0.35">
      <c r="A1233" s="144"/>
      <c r="B1233" s="144"/>
      <c r="C1233" s="144"/>
      <c r="D1233" s="144"/>
      <c r="E1233" s="144"/>
      <c r="F1233" s="144"/>
      <c r="G1233" s="144"/>
      <c r="H1233" s="144"/>
      <c r="I1233" s="144"/>
      <c r="J1233" s="144"/>
      <c r="K1233" s="144"/>
      <c r="L1233" s="144"/>
      <c r="M1233" s="144"/>
      <c r="N1233" s="144"/>
      <c r="O1233" s="144"/>
      <c r="P1233" s="144"/>
      <c r="Q1233" s="144"/>
      <c r="R1233" s="144"/>
      <c r="S1233" s="144"/>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row>
    <row r="1234" spans="1:45" ht="16.5" x14ac:dyDescent="0.35">
      <c r="A1234" s="144"/>
      <c r="B1234" s="144"/>
      <c r="C1234" s="144"/>
      <c r="D1234" s="144"/>
      <c r="E1234" s="144"/>
      <c r="F1234" s="144"/>
      <c r="G1234" s="144"/>
      <c r="H1234" s="144"/>
      <c r="I1234" s="144"/>
      <c r="J1234" s="144"/>
      <c r="K1234" s="144"/>
      <c r="L1234" s="144"/>
      <c r="M1234" s="144"/>
      <c r="N1234" s="144"/>
      <c r="O1234" s="144"/>
      <c r="P1234" s="144"/>
      <c r="Q1234" s="144"/>
      <c r="R1234" s="144"/>
      <c r="S1234" s="144"/>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row>
    <row r="1235" spans="1:45" ht="16.5" x14ac:dyDescent="0.35">
      <c r="A1235" s="144"/>
      <c r="B1235" s="144"/>
      <c r="C1235" s="144"/>
      <c r="D1235" s="144"/>
      <c r="E1235" s="144"/>
      <c r="F1235" s="144"/>
      <c r="G1235" s="144"/>
      <c r="H1235" s="144"/>
      <c r="I1235" s="144"/>
      <c r="J1235" s="144"/>
      <c r="K1235" s="144"/>
      <c r="L1235" s="144"/>
      <c r="M1235" s="144"/>
      <c r="N1235" s="144"/>
      <c r="O1235" s="144"/>
      <c r="P1235" s="144"/>
      <c r="Q1235" s="144"/>
      <c r="R1235" s="144"/>
      <c r="S1235" s="144"/>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row>
    <row r="1236" spans="1:45" ht="16.5" x14ac:dyDescent="0.35">
      <c r="A1236" s="144"/>
      <c r="B1236" s="144"/>
      <c r="C1236" s="144"/>
      <c r="D1236" s="144"/>
      <c r="E1236" s="144"/>
      <c r="F1236" s="144"/>
      <c r="G1236" s="144"/>
      <c r="H1236" s="144"/>
      <c r="I1236" s="144"/>
      <c r="J1236" s="144"/>
      <c r="K1236" s="144"/>
      <c r="L1236" s="144"/>
      <c r="M1236" s="144"/>
      <c r="N1236" s="144"/>
      <c r="O1236" s="144"/>
      <c r="P1236" s="144"/>
      <c r="Q1236" s="144"/>
      <c r="R1236" s="144"/>
      <c r="S1236" s="144"/>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row>
    <row r="1237" spans="1:45" ht="16.5" x14ac:dyDescent="0.35">
      <c r="A1237" s="144"/>
      <c r="B1237" s="144"/>
      <c r="C1237" s="144"/>
      <c r="D1237" s="144"/>
      <c r="E1237" s="144"/>
      <c r="F1237" s="144"/>
      <c r="G1237" s="144"/>
      <c r="H1237" s="144"/>
      <c r="I1237" s="144"/>
      <c r="J1237" s="144"/>
      <c r="K1237" s="144"/>
      <c r="L1237" s="144"/>
      <c r="M1237" s="144"/>
      <c r="N1237" s="144"/>
      <c r="O1237" s="144"/>
      <c r="P1237" s="144"/>
      <c r="Q1237" s="144"/>
      <c r="R1237" s="144"/>
      <c r="S1237" s="144"/>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row>
    <row r="1238" spans="1:45" ht="16.5" x14ac:dyDescent="0.35">
      <c r="A1238" s="144"/>
      <c r="B1238" s="144"/>
      <c r="C1238" s="144"/>
      <c r="D1238" s="144"/>
      <c r="E1238" s="144"/>
      <c r="F1238" s="144"/>
      <c r="G1238" s="144"/>
      <c r="H1238" s="144"/>
      <c r="I1238" s="144"/>
      <c r="J1238" s="144"/>
      <c r="K1238" s="144"/>
      <c r="L1238" s="144"/>
      <c r="M1238" s="144"/>
      <c r="N1238" s="144"/>
      <c r="O1238" s="144"/>
      <c r="P1238" s="144"/>
      <c r="Q1238" s="144"/>
      <c r="R1238" s="144"/>
      <c r="S1238" s="144"/>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row>
    <row r="1239" spans="1:45" ht="16.5" x14ac:dyDescent="0.35">
      <c r="A1239" s="144"/>
      <c r="B1239" s="144"/>
      <c r="C1239" s="144"/>
      <c r="D1239" s="144"/>
      <c r="E1239" s="144"/>
      <c r="F1239" s="144"/>
      <c r="G1239" s="144"/>
      <c r="H1239" s="144"/>
      <c r="I1239" s="144"/>
      <c r="J1239" s="144"/>
      <c r="K1239" s="144"/>
      <c r="L1239" s="144"/>
      <c r="M1239" s="144"/>
      <c r="N1239" s="144"/>
      <c r="O1239" s="144"/>
      <c r="P1239" s="144"/>
      <c r="Q1239" s="144"/>
      <c r="R1239" s="144"/>
      <c r="S1239" s="144"/>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row>
    <row r="1240" spans="1:45" ht="16.5" x14ac:dyDescent="0.35">
      <c r="A1240" s="144"/>
      <c r="B1240" s="144"/>
      <c r="C1240" s="144"/>
      <c r="D1240" s="144"/>
      <c r="E1240" s="144"/>
      <c r="F1240" s="144"/>
      <c r="G1240" s="144"/>
      <c r="H1240" s="144"/>
      <c r="I1240" s="144"/>
      <c r="J1240" s="144"/>
      <c r="K1240" s="144"/>
      <c r="L1240" s="144"/>
      <c r="M1240" s="144"/>
      <c r="N1240" s="144"/>
      <c r="O1240" s="144"/>
      <c r="P1240" s="144"/>
      <c r="Q1240" s="144"/>
      <c r="R1240" s="144"/>
      <c r="S1240" s="144"/>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row>
    <row r="1241" spans="1:45" ht="16.5" x14ac:dyDescent="0.35">
      <c r="A1241" s="144"/>
      <c r="B1241" s="144"/>
      <c r="C1241" s="144"/>
      <c r="D1241" s="144"/>
      <c r="E1241" s="144"/>
      <c r="F1241" s="144"/>
      <c r="G1241" s="144"/>
      <c r="H1241" s="144"/>
      <c r="I1241" s="144"/>
      <c r="J1241" s="144"/>
      <c r="K1241" s="144"/>
      <c r="L1241" s="144"/>
      <c r="M1241" s="144"/>
      <c r="N1241" s="144"/>
      <c r="O1241" s="144"/>
      <c r="P1241" s="144"/>
      <c r="Q1241" s="144"/>
      <c r="R1241" s="144"/>
      <c r="S1241" s="144"/>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row>
    <row r="1242" spans="1:45" ht="16.5" x14ac:dyDescent="0.35">
      <c r="A1242" s="144"/>
      <c r="B1242" s="144"/>
      <c r="C1242" s="144"/>
      <c r="D1242" s="144"/>
      <c r="E1242" s="144"/>
      <c r="F1242" s="144"/>
      <c r="G1242" s="144"/>
      <c r="H1242" s="144"/>
      <c r="I1242" s="144"/>
      <c r="J1242" s="144"/>
      <c r="K1242" s="144"/>
      <c r="L1242" s="144"/>
      <c r="M1242" s="144"/>
      <c r="N1242" s="144"/>
      <c r="O1242" s="144"/>
      <c r="P1242" s="144"/>
      <c r="Q1242" s="144"/>
      <c r="R1242" s="144"/>
      <c r="S1242" s="144"/>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row>
    <row r="1243" spans="1:45" ht="16.5" x14ac:dyDescent="0.35">
      <c r="A1243" s="144"/>
      <c r="B1243" s="144"/>
      <c r="C1243" s="144"/>
      <c r="D1243" s="144"/>
      <c r="E1243" s="144"/>
      <c r="F1243" s="144"/>
      <c r="G1243" s="144"/>
      <c r="H1243" s="144"/>
      <c r="I1243" s="144"/>
      <c r="J1243" s="144"/>
      <c r="K1243" s="144"/>
      <c r="L1243" s="144"/>
      <c r="M1243" s="144"/>
      <c r="N1243" s="144"/>
      <c r="O1243" s="144"/>
      <c r="P1243" s="144"/>
      <c r="Q1243" s="144"/>
      <c r="R1243" s="144"/>
      <c r="S1243" s="144"/>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row>
    <row r="1244" spans="1:45" ht="16.5" x14ac:dyDescent="0.35">
      <c r="A1244" s="144"/>
      <c r="B1244" s="144"/>
      <c r="C1244" s="144"/>
      <c r="D1244" s="144"/>
      <c r="E1244" s="144"/>
      <c r="F1244" s="144"/>
      <c r="G1244" s="144"/>
      <c r="H1244" s="144"/>
      <c r="I1244" s="144"/>
      <c r="J1244" s="144"/>
      <c r="K1244" s="144"/>
      <c r="L1244" s="144"/>
      <c r="M1244" s="144"/>
      <c r="N1244" s="144"/>
      <c r="O1244" s="144"/>
      <c r="P1244" s="144"/>
      <c r="Q1244" s="144"/>
      <c r="R1244" s="144"/>
      <c r="S1244" s="144"/>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row>
    <row r="1245" spans="1:45" ht="16.5" x14ac:dyDescent="0.35">
      <c r="A1245" s="144"/>
      <c r="B1245" s="144"/>
      <c r="C1245" s="144"/>
      <c r="D1245" s="144"/>
      <c r="E1245" s="144"/>
      <c r="F1245" s="144"/>
      <c r="G1245" s="144"/>
      <c r="H1245" s="144"/>
      <c r="I1245" s="144"/>
      <c r="J1245" s="144"/>
      <c r="K1245" s="144"/>
      <c r="L1245" s="144"/>
      <c r="M1245" s="144"/>
      <c r="N1245" s="144"/>
      <c r="O1245" s="144"/>
      <c r="P1245" s="144"/>
      <c r="Q1245" s="144"/>
      <c r="R1245" s="144"/>
      <c r="S1245" s="144"/>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row>
    <row r="1246" spans="1:45" ht="16.5" x14ac:dyDescent="0.35">
      <c r="A1246" s="144"/>
      <c r="B1246" s="144"/>
      <c r="C1246" s="144"/>
      <c r="D1246" s="144"/>
      <c r="E1246" s="144"/>
      <c r="F1246" s="144"/>
      <c r="G1246" s="144"/>
      <c r="H1246" s="144"/>
      <c r="I1246" s="144"/>
      <c r="J1246" s="144"/>
      <c r="K1246" s="144"/>
      <c r="L1246" s="144"/>
      <c r="M1246" s="144"/>
      <c r="N1246" s="144"/>
      <c r="O1246" s="144"/>
      <c r="P1246" s="144"/>
      <c r="Q1246" s="144"/>
      <c r="R1246" s="144"/>
      <c r="S1246" s="144"/>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row>
    <row r="1247" spans="1:45" ht="16.5" x14ac:dyDescent="0.35">
      <c r="A1247" s="144"/>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row>
    <row r="1248" spans="1:45" ht="16.5" x14ac:dyDescent="0.35">
      <c r="A1248" s="144"/>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row>
    <row r="1249" spans="1:45" ht="16.5" x14ac:dyDescent="0.35">
      <c r="A1249" s="144"/>
      <c r="B1249" s="144"/>
      <c r="C1249" s="144"/>
      <c r="D1249" s="144"/>
      <c r="E1249" s="144"/>
      <c r="F1249" s="144"/>
      <c r="G1249" s="144"/>
      <c r="H1249" s="144"/>
      <c r="I1249" s="144"/>
      <c r="J1249" s="144"/>
      <c r="K1249" s="144"/>
      <c r="L1249" s="144"/>
      <c r="M1249" s="144"/>
      <c r="N1249" s="144"/>
      <c r="O1249" s="144"/>
      <c r="P1249" s="144"/>
      <c r="Q1249" s="144"/>
      <c r="R1249" s="144"/>
      <c r="S1249" s="144"/>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row>
    <row r="1250" spans="1:45" ht="16.5" x14ac:dyDescent="0.35">
      <c r="A1250" s="144"/>
      <c r="B1250" s="144"/>
      <c r="C1250" s="144"/>
      <c r="D1250" s="144"/>
      <c r="E1250" s="144"/>
      <c r="F1250" s="144"/>
      <c r="G1250" s="144"/>
      <c r="H1250" s="144"/>
      <c r="I1250" s="144"/>
      <c r="J1250" s="144"/>
      <c r="K1250" s="144"/>
      <c r="L1250" s="144"/>
      <c r="M1250" s="144"/>
      <c r="N1250" s="144"/>
      <c r="O1250" s="144"/>
      <c r="P1250" s="144"/>
      <c r="Q1250" s="144"/>
      <c r="R1250" s="144"/>
      <c r="S1250" s="144"/>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row>
    <row r="1251" spans="1:45" ht="16.5" x14ac:dyDescent="0.35">
      <c r="A1251" s="144"/>
      <c r="B1251" s="144"/>
      <c r="C1251" s="144"/>
      <c r="D1251" s="144"/>
      <c r="E1251" s="144"/>
      <c r="F1251" s="144"/>
      <c r="G1251" s="144"/>
      <c r="H1251" s="144"/>
      <c r="I1251" s="144"/>
      <c r="J1251" s="144"/>
      <c r="K1251" s="144"/>
      <c r="L1251" s="144"/>
      <c r="M1251" s="144"/>
      <c r="N1251" s="144"/>
      <c r="O1251" s="144"/>
      <c r="P1251" s="144"/>
      <c r="Q1251" s="144"/>
      <c r="R1251" s="144"/>
      <c r="S1251" s="144"/>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row>
    <row r="1252" spans="1:45" ht="16.5" x14ac:dyDescent="0.35">
      <c r="A1252" s="144"/>
      <c r="B1252" s="144"/>
      <c r="C1252" s="144"/>
      <c r="D1252" s="144"/>
      <c r="E1252" s="144"/>
      <c r="F1252" s="144"/>
      <c r="G1252" s="144"/>
      <c r="H1252" s="144"/>
      <c r="I1252" s="144"/>
      <c r="J1252" s="144"/>
      <c r="K1252" s="144"/>
      <c r="L1252" s="144"/>
      <c r="M1252" s="144"/>
      <c r="N1252" s="144"/>
      <c r="O1252" s="144"/>
      <c r="P1252" s="144"/>
      <c r="Q1252" s="144"/>
      <c r="R1252" s="144"/>
      <c r="S1252" s="144"/>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row>
    <row r="1253" spans="1:45" ht="16.5" x14ac:dyDescent="0.35">
      <c r="A1253" s="144"/>
      <c r="B1253" s="144"/>
      <c r="C1253" s="144"/>
      <c r="D1253" s="144"/>
      <c r="E1253" s="144"/>
      <c r="F1253" s="144"/>
      <c r="G1253" s="144"/>
      <c r="H1253" s="144"/>
      <c r="I1253" s="144"/>
      <c r="J1253" s="144"/>
      <c r="K1253" s="144"/>
      <c r="L1253" s="144"/>
      <c r="M1253" s="144"/>
      <c r="N1253" s="144"/>
      <c r="O1253" s="144"/>
      <c r="P1253" s="144"/>
      <c r="Q1253" s="144"/>
      <c r="R1253" s="144"/>
      <c r="S1253" s="144"/>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row>
    <row r="1254" spans="1:45" ht="16.5" x14ac:dyDescent="0.35">
      <c r="A1254" s="144"/>
      <c r="B1254" s="144"/>
      <c r="C1254" s="144"/>
      <c r="D1254" s="144"/>
      <c r="E1254" s="144"/>
      <c r="F1254" s="144"/>
      <c r="G1254" s="144"/>
      <c r="H1254" s="144"/>
      <c r="I1254" s="144"/>
      <c r="J1254" s="144"/>
      <c r="K1254" s="144"/>
      <c r="L1254" s="144"/>
      <c r="M1254" s="144"/>
      <c r="N1254" s="144"/>
      <c r="O1254" s="144"/>
      <c r="P1254" s="144"/>
      <c r="Q1254" s="144"/>
      <c r="R1254" s="144"/>
      <c r="S1254" s="144"/>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row>
    <row r="1255" spans="1:45" ht="16.5" x14ac:dyDescent="0.35">
      <c r="A1255" s="144"/>
      <c r="B1255" s="144"/>
      <c r="C1255" s="144"/>
      <c r="D1255" s="144"/>
      <c r="E1255" s="144"/>
      <c r="F1255" s="144"/>
      <c r="G1255" s="144"/>
      <c r="H1255" s="144"/>
      <c r="I1255" s="144"/>
      <c r="J1255" s="144"/>
      <c r="K1255" s="144"/>
      <c r="L1255" s="144"/>
      <c r="M1255" s="144"/>
      <c r="N1255" s="144"/>
      <c r="O1255" s="144"/>
      <c r="P1255" s="144"/>
      <c r="Q1255" s="144"/>
      <c r="R1255" s="144"/>
      <c r="S1255" s="144"/>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row>
    <row r="1256" spans="1:45" ht="16.5" x14ac:dyDescent="0.35">
      <c r="A1256" s="144"/>
      <c r="B1256" s="144"/>
      <c r="C1256" s="144"/>
      <c r="D1256" s="144"/>
      <c r="E1256" s="144"/>
      <c r="F1256" s="144"/>
      <c r="G1256" s="144"/>
      <c r="H1256" s="144"/>
      <c r="I1256" s="144"/>
      <c r="J1256" s="144"/>
      <c r="K1256" s="144"/>
      <c r="L1256" s="144"/>
      <c r="M1256" s="144"/>
      <c r="N1256" s="144"/>
      <c r="O1256" s="144"/>
      <c r="P1256" s="144"/>
      <c r="Q1256" s="144"/>
      <c r="R1256" s="144"/>
      <c r="S1256" s="144"/>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row>
    <row r="1257" spans="1:45" ht="16.5" x14ac:dyDescent="0.35">
      <c r="A1257" s="144"/>
      <c r="B1257" s="144"/>
      <c r="C1257" s="144"/>
      <c r="D1257" s="144"/>
      <c r="E1257" s="144"/>
      <c r="F1257" s="144"/>
      <c r="G1257" s="144"/>
      <c r="H1257" s="144"/>
      <c r="I1257" s="144"/>
      <c r="J1257" s="144"/>
      <c r="K1257" s="144"/>
      <c r="L1257" s="144"/>
      <c r="M1257" s="144"/>
      <c r="N1257" s="144"/>
      <c r="O1257" s="144"/>
      <c r="P1257" s="144"/>
      <c r="Q1257" s="144"/>
      <c r="R1257" s="144"/>
      <c r="S1257" s="144"/>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row>
    <row r="1258" spans="1:45" ht="16.5" x14ac:dyDescent="0.35">
      <c r="A1258" s="144"/>
      <c r="B1258" s="144"/>
      <c r="C1258" s="144"/>
      <c r="D1258" s="144"/>
      <c r="E1258" s="144"/>
      <c r="F1258" s="144"/>
      <c r="G1258" s="144"/>
      <c r="H1258" s="144"/>
      <c r="I1258" s="144"/>
      <c r="J1258" s="144"/>
      <c r="K1258" s="144"/>
      <c r="L1258" s="144"/>
      <c r="M1258" s="144"/>
      <c r="N1258" s="144"/>
      <c r="O1258" s="144"/>
      <c r="P1258" s="144"/>
      <c r="Q1258" s="144"/>
      <c r="R1258" s="144"/>
      <c r="S1258" s="144"/>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row>
    <row r="1259" spans="1:45" ht="16.5" x14ac:dyDescent="0.35">
      <c r="A1259" s="144"/>
      <c r="B1259" s="144"/>
      <c r="C1259" s="144"/>
      <c r="D1259" s="144"/>
      <c r="E1259" s="144"/>
      <c r="F1259" s="144"/>
      <c r="G1259" s="144"/>
      <c r="H1259" s="144"/>
      <c r="I1259" s="144"/>
      <c r="J1259" s="144"/>
      <c r="K1259" s="144"/>
      <c r="L1259" s="144"/>
      <c r="M1259" s="144"/>
      <c r="N1259" s="144"/>
      <c r="O1259" s="144"/>
      <c r="P1259" s="144"/>
      <c r="Q1259" s="144"/>
      <c r="R1259" s="144"/>
      <c r="S1259" s="144"/>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row>
    <row r="1260" spans="1:45" ht="16.5" x14ac:dyDescent="0.35">
      <c r="A1260" s="144"/>
      <c r="B1260" s="144"/>
      <c r="C1260" s="144"/>
      <c r="D1260" s="144"/>
      <c r="E1260" s="144"/>
      <c r="F1260" s="144"/>
      <c r="G1260" s="144"/>
      <c r="H1260" s="144"/>
      <c r="I1260" s="144"/>
      <c r="J1260" s="144"/>
      <c r="K1260" s="144"/>
      <c r="L1260" s="144"/>
      <c r="M1260" s="144"/>
      <c r="N1260" s="144"/>
      <c r="O1260" s="144"/>
      <c r="P1260" s="144"/>
      <c r="Q1260" s="144"/>
      <c r="R1260" s="144"/>
      <c r="S1260" s="144"/>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row>
    <row r="1261" spans="1:45" ht="16.5" x14ac:dyDescent="0.35">
      <c r="A1261" s="144"/>
      <c r="B1261" s="144"/>
      <c r="C1261" s="144"/>
      <c r="D1261" s="144"/>
      <c r="E1261" s="144"/>
      <c r="F1261" s="144"/>
      <c r="G1261" s="144"/>
      <c r="H1261" s="144"/>
      <c r="I1261" s="144"/>
      <c r="J1261" s="144"/>
      <c r="K1261" s="144"/>
      <c r="L1261" s="144"/>
      <c r="M1261" s="144"/>
      <c r="N1261" s="144"/>
      <c r="O1261" s="144"/>
      <c r="P1261" s="144"/>
      <c r="Q1261" s="144"/>
      <c r="R1261" s="144"/>
      <c r="S1261" s="144"/>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row>
    <row r="1262" spans="1:45" ht="16.5" x14ac:dyDescent="0.35">
      <c r="A1262" s="144"/>
      <c r="B1262" s="144"/>
      <c r="C1262" s="144"/>
      <c r="D1262" s="144"/>
      <c r="E1262" s="144"/>
      <c r="F1262" s="144"/>
      <c r="G1262" s="144"/>
      <c r="H1262" s="144"/>
      <c r="I1262" s="144"/>
      <c r="J1262" s="144"/>
      <c r="K1262" s="144"/>
      <c r="L1262" s="144"/>
      <c r="M1262" s="144"/>
      <c r="N1262" s="144"/>
      <c r="O1262" s="144"/>
      <c r="P1262" s="144"/>
      <c r="Q1262" s="144"/>
      <c r="R1262" s="144"/>
      <c r="S1262" s="144"/>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row>
    <row r="1263" spans="1:45" ht="16.5" x14ac:dyDescent="0.35">
      <c r="A1263" s="144"/>
      <c r="B1263" s="144"/>
      <c r="C1263" s="144"/>
      <c r="D1263" s="144"/>
      <c r="E1263" s="144"/>
      <c r="F1263" s="144"/>
      <c r="G1263" s="144"/>
      <c r="H1263" s="144"/>
      <c r="I1263" s="144"/>
      <c r="J1263" s="144"/>
      <c r="K1263" s="144"/>
      <c r="L1263" s="144"/>
      <c r="M1263" s="144"/>
      <c r="N1263" s="144"/>
      <c r="O1263" s="144"/>
      <c r="P1263" s="144"/>
      <c r="Q1263" s="144"/>
      <c r="R1263" s="144"/>
      <c r="S1263" s="144"/>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row>
    <row r="1264" spans="1:45" ht="16.5" x14ac:dyDescent="0.35">
      <c r="A1264" s="144"/>
      <c r="B1264" s="144"/>
      <c r="C1264" s="144"/>
      <c r="D1264" s="144"/>
      <c r="E1264" s="144"/>
      <c r="F1264" s="144"/>
      <c r="G1264" s="144"/>
      <c r="H1264" s="144"/>
      <c r="I1264" s="144"/>
      <c r="J1264" s="144"/>
      <c r="K1264" s="144"/>
      <c r="L1264" s="144"/>
      <c r="M1264" s="144"/>
      <c r="N1264" s="144"/>
      <c r="O1264" s="144"/>
      <c r="P1264" s="144"/>
      <c r="Q1264" s="144"/>
      <c r="R1264" s="144"/>
      <c r="S1264" s="144"/>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row>
    <row r="1265" spans="1:45" ht="16.5" x14ac:dyDescent="0.35">
      <c r="A1265" s="144"/>
      <c r="B1265" s="144"/>
      <c r="C1265" s="144"/>
      <c r="D1265" s="144"/>
      <c r="E1265" s="144"/>
      <c r="F1265" s="144"/>
      <c r="G1265" s="144"/>
      <c r="H1265" s="144"/>
      <c r="I1265" s="144"/>
      <c r="J1265" s="144"/>
      <c r="K1265" s="144"/>
      <c r="L1265" s="144"/>
      <c r="M1265" s="144"/>
      <c r="N1265" s="144"/>
      <c r="O1265" s="144"/>
      <c r="P1265" s="144"/>
      <c r="Q1265" s="144"/>
      <c r="R1265" s="144"/>
      <c r="S1265" s="144"/>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row>
    <row r="1266" spans="1:45" ht="16.5" x14ac:dyDescent="0.35">
      <c r="A1266" s="144"/>
      <c r="B1266" s="144"/>
      <c r="C1266" s="144"/>
      <c r="D1266" s="144"/>
      <c r="E1266" s="144"/>
      <c r="F1266" s="144"/>
      <c r="G1266" s="144"/>
      <c r="H1266" s="144"/>
      <c r="I1266" s="144"/>
      <c r="J1266" s="144"/>
      <c r="K1266" s="144"/>
      <c r="L1266" s="144"/>
      <c r="M1266" s="144"/>
      <c r="N1266" s="144"/>
      <c r="O1266" s="144"/>
      <c r="P1266" s="144"/>
      <c r="Q1266" s="144"/>
      <c r="R1266" s="144"/>
      <c r="S1266" s="144"/>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row>
    <row r="1267" spans="1:45" ht="16.5" x14ac:dyDescent="0.35">
      <c r="A1267" s="144"/>
      <c r="B1267" s="144"/>
      <c r="C1267" s="144"/>
      <c r="D1267" s="144"/>
      <c r="E1267" s="144"/>
      <c r="F1267" s="144"/>
      <c r="G1267" s="144"/>
      <c r="H1267" s="144"/>
      <c r="I1267" s="144"/>
      <c r="J1267" s="144"/>
      <c r="K1267" s="144"/>
      <c r="L1267" s="144"/>
      <c r="M1267" s="144"/>
      <c r="N1267" s="144"/>
      <c r="O1267" s="144"/>
      <c r="P1267" s="144"/>
      <c r="Q1267" s="144"/>
      <c r="R1267" s="144"/>
      <c r="S1267" s="144"/>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row>
    <row r="1268" spans="1:45" ht="16.5" x14ac:dyDescent="0.35">
      <c r="A1268" s="144"/>
      <c r="B1268" s="144"/>
      <c r="C1268" s="144"/>
      <c r="D1268" s="144"/>
      <c r="E1268" s="144"/>
      <c r="F1268" s="144"/>
      <c r="G1268" s="144"/>
      <c r="H1268" s="144"/>
      <c r="I1268" s="144"/>
      <c r="J1268" s="144"/>
      <c r="K1268" s="144"/>
      <c r="L1268" s="144"/>
      <c r="M1268" s="144"/>
      <c r="N1268" s="144"/>
      <c r="O1268" s="144"/>
      <c r="P1268" s="144"/>
      <c r="Q1268" s="144"/>
      <c r="R1268" s="144"/>
      <c r="S1268" s="144"/>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row>
    <row r="1269" spans="1:45" ht="16.5" x14ac:dyDescent="0.35">
      <c r="A1269" s="144"/>
      <c r="B1269" s="144"/>
      <c r="C1269" s="144"/>
      <c r="D1269" s="144"/>
      <c r="E1269" s="144"/>
      <c r="F1269" s="144"/>
      <c r="G1269" s="144"/>
      <c r="H1269" s="144"/>
      <c r="I1269" s="144"/>
      <c r="J1269" s="144"/>
      <c r="K1269" s="144"/>
      <c r="L1269" s="144"/>
      <c r="M1269" s="144"/>
      <c r="N1269" s="144"/>
      <c r="O1269" s="144"/>
      <c r="P1269" s="144"/>
      <c r="Q1269" s="144"/>
      <c r="R1269" s="144"/>
      <c r="S1269" s="144"/>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row>
    <row r="1270" spans="1:45" ht="16.5" x14ac:dyDescent="0.35">
      <c r="A1270" s="144"/>
      <c r="B1270" s="144"/>
      <c r="C1270" s="144"/>
      <c r="D1270" s="144"/>
      <c r="E1270" s="144"/>
      <c r="F1270" s="144"/>
      <c r="G1270" s="144"/>
      <c r="H1270" s="144"/>
      <c r="I1270" s="144"/>
      <c r="J1270" s="144"/>
      <c r="K1270" s="144"/>
      <c r="L1270" s="144"/>
      <c r="M1270" s="144"/>
      <c r="N1270" s="144"/>
      <c r="O1270" s="144"/>
      <c r="P1270" s="144"/>
      <c r="Q1270" s="144"/>
      <c r="R1270" s="144"/>
      <c r="S1270" s="144"/>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row>
    <row r="1271" spans="1:45" ht="16.5" x14ac:dyDescent="0.35">
      <c r="A1271" s="144"/>
      <c r="B1271" s="144"/>
      <c r="C1271" s="144"/>
      <c r="D1271" s="144"/>
      <c r="E1271" s="144"/>
      <c r="F1271" s="144"/>
      <c r="G1271" s="144"/>
      <c r="H1271" s="144"/>
      <c r="I1271" s="144"/>
      <c r="J1271" s="144"/>
      <c r="K1271" s="144"/>
      <c r="L1271" s="144"/>
      <c r="M1271" s="144"/>
      <c r="N1271" s="144"/>
      <c r="O1271" s="144"/>
      <c r="P1271" s="144"/>
      <c r="Q1271" s="144"/>
      <c r="R1271" s="144"/>
      <c r="S1271" s="144"/>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row>
    <row r="1272" spans="1:45" ht="16.5" x14ac:dyDescent="0.35">
      <c r="A1272" s="144"/>
      <c r="B1272" s="144"/>
      <c r="C1272" s="144"/>
      <c r="D1272" s="144"/>
      <c r="E1272" s="144"/>
      <c r="F1272" s="144"/>
      <c r="G1272" s="144"/>
      <c r="H1272" s="144"/>
      <c r="I1272" s="144"/>
      <c r="J1272" s="144"/>
      <c r="K1272" s="144"/>
      <c r="L1272" s="144"/>
      <c r="M1272" s="144"/>
      <c r="N1272" s="144"/>
      <c r="O1272" s="144"/>
      <c r="P1272" s="144"/>
      <c r="Q1272" s="144"/>
      <c r="R1272" s="144"/>
      <c r="S1272" s="144"/>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row>
    <row r="1273" spans="1:45" ht="16.5" x14ac:dyDescent="0.35">
      <c r="A1273" s="144"/>
      <c r="B1273" s="144"/>
      <c r="C1273" s="144"/>
      <c r="D1273" s="144"/>
      <c r="E1273" s="144"/>
      <c r="F1273" s="144"/>
      <c r="G1273" s="144"/>
      <c r="H1273" s="144"/>
      <c r="I1273" s="144"/>
      <c r="J1273" s="144"/>
      <c r="K1273" s="144"/>
      <c r="L1273" s="144"/>
      <c r="M1273" s="144"/>
      <c r="N1273" s="144"/>
      <c r="O1273" s="144"/>
      <c r="P1273" s="144"/>
      <c r="Q1273" s="144"/>
      <c r="R1273" s="144"/>
      <c r="S1273" s="144"/>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row>
    <row r="1274" spans="1:45" ht="16.5" x14ac:dyDescent="0.35">
      <c r="A1274" s="144"/>
      <c r="B1274" s="144"/>
      <c r="C1274" s="144"/>
      <c r="D1274" s="144"/>
      <c r="E1274" s="144"/>
      <c r="F1274" s="144"/>
      <c r="G1274" s="144"/>
      <c r="H1274" s="144"/>
      <c r="I1274" s="144"/>
      <c r="J1274" s="144"/>
      <c r="K1274" s="144"/>
      <c r="L1274" s="144"/>
      <c r="M1274" s="144"/>
      <c r="N1274" s="144"/>
      <c r="O1274" s="144"/>
      <c r="P1274" s="144"/>
      <c r="Q1274" s="144"/>
      <c r="R1274" s="144"/>
      <c r="S1274" s="144"/>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row>
    <row r="1275" spans="1:45" ht="16.5" x14ac:dyDescent="0.35">
      <c r="A1275" s="144"/>
      <c r="B1275" s="144"/>
      <c r="C1275" s="144"/>
      <c r="D1275" s="144"/>
      <c r="E1275" s="144"/>
      <c r="F1275" s="144"/>
      <c r="G1275" s="144"/>
      <c r="H1275" s="144"/>
      <c r="I1275" s="144"/>
      <c r="J1275" s="144"/>
      <c r="K1275" s="144"/>
      <c r="L1275" s="144"/>
      <c r="M1275" s="144"/>
      <c r="N1275" s="144"/>
      <c r="O1275" s="144"/>
      <c r="P1275" s="144"/>
      <c r="Q1275" s="144"/>
      <c r="R1275" s="144"/>
      <c r="S1275" s="144"/>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row>
    <row r="1276" spans="1:45" ht="16.5" x14ac:dyDescent="0.35">
      <c r="A1276" s="144"/>
      <c r="B1276" s="144"/>
      <c r="C1276" s="144"/>
      <c r="D1276" s="144"/>
      <c r="E1276" s="144"/>
      <c r="F1276" s="144"/>
      <c r="G1276" s="144"/>
      <c r="H1276" s="144"/>
      <c r="I1276" s="144"/>
      <c r="J1276" s="144"/>
      <c r="K1276" s="144"/>
      <c r="L1276" s="144"/>
      <c r="M1276" s="144"/>
      <c r="N1276" s="144"/>
      <c r="O1276" s="144"/>
      <c r="P1276" s="144"/>
      <c r="Q1276" s="144"/>
      <c r="R1276" s="144"/>
      <c r="S1276" s="144"/>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row>
    <row r="1277" spans="1:45" ht="16.5" x14ac:dyDescent="0.35">
      <c r="A1277" s="144"/>
      <c r="B1277" s="144"/>
      <c r="C1277" s="144"/>
      <c r="D1277" s="144"/>
      <c r="E1277" s="144"/>
      <c r="F1277" s="144"/>
      <c r="G1277" s="144"/>
      <c r="H1277" s="144"/>
      <c r="I1277" s="144"/>
      <c r="J1277" s="144"/>
      <c r="K1277" s="144"/>
      <c r="L1277" s="144"/>
      <c r="M1277" s="144"/>
      <c r="N1277" s="144"/>
      <c r="O1277" s="144"/>
      <c r="P1277" s="144"/>
      <c r="Q1277" s="144"/>
      <c r="R1277" s="144"/>
      <c r="S1277" s="144"/>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row>
    <row r="1278" spans="1:45" ht="16.5" x14ac:dyDescent="0.35">
      <c r="A1278" s="144"/>
      <c r="B1278" s="144"/>
      <c r="C1278" s="144"/>
      <c r="D1278" s="144"/>
      <c r="E1278" s="144"/>
      <c r="F1278" s="144"/>
      <c r="G1278" s="144"/>
      <c r="H1278" s="144"/>
      <c r="I1278" s="144"/>
      <c r="J1278" s="144"/>
      <c r="K1278" s="144"/>
      <c r="L1278" s="144"/>
      <c r="M1278" s="144"/>
      <c r="N1278" s="144"/>
      <c r="O1278" s="144"/>
      <c r="P1278" s="144"/>
      <c r="Q1278" s="144"/>
      <c r="R1278" s="144"/>
      <c r="S1278" s="144"/>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row>
    <row r="1279" spans="1:45" ht="16.5" x14ac:dyDescent="0.35">
      <c r="A1279" s="144"/>
      <c r="B1279" s="144"/>
      <c r="C1279" s="144"/>
      <c r="D1279" s="144"/>
      <c r="E1279" s="144"/>
      <c r="F1279" s="144"/>
      <c r="G1279" s="144"/>
      <c r="H1279" s="144"/>
      <c r="I1279" s="144"/>
      <c r="J1279" s="144"/>
      <c r="K1279" s="144"/>
      <c r="L1279" s="144"/>
      <c r="M1279" s="144"/>
      <c r="N1279" s="144"/>
      <c r="O1279" s="144"/>
      <c r="P1279" s="144"/>
      <c r="Q1279" s="144"/>
      <c r="R1279" s="144"/>
      <c r="S1279" s="144"/>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row>
    <row r="1280" spans="1:45" ht="16.5" x14ac:dyDescent="0.35">
      <c r="A1280" s="144"/>
      <c r="B1280" s="144"/>
      <c r="C1280" s="144"/>
      <c r="D1280" s="144"/>
      <c r="E1280" s="144"/>
      <c r="F1280" s="144"/>
      <c r="G1280" s="144"/>
      <c r="H1280" s="144"/>
      <c r="I1280" s="144"/>
      <c r="J1280" s="144"/>
      <c r="K1280" s="144"/>
      <c r="L1280" s="144"/>
      <c r="M1280" s="144"/>
      <c r="N1280" s="144"/>
      <c r="O1280" s="144"/>
      <c r="P1280" s="144"/>
      <c r="Q1280" s="144"/>
      <c r="R1280" s="144"/>
      <c r="S1280" s="144"/>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row>
    <row r="1281" spans="1:45" ht="16.5" x14ac:dyDescent="0.35">
      <c r="A1281" s="144"/>
      <c r="B1281" s="144"/>
      <c r="C1281" s="144"/>
      <c r="D1281" s="144"/>
      <c r="E1281" s="144"/>
      <c r="F1281" s="144"/>
      <c r="G1281" s="144"/>
      <c r="H1281" s="144"/>
      <c r="I1281" s="144"/>
      <c r="J1281" s="144"/>
      <c r="K1281" s="144"/>
      <c r="L1281" s="144"/>
      <c r="M1281" s="144"/>
      <c r="N1281" s="144"/>
      <c r="O1281" s="144"/>
      <c r="P1281" s="144"/>
      <c r="Q1281" s="144"/>
      <c r="R1281" s="144"/>
      <c r="S1281" s="144"/>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row>
    <row r="1282" spans="1:45" ht="16.5" x14ac:dyDescent="0.35">
      <c r="A1282" s="144"/>
      <c r="B1282" s="144"/>
      <c r="C1282" s="144"/>
      <c r="D1282" s="144"/>
      <c r="E1282" s="144"/>
      <c r="F1282" s="144"/>
      <c r="G1282" s="144"/>
      <c r="H1282" s="144"/>
      <c r="I1282" s="144"/>
      <c r="J1282" s="144"/>
      <c r="K1282" s="144"/>
      <c r="L1282" s="144"/>
      <c r="M1282" s="144"/>
      <c r="N1282" s="144"/>
      <c r="O1282" s="144"/>
      <c r="P1282" s="144"/>
      <c r="Q1282" s="144"/>
      <c r="R1282" s="144"/>
      <c r="S1282" s="144"/>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row>
    <row r="1283" spans="1:45" ht="16.5" x14ac:dyDescent="0.35">
      <c r="A1283" s="144"/>
      <c r="B1283" s="144"/>
      <c r="C1283" s="144"/>
      <c r="D1283" s="144"/>
      <c r="E1283" s="144"/>
      <c r="F1283" s="144"/>
      <c r="G1283" s="144"/>
      <c r="H1283" s="144"/>
      <c r="I1283" s="144"/>
      <c r="J1283" s="144"/>
      <c r="K1283" s="144"/>
      <c r="L1283" s="144"/>
      <c r="M1283" s="144"/>
      <c r="N1283" s="144"/>
      <c r="O1283" s="144"/>
      <c r="P1283" s="144"/>
      <c r="Q1283" s="144"/>
      <c r="R1283" s="144"/>
      <c r="S1283" s="144"/>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row>
    <row r="1284" spans="1:45" ht="16.5" x14ac:dyDescent="0.35">
      <c r="A1284" s="144"/>
      <c r="B1284" s="144"/>
      <c r="C1284" s="144"/>
      <c r="D1284" s="144"/>
      <c r="E1284" s="144"/>
      <c r="F1284" s="144"/>
      <c r="G1284" s="144"/>
      <c r="H1284" s="144"/>
      <c r="I1284" s="144"/>
      <c r="J1284" s="144"/>
      <c r="K1284" s="144"/>
      <c r="L1284" s="144"/>
      <c r="M1284" s="144"/>
      <c r="N1284" s="144"/>
      <c r="O1284" s="144"/>
      <c r="P1284" s="144"/>
      <c r="Q1284" s="144"/>
      <c r="R1284" s="144"/>
      <c r="S1284" s="144"/>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row>
    <row r="1285" spans="1:45" ht="16.5" x14ac:dyDescent="0.35">
      <c r="A1285" s="144"/>
      <c r="B1285" s="144"/>
      <c r="C1285" s="144"/>
      <c r="D1285" s="144"/>
      <c r="E1285" s="144"/>
      <c r="F1285" s="144"/>
      <c r="G1285" s="144"/>
      <c r="H1285" s="144"/>
      <c r="I1285" s="144"/>
      <c r="J1285" s="144"/>
      <c r="K1285" s="144"/>
      <c r="L1285" s="144"/>
      <c r="M1285" s="144"/>
      <c r="N1285" s="144"/>
      <c r="O1285" s="144"/>
      <c r="P1285" s="144"/>
      <c r="Q1285" s="144"/>
      <c r="R1285" s="144"/>
      <c r="S1285" s="144"/>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row>
    <row r="1286" spans="1:45" ht="16.5" x14ac:dyDescent="0.35">
      <c r="A1286" s="144"/>
      <c r="B1286" s="144"/>
      <c r="C1286" s="144"/>
      <c r="D1286" s="144"/>
      <c r="E1286" s="144"/>
      <c r="F1286" s="144"/>
      <c r="G1286" s="144"/>
      <c r="H1286" s="144"/>
      <c r="I1286" s="144"/>
      <c r="J1286" s="144"/>
      <c r="K1286" s="144"/>
      <c r="L1286" s="144"/>
      <c r="M1286" s="144"/>
      <c r="N1286" s="144"/>
      <c r="O1286" s="144"/>
      <c r="P1286" s="144"/>
      <c r="Q1286" s="144"/>
      <c r="R1286" s="144"/>
      <c r="S1286" s="144"/>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row>
    <row r="1287" spans="1:45" ht="16.5" x14ac:dyDescent="0.35">
      <c r="A1287" s="144"/>
      <c r="B1287" s="144"/>
      <c r="C1287" s="144"/>
      <c r="D1287" s="144"/>
      <c r="E1287" s="144"/>
      <c r="F1287" s="144"/>
      <c r="G1287" s="144"/>
      <c r="H1287" s="144"/>
      <c r="I1287" s="144"/>
      <c r="J1287" s="144"/>
      <c r="K1287" s="144"/>
      <c r="L1287" s="144"/>
      <c r="M1287" s="144"/>
      <c r="N1287" s="144"/>
      <c r="O1287" s="144"/>
      <c r="P1287" s="144"/>
      <c r="Q1287" s="144"/>
      <c r="R1287" s="144"/>
      <c r="S1287" s="144"/>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row>
    <row r="1288" spans="1:45" ht="16.5" x14ac:dyDescent="0.35">
      <c r="A1288" s="144"/>
      <c r="B1288" s="144"/>
      <c r="C1288" s="144"/>
      <c r="D1288" s="144"/>
      <c r="E1288" s="144"/>
      <c r="F1288" s="144"/>
      <c r="G1288" s="144"/>
      <c r="H1288" s="144"/>
      <c r="I1288" s="144"/>
      <c r="J1288" s="144"/>
      <c r="K1288" s="144"/>
      <c r="L1288" s="144"/>
      <c r="M1288" s="144"/>
      <c r="N1288" s="144"/>
      <c r="O1288" s="144"/>
      <c r="P1288" s="144"/>
      <c r="Q1288" s="144"/>
      <c r="R1288" s="144"/>
      <c r="S1288" s="144"/>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row>
    <row r="1289" spans="1:45" ht="16.5" x14ac:dyDescent="0.35">
      <c r="A1289" s="144"/>
      <c r="B1289" s="144"/>
      <c r="C1289" s="144"/>
      <c r="D1289" s="144"/>
      <c r="E1289" s="144"/>
      <c r="F1289" s="144"/>
      <c r="G1289" s="144"/>
      <c r="H1289" s="144"/>
      <c r="I1289" s="144"/>
      <c r="J1289" s="144"/>
      <c r="K1289" s="144"/>
      <c r="L1289" s="144"/>
      <c r="M1289" s="144"/>
      <c r="N1289" s="144"/>
      <c r="O1289" s="144"/>
      <c r="P1289" s="144"/>
      <c r="Q1289" s="144"/>
      <c r="R1289" s="144"/>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row>
    <row r="1290" spans="1:45" ht="16.5" x14ac:dyDescent="0.35">
      <c r="A1290" s="144"/>
      <c r="B1290" s="144"/>
      <c r="C1290" s="144"/>
      <c r="D1290" s="144"/>
      <c r="E1290" s="144"/>
      <c r="F1290" s="144"/>
      <c r="G1290" s="144"/>
      <c r="H1290" s="144"/>
      <c r="I1290" s="144"/>
      <c r="J1290" s="144"/>
      <c r="K1290" s="144"/>
      <c r="L1290" s="144"/>
      <c r="M1290" s="144"/>
      <c r="N1290" s="144"/>
      <c r="O1290" s="144"/>
      <c r="P1290" s="144"/>
      <c r="Q1290" s="144"/>
      <c r="R1290" s="144"/>
      <c r="S1290" s="144"/>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row>
    <row r="1291" spans="1:45" ht="16.5" x14ac:dyDescent="0.35">
      <c r="A1291" s="144"/>
      <c r="B1291" s="144"/>
      <c r="C1291" s="144"/>
      <c r="D1291" s="144"/>
      <c r="E1291" s="144"/>
      <c r="F1291" s="144"/>
      <c r="G1291" s="144"/>
      <c r="H1291" s="144"/>
      <c r="I1291" s="144"/>
      <c r="J1291" s="144"/>
      <c r="K1291" s="144"/>
      <c r="L1291" s="144"/>
      <c r="M1291" s="144"/>
      <c r="N1291" s="144"/>
      <c r="O1291" s="144"/>
      <c r="P1291" s="144"/>
      <c r="Q1291" s="144"/>
      <c r="R1291" s="144"/>
      <c r="S1291" s="144"/>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row>
    <row r="1292" spans="1:45" ht="16.5" x14ac:dyDescent="0.35">
      <c r="A1292" s="144"/>
      <c r="B1292" s="144"/>
      <c r="C1292" s="144"/>
      <c r="D1292" s="144"/>
      <c r="E1292" s="144"/>
      <c r="F1292" s="144"/>
      <c r="G1292" s="144"/>
      <c r="H1292" s="144"/>
      <c r="I1292" s="144"/>
      <c r="J1292" s="144"/>
      <c r="K1292" s="144"/>
      <c r="L1292" s="144"/>
      <c r="M1292" s="144"/>
      <c r="N1292" s="144"/>
      <c r="O1292" s="144"/>
      <c r="P1292" s="144"/>
      <c r="Q1292" s="144"/>
      <c r="R1292" s="144"/>
      <c r="S1292" s="144"/>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c r="AS1292" s="144"/>
    </row>
    <row r="1293" spans="1:45" ht="16.5" x14ac:dyDescent="0.35">
      <c r="A1293" s="144"/>
      <c r="B1293" s="144"/>
      <c r="C1293" s="144"/>
      <c r="D1293" s="144"/>
      <c r="E1293" s="144"/>
      <c r="F1293" s="144"/>
      <c r="G1293" s="144"/>
      <c r="H1293" s="144"/>
      <c r="I1293" s="144"/>
      <c r="J1293" s="144"/>
      <c r="K1293" s="144"/>
      <c r="L1293" s="144"/>
      <c r="M1293" s="144"/>
      <c r="N1293" s="144"/>
      <c r="O1293" s="144"/>
      <c r="P1293" s="144"/>
      <c r="Q1293" s="144"/>
      <c r="R1293" s="144"/>
      <c r="S1293" s="144"/>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row>
    <row r="1294" spans="1:45" ht="16.5" x14ac:dyDescent="0.35">
      <c r="A1294" s="144"/>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row>
    <row r="1295" spans="1:45" ht="16.5" x14ac:dyDescent="0.35">
      <c r="A1295" s="144"/>
      <c r="B1295" s="144"/>
      <c r="C1295" s="144"/>
      <c r="D1295" s="144"/>
      <c r="E1295" s="144"/>
      <c r="F1295" s="144"/>
      <c r="G1295" s="144"/>
      <c r="H1295" s="144"/>
      <c r="I1295" s="144"/>
      <c r="J1295" s="144"/>
      <c r="K1295" s="144"/>
      <c r="L1295" s="144"/>
      <c r="M1295" s="144"/>
      <c r="N1295" s="144"/>
      <c r="O1295" s="144"/>
      <c r="P1295" s="144"/>
      <c r="Q1295" s="144"/>
      <c r="R1295" s="144"/>
      <c r="S1295" s="144"/>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row>
    <row r="1296" spans="1:45" ht="16.5" x14ac:dyDescent="0.35">
      <c r="A1296" s="144"/>
      <c r="B1296" s="144"/>
      <c r="C1296" s="144"/>
      <c r="D1296" s="144"/>
      <c r="E1296" s="144"/>
      <c r="F1296" s="144"/>
      <c r="G1296" s="144"/>
      <c r="H1296" s="144"/>
      <c r="I1296" s="144"/>
      <c r="J1296" s="144"/>
      <c r="K1296" s="144"/>
      <c r="L1296" s="144"/>
      <c r="M1296" s="144"/>
      <c r="N1296" s="144"/>
      <c r="O1296" s="144"/>
      <c r="P1296" s="144"/>
      <c r="Q1296" s="144"/>
      <c r="R1296" s="144"/>
      <c r="S1296" s="144"/>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row>
    <row r="1297" spans="1:45" ht="16.5" x14ac:dyDescent="0.35">
      <c r="A1297" s="144"/>
      <c r="B1297" s="144"/>
      <c r="C1297" s="144"/>
      <c r="D1297" s="144"/>
      <c r="E1297" s="144"/>
      <c r="F1297" s="144"/>
      <c r="G1297" s="144"/>
      <c r="H1297" s="144"/>
      <c r="I1297" s="144"/>
      <c r="J1297" s="144"/>
      <c r="K1297" s="144"/>
      <c r="L1297" s="144"/>
      <c r="M1297" s="144"/>
      <c r="N1297" s="144"/>
      <c r="O1297" s="144"/>
      <c r="P1297" s="144"/>
      <c r="Q1297" s="144"/>
      <c r="R1297" s="144"/>
      <c r="S1297" s="144"/>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row>
    <row r="1298" spans="1:45" ht="16.5" x14ac:dyDescent="0.35">
      <c r="A1298" s="144"/>
      <c r="B1298" s="144"/>
      <c r="C1298" s="144"/>
      <c r="D1298" s="144"/>
      <c r="E1298" s="144"/>
      <c r="F1298" s="144"/>
      <c r="G1298" s="144"/>
      <c r="H1298" s="144"/>
      <c r="I1298" s="144"/>
      <c r="J1298" s="144"/>
      <c r="K1298" s="144"/>
      <c r="L1298" s="144"/>
      <c r="M1298" s="144"/>
      <c r="N1298" s="144"/>
      <c r="O1298" s="144"/>
      <c r="P1298" s="144"/>
      <c r="Q1298" s="144"/>
      <c r="R1298" s="144"/>
      <c r="S1298" s="144"/>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row>
    <row r="1299" spans="1:45" ht="16.5" x14ac:dyDescent="0.35">
      <c r="A1299" s="144"/>
      <c r="B1299" s="144"/>
      <c r="C1299" s="144"/>
      <c r="D1299" s="144"/>
      <c r="E1299" s="144"/>
      <c r="F1299" s="144"/>
      <c r="G1299" s="144"/>
      <c r="H1299" s="144"/>
      <c r="I1299" s="144"/>
      <c r="J1299" s="144"/>
      <c r="K1299" s="144"/>
      <c r="L1299" s="144"/>
      <c r="M1299" s="144"/>
      <c r="N1299" s="144"/>
      <c r="O1299" s="144"/>
      <c r="P1299" s="144"/>
      <c r="Q1299" s="144"/>
      <c r="R1299" s="144"/>
      <c r="S1299" s="144"/>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row>
    <row r="1300" spans="1:45" ht="16.5" x14ac:dyDescent="0.35">
      <c r="A1300" s="144"/>
      <c r="B1300" s="144"/>
      <c r="C1300" s="144"/>
      <c r="D1300" s="144"/>
      <c r="E1300" s="144"/>
      <c r="F1300" s="144"/>
      <c r="G1300" s="144"/>
      <c r="H1300" s="144"/>
      <c r="I1300" s="144"/>
      <c r="J1300" s="144"/>
      <c r="K1300" s="144"/>
      <c r="L1300" s="144"/>
      <c r="M1300" s="144"/>
      <c r="N1300" s="144"/>
      <c r="O1300" s="144"/>
      <c r="P1300" s="144"/>
      <c r="Q1300" s="144"/>
      <c r="R1300" s="144"/>
      <c r="S1300" s="144"/>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row>
    <row r="1301" spans="1:45" ht="16.5" x14ac:dyDescent="0.35">
      <c r="A1301" s="144"/>
      <c r="B1301" s="144"/>
      <c r="C1301" s="144"/>
      <c r="D1301" s="144"/>
      <c r="E1301" s="144"/>
      <c r="F1301" s="144"/>
      <c r="G1301" s="144"/>
      <c r="H1301" s="144"/>
      <c r="I1301" s="144"/>
      <c r="J1301" s="144"/>
      <c r="K1301" s="144"/>
      <c r="L1301" s="144"/>
      <c r="M1301" s="144"/>
      <c r="N1301" s="144"/>
      <c r="O1301" s="144"/>
      <c r="P1301" s="144"/>
      <c r="Q1301" s="144"/>
      <c r="R1301" s="144"/>
      <c r="S1301" s="144"/>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row>
    <row r="1302" spans="1:45" ht="16.5" x14ac:dyDescent="0.35">
      <c r="A1302" s="144"/>
      <c r="B1302" s="144"/>
      <c r="C1302" s="144"/>
      <c r="D1302" s="144"/>
      <c r="E1302" s="144"/>
      <c r="F1302" s="144"/>
      <c r="G1302" s="144"/>
      <c r="H1302" s="144"/>
      <c r="I1302" s="144"/>
      <c r="J1302" s="144"/>
      <c r="K1302" s="144"/>
      <c r="L1302" s="144"/>
      <c r="M1302" s="144"/>
      <c r="N1302" s="144"/>
      <c r="O1302" s="144"/>
      <c r="P1302" s="144"/>
      <c r="Q1302" s="144"/>
      <c r="R1302" s="144"/>
      <c r="S1302" s="144"/>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row>
    <row r="1303" spans="1:45" ht="16.5" x14ac:dyDescent="0.35">
      <c r="A1303" s="144"/>
      <c r="B1303" s="144"/>
      <c r="C1303" s="144"/>
      <c r="D1303" s="144"/>
      <c r="E1303" s="144"/>
      <c r="F1303" s="144"/>
      <c r="G1303" s="144"/>
      <c r="H1303" s="144"/>
      <c r="I1303" s="144"/>
      <c r="J1303" s="144"/>
      <c r="K1303" s="144"/>
      <c r="L1303" s="144"/>
      <c r="M1303" s="144"/>
      <c r="N1303" s="144"/>
      <c r="O1303" s="144"/>
      <c r="P1303" s="144"/>
      <c r="Q1303" s="144"/>
      <c r="R1303" s="144"/>
      <c r="S1303" s="144"/>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c r="AS1303" s="144"/>
    </row>
    <row r="1304" spans="1:45" ht="16.5" x14ac:dyDescent="0.35">
      <c r="A1304" s="144"/>
      <c r="B1304" s="144"/>
      <c r="C1304" s="144"/>
      <c r="D1304" s="144"/>
      <c r="E1304" s="144"/>
      <c r="F1304" s="144"/>
      <c r="G1304" s="144"/>
      <c r="H1304" s="144"/>
      <c r="I1304" s="144"/>
      <c r="J1304" s="144"/>
      <c r="K1304" s="144"/>
      <c r="L1304" s="144"/>
      <c r="M1304" s="144"/>
      <c r="N1304" s="144"/>
      <c r="O1304" s="144"/>
      <c r="P1304" s="144"/>
      <c r="Q1304" s="144"/>
      <c r="R1304" s="144"/>
      <c r="S1304" s="144"/>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c r="AS1304" s="144"/>
    </row>
    <row r="1305" spans="1:45" ht="16.5" x14ac:dyDescent="0.35">
      <c r="A1305" s="144"/>
      <c r="B1305" s="144"/>
      <c r="C1305" s="144"/>
      <c r="D1305" s="144"/>
      <c r="E1305" s="144"/>
      <c r="F1305" s="144"/>
      <c r="G1305" s="144"/>
      <c r="H1305" s="144"/>
      <c r="I1305" s="144"/>
      <c r="J1305" s="144"/>
      <c r="K1305" s="144"/>
      <c r="L1305" s="144"/>
      <c r="M1305" s="144"/>
      <c r="N1305" s="144"/>
      <c r="O1305" s="144"/>
      <c r="P1305" s="144"/>
      <c r="Q1305" s="144"/>
      <c r="R1305" s="144"/>
      <c r="S1305" s="144"/>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c r="AS1305" s="144"/>
    </row>
    <row r="1306" spans="1:45" ht="16.5" x14ac:dyDescent="0.35">
      <c r="A1306" s="144"/>
      <c r="B1306" s="144"/>
      <c r="C1306" s="144"/>
      <c r="D1306" s="144"/>
      <c r="E1306" s="144"/>
      <c r="F1306" s="144"/>
      <c r="G1306" s="144"/>
      <c r="H1306" s="144"/>
      <c r="I1306" s="144"/>
      <c r="J1306" s="144"/>
      <c r="K1306" s="144"/>
      <c r="L1306" s="144"/>
      <c r="M1306" s="144"/>
      <c r="N1306" s="144"/>
      <c r="O1306" s="144"/>
      <c r="P1306" s="144"/>
      <c r="Q1306" s="144"/>
      <c r="R1306" s="144"/>
      <c r="S1306" s="144"/>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c r="AS1306" s="144"/>
    </row>
    <row r="1307" spans="1:45" ht="16.5" x14ac:dyDescent="0.35">
      <c r="A1307" s="144"/>
      <c r="B1307" s="144"/>
      <c r="C1307" s="144"/>
      <c r="D1307" s="144"/>
      <c r="E1307" s="144"/>
      <c r="F1307" s="144"/>
      <c r="G1307" s="144"/>
      <c r="H1307" s="144"/>
      <c r="I1307" s="144"/>
      <c r="J1307" s="144"/>
      <c r="K1307" s="144"/>
      <c r="L1307" s="144"/>
      <c r="M1307" s="144"/>
      <c r="N1307" s="144"/>
      <c r="O1307" s="144"/>
      <c r="P1307" s="144"/>
      <c r="Q1307" s="144"/>
      <c r="R1307" s="144"/>
      <c r="S1307" s="144"/>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c r="AS1307" s="144"/>
    </row>
    <row r="1308" spans="1:45" ht="16.5" x14ac:dyDescent="0.35">
      <c r="A1308" s="144"/>
      <c r="B1308" s="144"/>
      <c r="C1308" s="144"/>
      <c r="D1308" s="144"/>
      <c r="E1308" s="144"/>
      <c r="F1308" s="144"/>
      <c r="G1308" s="144"/>
      <c r="H1308" s="144"/>
      <c r="I1308" s="144"/>
      <c r="J1308" s="144"/>
      <c r="K1308" s="144"/>
      <c r="L1308" s="144"/>
      <c r="M1308" s="144"/>
      <c r="N1308" s="144"/>
      <c r="O1308" s="144"/>
      <c r="P1308" s="144"/>
      <c r="Q1308" s="144"/>
      <c r="R1308" s="144"/>
      <c r="S1308" s="144"/>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c r="AS1308" s="144"/>
    </row>
    <row r="1309" spans="1:45" ht="16.5" x14ac:dyDescent="0.35">
      <c r="A1309" s="144"/>
      <c r="B1309" s="144"/>
      <c r="C1309" s="144"/>
      <c r="D1309" s="144"/>
      <c r="E1309" s="144"/>
      <c r="F1309" s="144"/>
      <c r="G1309" s="144"/>
      <c r="H1309" s="144"/>
      <c r="I1309" s="144"/>
      <c r="J1309" s="144"/>
      <c r="K1309" s="144"/>
      <c r="L1309" s="144"/>
      <c r="M1309" s="144"/>
      <c r="N1309" s="144"/>
      <c r="O1309" s="144"/>
      <c r="P1309" s="144"/>
      <c r="Q1309" s="144"/>
      <c r="R1309" s="144"/>
      <c r="S1309" s="144"/>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c r="AS1309" s="144"/>
    </row>
    <row r="1310" spans="1:45" ht="16.5" x14ac:dyDescent="0.35">
      <c r="A1310" s="144"/>
      <c r="B1310" s="144"/>
      <c r="C1310" s="144"/>
      <c r="D1310" s="144"/>
      <c r="E1310" s="144"/>
      <c r="F1310" s="144"/>
      <c r="G1310" s="144"/>
      <c r="H1310" s="144"/>
      <c r="I1310" s="144"/>
      <c r="J1310" s="144"/>
      <c r="K1310" s="144"/>
      <c r="L1310" s="144"/>
      <c r="M1310" s="144"/>
      <c r="N1310" s="144"/>
      <c r="O1310" s="144"/>
      <c r="P1310" s="144"/>
      <c r="Q1310" s="144"/>
      <c r="R1310" s="144"/>
      <c r="S1310" s="144"/>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c r="AS1310" s="144"/>
    </row>
    <row r="1311" spans="1:45" ht="16.5" x14ac:dyDescent="0.35">
      <c r="A1311" s="144"/>
      <c r="B1311" s="144"/>
      <c r="C1311" s="144"/>
      <c r="D1311" s="144"/>
      <c r="E1311" s="144"/>
      <c r="F1311" s="144"/>
      <c r="G1311" s="144"/>
      <c r="H1311" s="144"/>
      <c r="I1311" s="144"/>
      <c r="J1311" s="144"/>
      <c r="K1311" s="144"/>
      <c r="L1311" s="144"/>
      <c r="M1311" s="144"/>
      <c r="N1311" s="144"/>
      <c r="O1311" s="144"/>
      <c r="P1311" s="144"/>
      <c r="Q1311" s="144"/>
      <c r="R1311" s="144"/>
      <c r="S1311" s="144"/>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c r="AS1311" s="144"/>
    </row>
    <row r="1312" spans="1:45" ht="16.5" x14ac:dyDescent="0.35">
      <c r="A1312" s="144"/>
      <c r="B1312" s="144"/>
      <c r="C1312" s="144"/>
      <c r="D1312" s="144"/>
      <c r="E1312" s="144"/>
      <c r="F1312" s="144"/>
      <c r="G1312" s="144"/>
      <c r="H1312" s="144"/>
      <c r="I1312" s="144"/>
      <c r="J1312" s="144"/>
      <c r="K1312" s="144"/>
      <c r="L1312" s="144"/>
      <c r="M1312" s="144"/>
      <c r="N1312" s="144"/>
      <c r="O1312" s="144"/>
      <c r="P1312" s="144"/>
      <c r="Q1312" s="144"/>
      <c r="R1312" s="144"/>
      <c r="S1312" s="144"/>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c r="AS1312" s="144"/>
    </row>
    <row r="1313" spans="1:45" ht="16.5" x14ac:dyDescent="0.35">
      <c r="A1313" s="144"/>
      <c r="B1313" s="144"/>
      <c r="C1313" s="144"/>
      <c r="D1313" s="144"/>
      <c r="E1313" s="144"/>
      <c r="F1313" s="144"/>
      <c r="G1313" s="144"/>
      <c r="H1313" s="144"/>
      <c r="I1313" s="144"/>
      <c r="J1313" s="144"/>
      <c r="K1313" s="144"/>
      <c r="L1313" s="144"/>
      <c r="M1313" s="144"/>
      <c r="N1313" s="144"/>
      <c r="O1313" s="144"/>
      <c r="P1313" s="144"/>
      <c r="Q1313" s="144"/>
      <c r="R1313" s="144"/>
      <c r="S1313" s="144"/>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c r="AS1313" s="144"/>
    </row>
    <row r="1314" spans="1:45" ht="16.5" x14ac:dyDescent="0.35">
      <c r="A1314" s="144"/>
      <c r="B1314" s="144"/>
      <c r="C1314" s="144"/>
      <c r="D1314" s="144"/>
      <c r="E1314" s="144"/>
      <c r="F1314" s="144"/>
      <c r="G1314" s="144"/>
      <c r="H1314" s="144"/>
      <c r="I1314" s="144"/>
      <c r="J1314" s="144"/>
      <c r="K1314" s="144"/>
      <c r="L1314" s="144"/>
      <c r="M1314" s="144"/>
      <c r="N1314" s="144"/>
      <c r="O1314" s="144"/>
      <c r="P1314" s="144"/>
      <c r="Q1314" s="144"/>
      <c r="R1314" s="144"/>
      <c r="S1314" s="144"/>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c r="AS1314" s="144"/>
    </row>
    <row r="1315" spans="1:45" ht="16.5" x14ac:dyDescent="0.35">
      <c r="A1315" s="144"/>
      <c r="B1315" s="144"/>
      <c r="C1315" s="144"/>
      <c r="D1315" s="144"/>
      <c r="E1315" s="144"/>
      <c r="F1315" s="144"/>
      <c r="G1315" s="144"/>
      <c r="H1315" s="144"/>
      <c r="I1315" s="144"/>
      <c r="J1315" s="144"/>
      <c r="K1315" s="144"/>
      <c r="L1315" s="144"/>
      <c r="M1315" s="144"/>
      <c r="N1315" s="144"/>
      <c r="O1315" s="144"/>
      <c r="P1315" s="144"/>
      <c r="Q1315" s="144"/>
      <c r="R1315" s="144"/>
      <c r="S1315" s="144"/>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c r="AS1315" s="144"/>
    </row>
    <row r="1316" spans="1:45" ht="16.5" x14ac:dyDescent="0.35">
      <c r="A1316" s="144"/>
      <c r="B1316" s="144"/>
      <c r="C1316" s="144"/>
      <c r="D1316" s="144"/>
      <c r="E1316" s="144"/>
      <c r="F1316" s="144"/>
      <c r="G1316" s="144"/>
      <c r="H1316" s="144"/>
      <c r="I1316" s="144"/>
      <c r="J1316" s="144"/>
      <c r="K1316" s="144"/>
      <c r="L1316" s="144"/>
      <c r="M1316" s="144"/>
      <c r="N1316" s="144"/>
      <c r="O1316" s="144"/>
      <c r="P1316" s="144"/>
      <c r="Q1316" s="144"/>
      <c r="R1316" s="144"/>
      <c r="S1316" s="144"/>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c r="AS1316" s="144"/>
    </row>
    <row r="1317" spans="1:45" ht="16.5" x14ac:dyDescent="0.35">
      <c r="A1317" s="144"/>
      <c r="B1317" s="144"/>
      <c r="C1317" s="144"/>
      <c r="D1317" s="144"/>
      <c r="E1317" s="144"/>
      <c r="F1317" s="144"/>
      <c r="G1317" s="144"/>
      <c r="H1317" s="144"/>
      <c r="I1317" s="144"/>
      <c r="J1317" s="144"/>
      <c r="K1317" s="144"/>
      <c r="L1317" s="144"/>
      <c r="M1317" s="144"/>
      <c r="N1317" s="144"/>
      <c r="O1317" s="144"/>
      <c r="P1317" s="144"/>
      <c r="Q1317" s="144"/>
      <c r="R1317" s="144"/>
      <c r="S1317" s="144"/>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c r="AS1317" s="144"/>
    </row>
    <row r="1318" spans="1:45" ht="16.5" x14ac:dyDescent="0.35">
      <c r="A1318" s="144"/>
      <c r="B1318" s="144"/>
      <c r="C1318" s="144"/>
      <c r="D1318" s="144"/>
      <c r="E1318" s="144"/>
      <c r="F1318" s="144"/>
      <c r="G1318" s="144"/>
      <c r="H1318" s="144"/>
      <c r="I1318" s="144"/>
      <c r="J1318" s="144"/>
      <c r="K1318" s="144"/>
      <c r="L1318" s="144"/>
      <c r="M1318" s="144"/>
      <c r="N1318" s="144"/>
      <c r="O1318" s="144"/>
      <c r="P1318" s="144"/>
      <c r="Q1318" s="144"/>
      <c r="R1318" s="144"/>
      <c r="S1318" s="144"/>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c r="AS1318" s="144"/>
    </row>
    <row r="1319" spans="1:45" ht="16.5" x14ac:dyDescent="0.35">
      <c r="A1319" s="144"/>
      <c r="B1319" s="144"/>
      <c r="C1319" s="144"/>
      <c r="D1319" s="144"/>
      <c r="E1319" s="144"/>
      <c r="F1319" s="144"/>
      <c r="G1319" s="144"/>
      <c r="H1319" s="144"/>
      <c r="I1319" s="144"/>
      <c r="J1319" s="144"/>
      <c r="K1319" s="144"/>
      <c r="L1319" s="144"/>
      <c r="M1319" s="144"/>
      <c r="N1319" s="144"/>
      <c r="O1319" s="144"/>
      <c r="P1319" s="144"/>
      <c r="Q1319" s="144"/>
      <c r="R1319" s="144"/>
      <c r="S1319" s="144"/>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c r="AS1319" s="144"/>
    </row>
    <row r="1320" spans="1:45" ht="16.5" x14ac:dyDescent="0.35">
      <c r="A1320" s="144"/>
      <c r="B1320" s="144"/>
      <c r="C1320" s="144"/>
      <c r="D1320" s="144"/>
      <c r="E1320" s="144"/>
      <c r="F1320" s="144"/>
      <c r="G1320" s="144"/>
      <c r="H1320" s="144"/>
      <c r="I1320" s="144"/>
      <c r="J1320" s="144"/>
      <c r="K1320" s="144"/>
      <c r="L1320" s="144"/>
      <c r="M1320" s="144"/>
      <c r="N1320" s="144"/>
      <c r="O1320" s="144"/>
      <c r="P1320" s="144"/>
      <c r="Q1320" s="144"/>
      <c r="R1320" s="144"/>
      <c r="S1320" s="144"/>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c r="AS1320" s="144"/>
    </row>
    <row r="1321" spans="1:45" ht="16.5" x14ac:dyDescent="0.35">
      <c r="A1321" s="144"/>
      <c r="B1321" s="144"/>
      <c r="C1321" s="144"/>
      <c r="D1321" s="144"/>
      <c r="E1321" s="144"/>
      <c r="F1321" s="144"/>
      <c r="G1321" s="144"/>
      <c r="H1321" s="144"/>
      <c r="I1321" s="144"/>
      <c r="J1321" s="144"/>
      <c r="K1321" s="144"/>
      <c r="L1321" s="144"/>
      <c r="M1321" s="144"/>
      <c r="N1321" s="144"/>
      <c r="O1321" s="144"/>
      <c r="P1321" s="144"/>
      <c r="Q1321" s="144"/>
      <c r="R1321" s="144"/>
      <c r="S1321" s="144"/>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c r="AS1321" s="144"/>
    </row>
    <row r="1322" spans="1:45" ht="16.5" x14ac:dyDescent="0.35">
      <c r="A1322" s="144"/>
      <c r="B1322" s="144"/>
      <c r="C1322" s="144"/>
      <c r="D1322" s="144"/>
      <c r="E1322" s="144"/>
      <c r="F1322" s="144"/>
      <c r="G1322" s="144"/>
      <c r="H1322" s="144"/>
      <c r="I1322" s="144"/>
      <c r="J1322" s="144"/>
      <c r="K1322" s="144"/>
      <c r="L1322" s="144"/>
      <c r="M1322" s="144"/>
      <c r="N1322" s="144"/>
      <c r="O1322" s="144"/>
      <c r="P1322" s="144"/>
      <c r="Q1322" s="144"/>
      <c r="R1322" s="144"/>
      <c r="S1322" s="144"/>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c r="AS1322" s="144"/>
    </row>
    <row r="1323" spans="1:45" ht="16.5" x14ac:dyDescent="0.35">
      <c r="A1323" s="144"/>
      <c r="B1323" s="144"/>
      <c r="C1323" s="144"/>
      <c r="D1323" s="144"/>
      <c r="E1323" s="144"/>
      <c r="F1323" s="144"/>
      <c r="G1323" s="144"/>
      <c r="H1323" s="144"/>
      <c r="I1323" s="144"/>
      <c r="J1323" s="144"/>
      <c r="K1323" s="144"/>
      <c r="L1323" s="144"/>
      <c r="M1323" s="144"/>
      <c r="N1323" s="144"/>
      <c r="O1323" s="144"/>
      <c r="P1323" s="144"/>
      <c r="Q1323" s="144"/>
      <c r="R1323" s="144"/>
      <c r="S1323" s="144"/>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c r="AS1323" s="144"/>
    </row>
    <row r="1324" spans="1:45" ht="16.5" x14ac:dyDescent="0.35">
      <c r="A1324" s="144"/>
      <c r="B1324" s="144"/>
      <c r="C1324" s="144"/>
      <c r="D1324" s="144"/>
      <c r="E1324" s="144"/>
      <c r="F1324" s="144"/>
      <c r="G1324" s="144"/>
      <c r="H1324" s="144"/>
      <c r="I1324" s="144"/>
      <c r="J1324" s="144"/>
      <c r="K1324" s="144"/>
      <c r="L1324" s="144"/>
      <c r="M1324" s="144"/>
      <c r="N1324" s="144"/>
      <c r="O1324" s="144"/>
      <c r="P1324" s="144"/>
      <c r="Q1324" s="144"/>
      <c r="R1324" s="144"/>
      <c r="S1324" s="144"/>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c r="AS1324" s="144"/>
    </row>
    <row r="1325" spans="1:45" ht="16.5" x14ac:dyDescent="0.35">
      <c r="A1325" s="144"/>
      <c r="B1325" s="144"/>
      <c r="C1325" s="144"/>
      <c r="D1325" s="144"/>
      <c r="E1325" s="144"/>
      <c r="F1325" s="144"/>
      <c r="G1325" s="144"/>
      <c r="H1325" s="144"/>
      <c r="I1325" s="144"/>
      <c r="J1325" s="144"/>
      <c r="K1325" s="144"/>
      <c r="L1325" s="144"/>
      <c r="M1325" s="144"/>
      <c r="N1325" s="144"/>
      <c r="O1325" s="144"/>
      <c r="P1325" s="144"/>
      <c r="Q1325" s="144"/>
      <c r="R1325" s="144"/>
      <c r="S1325" s="144"/>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c r="AS1325" s="144"/>
    </row>
    <row r="1326" spans="1:45" ht="16.5" x14ac:dyDescent="0.35">
      <c r="A1326" s="144"/>
      <c r="B1326" s="144"/>
      <c r="C1326" s="144"/>
      <c r="D1326" s="144"/>
      <c r="E1326" s="144"/>
      <c r="F1326" s="144"/>
      <c r="G1326" s="144"/>
      <c r="H1326" s="144"/>
      <c r="I1326" s="144"/>
      <c r="J1326" s="144"/>
      <c r="K1326" s="144"/>
      <c r="L1326" s="144"/>
      <c r="M1326" s="144"/>
      <c r="N1326" s="144"/>
      <c r="O1326" s="144"/>
      <c r="P1326" s="144"/>
      <c r="Q1326" s="144"/>
      <c r="R1326" s="144"/>
      <c r="S1326" s="144"/>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c r="AS1326" s="144"/>
    </row>
    <row r="1327" spans="1:45" ht="16.5" x14ac:dyDescent="0.35">
      <c r="A1327" s="144"/>
      <c r="B1327" s="144"/>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row>
    <row r="1328" spans="1:45" ht="16.5" x14ac:dyDescent="0.35">
      <c r="A1328" s="144"/>
      <c r="B1328" s="144"/>
      <c r="C1328" s="144"/>
      <c r="D1328" s="144"/>
      <c r="E1328" s="144"/>
      <c r="F1328" s="144"/>
      <c r="G1328" s="144"/>
      <c r="H1328" s="144"/>
      <c r="I1328" s="144"/>
      <c r="J1328" s="144"/>
      <c r="K1328" s="144"/>
      <c r="L1328" s="144"/>
      <c r="M1328" s="144"/>
      <c r="N1328" s="144"/>
      <c r="O1328" s="144"/>
      <c r="P1328" s="144"/>
      <c r="Q1328" s="144"/>
      <c r="R1328" s="144"/>
      <c r="S1328" s="144"/>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c r="AS1328" s="144"/>
    </row>
    <row r="1329" spans="1:45" ht="16.5" x14ac:dyDescent="0.35">
      <c r="A1329" s="144"/>
      <c r="B1329" s="144"/>
      <c r="C1329" s="144"/>
      <c r="D1329" s="144"/>
      <c r="E1329" s="144"/>
      <c r="F1329" s="144"/>
      <c r="G1329" s="144"/>
      <c r="H1329" s="144"/>
      <c r="I1329" s="144"/>
      <c r="J1329" s="144"/>
      <c r="K1329" s="144"/>
      <c r="L1329" s="144"/>
      <c r="M1329" s="144"/>
      <c r="N1329" s="144"/>
      <c r="O1329" s="144"/>
      <c r="P1329" s="144"/>
      <c r="Q1329" s="144"/>
      <c r="R1329" s="144"/>
      <c r="S1329" s="144"/>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c r="AS1329" s="144"/>
    </row>
    <row r="1330" spans="1:45" ht="16.5" x14ac:dyDescent="0.35">
      <c r="A1330" s="144"/>
      <c r="B1330" s="144"/>
      <c r="C1330" s="144"/>
      <c r="D1330" s="144"/>
      <c r="E1330" s="144"/>
      <c r="F1330" s="144"/>
      <c r="G1330" s="144"/>
      <c r="H1330" s="144"/>
      <c r="I1330" s="144"/>
      <c r="J1330" s="144"/>
      <c r="K1330" s="144"/>
      <c r="L1330" s="144"/>
      <c r="M1330" s="144"/>
      <c r="N1330" s="144"/>
      <c r="O1330" s="144"/>
      <c r="P1330" s="144"/>
      <c r="Q1330" s="144"/>
      <c r="R1330" s="144"/>
      <c r="S1330" s="144"/>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c r="AS1330" s="144"/>
    </row>
    <row r="1331" spans="1:45" ht="16.5" x14ac:dyDescent="0.35">
      <c r="A1331" s="144"/>
      <c r="B1331" s="144"/>
      <c r="C1331" s="144"/>
      <c r="D1331" s="144"/>
      <c r="E1331" s="144"/>
      <c r="F1331" s="144"/>
      <c r="G1331" s="144"/>
      <c r="H1331" s="144"/>
      <c r="I1331" s="144"/>
      <c r="J1331" s="144"/>
      <c r="K1331" s="144"/>
      <c r="L1331" s="144"/>
      <c r="M1331" s="144"/>
      <c r="N1331" s="144"/>
      <c r="O1331" s="144"/>
      <c r="P1331" s="144"/>
      <c r="Q1331" s="144"/>
      <c r="R1331" s="144"/>
      <c r="S1331" s="144"/>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c r="AS1331" s="144"/>
    </row>
    <row r="1332" spans="1:45" ht="16.5" x14ac:dyDescent="0.35">
      <c r="A1332" s="144"/>
      <c r="B1332" s="144"/>
      <c r="C1332" s="144"/>
      <c r="D1332" s="144"/>
      <c r="E1332" s="144"/>
      <c r="F1332" s="144"/>
      <c r="G1332" s="144"/>
      <c r="H1332" s="144"/>
      <c r="I1332" s="144"/>
      <c r="J1332" s="144"/>
      <c r="K1332" s="144"/>
      <c r="L1332" s="144"/>
      <c r="M1332" s="144"/>
      <c r="N1332" s="144"/>
      <c r="O1332" s="144"/>
      <c r="P1332" s="144"/>
      <c r="Q1332" s="144"/>
      <c r="R1332" s="144"/>
      <c r="S1332" s="144"/>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c r="AS1332" s="144"/>
    </row>
    <row r="1333" spans="1:45" ht="16.5" x14ac:dyDescent="0.35">
      <c r="A1333" s="144"/>
      <c r="B1333" s="144"/>
      <c r="C1333" s="144"/>
      <c r="D1333" s="144"/>
      <c r="E1333" s="144"/>
      <c r="F1333" s="144"/>
      <c r="G1333" s="144"/>
      <c r="H1333" s="144"/>
      <c r="I1333" s="144"/>
      <c r="J1333" s="144"/>
      <c r="K1333" s="144"/>
      <c r="L1333" s="144"/>
      <c r="M1333" s="144"/>
      <c r="N1333" s="144"/>
      <c r="O1333" s="144"/>
      <c r="P1333" s="144"/>
      <c r="Q1333" s="144"/>
      <c r="R1333" s="144"/>
      <c r="S1333" s="144"/>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c r="AS1333" s="144"/>
    </row>
    <row r="1334" spans="1:45" ht="16.5" x14ac:dyDescent="0.35">
      <c r="A1334" s="144"/>
      <c r="B1334" s="144"/>
      <c r="C1334" s="144"/>
      <c r="D1334" s="144"/>
      <c r="E1334" s="144"/>
      <c r="F1334" s="144"/>
      <c r="G1334" s="144"/>
      <c r="H1334" s="144"/>
      <c r="I1334" s="144"/>
      <c r="J1334" s="144"/>
      <c r="K1334" s="144"/>
      <c r="L1334" s="144"/>
      <c r="M1334" s="144"/>
      <c r="N1334" s="144"/>
      <c r="O1334" s="144"/>
      <c r="P1334" s="144"/>
      <c r="Q1334" s="144"/>
      <c r="R1334" s="144"/>
      <c r="S1334" s="144"/>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c r="AS1334" s="144"/>
    </row>
    <row r="1335" spans="1:45" ht="16.5" x14ac:dyDescent="0.35">
      <c r="A1335" s="144"/>
      <c r="B1335" s="144"/>
      <c r="C1335" s="144"/>
      <c r="D1335" s="144"/>
      <c r="E1335" s="144"/>
      <c r="F1335" s="144"/>
      <c r="G1335" s="144"/>
      <c r="H1335" s="144"/>
      <c r="I1335" s="144"/>
      <c r="J1335" s="144"/>
      <c r="K1335" s="144"/>
      <c r="L1335" s="144"/>
      <c r="M1335" s="144"/>
      <c r="N1335" s="144"/>
      <c r="O1335" s="144"/>
      <c r="P1335" s="144"/>
      <c r="Q1335" s="144"/>
      <c r="R1335" s="144"/>
      <c r="S1335" s="144"/>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c r="AS1335" s="144"/>
    </row>
    <row r="1336" spans="1:45" ht="16.5" x14ac:dyDescent="0.35">
      <c r="A1336" s="144"/>
      <c r="B1336" s="144"/>
      <c r="C1336" s="144"/>
      <c r="D1336" s="144"/>
      <c r="E1336" s="144"/>
      <c r="F1336" s="144"/>
      <c r="G1336" s="144"/>
      <c r="H1336" s="144"/>
      <c r="I1336" s="144"/>
      <c r="J1336" s="144"/>
      <c r="K1336" s="144"/>
      <c r="L1336" s="144"/>
      <c r="M1336" s="144"/>
      <c r="N1336" s="144"/>
      <c r="O1336" s="144"/>
      <c r="P1336" s="144"/>
      <c r="Q1336" s="144"/>
      <c r="R1336" s="144"/>
      <c r="S1336" s="144"/>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c r="AS1336" s="144"/>
    </row>
    <row r="1337" spans="1:45" ht="16.5" x14ac:dyDescent="0.35">
      <c r="A1337" s="144"/>
      <c r="B1337" s="144"/>
      <c r="C1337" s="144"/>
      <c r="D1337" s="144"/>
      <c r="E1337" s="144"/>
      <c r="F1337" s="144"/>
      <c r="G1337" s="144"/>
      <c r="H1337" s="144"/>
      <c r="I1337" s="144"/>
      <c r="J1337" s="144"/>
      <c r="K1337" s="144"/>
      <c r="L1337" s="144"/>
      <c r="M1337" s="144"/>
      <c r="N1337" s="144"/>
      <c r="O1337" s="144"/>
      <c r="P1337" s="144"/>
      <c r="Q1337" s="144"/>
      <c r="R1337" s="144"/>
      <c r="S1337" s="144"/>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c r="AS1337" s="144"/>
    </row>
    <row r="1338" spans="1:45" ht="16.5" x14ac:dyDescent="0.35">
      <c r="A1338" s="144"/>
      <c r="B1338" s="144"/>
      <c r="C1338" s="144"/>
      <c r="D1338" s="144"/>
      <c r="E1338" s="144"/>
      <c r="F1338" s="144"/>
      <c r="G1338" s="144"/>
      <c r="H1338" s="144"/>
      <c r="I1338" s="144"/>
      <c r="J1338" s="144"/>
      <c r="K1338" s="144"/>
      <c r="L1338" s="144"/>
      <c r="M1338" s="144"/>
      <c r="N1338" s="144"/>
      <c r="O1338" s="144"/>
      <c r="P1338" s="144"/>
      <c r="Q1338" s="144"/>
      <c r="R1338" s="144"/>
      <c r="S1338" s="144"/>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c r="AS1338" s="144"/>
    </row>
    <row r="1339" spans="1:45" ht="16.5" x14ac:dyDescent="0.35">
      <c r="A1339" s="144"/>
      <c r="B1339" s="144"/>
      <c r="C1339" s="144"/>
      <c r="D1339" s="144"/>
      <c r="E1339" s="144"/>
      <c r="F1339" s="144"/>
      <c r="G1339" s="144"/>
      <c r="H1339" s="144"/>
      <c r="I1339" s="144"/>
      <c r="J1339" s="144"/>
      <c r="K1339" s="144"/>
      <c r="L1339" s="144"/>
      <c r="M1339" s="144"/>
      <c r="N1339" s="144"/>
      <c r="O1339" s="144"/>
      <c r="P1339" s="144"/>
      <c r="Q1339" s="144"/>
      <c r="R1339" s="144"/>
      <c r="S1339" s="144"/>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c r="AS1339" s="144"/>
    </row>
    <row r="1340" spans="1:45" ht="16.5" x14ac:dyDescent="0.35">
      <c r="A1340" s="144"/>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c r="AS1340" s="144"/>
    </row>
    <row r="1341" spans="1:45" ht="16.5" x14ac:dyDescent="0.35">
      <c r="A1341" s="144"/>
      <c r="B1341" s="144"/>
      <c r="C1341" s="144"/>
      <c r="D1341" s="144"/>
      <c r="E1341" s="144"/>
      <c r="F1341" s="144"/>
      <c r="G1341" s="144"/>
      <c r="H1341" s="144"/>
      <c r="I1341" s="144"/>
      <c r="J1341" s="144"/>
      <c r="K1341" s="144"/>
      <c r="L1341" s="144"/>
      <c r="M1341" s="144"/>
      <c r="N1341" s="144"/>
      <c r="O1341" s="144"/>
      <c r="P1341" s="144"/>
      <c r="Q1341" s="144"/>
      <c r="R1341" s="144"/>
      <c r="S1341" s="144"/>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c r="AS1341" s="144"/>
    </row>
    <row r="1342" spans="1:45" ht="16.5" x14ac:dyDescent="0.35">
      <c r="A1342" s="144"/>
      <c r="B1342" s="144"/>
      <c r="C1342" s="144"/>
      <c r="D1342" s="144"/>
      <c r="E1342" s="144"/>
      <c r="F1342" s="144"/>
      <c r="G1342" s="144"/>
      <c r="H1342" s="144"/>
      <c r="I1342" s="144"/>
      <c r="J1342" s="144"/>
      <c r="K1342" s="144"/>
      <c r="L1342" s="144"/>
      <c r="M1342" s="144"/>
      <c r="N1342" s="144"/>
      <c r="O1342" s="144"/>
      <c r="P1342" s="144"/>
      <c r="Q1342" s="144"/>
      <c r="R1342" s="144"/>
      <c r="S1342" s="144"/>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c r="AS1342" s="144"/>
    </row>
    <row r="1343" spans="1:45" ht="16.5" x14ac:dyDescent="0.35">
      <c r="A1343" s="144"/>
      <c r="B1343" s="144"/>
      <c r="C1343" s="144"/>
      <c r="D1343" s="144"/>
      <c r="E1343" s="144"/>
      <c r="F1343" s="144"/>
      <c r="G1343" s="144"/>
      <c r="H1343" s="144"/>
      <c r="I1343" s="144"/>
      <c r="J1343" s="144"/>
      <c r="K1343" s="144"/>
      <c r="L1343" s="144"/>
      <c r="M1343" s="144"/>
      <c r="N1343" s="144"/>
      <c r="O1343" s="144"/>
      <c r="P1343" s="144"/>
      <c r="Q1343" s="144"/>
      <c r="R1343" s="144"/>
      <c r="S1343" s="144"/>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c r="AS1343" s="144"/>
    </row>
    <row r="1344" spans="1:45" ht="16.5" x14ac:dyDescent="0.35">
      <c r="A1344" s="144"/>
      <c r="B1344" s="144"/>
      <c r="C1344" s="144"/>
      <c r="D1344" s="144"/>
      <c r="E1344" s="144"/>
      <c r="F1344" s="144"/>
      <c r="G1344" s="144"/>
      <c r="H1344" s="144"/>
      <c r="I1344" s="144"/>
      <c r="J1344" s="144"/>
      <c r="K1344" s="144"/>
      <c r="L1344" s="144"/>
      <c r="M1344" s="144"/>
      <c r="N1344" s="144"/>
      <c r="O1344" s="144"/>
      <c r="P1344" s="144"/>
      <c r="Q1344" s="144"/>
      <c r="R1344" s="144"/>
      <c r="S1344" s="144"/>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c r="AS1344" s="144"/>
    </row>
    <row r="1345" spans="1:45" ht="16.5" x14ac:dyDescent="0.35">
      <c r="A1345" s="144"/>
      <c r="B1345" s="144"/>
      <c r="C1345" s="144"/>
      <c r="D1345" s="144"/>
      <c r="E1345" s="144"/>
      <c r="F1345" s="144"/>
      <c r="G1345" s="144"/>
      <c r="H1345" s="144"/>
      <c r="I1345" s="144"/>
      <c r="J1345" s="144"/>
      <c r="K1345" s="144"/>
      <c r="L1345" s="144"/>
      <c r="M1345" s="144"/>
      <c r="N1345" s="144"/>
      <c r="O1345" s="144"/>
      <c r="P1345" s="144"/>
      <c r="Q1345" s="144"/>
      <c r="R1345" s="144"/>
      <c r="S1345" s="144"/>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c r="AS1345" s="144"/>
    </row>
    <row r="1346" spans="1:45" ht="16.5" x14ac:dyDescent="0.35">
      <c r="A1346" s="144"/>
      <c r="B1346" s="144"/>
      <c r="C1346" s="144"/>
      <c r="D1346" s="144"/>
      <c r="E1346" s="144"/>
      <c r="F1346" s="144"/>
      <c r="G1346" s="144"/>
      <c r="H1346" s="144"/>
      <c r="I1346" s="144"/>
      <c r="J1346" s="144"/>
      <c r="K1346" s="144"/>
      <c r="L1346" s="144"/>
      <c r="M1346" s="144"/>
      <c r="N1346" s="144"/>
      <c r="O1346" s="144"/>
      <c r="P1346" s="144"/>
      <c r="Q1346" s="144"/>
      <c r="R1346" s="144"/>
      <c r="S1346" s="144"/>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c r="AS1346" s="144"/>
    </row>
    <row r="1347" spans="1:45" ht="16.5" x14ac:dyDescent="0.35">
      <c r="A1347" s="144"/>
      <c r="B1347" s="144"/>
      <c r="C1347" s="144"/>
      <c r="D1347" s="144"/>
      <c r="E1347" s="144"/>
      <c r="F1347" s="144"/>
      <c r="G1347" s="144"/>
      <c r="H1347" s="144"/>
      <c r="I1347" s="144"/>
      <c r="J1347" s="144"/>
      <c r="K1347" s="144"/>
      <c r="L1347" s="144"/>
      <c r="M1347" s="144"/>
      <c r="N1347" s="144"/>
      <c r="O1347" s="144"/>
      <c r="P1347" s="144"/>
      <c r="Q1347" s="144"/>
      <c r="R1347" s="144"/>
      <c r="S1347" s="144"/>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c r="AS1347" s="144"/>
    </row>
    <row r="1348" spans="1:45" ht="16.5" x14ac:dyDescent="0.35">
      <c r="A1348" s="144"/>
      <c r="B1348" s="144"/>
      <c r="C1348" s="144"/>
      <c r="D1348" s="144"/>
      <c r="E1348" s="144"/>
      <c r="F1348" s="144"/>
      <c r="G1348" s="144"/>
      <c r="H1348" s="144"/>
      <c r="I1348" s="144"/>
      <c r="J1348" s="144"/>
      <c r="K1348" s="144"/>
      <c r="L1348" s="144"/>
      <c r="M1348" s="144"/>
      <c r="N1348" s="144"/>
      <c r="O1348" s="144"/>
      <c r="P1348" s="144"/>
      <c r="Q1348" s="144"/>
      <c r="R1348" s="144"/>
      <c r="S1348" s="144"/>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c r="AS1348" s="144"/>
    </row>
    <row r="1349" spans="1:45" ht="16.5" x14ac:dyDescent="0.35">
      <c r="A1349" s="144"/>
      <c r="B1349" s="144"/>
      <c r="C1349" s="144"/>
      <c r="D1349" s="144"/>
      <c r="E1349" s="144"/>
      <c r="F1349" s="144"/>
      <c r="G1349" s="144"/>
      <c r="H1349" s="144"/>
      <c r="I1349" s="144"/>
      <c r="J1349" s="144"/>
      <c r="K1349" s="144"/>
      <c r="L1349" s="144"/>
      <c r="M1349" s="144"/>
      <c r="N1349" s="144"/>
      <c r="O1349" s="144"/>
      <c r="P1349" s="144"/>
      <c r="Q1349" s="144"/>
      <c r="R1349" s="144"/>
      <c r="S1349" s="144"/>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c r="AS1349" s="144"/>
    </row>
    <row r="1350" spans="1:45" ht="16.5" x14ac:dyDescent="0.35">
      <c r="A1350" s="144"/>
      <c r="B1350" s="144"/>
      <c r="C1350" s="144"/>
      <c r="D1350" s="144"/>
      <c r="E1350" s="144"/>
      <c r="F1350" s="144"/>
      <c r="G1350" s="144"/>
      <c r="H1350" s="144"/>
      <c r="I1350" s="144"/>
      <c r="J1350" s="144"/>
      <c r="K1350" s="144"/>
      <c r="L1350" s="144"/>
      <c r="M1350" s="144"/>
      <c r="N1350" s="144"/>
      <c r="O1350" s="144"/>
      <c r="P1350" s="144"/>
      <c r="Q1350" s="144"/>
      <c r="R1350" s="144"/>
      <c r="S1350" s="144"/>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c r="AS1350" s="144"/>
    </row>
    <row r="1351" spans="1:45" ht="16.5" x14ac:dyDescent="0.35">
      <c r="A1351" s="144"/>
      <c r="B1351" s="144"/>
      <c r="C1351" s="144"/>
      <c r="D1351" s="144"/>
      <c r="E1351" s="144"/>
      <c r="F1351" s="144"/>
      <c r="G1351" s="144"/>
      <c r="H1351" s="144"/>
      <c r="I1351" s="144"/>
      <c r="J1351" s="144"/>
      <c r="K1351" s="144"/>
      <c r="L1351" s="144"/>
      <c r="M1351" s="144"/>
      <c r="N1351" s="144"/>
      <c r="O1351" s="144"/>
      <c r="P1351" s="144"/>
      <c r="Q1351" s="144"/>
      <c r="R1351" s="144"/>
      <c r="S1351" s="144"/>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c r="AS1351" s="144"/>
    </row>
    <row r="1352" spans="1:45" ht="16.5" x14ac:dyDescent="0.35">
      <c r="A1352" s="144"/>
      <c r="B1352" s="144"/>
      <c r="C1352" s="144"/>
      <c r="D1352" s="144"/>
      <c r="E1352" s="144"/>
      <c r="F1352" s="144"/>
      <c r="G1352" s="144"/>
      <c r="H1352" s="144"/>
      <c r="I1352" s="144"/>
      <c r="J1352" s="144"/>
      <c r="K1352" s="144"/>
      <c r="L1352" s="144"/>
      <c r="M1352" s="144"/>
      <c r="N1352" s="144"/>
      <c r="O1352" s="144"/>
      <c r="P1352" s="144"/>
      <c r="Q1352" s="144"/>
      <c r="R1352" s="144"/>
      <c r="S1352" s="144"/>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c r="AS1352" s="144"/>
    </row>
    <row r="1353" spans="1:45" ht="16.5" x14ac:dyDescent="0.35">
      <c r="A1353" s="144"/>
      <c r="B1353" s="144"/>
      <c r="C1353" s="144"/>
      <c r="D1353" s="144"/>
      <c r="E1353" s="144"/>
      <c r="F1353" s="144"/>
      <c r="G1353" s="144"/>
      <c r="H1353" s="144"/>
      <c r="I1353" s="144"/>
      <c r="J1353" s="144"/>
      <c r="K1353" s="144"/>
      <c r="L1353" s="144"/>
      <c r="M1353" s="144"/>
      <c r="N1353" s="144"/>
      <c r="O1353" s="144"/>
      <c r="P1353" s="144"/>
      <c r="Q1353" s="144"/>
      <c r="R1353" s="144"/>
      <c r="S1353" s="144"/>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c r="AS1353" s="144"/>
    </row>
    <row r="1354" spans="1:45" ht="16.5" x14ac:dyDescent="0.35">
      <c r="A1354" s="144"/>
      <c r="B1354" s="144"/>
      <c r="C1354" s="144"/>
      <c r="D1354" s="144"/>
      <c r="E1354" s="144"/>
      <c r="F1354" s="144"/>
      <c r="G1354" s="144"/>
      <c r="H1354" s="144"/>
      <c r="I1354" s="144"/>
      <c r="J1354" s="144"/>
      <c r="K1354" s="144"/>
      <c r="L1354" s="144"/>
      <c r="M1354" s="144"/>
      <c r="N1354" s="144"/>
      <c r="O1354" s="144"/>
      <c r="P1354" s="144"/>
      <c r="Q1354" s="144"/>
      <c r="R1354" s="144"/>
      <c r="S1354" s="144"/>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c r="AS1354" s="144"/>
    </row>
    <row r="1355" spans="1:45" ht="16.5" x14ac:dyDescent="0.35">
      <c r="A1355" s="144"/>
      <c r="B1355" s="144"/>
      <c r="C1355" s="144"/>
      <c r="D1355" s="144"/>
      <c r="E1355" s="144"/>
      <c r="F1355" s="144"/>
      <c r="G1355" s="144"/>
      <c r="H1355" s="144"/>
      <c r="I1355" s="144"/>
      <c r="J1355" s="144"/>
      <c r="K1355" s="144"/>
      <c r="L1355" s="144"/>
      <c r="M1355" s="144"/>
      <c r="N1355" s="144"/>
      <c r="O1355" s="144"/>
      <c r="P1355" s="144"/>
      <c r="Q1355" s="144"/>
      <c r="R1355" s="144"/>
      <c r="S1355" s="144"/>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c r="AS1355" s="144"/>
    </row>
    <row r="1356" spans="1:45" ht="16.5" x14ac:dyDescent="0.35">
      <c r="A1356" s="144"/>
      <c r="B1356" s="144"/>
      <c r="C1356" s="144"/>
      <c r="D1356" s="144"/>
      <c r="E1356" s="144"/>
      <c r="F1356" s="144"/>
      <c r="G1356" s="144"/>
      <c r="H1356" s="144"/>
      <c r="I1356" s="144"/>
      <c r="J1356" s="144"/>
      <c r="K1356" s="144"/>
      <c r="L1356" s="144"/>
      <c r="M1356" s="144"/>
      <c r="N1356" s="144"/>
      <c r="O1356" s="144"/>
      <c r="P1356" s="144"/>
      <c r="Q1356" s="144"/>
      <c r="R1356" s="144"/>
      <c r="S1356" s="144"/>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c r="AS1356" s="144"/>
    </row>
    <row r="1357" spans="1:45" ht="16.5" x14ac:dyDescent="0.35">
      <c r="A1357" s="144"/>
      <c r="B1357" s="144"/>
      <c r="C1357" s="144"/>
      <c r="D1357" s="144"/>
      <c r="E1357" s="144"/>
      <c r="F1357" s="144"/>
      <c r="G1357" s="144"/>
      <c r="H1357" s="144"/>
      <c r="I1357" s="144"/>
      <c r="J1357" s="144"/>
      <c r="K1357" s="144"/>
      <c r="L1357" s="144"/>
      <c r="M1357" s="144"/>
      <c r="N1357" s="144"/>
      <c r="O1357" s="144"/>
      <c r="P1357" s="144"/>
      <c r="Q1357" s="144"/>
      <c r="R1357" s="144"/>
      <c r="S1357" s="144"/>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c r="AS1357" s="144"/>
    </row>
    <row r="1358" spans="1:45" ht="16.5" x14ac:dyDescent="0.35">
      <c r="A1358" s="144"/>
      <c r="B1358" s="144"/>
      <c r="C1358" s="144"/>
      <c r="D1358" s="144"/>
      <c r="E1358" s="144"/>
      <c r="F1358" s="144"/>
      <c r="G1358" s="144"/>
      <c r="H1358" s="144"/>
      <c r="I1358" s="144"/>
      <c r="J1358" s="144"/>
      <c r="K1358" s="144"/>
      <c r="L1358" s="144"/>
      <c r="M1358" s="144"/>
      <c r="N1358" s="144"/>
      <c r="O1358" s="144"/>
      <c r="P1358" s="144"/>
      <c r="Q1358" s="144"/>
      <c r="R1358" s="144"/>
      <c r="S1358" s="144"/>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c r="AS1358" s="144"/>
    </row>
    <row r="1359" spans="1:45" ht="16.5" x14ac:dyDescent="0.35">
      <c r="A1359" s="144"/>
      <c r="B1359" s="144"/>
      <c r="C1359" s="144"/>
      <c r="D1359" s="144"/>
      <c r="E1359" s="144"/>
      <c r="F1359" s="144"/>
      <c r="G1359" s="144"/>
      <c r="H1359" s="144"/>
      <c r="I1359" s="144"/>
      <c r="J1359" s="144"/>
      <c r="K1359" s="144"/>
      <c r="L1359" s="144"/>
      <c r="M1359" s="144"/>
      <c r="N1359" s="144"/>
      <c r="O1359" s="144"/>
      <c r="P1359" s="144"/>
      <c r="Q1359" s="144"/>
      <c r="R1359" s="144"/>
      <c r="S1359" s="144"/>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c r="AS1359" s="144"/>
    </row>
    <row r="1360" spans="1:45" ht="16.5" x14ac:dyDescent="0.35">
      <c r="A1360" s="144"/>
      <c r="B1360" s="144"/>
      <c r="C1360" s="144"/>
      <c r="D1360" s="144"/>
      <c r="E1360" s="144"/>
      <c r="F1360" s="144"/>
      <c r="G1360" s="144"/>
      <c r="H1360" s="144"/>
      <c r="I1360" s="144"/>
      <c r="J1360" s="144"/>
      <c r="K1360" s="144"/>
      <c r="L1360" s="144"/>
      <c r="M1360" s="144"/>
      <c r="N1360" s="144"/>
      <c r="O1360" s="144"/>
      <c r="P1360" s="144"/>
      <c r="Q1360" s="144"/>
      <c r="R1360" s="144"/>
      <c r="S1360" s="144"/>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c r="AS1360" s="144"/>
    </row>
    <row r="1361" spans="1:45" ht="16.5" x14ac:dyDescent="0.35">
      <c r="A1361" s="144"/>
      <c r="B1361" s="144"/>
      <c r="C1361" s="144"/>
      <c r="D1361" s="144"/>
      <c r="E1361" s="144"/>
      <c r="F1361" s="144"/>
      <c r="G1361" s="144"/>
      <c r="H1361" s="144"/>
      <c r="I1361" s="144"/>
      <c r="J1361" s="144"/>
      <c r="K1361" s="144"/>
      <c r="L1361" s="144"/>
      <c r="M1361" s="144"/>
      <c r="N1361" s="144"/>
      <c r="O1361" s="144"/>
      <c r="P1361" s="144"/>
      <c r="Q1361" s="144"/>
      <c r="R1361" s="144"/>
      <c r="S1361" s="144"/>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c r="AS1361" s="144"/>
    </row>
    <row r="1362" spans="1:45" ht="16.5" x14ac:dyDescent="0.35">
      <c r="A1362" s="144"/>
      <c r="B1362" s="144"/>
      <c r="C1362" s="144"/>
      <c r="D1362" s="144"/>
      <c r="E1362" s="144"/>
      <c r="F1362" s="144"/>
      <c r="G1362" s="144"/>
      <c r="H1362" s="144"/>
      <c r="I1362" s="144"/>
      <c r="J1362" s="144"/>
      <c r="K1362" s="144"/>
      <c r="L1362" s="144"/>
      <c r="M1362" s="144"/>
      <c r="N1362" s="144"/>
      <c r="O1362" s="144"/>
      <c r="P1362" s="144"/>
      <c r="Q1362" s="144"/>
      <c r="R1362" s="144"/>
      <c r="S1362" s="144"/>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c r="AS1362" s="144"/>
    </row>
    <row r="1363" spans="1:45" ht="16.5" x14ac:dyDescent="0.35">
      <c r="A1363" s="144"/>
      <c r="B1363" s="144"/>
      <c r="C1363" s="144"/>
      <c r="D1363" s="144"/>
      <c r="E1363" s="144"/>
      <c r="F1363" s="144"/>
      <c r="G1363" s="144"/>
      <c r="H1363" s="144"/>
      <c r="I1363" s="144"/>
      <c r="J1363" s="144"/>
      <c r="K1363" s="144"/>
      <c r="L1363" s="144"/>
      <c r="M1363" s="144"/>
      <c r="N1363" s="144"/>
      <c r="O1363" s="144"/>
      <c r="P1363" s="144"/>
      <c r="Q1363" s="144"/>
      <c r="R1363" s="144"/>
      <c r="S1363" s="144"/>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c r="AS1363" s="144"/>
    </row>
    <row r="1364" spans="1:45" ht="16.5" x14ac:dyDescent="0.35">
      <c r="A1364" s="144"/>
      <c r="B1364" s="144"/>
      <c r="C1364" s="144"/>
      <c r="D1364" s="144"/>
      <c r="E1364" s="144"/>
      <c r="F1364" s="144"/>
      <c r="G1364" s="144"/>
      <c r="H1364" s="144"/>
      <c r="I1364" s="144"/>
      <c r="J1364" s="144"/>
      <c r="K1364" s="144"/>
      <c r="L1364" s="144"/>
      <c r="M1364" s="144"/>
      <c r="N1364" s="144"/>
      <c r="O1364" s="144"/>
      <c r="P1364" s="144"/>
      <c r="Q1364" s="144"/>
      <c r="R1364" s="144"/>
      <c r="S1364" s="144"/>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c r="AS1364" s="144"/>
    </row>
    <row r="1365" spans="1:45" ht="16.5" x14ac:dyDescent="0.35">
      <c r="A1365" s="144"/>
      <c r="B1365" s="144"/>
      <c r="C1365" s="144"/>
      <c r="D1365" s="144"/>
      <c r="E1365" s="144"/>
      <c r="F1365" s="144"/>
      <c r="G1365" s="144"/>
      <c r="H1365" s="144"/>
      <c r="I1365" s="144"/>
      <c r="J1365" s="144"/>
      <c r="K1365" s="144"/>
      <c r="L1365" s="144"/>
      <c r="M1365" s="144"/>
      <c r="N1365" s="144"/>
      <c r="O1365" s="144"/>
      <c r="P1365" s="144"/>
      <c r="Q1365" s="144"/>
      <c r="R1365" s="144"/>
      <c r="S1365" s="144"/>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c r="AS1365" s="144"/>
    </row>
    <row r="1366" spans="1:45" ht="16.5" x14ac:dyDescent="0.35">
      <c r="A1366" s="144"/>
      <c r="B1366" s="144"/>
      <c r="C1366" s="144"/>
      <c r="D1366" s="144"/>
      <c r="E1366" s="144"/>
      <c r="F1366" s="144"/>
      <c r="G1366" s="144"/>
      <c r="H1366" s="144"/>
      <c r="I1366" s="144"/>
      <c r="J1366" s="144"/>
      <c r="K1366" s="144"/>
      <c r="L1366" s="144"/>
      <c r="M1366" s="144"/>
      <c r="N1366" s="144"/>
      <c r="O1366" s="144"/>
      <c r="P1366" s="144"/>
      <c r="Q1366" s="144"/>
      <c r="R1366" s="144"/>
      <c r="S1366" s="144"/>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c r="AS1366" s="144"/>
    </row>
    <row r="1367" spans="1:45" ht="16.5" x14ac:dyDescent="0.35">
      <c r="A1367" s="144"/>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4"/>
      <c r="AN1367" s="144"/>
      <c r="AO1367" s="144"/>
      <c r="AP1367" s="144"/>
      <c r="AQ1367" s="144"/>
      <c r="AR1367" s="144"/>
      <c r="AS1367" s="144"/>
    </row>
    <row r="1368" spans="1:45" ht="16.5" x14ac:dyDescent="0.35">
      <c r="A1368" s="144"/>
      <c r="B1368" s="144"/>
      <c r="C1368" s="144"/>
      <c r="D1368" s="144"/>
      <c r="E1368" s="144"/>
      <c r="F1368" s="144"/>
      <c r="G1368" s="144"/>
      <c r="H1368" s="144"/>
      <c r="I1368" s="144"/>
      <c r="J1368" s="144"/>
      <c r="K1368" s="144"/>
      <c r="L1368" s="144"/>
      <c r="M1368" s="144"/>
      <c r="N1368" s="144"/>
      <c r="O1368" s="144"/>
      <c r="P1368" s="144"/>
      <c r="Q1368" s="144"/>
      <c r="R1368" s="144"/>
      <c r="S1368" s="144"/>
      <c r="T1368" s="144"/>
      <c r="U1368" s="144"/>
      <c r="V1368" s="144"/>
      <c r="W1368" s="144"/>
      <c r="X1368" s="144"/>
      <c r="Y1368" s="144"/>
      <c r="Z1368" s="144"/>
      <c r="AA1368" s="144"/>
      <c r="AB1368" s="144"/>
      <c r="AC1368" s="144"/>
      <c r="AD1368" s="144"/>
      <c r="AE1368" s="144"/>
      <c r="AF1368" s="144"/>
      <c r="AG1368" s="144"/>
      <c r="AH1368" s="144"/>
      <c r="AI1368" s="144"/>
      <c r="AJ1368" s="144"/>
      <c r="AK1368" s="144"/>
      <c r="AL1368" s="144"/>
      <c r="AM1368" s="144"/>
      <c r="AN1368" s="144"/>
      <c r="AO1368" s="144"/>
      <c r="AP1368" s="144"/>
      <c r="AQ1368" s="144"/>
      <c r="AR1368" s="144"/>
      <c r="AS1368" s="144"/>
    </row>
    <row r="1369" spans="1:45" ht="16.5" x14ac:dyDescent="0.35">
      <c r="A1369" s="144"/>
      <c r="B1369" s="144"/>
      <c r="C1369" s="144"/>
      <c r="D1369" s="144"/>
      <c r="E1369" s="144"/>
      <c r="F1369" s="144"/>
      <c r="G1369" s="144"/>
      <c r="H1369" s="144"/>
      <c r="I1369" s="144"/>
      <c r="J1369" s="144"/>
      <c r="K1369" s="144"/>
      <c r="L1369" s="144"/>
      <c r="M1369" s="144"/>
      <c r="N1369" s="144"/>
      <c r="O1369" s="144"/>
      <c r="P1369" s="144"/>
      <c r="Q1369" s="144"/>
      <c r="R1369" s="144"/>
      <c r="S1369" s="144"/>
      <c r="T1369" s="144"/>
      <c r="U1369" s="144"/>
      <c r="V1369" s="144"/>
      <c r="W1369" s="144"/>
      <c r="X1369" s="144"/>
      <c r="Y1369" s="144"/>
      <c r="Z1369" s="144"/>
      <c r="AA1369" s="144"/>
      <c r="AB1369" s="144"/>
      <c r="AC1369" s="144"/>
      <c r="AD1369" s="144"/>
      <c r="AE1369" s="144"/>
      <c r="AF1369" s="144"/>
      <c r="AG1369" s="144"/>
      <c r="AH1369" s="144"/>
      <c r="AI1369" s="144"/>
      <c r="AJ1369" s="144"/>
      <c r="AK1369" s="144"/>
      <c r="AL1369" s="144"/>
      <c r="AM1369" s="144"/>
      <c r="AN1369" s="144"/>
      <c r="AO1369" s="144"/>
      <c r="AP1369" s="144"/>
      <c r="AQ1369" s="144"/>
      <c r="AR1369" s="144"/>
      <c r="AS1369" s="144"/>
    </row>
    <row r="1370" spans="1:45" ht="16.5" x14ac:dyDescent="0.35">
      <c r="A1370" s="144"/>
      <c r="B1370" s="144"/>
      <c r="C1370" s="144"/>
      <c r="D1370" s="144"/>
      <c r="E1370" s="144"/>
      <c r="F1370" s="144"/>
      <c r="G1370" s="144"/>
      <c r="H1370" s="144"/>
      <c r="I1370" s="144"/>
      <c r="J1370" s="144"/>
      <c r="K1370" s="144"/>
      <c r="L1370" s="144"/>
      <c r="M1370" s="144"/>
      <c r="N1370" s="144"/>
      <c r="O1370" s="144"/>
      <c r="P1370" s="144"/>
      <c r="Q1370" s="144"/>
      <c r="R1370" s="144"/>
      <c r="S1370" s="144"/>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c r="AS1370" s="144"/>
    </row>
    <row r="1371" spans="1:45" ht="16.5" x14ac:dyDescent="0.35">
      <c r="A1371" s="144"/>
      <c r="B1371" s="144"/>
      <c r="C1371" s="144"/>
      <c r="D1371" s="144"/>
      <c r="E1371" s="144"/>
      <c r="F1371" s="144"/>
      <c r="G1371" s="144"/>
      <c r="H1371" s="144"/>
      <c r="I1371" s="144"/>
      <c r="J1371" s="144"/>
      <c r="K1371" s="144"/>
      <c r="L1371" s="144"/>
      <c r="M1371" s="144"/>
      <c r="N1371" s="144"/>
      <c r="O1371" s="144"/>
      <c r="P1371" s="144"/>
      <c r="Q1371" s="144"/>
      <c r="R1371" s="144"/>
      <c r="S1371" s="144"/>
      <c r="T1371" s="144"/>
      <c r="U1371" s="144"/>
      <c r="V1371" s="144"/>
      <c r="W1371" s="144"/>
      <c r="X1371" s="144"/>
      <c r="Y1371" s="144"/>
      <c r="Z1371" s="144"/>
      <c r="AA1371" s="144"/>
      <c r="AB1371" s="144"/>
      <c r="AC1371" s="144"/>
      <c r="AD1371" s="144"/>
      <c r="AE1371" s="144"/>
      <c r="AF1371" s="144"/>
      <c r="AG1371" s="144"/>
      <c r="AH1371" s="144"/>
      <c r="AI1371" s="144"/>
      <c r="AJ1371" s="144"/>
      <c r="AK1371" s="144"/>
      <c r="AL1371" s="144"/>
      <c r="AM1371" s="144"/>
      <c r="AN1371" s="144"/>
      <c r="AO1371" s="144"/>
      <c r="AP1371" s="144"/>
      <c r="AQ1371" s="144"/>
      <c r="AR1371" s="144"/>
      <c r="AS1371" s="144"/>
    </row>
    <row r="1372" spans="1:45" ht="16.5" x14ac:dyDescent="0.35">
      <c r="A1372" s="144"/>
      <c r="B1372" s="144"/>
      <c r="C1372" s="144"/>
      <c r="D1372" s="144"/>
      <c r="E1372" s="144"/>
      <c r="F1372" s="144"/>
      <c r="G1372" s="144"/>
      <c r="H1372" s="144"/>
      <c r="I1372" s="144"/>
      <c r="J1372" s="144"/>
      <c r="K1372" s="144"/>
      <c r="L1372" s="144"/>
      <c r="M1372" s="144"/>
      <c r="N1372" s="144"/>
      <c r="O1372" s="144"/>
      <c r="P1372" s="144"/>
      <c r="Q1372" s="144"/>
      <c r="R1372" s="144"/>
      <c r="S1372" s="144"/>
      <c r="T1372" s="144"/>
      <c r="U1372" s="144"/>
      <c r="V1372" s="144"/>
      <c r="W1372" s="144"/>
      <c r="X1372" s="144"/>
      <c r="Y1372" s="144"/>
      <c r="Z1372" s="144"/>
      <c r="AA1372" s="144"/>
      <c r="AB1372" s="144"/>
      <c r="AC1372" s="144"/>
      <c r="AD1372" s="144"/>
      <c r="AE1372" s="144"/>
      <c r="AF1372" s="144"/>
      <c r="AG1372" s="144"/>
      <c r="AH1372" s="144"/>
      <c r="AI1372" s="144"/>
      <c r="AJ1372" s="144"/>
      <c r="AK1372" s="144"/>
      <c r="AL1372" s="144"/>
      <c r="AM1372" s="144"/>
      <c r="AN1372" s="144"/>
      <c r="AO1372" s="144"/>
      <c r="AP1372" s="144"/>
      <c r="AQ1372" s="144"/>
      <c r="AR1372" s="144"/>
      <c r="AS1372" s="144"/>
    </row>
    <row r="1373" spans="1:45" ht="16.5" x14ac:dyDescent="0.35">
      <c r="A1373" s="144"/>
      <c r="B1373" s="144"/>
      <c r="C1373" s="144"/>
      <c r="D1373" s="144"/>
      <c r="E1373" s="144"/>
      <c r="F1373" s="144"/>
      <c r="G1373" s="144"/>
      <c r="H1373" s="144"/>
      <c r="I1373" s="144"/>
      <c r="J1373" s="144"/>
      <c r="K1373" s="144"/>
      <c r="L1373" s="144"/>
      <c r="M1373" s="144"/>
      <c r="N1373" s="144"/>
      <c r="O1373" s="144"/>
      <c r="P1373" s="144"/>
      <c r="Q1373" s="144"/>
      <c r="R1373" s="144"/>
      <c r="S1373" s="144"/>
      <c r="T1373" s="144"/>
      <c r="U1373" s="144"/>
      <c r="V1373" s="144"/>
      <c r="W1373" s="144"/>
      <c r="X1373" s="144"/>
      <c r="Y1373" s="144"/>
      <c r="Z1373" s="144"/>
      <c r="AA1373" s="144"/>
      <c r="AB1373" s="144"/>
      <c r="AC1373" s="144"/>
      <c r="AD1373" s="144"/>
      <c r="AE1373" s="144"/>
      <c r="AF1373" s="144"/>
      <c r="AG1373" s="144"/>
      <c r="AH1373" s="144"/>
      <c r="AI1373" s="144"/>
      <c r="AJ1373" s="144"/>
      <c r="AK1373" s="144"/>
      <c r="AL1373" s="144"/>
      <c r="AM1373" s="144"/>
      <c r="AN1373" s="144"/>
      <c r="AO1373" s="144"/>
      <c r="AP1373" s="144"/>
      <c r="AQ1373" s="144"/>
      <c r="AR1373" s="144"/>
      <c r="AS1373" s="144"/>
    </row>
    <row r="1374" spans="1:45" ht="16.5" x14ac:dyDescent="0.35">
      <c r="A1374" s="144"/>
      <c r="B1374" s="144"/>
      <c r="C1374" s="144"/>
      <c r="D1374" s="144"/>
      <c r="E1374" s="144"/>
      <c r="F1374" s="144"/>
      <c r="G1374" s="144"/>
      <c r="H1374" s="144"/>
      <c r="I1374" s="144"/>
      <c r="J1374" s="144"/>
      <c r="K1374" s="144"/>
      <c r="L1374" s="144"/>
      <c r="M1374" s="144"/>
      <c r="N1374" s="144"/>
      <c r="O1374" s="144"/>
      <c r="P1374" s="144"/>
      <c r="Q1374" s="144"/>
      <c r="R1374" s="144"/>
      <c r="S1374" s="144"/>
      <c r="T1374" s="144"/>
      <c r="U1374" s="144"/>
      <c r="V1374" s="144"/>
      <c r="W1374" s="144"/>
      <c r="X1374" s="144"/>
      <c r="Y1374" s="144"/>
      <c r="Z1374" s="144"/>
      <c r="AA1374" s="144"/>
      <c r="AB1374" s="144"/>
      <c r="AC1374" s="144"/>
      <c r="AD1374" s="144"/>
      <c r="AE1374" s="144"/>
      <c r="AF1374" s="144"/>
      <c r="AG1374" s="144"/>
      <c r="AH1374" s="144"/>
      <c r="AI1374" s="144"/>
      <c r="AJ1374" s="144"/>
      <c r="AK1374" s="144"/>
      <c r="AL1374" s="144"/>
      <c r="AM1374" s="144"/>
      <c r="AN1374" s="144"/>
      <c r="AO1374" s="144"/>
      <c r="AP1374" s="144"/>
      <c r="AQ1374" s="144"/>
      <c r="AR1374" s="144"/>
      <c r="AS1374" s="144"/>
    </row>
    <row r="1375" spans="1:45" ht="16.5" x14ac:dyDescent="0.35">
      <c r="A1375" s="144"/>
      <c r="B1375" s="144"/>
      <c r="C1375" s="144"/>
      <c r="D1375" s="144"/>
      <c r="E1375" s="144"/>
      <c r="F1375" s="144"/>
      <c r="G1375" s="144"/>
      <c r="H1375" s="144"/>
      <c r="I1375" s="144"/>
      <c r="J1375" s="144"/>
      <c r="K1375" s="144"/>
      <c r="L1375" s="144"/>
      <c r="M1375" s="144"/>
      <c r="N1375" s="144"/>
      <c r="O1375" s="144"/>
      <c r="P1375" s="144"/>
      <c r="Q1375" s="144"/>
      <c r="R1375" s="144"/>
      <c r="S1375" s="144"/>
      <c r="T1375" s="144"/>
      <c r="U1375" s="144"/>
      <c r="V1375" s="144"/>
      <c r="W1375" s="144"/>
      <c r="X1375" s="144"/>
      <c r="Y1375" s="144"/>
      <c r="Z1375" s="144"/>
      <c r="AA1375" s="144"/>
      <c r="AB1375" s="144"/>
      <c r="AC1375" s="144"/>
      <c r="AD1375" s="144"/>
      <c r="AE1375" s="144"/>
      <c r="AF1375" s="144"/>
      <c r="AG1375" s="144"/>
      <c r="AH1375" s="144"/>
      <c r="AI1375" s="144"/>
      <c r="AJ1375" s="144"/>
      <c r="AK1375" s="144"/>
      <c r="AL1375" s="144"/>
      <c r="AM1375" s="144"/>
      <c r="AN1375" s="144"/>
      <c r="AO1375" s="144"/>
      <c r="AP1375" s="144"/>
      <c r="AQ1375" s="144"/>
      <c r="AR1375" s="144"/>
      <c r="AS1375" s="144"/>
    </row>
    <row r="1376" spans="1:45" ht="16.5" x14ac:dyDescent="0.35">
      <c r="A1376" s="144"/>
      <c r="B1376" s="144"/>
      <c r="C1376" s="144"/>
      <c r="D1376" s="144"/>
      <c r="E1376" s="144"/>
      <c r="F1376" s="144"/>
      <c r="G1376" s="144"/>
      <c r="H1376" s="144"/>
      <c r="I1376" s="144"/>
      <c r="J1376" s="144"/>
      <c r="K1376" s="144"/>
      <c r="L1376" s="144"/>
      <c r="M1376" s="144"/>
      <c r="N1376" s="144"/>
      <c r="O1376" s="144"/>
      <c r="P1376" s="144"/>
      <c r="Q1376" s="144"/>
      <c r="R1376" s="144"/>
      <c r="S1376" s="144"/>
      <c r="T1376" s="144"/>
      <c r="U1376" s="144"/>
      <c r="V1376" s="144"/>
      <c r="W1376" s="144"/>
      <c r="X1376" s="144"/>
      <c r="Y1376" s="144"/>
      <c r="Z1376" s="144"/>
      <c r="AA1376" s="144"/>
      <c r="AB1376" s="144"/>
      <c r="AC1376" s="144"/>
      <c r="AD1376" s="144"/>
      <c r="AE1376" s="144"/>
      <c r="AF1376" s="144"/>
      <c r="AG1376" s="144"/>
      <c r="AH1376" s="144"/>
      <c r="AI1376" s="144"/>
      <c r="AJ1376" s="144"/>
      <c r="AK1376" s="144"/>
      <c r="AL1376" s="144"/>
      <c r="AM1376" s="144"/>
      <c r="AN1376" s="144"/>
      <c r="AO1376" s="144"/>
      <c r="AP1376" s="144"/>
      <c r="AQ1376" s="144"/>
      <c r="AR1376" s="144"/>
      <c r="AS1376" s="144"/>
    </row>
    <row r="1377" spans="1:45" ht="16.5" x14ac:dyDescent="0.35">
      <c r="A1377" s="144"/>
      <c r="B1377" s="144"/>
      <c r="C1377" s="144"/>
      <c r="D1377" s="144"/>
      <c r="E1377" s="144"/>
      <c r="F1377" s="144"/>
      <c r="G1377" s="144"/>
      <c r="H1377" s="144"/>
      <c r="I1377" s="144"/>
      <c r="J1377" s="144"/>
      <c r="K1377" s="144"/>
      <c r="L1377" s="144"/>
      <c r="M1377" s="144"/>
      <c r="N1377" s="144"/>
      <c r="O1377" s="144"/>
      <c r="P1377" s="144"/>
      <c r="Q1377" s="144"/>
      <c r="R1377" s="144"/>
      <c r="S1377" s="144"/>
      <c r="T1377" s="144"/>
      <c r="U1377" s="144"/>
      <c r="V1377" s="144"/>
      <c r="W1377" s="144"/>
      <c r="X1377" s="144"/>
      <c r="Y1377" s="144"/>
      <c r="Z1377" s="144"/>
      <c r="AA1377" s="144"/>
      <c r="AB1377" s="144"/>
      <c r="AC1377" s="144"/>
      <c r="AD1377" s="144"/>
      <c r="AE1377" s="144"/>
      <c r="AF1377" s="144"/>
      <c r="AG1377" s="144"/>
      <c r="AH1377" s="144"/>
      <c r="AI1377" s="144"/>
      <c r="AJ1377" s="144"/>
      <c r="AK1377" s="144"/>
      <c r="AL1377" s="144"/>
      <c r="AM1377" s="144"/>
      <c r="AN1377" s="144"/>
      <c r="AO1377" s="144"/>
      <c r="AP1377" s="144"/>
      <c r="AQ1377" s="144"/>
      <c r="AR1377" s="144"/>
      <c r="AS1377" s="144"/>
    </row>
    <row r="1378" spans="1:45" ht="16.5" x14ac:dyDescent="0.35">
      <c r="A1378" s="144"/>
      <c r="B1378" s="144"/>
      <c r="C1378" s="144"/>
      <c r="D1378" s="144"/>
      <c r="E1378" s="144"/>
      <c r="F1378" s="144"/>
      <c r="G1378" s="144"/>
      <c r="H1378" s="144"/>
      <c r="I1378" s="144"/>
      <c r="J1378" s="144"/>
      <c r="K1378" s="144"/>
      <c r="L1378" s="144"/>
      <c r="M1378" s="144"/>
      <c r="N1378" s="144"/>
      <c r="O1378" s="144"/>
      <c r="P1378" s="144"/>
      <c r="Q1378" s="144"/>
      <c r="R1378" s="144"/>
      <c r="S1378" s="144"/>
      <c r="T1378" s="144"/>
      <c r="U1378" s="144"/>
      <c r="V1378" s="144"/>
      <c r="W1378" s="144"/>
      <c r="X1378" s="144"/>
      <c r="Y1378" s="144"/>
      <c r="Z1378" s="144"/>
      <c r="AA1378" s="144"/>
      <c r="AB1378" s="144"/>
      <c r="AC1378" s="144"/>
      <c r="AD1378" s="144"/>
      <c r="AE1378" s="144"/>
      <c r="AF1378" s="144"/>
      <c r="AG1378" s="144"/>
      <c r="AH1378" s="144"/>
      <c r="AI1378" s="144"/>
      <c r="AJ1378" s="144"/>
      <c r="AK1378" s="144"/>
      <c r="AL1378" s="144"/>
      <c r="AM1378" s="144"/>
      <c r="AN1378" s="144"/>
      <c r="AO1378" s="144"/>
      <c r="AP1378" s="144"/>
      <c r="AQ1378" s="144"/>
      <c r="AR1378" s="144"/>
      <c r="AS1378" s="144"/>
    </row>
    <row r="1379" spans="1:45" ht="16.5" x14ac:dyDescent="0.35">
      <c r="A1379" s="144"/>
      <c r="B1379" s="144"/>
      <c r="C1379" s="144"/>
      <c r="D1379" s="144"/>
      <c r="E1379" s="144"/>
      <c r="F1379" s="144"/>
      <c r="G1379" s="144"/>
      <c r="H1379" s="144"/>
      <c r="I1379" s="144"/>
      <c r="J1379" s="144"/>
      <c r="K1379" s="144"/>
      <c r="L1379" s="144"/>
      <c r="M1379" s="144"/>
      <c r="N1379" s="144"/>
      <c r="O1379" s="144"/>
      <c r="P1379" s="144"/>
      <c r="Q1379" s="144"/>
      <c r="R1379" s="144"/>
      <c r="S1379" s="144"/>
      <c r="T1379" s="144"/>
      <c r="U1379" s="144"/>
      <c r="V1379" s="144"/>
      <c r="W1379" s="144"/>
      <c r="X1379" s="144"/>
      <c r="Y1379" s="144"/>
      <c r="Z1379" s="144"/>
      <c r="AA1379" s="144"/>
      <c r="AB1379" s="144"/>
      <c r="AC1379" s="144"/>
      <c r="AD1379" s="144"/>
      <c r="AE1379" s="144"/>
      <c r="AF1379" s="144"/>
      <c r="AG1379" s="144"/>
      <c r="AH1379" s="144"/>
      <c r="AI1379" s="144"/>
      <c r="AJ1379" s="144"/>
      <c r="AK1379" s="144"/>
      <c r="AL1379" s="144"/>
      <c r="AM1379" s="144"/>
      <c r="AN1379" s="144"/>
      <c r="AO1379" s="144"/>
      <c r="AP1379" s="144"/>
      <c r="AQ1379" s="144"/>
      <c r="AR1379" s="144"/>
      <c r="AS1379" s="144"/>
    </row>
    <row r="1380" spans="1:45" ht="16.5" x14ac:dyDescent="0.35">
      <c r="A1380" s="144"/>
      <c r="B1380" s="144"/>
      <c r="C1380" s="144"/>
      <c r="D1380" s="144"/>
      <c r="E1380" s="144"/>
      <c r="F1380" s="144"/>
      <c r="G1380" s="144"/>
      <c r="H1380" s="144"/>
      <c r="I1380" s="144"/>
      <c r="J1380" s="144"/>
      <c r="K1380" s="144"/>
      <c r="L1380" s="144"/>
      <c r="M1380" s="144"/>
      <c r="N1380" s="144"/>
      <c r="O1380" s="144"/>
      <c r="P1380" s="144"/>
      <c r="Q1380" s="144"/>
      <c r="R1380" s="144"/>
      <c r="S1380" s="144"/>
      <c r="T1380" s="144"/>
      <c r="U1380" s="144"/>
      <c r="V1380" s="144"/>
      <c r="W1380" s="144"/>
      <c r="X1380" s="144"/>
      <c r="Y1380" s="144"/>
      <c r="Z1380" s="144"/>
      <c r="AA1380" s="144"/>
      <c r="AB1380" s="144"/>
      <c r="AC1380" s="144"/>
      <c r="AD1380" s="144"/>
      <c r="AE1380" s="144"/>
      <c r="AF1380" s="144"/>
      <c r="AG1380" s="144"/>
      <c r="AH1380" s="144"/>
      <c r="AI1380" s="144"/>
      <c r="AJ1380" s="144"/>
      <c r="AK1380" s="144"/>
      <c r="AL1380" s="144"/>
      <c r="AM1380" s="144"/>
      <c r="AN1380" s="144"/>
      <c r="AO1380" s="144"/>
      <c r="AP1380" s="144"/>
      <c r="AQ1380" s="144"/>
      <c r="AR1380" s="144"/>
      <c r="AS1380" s="144"/>
    </row>
    <row r="1381" spans="1:45" ht="16.5" x14ac:dyDescent="0.35">
      <c r="A1381" s="144"/>
      <c r="B1381" s="144"/>
      <c r="C1381" s="144"/>
      <c r="D1381" s="144"/>
      <c r="E1381" s="144"/>
      <c r="F1381" s="144"/>
      <c r="G1381" s="144"/>
      <c r="H1381" s="144"/>
      <c r="I1381" s="144"/>
      <c r="J1381" s="144"/>
      <c r="K1381" s="144"/>
      <c r="L1381" s="144"/>
      <c r="M1381" s="144"/>
      <c r="N1381" s="144"/>
      <c r="O1381" s="144"/>
      <c r="P1381" s="144"/>
      <c r="Q1381" s="144"/>
      <c r="R1381" s="144"/>
      <c r="S1381" s="144"/>
      <c r="T1381" s="144"/>
      <c r="U1381" s="144"/>
      <c r="V1381" s="144"/>
      <c r="W1381" s="144"/>
      <c r="X1381" s="144"/>
      <c r="Y1381" s="144"/>
      <c r="Z1381" s="144"/>
      <c r="AA1381" s="144"/>
      <c r="AB1381" s="144"/>
      <c r="AC1381" s="144"/>
      <c r="AD1381" s="144"/>
      <c r="AE1381" s="144"/>
      <c r="AF1381" s="144"/>
      <c r="AG1381" s="144"/>
      <c r="AH1381" s="144"/>
      <c r="AI1381" s="144"/>
      <c r="AJ1381" s="144"/>
      <c r="AK1381" s="144"/>
      <c r="AL1381" s="144"/>
      <c r="AM1381" s="144"/>
      <c r="AN1381" s="144"/>
      <c r="AO1381" s="144"/>
      <c r="AP1381" s="144"/>
      <c r="AQ1381" s="144"/>
      <c r="AR1381" s="144"/>
      <c r="AS1381" s="144"/>
    </row>
    <row r="1382" spans="1:45" ht="16.5" x14ac:dyDescent="0.35">
      <c r="A1382" s="144"/>
      <c r="B1382" s="144"/>
      <c r="C1382" s="144"/>
      <c r="D1382" s="144"/>
      <c r="E1382" s="144"/>
      <c r="F1382" s="144"/>
      <c r="G1382" s="144"/>
      <c r="H1382" s="144"/>
      <c r="I1382" s="144"/>
      <c r="J1382" s="144"/>
      <c r="K1382" s="144"/>
      <c r="L1382" s="144"/>
      <c r="M1382" s="144"/>
      <c r="N1382" s="144"/>
      <c r="O1382" s="144"/>
      <c r="P1382" s="144"/>
      <c r="Q1382" s="144"/>
      <c r="R1382" s="144"/>
      <c r="S1382" s="144"/>
      <c r="T1382" s="144"/>
      <c r="U1382" s="144"/>
      <c r="V1382" s="144"/>
      <c r="W1382" s="144"/>
      <c r="X1382" s="144"/>
      <c r="Y1382" s="144"/>
      <c r="Z1382" s="144"/>
      <c r="AA1382" s="144"/>
      <c r="AB1382" s="144"/>
      <c r="AC1382" s="144"/>
      <c r="AD1382" s="144"/>
      <c r="AE1382" s="144"/>
      <c r="AF1382" s="144"/>
      <c r="AG1382" s="144"/>
      <c r="AH1382" s="144"/>
      <c r="AI1382" s="144"/>
      <c r="AJ1382" s="144"/>
      <c r="AK1382" s="144"/>
      <c r="AL1382" s="144"/>
      <c r="AM1382" s="144"/>
      <c r="AN1382" s="144"/>
      <c r="AO1382" s="144"/>
      <c r="AP1382" s="144"/>
      <c r="AQ1382" s="144"/>
      <c r="AR1382" s="144"/>
      <c r="AS1382" s="144"/>
    </row>
    <row r="1383" spans="1:45" ht="16.5" x14ac:dyDescent="0.35">
      <c r="A1383" s="144"/>
      <c r="B1383" s="144"/>
      <c r="C1383" s="144"/>
      <c r="D1383" s="144"/>
      <c r="E1383" s="144"/>
      <c r="F1383" s="144"/>
      <c r="G1383" s="144"/>
      <c r="H1383" s="144"/>
      <c r="I1383" s="144"/>
      <c r="J1383" s="144"/>
      <c r="K1383" s="144"/>
      <c r="L1383" s="144"/>
      <c r="M1383" s="144"/>
      <c r="N1383" s="144"/>
      <c r="O1383" s="144"/>
      <c r="P1383" s="144"/>
      <c r="Q1383" s="144"/>
      <c r="R1383" s="144"/>
      <c r="S1383" s="144"/>
      <c r="T1383" s="144"/>
      <c r="U1383" s="144"/>
      <c r="V1383" s="144"/>
      <c r="W1383" s="144"/>
      <c r="X1383" s="144"/>
      <c r="Y1383" s="144"/>
      <c r="Z1383" s="144"/>
      <c r="AA1383" s="144"/>
      <c r="AB1383" s="144"/>
      <c r="AC1383" s="144"/>
      <c r="AD1383" s="144"/>
      <c r="AE1383" s="144"/>
      <c r="AF1383" s="144"/>
      <c r="AG1383" s="144"/>
      <c r="AH1383" s="144"/>
      <c r="AI1383" s="144"/>
      <c r="AJ1383" s="144"/>
      <c r="AK1383" s="144"/>
      <c r="AL1383" s="144"/>
      <c r="AM1383" s="144"/>
      <c r="AN1383" s="144"/>
      <c r="AO1383" s="144"/>
      <c r="AP1383" s="144"/>
      <c r="AQ1383" s="144"/>
      <c r="AR1383" s="144"/>
      <c r="AS1383" s="144"/>
    </row>
    <row r="1384" spans="1:45" ht="16.5" x14ac:dyDescent="0.35">
      <c r="A1384" s="144"/>
      <c r="B1384" s="144"/>
      <c r="C1384" s="144"/>
      <c r="D1384" s="144"/>
      <c r="E1384" s="144"/>
      <c r="F1384" s="144"/>
      <c r="G1384" s="144"/>
      <c r="H1384" s="144"/>
      <c r="I1384" s="144"/>
      <c r="J1384" s="144"/>
      <c r="K1384" s="144"/>
      <c r="L1384" s="144"/>
      <c r="M1384" s="144"/>
      <c r="N1384" s="144"/>
      <c r="O1384" s="144"/>
      <c r="P1384" s="144"/>
      <c r="Q1384" s="144"/>
      <c r="R1384" s="144"/>
      <c r="S1384" s="144"/>
      <c r="T1384" s="144"/>
      <c r="U1384" s="144"/>
      <c r="V1384" s="144"/>
      <c r="W1384" s="144"/>
      <c r="X1384" s="144"/>
      <c r="Y1384" s="144"/>
      <c r="Z1384" s="144"/>
      <c r="AA1384" s="144"/>
      <c r="AB1384" s="144"/>
      <c r="AC1384" s="144"/>
      <c r="AD1384" s="144"/>
      <c r="AE1384" s="144"/>
      <c r="AF1384" s="144"/>
      <c r="AG1384" s="144"/>
      <c r="AH1384" s="144"/>
      <c r="AI1384" s="144"/>
      <c r="AJ1384" s="144"/>
      <c r="AK1384" s="144"/>
      <c r="AL1384" s="144"/>
      <c r="AM1384" s="144"/>
      <c r="AN1384" s="144"/>
      <c r="AO1384" s="144"/>
      <c r="AP1384" s="144"/>
      <c r="AQ1384" s="144"/>
      <c r="AR1384" s="144"/>
      <c r="AS1384" s="144"/>
    </row>
    <row r="1385" spans="1:45" ht="16.5" x14ac:dyDescent="0.35">
      <c r="A1385" s="144"/>
      <c r="B1385" s="144"/>
      <c r="C1385" s="144"/>
      <c r="D1385" s="144"/>
      <c r="E1385" s="144"/>
      <c r="F1385" s="144"/>
      <c r="G1385" s="144"/>
      <c r="H1385" s="144"/>
      <c r="I1385" s="144"/>
      <c r="J1385" s="144"/>
      <c r="K1385" s="144"/>
      <c r="L1385" s="144"/>
      <c r="M1385" s="144"/>
      <c r="N1385" s="144"/>
      <c r="O1385" s="144"/>
      <c r="P1385" s="144"/>
      <c r="Q1385" s="144"/>
      <c r="R1385" s="144"/>
      <c r="S1385" s="144"/>
      <c r="T1385" s="144"/>
      <c r="U1385" s="144"/>
      <c r="V1385" s="144"/>
      <c r="W1385" s="144"/>
      <c r="X1385" s="144"/>
      <c r="Y1385" s="144"/>
      <c r="Z1385" s="144"/>
      <c r="AA1385" s="144"/>
      <c r="AB1385" s="144"/>
      <c r="AC1385" s="144"/>
      <c r="AD1385" s="144"/>
      <c r="AE1385" s="144"/>
      <c r="AF1385" s="144"/>
      <c r="AG1385" s="144"/>
      <c r="AH1385" s="144"/>
      <c r="AI1385" s="144"/>
      <c r="AJ1385" s="144"/>
      <c r="AK1385" s="144"/>
      <c r="AL1385" s="144"/>
      <c r="AM1385" s="144"/>
      <c r="AN1385" s="144"/>
      <c r="AO1385" s="144"/>
      <c r="AP1385" s="144"/>
      <c r="AQ1385" s="144"/>
      <c r="AR1385" s="144"/>
      <c r="AS1385" s="144"/>
    </row>
    <row r="1386" spans="1:45" ht="16.5" x14ac:dyDescent="0.35">
      <c r="A1386" s="144"/>
      <c r="B1386" s="144"/>
      <c r="C1386" s="144"/>
      <c r="D1386" s="144"/>
      <c r="E1386" s="144"/>
      <c r="F1386" s="144"/>
      <c r="G1386" s="144"/>
      <c r="H1386" s="144"/>
      <c r="I1386" s="144"/>
      <c r="J1386" s="144"/>
      <c r="K1386" s="144"/>
      <c r="L1386" s="144"/>
      <c r="M1386" s="144"/>
      <c r="N1386" s="144"/>
      <c r="O1386" s="144"/>
      <c r="P1386" s="144"/>
      <c r="Q1386" s="144"/>
      <c r="R1386" s="144"/>
      <c r="S1386" s="144"/>
      <c r="T1386" s="144"/>
      <c r="U1386" s="144"/>
      <c r="V1386" s="144"/>
      <c r="W1386" s="144"/>
      <c r="X1386" s="144"/>
      <c r="Y1386" s="144"/>
      <c r="Z1386" s="144"/>
      <c r="AA1386" s="144"/>
      <c r="AB1386" s="144"/>
      <c r="AC1386" s="144"/>
      <c r="AD1386" s="144"/>
      <c r="AE1386" s="144"/>
      <c r="AF1386" s="144"/>
      <c r="AG1386" s="144"/>
      <c r="AH1386" s="144"/>
      <c r="AI1386" s="144"/>
      <c r="AJ1386" s="144"/>
      <c r="AK1386" s="144"/>
      <c r="AL1386" s="144"/>
      <c r="AM1386" s="144"/>
      <c r="AN1386" s="144"/>
      <c r="AO1386" s="144"/>
      <c r="AP1386" s="144"/>
      <c r="AQ1386" s="144"/>
      <c r="AR1386" s="144"/>
      <c r="AS1386" s="144"/>
    </row>
    <row r="1387" spans="1:45" ht="16.5" x14ac:dyDescent="0.35">
      <c r="A1387" s="144"/>
      <c r="B1387" s="144"/>
      <c r="C1387" s="144"/>
      <c r="D1387" s="144"/>
      <c r="E1387" s="144"/>
      <c r="F1387" s="144"/>
      <c r="G1387" s="144"/>
      <c r="H1387" s="144"/>
      <c r="I1387" s="144"/>
      <c r="J1387" s="144"/>
      <c r="K1387" s="144"/>
      <c r="L1387" s="144"/>
      <c r="M1387" s="144"/>
      <c r="N1387" s="144"/>
      <c r="O1387" s="144"/>
      <c r="P1387" s="144"/>
      <c r="Q1387" s="144"/>
      <c r="R1387" s="144"/>
      <c r="S1387" s="144"/>
      <c r="T1387" s="144"/>
      <c r="U1387" s="144"/>
      <c r="V1387" s="144"/>
      <c r="W1387" s="144"/>
      <c r="X1387" s="144"/>
      <c r="Y1387" s="144"/>
      <c r="Z1387" s="144"/>
      <c r="AA1387" s="144"/>
      <c r="AB1387" s="144"/>
      <c r="AC1387" s="144"/>
      <c r="AD1387" s="144"/>
      <c r="AE1387" s="144"/>
      <c r="AF1387" s="144"/>
      <c r="AG1387" s="144"/>
      <c r="AH1387" s="144"/>
      <c r="AI1387" s="144"/>
      <c r="AJ1387" s="144"/>
      <c r="AK1387" s="144"/>
      <c r="AL1387" s="144"/>
      <c r="AM1387" s="144"/>
      <c r="AN1387" s="144"/>
      <c r="AO1387" s="144"/>
      <c r="AP1387" s="144"/>
      <c r="AQ1387" s="144"/>
      <c r="AR1387" s="144"/>
      <c r="AS1387" s="144"/>
    </row>
    <row r="1388" spans="1:45" ht="16.5" x14ac:dyDescent="0.35">
      <c r="A1388" s="144"/>
      <c r="B1388" s="144"/>
      <c r="C1388" s="144"/>
      <c r="D1388" s="144"/>
      <c r="E1388" s="144"/>
      <c r="F1388" s="144"/>
      <c r="G1388" s="144"/>
      <c r="H1388" s="144"/>
      <c r="I1388" s="144"/>
      <c r="J1388" s="144"/>
      <c r="K1388" s="144"/>
      <c r="L1388" s="144"/>
      <c r="M1388" s="144"/>
      <c r="N1388" s="144"/>
      <c r="O1388" s="144"/>
      <c r="P1388" s="144"/>
      <c r="Q1388" s="144"/>
      <c r="R1388" s="144"/>
      <c r="S1388" s="144"/>
      <c r="T1388" s="144"/>
      <c r="U1388" s="144"/>
      <c r="V1388" s="144"/>
      <c r="W1388" s="144"/>
      <c r="X1388" s="144"/>
      <c r="Y1388" s="144"/>
      <c r="Z1388" s="144"/>
      <c r="AA1388" s="144"/>
      <c r="AB1388" s="144"/>
      <c r="AC1388" s="144"/>
      <c r="AD1388" s="144"/>
      <c r="AE1388" s="144"/>
      <c r="AF1388" s="144"/>
      <c r="AG1388" s="144"/>
      <c r="AH1388" s="144"/>
      <c r="AI1388" s="144"/>
      <c r="AJ1388" s="144"/>
      <c r="AK1388" s="144"/>
      <c r="AL1388" s="144"/>
      <c r="AM1388" s="144"/>
      <c r="AN1388" s="144"/>
      <c r="AO1388" s="144"/>
      <c r="AP1388" s="144"/>
      <c r="AQ1388" s="144"/>
      <c r="AR1388" s="144"/>
      <c r="AS1388" s="144"/>
    </row>
    <row r="1389" spans="1:45" ht="16.5" x14ac:dyDescent="0.35">
      <c r="A1389" s="144"/>
      <c r="B1389" s="144"/>
      <c r="C1389" s="144"/>
      <c r="D1389" s="144"/>
      <c r="E1389" s="144"/>
      <c r="F1389" s="144"/>
      <c r="G1389" s="144"/>
      <c r="H1389" s="144"/>
      <c r="I1389" s="144"/>
      <c r="J1389" s="144"/>
      <c r="K1389" s="144"/>
      <c r="L1389" s="144"/>
      <c r="M1389" s="144"/>
      <c r="N1389" s="144"/>
      <c r="O1389" s="144"/>
      <c r="P1389" s="144"/>
      <c r="Q1389" s="144"/>
      <c r="R1389" s="144"/>
      <c r="S1389" s="144"/>
      <c r="T1389" s="144"/>
      <c r="U1389" s="144"/>
      <c r="V1389" s="144"/>
      <c r="W1389" s="144"/>
      <c r="X1389" s="144"/>
      <c r="Y1389" s="144"/>
      <c r="Z1389" s="144"/>
      <c r="AA1389" s="144"/>
      <c r="AB1389" s="144"/>
      <c r="AC1389" s="144"/>
      <c r="AD1389" s="144"/>
      <c r="AE1389" s="144"/>
      <c r="AF1389" s="144"/>
      <c r="AG1389" s="144"/>
      <c r="AH1389" s="144"/>
      <c r="AI1389" s="144"/>
      <c r="AJ1389" s="144"/>
      <c r="AK1389" s="144"/>
      <c r="AL1389" s="144"/>
      <c r="AM1389" s="144"/>
      <c r="AN1389" s="144"/>
      <c r="AO1389" s="144"/>
      <c r="AP1389" s="144"/>
      <c r="AQ1389" s="144"/>
      <c r="AR1389" s="144"/>
      <c r="AS1389" s="144"/>
    </row>
    <row r="1390" spans="1:45" ht="16.5" x14ac:dyDescent="0.35">
      <c r="A1390" s="144"/>
      <c r="B1390" s="144"/>
      <c r="C1390" s="144"/>
      <c r="D1390" s="144"/>
      <c r="E1390" s="144"/>
      <c r="F1390" s="144"/>
      <c r="G1390" s="144"/>
      <c r="H1390" s="144"/>
      <c r="I1390" s="144"/>
      <c r="J1390" s="144"/>
      <c r="K1390" s="144"/>
      <c r="L1390" s="144"/>
      <c r="M1390" s="144"/>
      <c r="N1390" s="144"/>
      <c r="O1390" s="144"/>
      <c r="P1390" s="144"/>
      <c r="Q1390" s="144"/>
      <c r="R1390" s="144"/>
      <c r="S1390" s="144"/>
      <c r="T1390" s="144"/>
      <c r="U1390" s="144"/>
      <c r="V1390" s="144"/>
      <c r="W1390" s="144"/>
      <c r="X1390" s="144"/>
      <c r="Y1390" s="144"/>
      <c r="Z1390" s="144"/>
      <c r="AA1390" s="144"/>
      <c r="AB1390" s="144"/>
      <c r="AC1390" s="144"/>
      <c r="AD1390" s="144"/>
      <c r="AE1390" s="144"/>
      <c r="AF1390" s="144"/>
      <c r="AG1390" s="144"/>
      <c r="AH1390" s="144"/>
      <c r="AI1390" s="144"/>
      <c r="AJ1390" s="144"/>
      <c r="AK1390" s="144"/>
      <c r="AL1390" s="144"/>
      <c r="AM1390" s="144"/>
      <c r="AN1390" s="144"/>
      <c r="AO1390" s="144"/>
      <c r="AP1390" s="144"/>
      <c r="AQ1390" s="144"/>
      <c r="AR1390" s="144"/>
      <c r="AS1390" s="144"/>
    </row>
    <row r="1391" spans="1:45" ht="16.5" x14ac:dyDescent="0.35">
      <c r="A1391" s="144"/>
      <c r="B1391" s="144"/>
      <c r="C1391" s="144"/>
      <c r="D1391" s="144"/>
      <c r="E1391" s="144"/>
      <c r="F1391" s="144"/>
      <c r="G1391" s="144"/>
      <c r="H1391" s="144"/>
      <c r="I1391" s="144"/>
      <c r="J1391" s="144"/>
      <c r="K1391" s="144"/>
      <c r="L1391" s="144"/>
      <c r="M1391" s="144"/>
      <c r="N1391" s="144"/>
      <c r="O1391" s="144"/>
      <c r="P1391" s="144"/>
      <c r="Q1391" s="144"/>
      <c r="R1391" s="144"/>
      <c r="S1391" s="144"/>
      <c r="T1391" s="144"/>
      <c r="U1391" s="144"/>
      <c r="V1391" s="144"/>
      <c r="W1391" s="144"/>
      <c r="X1391" s="144"/>
      <c r="Y1391" s="144"/>
      <c r="Z1391" s="144"/>
      <c r="AA1391" s="144"/>
      <c r="AB1391" s="144"/>
      <c r="AC1391" s="144"/>
      <c r="AD1391" s="144"/>
      <c r="AE1391" s="144"/>
      <c r="AF1391" s="144"/>
      <c r="AG1391" s="144"/>
      <c r="AH1391" s="144"/>
      <c r="AI1391" s="144"/>
      <c r="AJ1391" s="144"/>
      <c r="AK1391" s="144"/>
      <c r="AL1391" s="144"/>
      <c r="AM1391" s="144"/>
      <c r="AN1391" s="144"/>
      <c r="AO1391" s="144"/>
      <c r="AP1391" s="144"/>
      <c r="AQ1391" s="144"/>
      <c r="AR1391" s="144"/>
      <c r="AS1391" s="144"/>
    </row>
    <row r="1392" spans="1:45" ht="16.5" x14ac:dyDescent="0.35">
      <c r="A1392" s="144"/>
      <c r="B1392" s="144"/>
      <c r="C1392" s="144"/>
      <c r="D1392" s="144"/>
      <c r="E1392" s="144"/>
      <c r="F1392" s="144"/>
      <c r="G1392" s="144"/>
      <c r="H1392" s="144"/>
      <c r="I1392" s="144"/>
      <c r="J1392" s="144"/>
      <c r="K1392" s="144"/>
      <c r="L1392" s="144"/>
      <c r="M1392" s="144"/>
      <c r="N1392" s="144"/>
      <c r="O1392" s="144"/>
      <c r="P1392" s="144"/>
      <c r="Q1392" s="144"/>
      <c r="R1392" s="144"/>
      <c r="S1392" s="144"/>
      <c r="T1392" s="144"/>
      <c r="U1392" s="144"/>
      <c r="V1392" s="144"/>
      <c r="W1392" s="144"/>
      <c r="X1392" s="144"/>
      <c r="Y1392" s="144"/>
      <c r="Z1392" s="144"/>
      <c r="AA1392" s="144"/>
      <c r="AB1392" s="144"/>
      <c r="AC1392" s="144"/>
      <c r="AD1392" s="144"/>
      <c r="AE1392" s="144"/>
      <c r="AF1392" s="144"/>
      <c r="AG1392" s="144"/>
      <c r="AH1392" s="144"/>
      <c r="AI1392" s="144"/>
      <c r="AJ1392" s="144"/>
      <c r="AK1392" s="144"/>
      <c r="AL1392" s="144"/>
      <c r="AM1392" s="144"/>
      <c r="AN1392" s="144"/>
      <c r="AO1392" s="144"/>
      <c r="AP1392" s="144"/>
      <c r="AQ1392" s="144"/>
      <c r="AR1392" s="144"/>
      <c r="AS1392" s="144"/>
    </row>
    <row r="1393" spans="1:45" ht="16.5" x14ac:dyDescent="0.35">
      <c r="A1393" s="144"/>
      <c r="B1393" s="144"/>
      <c r="C1393" s="144"/>
      <c r="D1393" s="144"/>
      <c r="E1393" s="144"/>
      <c r="F1393" s="144"/>
      <c r="G1393" s="144"/>
      <c r="H1393" s="144"/>
      <c r="I1393" s="144"/>
      <c r="J1393" s="144"/>
      <c r="K1393" s="144"/>
      <c r="L1393" s="144"/>
      <c r="M1393" s="144"/>
      <c r="N1393" s="144"/>
      <c r="O1393" s="144"/>
      <c r="P1393" s="144"/>
      <c r="Q1393" s="144"/>
      <c r="R1393" s="144"/>
      <c r="S1393" s="144"/>
      <c r="T1393" s="144"/>
      <c r="U1393" s="144"/>
      <c r="V1393" s="144"/>
      <c r="W1393" s="144"/>
      <c r="X1393" s="144"/>
      <c r="Y1393" s="144"/>
      <c r="Z1393" s="144"/>
      <c r="AA1393" s="144"/>
      <c r="AB1393" s="144"/>
      <c r="AC1393" s="144"/>
      <c r="AD1393" s="144"/>
      <c r="AE1393" s="144"/>
      <c r="AF1393" s="144"/>
      <c r="AG1393" s="144"/>
      <c r="AH1393" s="144"/>
      <c r="AI1393" s="144"/>
      <c r="AJ1393" s="144"/>
      <c r="AK1393" s="144"/>
      <c r="AL1393" s="144"/>
      <c r="AM1393" s="144"/>
      <c r="AN1393" s="144"/>
      <c r="AO1393" s="144"/>
      <c r="AP1393" s="144"/>
      <c r="AQ1393" s="144"/>
      <c r="AR1393" s="144"/>
      <c r="AS1393" s="144"/>
    </row>
    <row r="1394" spans="1:45" ht="16.5" x14ac:dyDescent="0.35">
      <c r="A1394" s="144"/>
      <c r="B1394" s="144"/>
      <c r="C1394" s="144"/>
      <c r="D1394" s="144"/>
      <c r="E1394" s="144"/>
      <c r="F1394" s="144"/>
      <c r="G1394" s="144"/>
      <c r="H1394" s="144"/>
      <c r="I1394" s="144"/>
      <c r="J1394" s="144"/>
      <c r="K1394" s="144"/>
      <c r="L1394" s="144"/>
      <c r="M1394" s="144"/>
      <c r="N1394" s="144"/>
      <c r="O1394" s="144"/>
      <c r="P1394" s="144"/>
      <c r="Q1394" s="144"/>
      <c r="R1394" s="144"/>
      <c r="S1394" s="144"/>
      <c r="T1394" s="144"/>
      <c r="U1394" s="144"/>
      <c r="V1394" s="144"/>
      <c r="W1394" s="144"/>
      <c r="X1394" s="144"/>
      <c r="Y1394" s="144"/>
      <c r="Z1394" s="144"/>
      <c r="AA1394" s="144"/>
      <c r="AB1394" s="144"/>
      <c r="AC1394" s="144"/>
      <c r="AD1394" s="144"/>
      <c r="AE1394" s="144"/>
      <c r="AF1394" s="144"/>
      <c r="AG1394" s="144"/>
      <c r="AH1394" s="144"/>
      <c r="AI1394" s="144"/>
      <c r="AJ1394" s="144"/>
      <c r="AK1394" s="144"/>
      <c r="AL1394" s="144"/>
      <c r="AM1394" s="144"/>
      <c r="AN1394" s="144"/>
      <c r="AO1394" s="144"/>
      <c r="AP1394" s="144"/>
      <c r="AQ1394" s="144"/>
      <c r="AR1394" s="144"/>
      <c r="AS1394" s="144"/>
    </row>
    <row r="1395" spans="1:45" ht="16.5" x14ac:dyDescent="0.35">
      <c r="A1395" s="144"/>
      <c r="B1395" s="144"/>
      <c r="C1395" s="144"/>
      <c r="D1395" s="144"/>
      <c r="E1395" s="144"/>
      <c r="F1395" s="144"/>
      <c r="G1395" s="144"/>
      <c r="H1395" s="144"/>
      <c r="I1395" s="144"/>
      <c r="J1395" s="144"/>
      <c r="K1395" s="144"/>
      <c r="L1395" s="144"/>
      <c r="M1395" s="144"/>
      <c r="N1395" s="144"/>
      <c r="O1395" s="144"/>
      <c r="P1395" s="144"/>
      <c r="Q1395" s="144"/>
      <c r="R1395" s="144"/>
      <c r="S1395" s="144"/>
      <c r="T1395" s="144"/>
      <c r="U1395" s="144"/>
      <c r="V1395" s="144"/>
      <c r="W1395" s="144"/>
      <c r="X1395" s="144"/>
      <c r="Y1395" s="144"/>
      <c r="Z1395" s="144"/>
      <c r="AA1395" s="144"/>
      <c r="AB1395" s="144"/>
      <c r="AC1395" s="144"/>
      <c r="AD1395" s="144"/>
      <c r="AE1395" s="144"/>
      <c r="AF1395" s="144"/>
      <c r="AG1395" s="144"/>
      <c r="AH1395" s="144"/>
      <c r="AI1395" s="144"/>
      <c r="AJ1395" s="144"/>
      <c r="AK1395" s="144"/>
      <c r="AL1395" s="144"/>
      <c r="AM1395" s="144"/>
      <c r="AN1395" s="144"/>
      <c r="AO1395" s="144"/>
      <c r="AP1395" s="144"/>
      <c r="AQ1395" s="144"/>
      <c r="AR1395" s="144"/>
      <c r="AS1395" s="144"/>
    </row>
    <row r="1396" spans="1:45" ht="16.5" x14ac:dyDescent="0.35">
      <c r="A1396" s="144"/>
      <c r="B1396" s="144"/>
      <c r="C1396" s="144"/>
      <c r="D1396" s="144"/>
      <c r="E1396" s="144"/>
      <c r="F1396" s="144"/>
      <c r="G1396" s="144"/>
      <c r="H1396" s="144"/>
      <c r="I1396" s="144"/>
      <c r="J1396" s="144"/>
      <c r="K1396" s="144"/>
      <c r="L1396" s="144"/>
      <c r="M1396" s="144"/>
      <c r="N1396" s="144"/>
      <c r="O1396" s="144"/>
      <c r="P1396" s="144"/>
      <c r="Q1396" s="144"/>
      <c r="R1396" s="144"/>
      <c r="S1396" s="144"/>
      <c r="T1396" s="144"/>
      <c r="U1396" s="144"/>
      <c r="V1396" s="144"/>
      <c r="W1396" s="144"/>
      <c r="X1396" s="144"/>
      <c r="Y1396" s="144"/>
      <c r="Z1396" s="144"/>
      <c r="AA1396" s="144"/>
      <c r="AB1396" s="144"/>
      <c r="AC1396" s="144"/>
      <c r="AD1396" s="144"/>
      <c r="AE1396" s="144"/>
      <c r="AF1396" s="144"/>
      <c r="AG1396" s="144"/>
      <c r="AH1396" s="144"/>
      <c r="AI1396" s="144"/>
      <c r="AJ1396" s="144"/>
      <c r="AK1396" s="144"/>
      <c r="AL1396" s="144"/>
      <c r="AM1396" s="144"/>
      <c r="AN1396" s="144"/>
      <c r="AO1396" s="144"/>
      <c r="AP1396" s="144"/>
      <c r="AQ1396" s="144"/>
      <c r="AR1396" s="144"/>
      <c r="AS1396" s="144"/>
    </row>
    <row r="1397" spans="1:45" ht="16.5" x14ac:dyDescent="0.35">
      <c r="A1397" s="144"/>
      <c r="B1397" s="144"/>
      <c r="C1397" s="144"/>
      <c r="D1397" s="144"/>
      <c r="E1397" s="144"/>
      <c r="F1397" s="144"/>
      <c r="G1397" s="144"/>
      <c r="H1397" s="144"/>
      <c r="I1397" s="144"/>
      <c r="J1397" s="144"/>
      <c r="K1397" s="144"/>
      <c r="L1397" s="144"/>
      <c r="M1397" s="144"/>
      <c r="N1397" s="144"/>
      <c r="O1397" s="144"/>
      <c r="P1397" s="144"/>
      <c r="Q1397" s="144"/>
      <c r="R1397" s="144"/>
      <c r="S1397" s="144"/>
      <c r="T1397" s="144"/>
      <c r="U1397" s="144"/>
      <c r="V1397" s="144"/>
      <c r="W1397" s="144"/>
      <c r="X1397" s="144"/>
      <c r="Y1397" s="144"/>
      <c r="Z1397" s="144"/>
      <c r="AA1397" s="144"/>
      <c r="AB1397" s="144"/>
      <c r="AC1397" s="144"/>
      <c r="AD1397" s="144"/>
      <c r="AE1397" s="144"/>
      <c r="AF1397" s="144"/>
      <c r="AG1397" s="144"/>
      <c r="AH1397" s="144"/>
      <c r="AI1397" s="144"/>
      <c r="AJ1397" s="144"/>
      <c r="AK1397" s="144"/>
      <c r="AL1397" s="144"/>
      <c r="AM1397" s="144"/>
      <c r="AN1397" s="144"/>
      <c r="AO1397" s="144"/>
      <c r="AP1397" s="144"/>
      <c r="AQ1397" s="144"/>
      <c r="AR1397" s="144"/>
      <c r="AS1397" s="144"/>
    </row>
    <row r="1398" spans="1:45" ht="16.5" x14ac:dyDescent="0.35">
      <c r="A1398" s="144"/>
      <c r="B1398" s="144"/>
      <c r="C1398" s="144"/>
      <c r="D1398" s="144"/>
      <c r="E1398" s="144"/>
      <c r="F1398" s="144"/>
      <c r="G1398" s="144"/>
      <c r="H1398" s="144"/>
      <c r="I1398" s="144"/>
      <c r="J1398" s="144"/>
      <c r="K1398" s="144"/>
      <c r="L1398" s="144"/>
      <c r="M1398" s="144"/>
      <c r="N1398" s="144"/>
      <c r="O1398" s="144"/>
      <c r="P1398" s="144"/>
      <c r="Q1398" s="144"/>
      <c r="R1398" s="144"/>
      <c r="S1398" s="144"/>
      <c r="T1398" s="144"/>
      <c r="U1398" s="144"/>
      <c r="V1398" s="144"/>
      <c r="W1398" s="144"/>
      <c r="X1398" s="144"/>
      <c r="Y1398" s="144"/>
      <c r="Z1398" s="144"/>
      <c r="AA1398" s="144"/>
      <c r="AB1398" s="144"/>
      <c r="AC1398" s="144"/>
      <c r="AD1398" s="144"/>
      <c r="AE1398" s="144"/>
      <c r="AF1398" s="144"/>
      <c r="AG1398" s="144"/>
      <c r="AH1398" s="144"/>
      <c r="AI1398" s="144"/>
      <c r="AJ1398" s="144"/>
      <c r="AK1398" s="144"/>
      <c r="AL1398" s="144"/>
      <c r="AM1398" s="144"/>
      <c r="AN1398" s="144"/>
      <c r="AO1398" s="144"/>
      <c r="AP1398" s="144"/>
      <c r="AQ1398" s="144"/>
      <c r="AR1398" s="144"/>
      <c r="AS1398" s="144"/>
    </row>
    <row r="1399" spans="1:45" ht="16.5" x14ac:dyDescent="0.35">
      <c r="A1399" s="144"/>
      <c r="B1399" s="144"/>
      <c r="C1399" s="144"/>
      <c r="D1399" s="144"/>
      <c r="E1399" s="144"/>
      <c r="F1399" s="144"/>
      <c r="G1399" s="144"/>
      <c r="H1399" s="144"/>
      <c r="I1399" s="144"/>
      <c r="J1399" s="144"/>
      <c r="K1399" s="144"/>
      <c r="L1399" s="144"/>
      <c r="M1399" s="144"/>
      <c r="N1399" s="144"/>
      <c r="O1399" s="144"/>
      <c r="P1399" s="144"/>
      <c r="Q1399" s="144"/>
      <c r="R1399" s="144"/>
      <c r="S1399" s="144"/>
      <c r="T1399" s="144"/>
      <c r="U1399" s="144"/>
      <c r="V1399" s="144"/>
      <c r="W1399" s="144"/>
      <c r="X1399" s="144"/>
      <c r="Y1399" s="144"/>
      <c r="Z1399" s="144"/>
      <c r="AA1399" s="144"/>
      <c r="AB1399" s="144"/>
      <c r="AC1399" s="144"/>
      <c r="AD1399" s="144"/>
      <c r="AE1399" s="144"/>
      <c r="AF1399" s="144"/>
      <c r="AG1399" s="144"/>
      <c r="AH1399" s="144"/>
      <c r="AI1399" s="144"/>
      <c r="AJ1399" s="144"/>
      <c r="AK1399" s="144"/>
      <c r="AL1399" s="144"/>
      <c r="AM1399" s="144"/>
      <c r="AN1399" s="144"/>
      <c r="AO1399" s="144"/>
      <c r="AP1399" s="144"/>
      <c r="AQ1399" s="144"/>
      <c r="AR1399" s="144"/>
      <c r="AS1399" s="144"/>
    </row>
    <row r="1400" spans="1:45" ht="16.5" x14ac:dyDescent="0.35">
      <c r="A1400" s="144"/>
      <c r="B1400" s="144"/>
      <c r="C1400" s="144"/>
      <c r="D1400" s="144"/>
      <c r="E1400" s="144"/>
      <c r="F1400" s="144"/>
      <c r="G1400" s="144"/>
      <c r="H1400" s="144"/>
      <c r="I1400" s="144"/>
      <c r="J1400" s="144"/>
      <c r="K1400" s="144"/>
      <c r="L1400" s="144"/>
      <c r="M1400" s="144"/>
      <c r="N1400" s="144"/>
      <c r="O1400" s="144"/>
      <c r="P1400" s="144"/>
      <c r="Q1400" s="144"/>
      <c r="R1400" s="144"/>
      <c r="S1400" s="144"/>
      <c r="T1400" s="144"/>
      <c r="U1400" s="144"/>
      <c r="V1400" s="144"/>
      <c r="W1400" s="144"/>
      <c r="X1400" s="144"/>
      <c r="Y1400" s="144"/>
      <c r="Z1400" s="144"/>
      <c r="AA1400" s="144"/>
      <c r="AB1400" s="144"/>
      <c r="AC1400" s="144"/>
      <c r="AD1400" s="144"/>
      <c r="AE1400" s="144"/>
      <c r="AF1400" s="144"/>
      <c r="AG1400" s="144"/>
      <c r="AH1400" s="144"/>
      <c r="AI1400" s="144"/>
      <c r="AJ1400" s="144"/>
      <c r="AK1400" s="144"/>
      <c r="AL1400" s="144"/>
      <c r="AM1400" s="144"/>
      <c r="AN1400" s="144"/>
      <c r="AO1400" s="144"/>
      <c r="AP1400" s="144"/>
      <c r="AQ1400" s="144"/>
      <c r="AR1400" s="144"/>
      <c r="AS1400" s="144"/>
    </row>
    <row r="1401" spans="1:45" ht="16.5" x14ac:dyDescent="0.35">
      <c r="A1401" s="144"/>
      <c r="B1401" s="144"/>
      <c r="C1401" s="144"/>
      <c r="D1401" s="144"/>
      <c r="E1401" s="144"/>
      <c r="F1401" s="144"/>
      <c r="G1401" s="144"/>
      <c r="H1401" s="144"/>
      <c r="I1401" s="144"/>
      <c r="J1401" s="144"/>
      <c r="K1401" s="144"/>
      <c r="L1401" s="144"/>
      <c r="M1401" s="144"/>
      <c r="N1401" s="144"/>
      <c r="O1401" s="144"/>
      <c r="P1401" s="144"/>
      <c r="Q1401" s="144"/>
      <c r="R1401" s="144"/>
      <c r="S1401" s="144"/>
      <c r="T1401" s="144"/>
      <c r="U1401" s="144"/>
      <c r="V1401" s="144"/>
      <c r="W1401" s="144"/>
      <c r="X1401" s="144"/>
      <c r="Y1401" s="144"/>
      <c r="Z1401" s="144"/>
      <c r="AA1401" s="144"/>
      <c r="AB1401" s="144"/>
      <c r="AC1401" s="144"/>
      <c r="AD1401" s="144"/>
      <c r="AE1401" s="144"/>
      <c r="AF1401" s="144"/>
      <c r="AG1401" s="144"/>
      <c r="AH1401" s="144"/>
      <c r="AI1401" s="144"/>
      <c r="AJ1401" s="144"/>
      <c r="AK1401" s="144"/>
      <c r="AL1401" s="144"/>
      <c r="AM1401" s="144"/>
      <c r="AN1401" s="144"/>
      <c r="AO1401" s="144"/>
      <c r="AP1401" s="144"/>
      <c r="AQ1401" s="144"/>
      <c r="AR1401" s="144"/>
      <c r="AS1401" s="144"/>
    </row>
    <row r="1402" spans="1:45" ht="16.5" x14ac:dyDescent="0.35">
      <c r="A1402" s="144"/>
      <c r="B1402" s="144"/>
      <c r="C1402" s="144"/>
      <c r="D1402" s="144"/>
      <c r="E1402" s="144"/>
      <c r="F1402" s="144"/>
      <c r="G1402" s="144"/>
      <c r="H1402" s="144"/>
      <c r="I1402" s="144"/>
      <c r="J1402" s="144"/>
      <c r="K1402" s="144"/>
      <c r="L1402" s="144"/>
      <c r="M1402" s="144"/>
      <c r="N1402" s="144"/>
      <c r="O1402" s="144"/>
      <c r="P1402" s="144"/>
      <c r="Q1402" s="144"/>
      <c r="R1402" s="144"/>
      <c r="S1402" s="144"/>
      <c r="T1402" s="144"/>
      <c r="U1402" s="144"/>
      <c r="V1402" s="144"/>
      <c r="W1402" s="144"/>
      <c r="X1402" s="144"/>
      <c r="Y1402" s="144"/>
      <c r="Z1402" s="144"/>
      <c r="AA1402" s="144"/>
      <c r="AB1402" s="144"/>
      <c r="AC1402" s="144"/>
      <c r="AD1402" s="144"/>
      <c r="AE1402" s="144"/>
      <c r="AF1402" s="144"/>
      <c r="AG1402" s="144"/>
      <c r="AH1402" s="144"/>
      <c r="AI1402" s="144"/>
      <c r="AJ1402" s="144"/>
      <c r="AK1402" s="144"/>
      <c r="AL1402" s="144"/>
      <c r="AM1402" s="144"/>
      <c r="AN1402" s="144"/>
      <c r="AO1402" s="144"/>
      <c r="AP1402" s="144"/>
      <c r="AQ1402" s="144"/>
      <c r="AR1402" s="144"/>
      <c r="AS1402" s="144"/>
    </row>
    <row r="1403" spans="1:45" ht="16.5" x14ac:dyDescent="0.35">
      <c r="A1403" s="144"/>
      <c r="B1403" s="144"/>
      <c r="C1403" s="144"/>
      <c r="D1403" s="144"/>
      <c r="E1403" s="144"/>
      <c r="F1403" s="144"/>
      <c r="G1403" s="144"/>
      <c r="H1403" s="144"/>
      <c r="I1403" s="144"/>
      <c r="J1403" s="144"/>
      <c r="K1403" s="144"/>
      <c r="L1403" s="144"/>
      <c r="M1403" s="144"/>
      <c r="N1403" s="144"/>
      <c r="O1403" s="144"/>
      <c r="P1403" s="144"/>
      <c r="Q1403" s="144"/>
      <c r="R1403" s="144"/>
      <c r="S1403" s="144"/>
      <c r="T1403" s="144"/>
      <c r="U1403" s="144"/>
      <c r="V1403" s="144"/>
      <c r="W1403" s="144"/>
      <c r="X1403" s="144"/>
      <c r="Y1403" s="144"/>
      <c r="Z1403" s="144"/>
      <c r="AA1403" s="144"/>
      <c r="AB1403" s="144"/>
      <c r="AC1403" s="144"/>
      <c r="AD1403" s="144"/>
      <c r="AE1403" s="144"/>
      <c r="AF1403" s="144"/>
      <c r="AG1403" s="144"/>
      <c r="AH1403" s="144"/>
      <c r="AI1403" s="144"/>
      <c r="AJ1403" s="144"/>
      <c r="AK1403" s="144"/>
      <c r="AL1403" s="144"/>
      <c r="AM1403" s="144"/>
      <c r="AN1403" s="144"/>
      <c r="AO1403" s="144"/>
      <c r="AP1403" s="144"/>
      <c r="AQ1403" s="144"/>
      <c r="AR1403" s="144"/>
      <c r="AS1403" s="144"/>
    </row>
    <row r="1404" spans="1:45" ht="16.5" x14ac:dyDescent="0.35">
      <c r="A1404" s="144"/>
      <c r="B1404" s="144"/>
      <c r="C1404" s="144"/>
      <c r="D1404" s="144"/>
      <c r="E1404" s="144"/>
      <c r="F1404" s="144"/>
      <c r="G1404" s="144"/>
      <c r="H1404" s="144"/>
      <c r="I1404" s="144"/>
      <c r="J1404" s="144"/>
      <c r="K1404" s="144"/>
      <c r="L1404" s="144"/>
      <c r="M1404" s="144"/>
      <c r="N1404" s="144"/>
      <c r="O1404" s="144"/>
      <c r="P1404" s="144"/>
      <c r="Q1404" s="144"/>
      <c r="R1404" s="144"/>
      <c r="S1404" s="144"/>
      <c r="T1404" s="144"/>
      <c r="U1404" s="144"/>
      <c r="V1404" s="144"/>
      <c r="W1404" s="144"/>
      <c r="X1404" s="144"/>
      <c r="Y1404" s="144"/>
      <c r="Z1404" s="144"/>
      <c r="AA1404" s="144"/>
      <c r="AB1404" s="144"/>
      <c r="AC1404" s="144"/>
      <c r="AD1404" s="144"/>
      <c r="AE1404" s="144"/>
      <c r="AF1404" s="144"/>
      <c r="AG1404" s="144"/>
      <c r="AH1404" s="144"/>
      <c r="AI1404" s="144"/>
      <c r="AJ1404" s="144"/>
      <c r="AK1404" s="144"/>
      <c r="AL1404" s="144"/>
      <c r="AM1404" s="144"/>
      <c r="AN1404" s="144"/>
      <c r="AO1404" s="144"/>
      <c r="AP1404" s="144"/>
      <c r="AQ1404" s="144"/>
      <c r="AR1404" s="144"/>
      <c r="AS1404" s="144"/>
    </row>
    <row r="1405" spans="1:45" ht="16.5" x14ac:dyDescent="0.35">
      <c r="A1405" s="144"/>
      <c r="B1405" s="144"/>
      <c r="C1405" s="144"/>
      <c r="D1405" s="144"/>
      <c r="E1405" s="144"/>
      <c r="F1405" s="144"/>
      <c r="G1405" s="144"/>
      <c r="H1405" s="144"/>
      <c r="I1405" s="144"/>
      <c r="J1405" s="144"/>
      <c r="K1405" s="144"/>
      <c r="L1405" s="144"/>
      <c r="M1405" s="144"/>
      <c r="N1405" s="144"/>
      <c r="O1405" s="144"/>
      <c r="P1405" s="144"/>
      <c r="Q1405" s="144"/>
      <c r="R1405" s="144"/>
      <c r="S1405" s="144"/>
      <c r="T1405" s="144"/>
      <c r="U1405" s="144"/>
      <c r="V1405" s="144"/>
      <c r="W1405" s="144"/>
      <c r="X1405" s="144"/>
      <c r="Y1405" s="144"/>
      <c r="Z1405" s="144"/>
      <c r="AA1405" s="144"/>
      <c r="AB1405" s="144"/>
      <c r="AC1405" s="144"/>
      <c r="AD1405" s="144"/>
      <c r="AE1405" s="144"/>
      <c r="AF1405" s="144"/>
      <c r="AG1405" s="144"/>
      <c r="AH1405" s="144"/>
      <c r="AI1405" s="144"/>
      <c r="AJ1405" s="144"/>
      <c r="AK1405" s="144"/>
      <c r="AL1405" s="144"/>
      <c r="AM1405" s="144"/>
      <c r="AN1405" s="144"/>
      <c r="AO1405" s="144"/>
      <c r="AP1405" s="144"/>
      <c r="AQ1405" s="144"/>
      <c r="AR1405" s="144"/>
      <c r="AS1405" s="144"/>
    </row>
    <row r="1406" spans="1:45" ht="16.5" x14ac:dyDescent="0.35">
      <c r="A1406" s="144"/>
      <c r="B1406" s="144"/>
      <c r="C1406" s="144"/>
      <c r="D1406" s="144"/>
      <c r="E1406" s="144"/>
      <c r="F1406" s="144"/>
      <c r="G1406" s="144"/>
      <c r="H1406" s="144"/>
      <c r="I1406" s="144"/>
      <c r="J1406" s="144"/>
      <c r="K1406" s="144"/>
      <c r="L1406" s="144"/>
      <c r="M1406" s="144"/>
      <c r="N1406" s="144"/>
      <c r="O1406" s="144"/>
      <c r="P1406" s="144"/>
      <c r="Q1406" s="144"/>
      <c r="R1406" s="144"/>
      <c r="S1406" s="144"/>
      <c r="T1406" s="144"/>
      <c r="U1406" s="144"/>
      <c r="V1406" s="144"/>
      <c r="W1406" s="144"/>
      <c r="X1406" s="144"/>
      <c r="Y1406" s="144"/>
      <c r="Z1406" s="144"/>
      <c r="AA1406" s="144"/>
      <c r="AB1406" s="144"/>
      <c r="AC1406" s="144"/>
      <c r="AD1406" s="144"/>
      <c r="AE1406" s="144"/>
      <c r="AF1406" s="144"/>
      <c r="AG1406" s="144"/>
      <c r="AH1406" s="144"/>
      <c r="AI1406" s="144"/>
      <c r="AJ1406" s="144"/>
      <c r="AK1406" s="144"/>
      <c r="AL1406" s="144"/>
      <c r="AM1406" s="144"/>
      <c r="AN1406" s="144"/>
      <c r="AO1406" s="144"/>
      <c r="AP1406" s="144"/>
      <c r="AQ1406" s="144"/>
      <c r="AR1406" s="144"/>
      <c r="AS1406" s="144"/>
    </row>
    <row r="1407" spans="1:45" ht="16.5" x14ac:dyDescent="0.35">
      <c r="A1407" s="144"/>
      <c r="B1407" s="144"/>
      <c r="C1407" s="144"/>
      <c r="D1407" s="144"/>
      <c r="E1407" s="144"/>
      <c r="F1407" s="144"/>
      <c r="G1407" s="144"/>
      <c r="H1407" s="144"/>
      <c r="I1407" s="144"/>
      <c r="J1407" s="144"/>
      <c r="K1407" s="144"/>
      <c r="L1407" s="144"/>
      <c r="M1407" s="144"/>
      <c r="N1407" s="144"/>
      <c r="O1407" s="144"/>
      <c r="P1407" s="144"/>
      <c r="Q1407" s="144"/>
      <c r="R1407" s="144"/>
      <c r="S1407" s="144"/>
      <c r="T1407" s="144"/>
      <c r="U1407" s="144"/>
      <c r="V1407" s="144"/>
      <c r="W1407" s="144"/>
      <c r="X1407" s="144"/>
      <c r="Y1407" s="144"/>
      <c r="Z1407" s="144"/>
      <c r="AA1407" s="144"/>
      <c r="AB1407" s="144"/>
      <c r="AC1407" s="144"/>
      <c r="AD1407" s="144"/>
      <c r="AE1407" s="144"/>
      <c r="AF1407" s="144"/>
      <c r="AG1407" s="144"/>
      <c r="AH1407" s="144"/>
      <c r="AI1407" s="144"/>
      <c r="AJ1407" s="144"/>
      <c r="AK1407" s="144"/>
      <c r="AL1407" s="144"/>
      <c r="AM1407" s="144"/>
      <c r="AN1407" s="144"/>
      <c r="AO1407" s="144"/>
      <c r="AP1407" s="144"/>
      <c r="AQ1407" s="144"/>
      <c r="AR1407" s="144"/>
      <c r="AS1407" s="144"/>
    </row>
    <row r="1408" spans="1:45" ht="16.5" x14ac:dyDescent="0.35">
      <c r="A1408" s="144"/>
      <c r="B1408" s="144"/>
      <c r="C1408" s="144"/>
      <c r="D1408" s="144"/>
      <c r="E1408" s="144"/>
      <c r="F1408" s="144"/>
      <c r="G1408" s="144"/>
      <c r="H1408" s="144"/>
      <c r="I1408" s="144"/>
      <c r="J1408" s="144"/>
      <c r="K1408" s="144"/>
      <c r="L1408" s="144"/>
      <c r="M1408" s="144"/>
      <c r="N1408" s="144"/>
      <c r="O1408" s="144"/>
      <c r="P1408" s="144"/>
      <c r="Q1408" s="144"/>
      <c r="R1408" s="144"/>
      <c r="S1408" s="144"/>
      <c r="T1408" s="144"/>
      <c r="U1408" s="144"/>
      <c r="V1408" s="144"/>
      <c r="W1408" s="144"/>
      <c r="X1408" s="144"/>
      <c r="Y1408" s="144"/>
      <c r="Z1408" s="144"/>
      <c r="AA1408" s="144"/>
      <c r="AB1408" s="144"/>
      <c r="AC1408" s="144"/>
      <c r="AD1408" s="144"/>
      <c r="AE1408" s="144"/>
      <c r="AF1408" s="144"/>
      <c r="AG1408" s="144"/>
      <c r="AH1408" s="144"/>
      <c r="AI1408" s="144"/>
      <c r="AJ1408" s="144"/>
      <c r="AK1408" s="144"/>
      <c r="AL1408" s="144"/>
      <c r="AM1408" s="144"/>
      <c r="AN1408" s="144"/>
      <c r="AO1408" s="144"/>
      <c r="AP1408" s="144"/>
      <c r="AQ1408" s="144"/>
      <c r="AR1408" s="144"/>
      <c r="AS1408" s="144"/>
    </row>
    <row r="1409" spans="1:45" ht="16.5" x14ac:dyDescent="0.35">
      <c r="A1409" s="144"/>
      <c r="B1409" s="144"/>
      <c r="C1409" s="144"/>
      <c r="D1409" s="144"/>
      <c r="E1409" s="144"/>
      <c r="F1409" s="144"/>
      <c r="G1409" s="144"/>
      <c r="H1409" s="144"/>
      <c r="I1409" s="144"/>
      <c r="J1409" s="144"/>
      <c r="K1409" s="144"/>
      <c r="L1409" s="144"/>
      <c r="M1409" s="144"/>
      <c r="N1409" s="144"/>
      <c r="O1409" s="144"/>
      <c r="P1409" s="144"/>
      <c r="Q1409" s="144"/>
      <c r="R1409" s="144"/>
      <c r="S1409" s="144"/>
      <c r="T1409" s="144"/>
      <c r="U1409" s="144"/>
      <c r="V1409" s="144"/>
      <c r="W1409" s="144"/>
      <c r="X1409" s="144"/>
      <c r="Y1409" s="144"/>
      <c r="Z1409" s="144"/>
      <c r="AA1409" s="144"/>
      <c r="AB1409" s="144"/>
      <c r="AC1409" s="144"/>
      <c r="AD1409" s="144"/>
      <c r="AE1409" s="144"/>
      <c r="AF1409" s="144"/>
      <c r="AG1409" s="144"/>
      <c r="AH1409" s="144"/>
      <c r="AI1409" s="144"/>
      <c r="AJ1409" s="144"/>
      <c r="AK1409" s="144"/>
      <c r="AL1409" s="144"/>
      <c r="AM1409" s="144"/>
      <c r="AN1409" s="144"/>
      <c r="AO1409" s="144"/>
      <c r="AP1409" s="144"/>
      <c r="AQ1409" s="144"/>
      <c r="AR1409" s="144"/>
      <c r="AS1409" s="144"/>
    </row>
    <row r="1410" spans="1:45" ht="16.5" x14ac:dyDescent="0.35">
      <c r="A1410" s="144"/>
      <c r="B1410" s="144"/>
      <c r="C1410" s="144"/>
      <c r="D1410" s="144"/>
      <c r="E1410" s="144"/>
      <c r="F1410" s="144"/>
      <c r="G1410" s="144"/>
      <c r="H1410" s="144"/>
      <c r="I1410" s="144"/>
      <c r="J1410" s="144"/>
      <c r="K1410" s="144"/>
      <c r="L1410" s="144"/>
      <c r="M1410" s="144"/>
      <c r="N1410" s="144"/>
      <c r="O1410" s="144"/>
      <c r="P1410" s="144"/>
      <c r="Q1410" s="144"/>
      <c r="R1410" s="144"/>
      <c r="S1410" s="144"/>
      <c r="T1410" s="144"/>
      <c r="U1410" s="144"/>
      <c r="V1410" s="144"/>
      <c r="W1410" s="144"/>
      <c r="X1410" s="144"/>
      <c r="Y1410" s="144"/>
      <c r="Z1410" s="144"/>
      <c r="AA1410" s="144"/>
      <c r="AB1410" s="144"/>
      <c r="AC1410" s="144"/>
      <c r="AD1410" s="144"/>
      <c r="AE1410" s="144"/>
      <c r="AF1410" s="144"/>
      <c r="AG1410" s="144"/>
      <c r="AH1410" s="144"/>
      <c r="AI1410" s="144"/>
      <c r="AJ1410" s="144"/>
      <c r="AK1410" s="144"/>
      <c r="AL1410" s="144"/>
      <c r="AM1410" s="144"/>
      <c r="AN1410" s="144"/>
      <c r="AO1410" s="144"/>
      <c r="AP1410" s="144"/>
      <c r="AQ1410" s="144"/>
      <c r="AR1410" s="144"/>
      <c r="AS1410" s="144"/>
    </row>
    <row r="1411" spans="1:45" ht="16.5" x14ac:dyDescent="0.35">
      <c r="A1411" s="144"/>
      <c r="B1411" s="144"/>
      <c r="C1411" s="144"/>
      <c r="D1411" s="144"/>
      <c r="E1411" s="144"/>
      <c r="F1411" s="144"/>
      <c r="G1411" s="144"/>
      <c r="H1411" s="144"/>
      <c r="I1411" s="144"/>
      <c r="J1411" s="144"/>
      <c r="K1411" s="144"/>
      <c r="L1411" s="144"/>
      <c r="M1411" s="144"/>
      <c r="N1411" s="144"/>
      <c r="O1411" s="144"/>
      <c r="P1411" s="144"/>
      <c r="Q1411" s="144"/>
      <c r="R1411" s="144"/>
      <c r="S1411" s="144"/>
      <c r="T1411" s="144"/>
      <c r="U1411" s="144"/>
      <c r="V1411" s="144"/>
      <c r="W1411" s="144"/>
      <c r="X1411" s="144"/>
      <c r="Y1411" s="144"/>
      <c r="Z1411" s="144"/>
      <c r="AA1411" s="144"/>
      <c r="AB1411" s="144"/>
      <c r="AC1411" s="144"/>
      <c r="AD1411" s="144"/>
      <c r="AE1411" s="144"/>
      <c r="AF1411" s="144"/>
      <c r="AG1411" s="144"/>
      <c r="AH1411" s="144"/>
      <c r="AI1411" s="144"/>
      <c r="AJ1411" s="144"/>
      <c r="AK1411" s="144"/>
      <c r="AL1411" s="144"/>
      <c r="AM1411" s="144"/>
      <c r="AN1411" s="144"/>
      <c r="AO1411" s="144"/>
      <c r="AP1411" s="144"/>
      <c r="AQ1411" s="144"/>
      <c r="AR1411" s="144"/>
      <c r="AS1411" s="144"/>
    </row>
  </sheetData>
  <mergeCells count="23">
    <mergeCell ref="B49:B54"/>
    <mergeCell ref="B55:C55"/>
    <mergeCell ref="B2:C2"/>
    <mergeCell ref="B3:C3"/>
    <mergeCell ref="B4:C4"/>
    <mergeCell ref="B5:C5"/>
    <mergeCell ref="B6:C6"/>
    <mergeCell ref="B64:C64"/>
    <mergeCell ref="B7:C7"/>
    <mergeCell ref="B40:B41"/>
    <mergeCell ref="B43:B48"/>
    <mergeCell ref="B56:B59"/>
    <mergeCell ref="B29:B39"/>
    <mergeCell ref="B8:C8"/>
    <mergeCell ref="B9:C9"/>
    <mergeCell ref="B12:B22"/>
    <mergeCell ref="B10:C10"/>
    <mergeCell ref="B23:B28"/>
    <mergeCell ref="B11:C11"/>
    <mergeCell ref="B60:B61"/>
    <mergeCell ref="B62:C62"/>
    <mergeCell ref="B63:C63"/>
    <mergeCell ref="B42:C42"/>
  </mergeCells>
  <phoneticPr fontId="1" type="noConversion"/>
  <dataValidations count="3">
    <dataValidation type="list" showInputMessage="1" showErrorMessage="1" sqref="E3:J3">
      <formula1>用地性质</formula1>
    </dataValidation>
    <dataValidation type="list" showInputMessage="1" showErrorMessage="1" errorTitle="产品业态选择错误" error="只能从“定义名称”表中选择" sqref="C23:C27 C12:C21">
      <formula1>产品业态</formula1>
    </dataValidation>
    <dataValidation showInputMessage="1" showErrorMessage="1" errorTitle="产品业态选择错误" error="只能从“定义名称”表中选择" sqref="C22 C28"/>
  </dataValidations>
  <pageMargins left="0.7" right="0.7" top="0.75" bottom="0.75" header="0.3" footer="0.3"/>
  <ignoredErrors>
    <ignoredError sqref="D22:K22 D24:K29 D23 F23:K23 D39:K42 D35:D38 F35:K35 D50:K51 D48:D49 F49:K49 D58:K62 F56:K56 E64:K64 K63 E48:K48 E57:K57 D54:K55 E52:K52 E53:K53 D44:K47 D43 F43:K43 D31:K34 D30:E30 G30:K30 F38:K38 F37:J37 F36:J36" formula="1"/>
  </ignoredError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381"/>
  <sheetViews>
    <sheetView showGridLines="0" zoomScale="90" zoomScaleNormal="90" workbookViewId="0">
      <pane xSplit="7" ySplit="3" topLeftCell="H4" activePane="bottomRight" state="frozen"/>
      <selection pane="topRight" activeCell="F1" sqref="F1"/>
      <selection pane="bottomLeft" activeCell="A4" sqref="A4"/>
      <selection pane="bottomRight" activeCell="I7" sqref="I7"/>
    </sheetView>
  </sheetViews>
  <sheetFormatPr defaultColWidth="8.875" defaultRowHeight="13.5" x14ac:dyDescent="0.15"/>
  <cols>
    <col min="1" max="1" width="1" style="145" customWidth="1"/>
    <col min="2" max="2" width="13.125" style="145" bestFit="1" customWidth="1"/>
    <col min="3" max="3" width="20.375" style="145" customWidth="1"/>
    <col min="4" max="4" width="13.125" style="145" bestFit="1" customWidth="1"/>
    <col min="5" max="5" width="11" style="145" customWidth="1"/>
    <col min="6" max="7" width="14.75" style="145" customWidth="1"/>
    <col min="8" max="8" width="12.75" style="145" customWidth="1"/>
    <col min="9" max="11" width="14.75" style="145" customWidth="1"/>
    <col min="12" max="12" width="12.75" style="145" customWidth="1"/>
    <col min="13" max="15" width="14.75" style="145" customWidth="1"/>
    <col min="16" max="16" width="12.75" style="145" customWidth="1"/>
    <col min="17" max="19" width="14.75" style="145" customWidth="1"/>
    <col min="20" max="20" width="12.75" style="145" customWidth="1"/>
    <col min="21" max="23" width="14.75" style="145" customWidth="1"/>
    <col min="24" max="24" width="12.75" style="145" customWidth="1"/>
    <col min="25" max="27" width="14.75" style="145" customWidth="1"/>
    <col min="28" max="28" width="12.75" style="145" customWidth="1"/>
    <col min="29" max="31" width="14.75" style="145" customWidth="1"/>
    <col min="32" max="32" width="15.75" style="145" customWidth="1"/>
    <col min="33" max="33" width="8.875" style="145"/>
    <col min="34" max="34" width="13.125" style="145" customWidth="1"/>
    <col min="35" max="16384" width="8.875" style="145"/>
  </cols>
  <sheetData>
    <row r="1" spans="1:66" ht="15" customHeight="1" thickBot="1" x14ac:dyDescent="0.4">
      <c r="A1" s="144"/>
      <c r="B1" s="783" t="s">
        <v>406</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row>
    <row r="2" spans="1:66" ht="16.5" x14ac:dyDescent="0.35">
      <c r="A2" s="144"/>
      <c r="B2" s="889" t="s">
        <v>72</v>
      </c>
      <c r="C2" s="890"/>
      <c r="D2" s="893" t="s">
        <v>101</v>
      </c>
      <c r="E2" s="893" t="s">
        <v>155</v>
      </c>
      <c r="F2" s="893" t="s">
        <v>92</v>
      </c>
      <c r="G2" s="886" t="s">
        <v>93</v>
      </c>
      <c r="H2" s="883" t="s">
        <v>103</v>
      </c>
      <c r="I2" s="884"/>
      <c r="J2" s="884"/>
      <c r="K2" s="885"/>
      <c r="L2" s="883" t="s">
        <v>104</v>
      </c>
      <c r="M2" s="884"/>
      <c r="N2" s="884"/>
      <c r="O2" s="885"/>
      <c r="P2" s="883" t="s">
        <v>105</v>
      </c>
      <c r="Q2" s="884"/>
      <c r="R2" s="884"/>
      <c r="S2" s="885"/>
      <c r="T2" s="883" t="s">
        <v>106</v>
      </c>
      <c r="U2" s="884"/>
      <c r="V2" s="884"/>
      <c r="W2" s="885"/>
      <c r="X2" s="883" t="s">
        <v>107</v>
      </c>
      <c r="Y2" s="884"/>
      <c r="Z2" s="884"/>
      <c r="AA2" s="885"/>
      <c r="AB2" s="883" t="s">
        <v>108</v>
      </c>
      <c r="AC2" s="884"/>
      <c r="AD2" s="884"/>
      <c r="AE2" s="885"/>
      <c r="AF2" s="72" t="s">
        <v>8</v>
      </c>
      <c r="AG2" s="144"/>
      <c r="AH2" s="198" t="s">
        <v>195</v>
      </c>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row>
    <row r="3" spans="1:66" ht="16.5" x14ac:dyDescent="0.35">
      <c r="A3" s="144"/>
      <c r="B3" s="891"/>
      <c r="C3" s="892"/>
      <c r="D3" s="894"/>
      <c r="E3" s="894"/>
      <c r="F3" s="894"/>
      <c r="G3" s="887"/>
      <c r="H3" s="199" t="s">
        <v>73</v>
      </c>
      <c r="I3" s="200" t="s">
        <v>74</v>
      </c>
      <c r="J3" s="201" t="s">
        <v>75</v>
      </c>
      <c r="K3" s="202" t="s">
        <v>76</v>
      </c>
      <c r="L3" s="199" t="s">
        <v>73</v>
      </c>
      <c r="M3" s="200" t="s">
        <v>74</v>
      </c>
      <c r="N3" s="201" t="s">
        <v>75</v>
      </c>
      <c r="O3" s="202" t="s">
        <v>152</v>
      </c>
      <c r="P3" s="199" t="s">
        <v>73</v>
      </c>
      <c r="Q3" s="200" t="s">
        <v>74</v>
      </c>
      <c r="R3" s="201" t="s">
        <v>75</v>
      </c>
      <c r="S3" s="202" t="s">
        <v>152</v>
      </c>
      <c r="T3" s="199" t="s">
        <v>73</v>
      </c>
      <c r="U3" s="200" t="s">
        <v>74</v>
      </c>
      <c r="V3" s="201" t="s">
        <v>75</v>
      </c>
      <c r="W3" s="202" t="s">
        <v>152</v>
      </c>
      <c r="X3" s="199" t="s">
        <v>73</v>
      </c>
      <c r="Y3" s="200" t="s">
        <v>74</v>
      </c>
      <c r="Z3" s="201" t="s">
        <v>75</v>
      </c>
      <c r="AA3" s="202" t="s">
        <v>152</v>
      </c>
      <c r="AB3" s="199" t="s">
        <v>73</v>
      </c>
      <c r="AC3" s="200" t="s">
        <v>74</v>
      </c>
      <c r="AD3" s="201" t="s">
        <v>75</v>
      </c>
      <c r="AE3" s="202" t="s">
        <v>152</v>
      </c>
      <c r="AF3" s="203"/>
      <c r="AG3" s="144"/>
      <c r="AH3" s="204">
        <f>AH14+AH20</f>
        <v>0</v>
      </c>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row>
    <row r="4" spans="1:66" ht="16.5" customHeight="1" x14ac:dyDescent="0.35">
      <c r="A4" s="144"/>
      <c r="B4" s="879" t="s">
        <v>94</v>
      </c>
      <c r="C4" s="205" t="str">
        <f>IF('1-经济技术指标'!C12=0,"",'1-经济技术指标'!C12)</f>
        <v/>
      </c>
      <c r="D4" s="206">
        <f t="shared" ref="D4:D13" si="0">H4+L4+P4+T4+X4+AB4</f>
        <v>0</v>
      </c>
      <c r="E4" s="207">
        <f t="shared" ref="E4:E19" si="1">IFERROR(F4/D4,0)</f>
        <v>0</v>
      </c>
      <c r="F4" s="207">
        <f t="shared" ref="F4:F13" si="2">J4+N4+R4+V4+Z4+AD4</f>
        <v>0</v>
      </c>
      <c r="G4" s="208">
        <f t="shared" ref="G4:G13" si="3">K4+O4+S4+W4+AA4+AE4</f>
        <v>0</v>
      </c>
      <c r="H4" s="209">
        <f>'1-经济技术指标'!E12</f>
        <v>0</v>
      </c>
      <c r="I4" s="73"/>
      <c r="J4" s="210">
        <f>H4*I4</f>
        <v>0</v>
      </c>
      <c r="K4" s="211">
        <f>J4/(1+'5-其他税费'!$C$4)</f>
        <v>0</v>
      </c>
      <c r="L4" s="209">
        <f>'1-经济技术指标'!F12</f>
        <v>0</v>
      </c>
      <c r="M4" s="73"/>
      <c r="N4" s="210">
        <f>L4*M4</f>
        <v>0</v>
      </c>
      <c r="O4" s="211">
        <f>N4/(1+'5-其他税费'!$C$4)</f>
        <v>0</v>
      </c>
      <c r="P4" s="209">
        <f>'1-经济技术指标'!G12</f>
        <v>0</v>
      </c>
      <c r="Q4" s="73"/>
      <c r="R4" s="210">
        <f>P4*Q4</f>
        <v>0</v>
      </c>
      <c r="S4" s="211">
        <f>R4/(1+'5-其他税费'!$C$4)</f>
        <v>0</v>
      </c>
      <c r="T4" s="209">
        <f>'1-经济技术指标'!H12</f>
        <v>0</v>
      </c>
      <c r="U4" s="73"/>
      <c r="V4" s="210">
        <f>T4*U4</f>
        <v>0</v>
      </c>
      <c r="W4" s="211">
        <f>V4/(1+'5-其他税费'!$C$4)</f>
        <v>0</v>
      </c>
      <c r="X4" s="209">
        <f>'1-经济技术指标'!I12</f>
        <v>0</v>
      </c>
      <c r="Y4" s="73"/>
      <c r="Z4" s="210">
        <f>X4*Y4</f>
        <v>0</v>
      </c>
      <c r="AA4" s="211">
        <f>Z4/(1+'5-其他税费'!$C$4)</f>
        <v>0</v>
      </c>
      <c r="AB4" s="209">
        <f>'1-经济技术指标'!J12</f>
        <v>0</v>
      </c>
      <c r="AC4" s="73"/>
      <c r="AD4" s="210">
        <f>AB4*AC4</f>
        <v>0</v>
      </c>
      <c r="AE4" s="211">
        <f>AD4/(1+'5-其他税费'!$C$4)</f>
        <v>0</v>
      </c>
      <c r="AF4" s="50"/>
      <c r="AG4" s="144"/>
      <c r="AH4" s="212">
        <f>F4-G4</f>
        <v>0</v>
      </c>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row>
    <row r="5" spans="1:66" ht="16.5" customHeight="1" x14ac:dyDescent="0.35">
      <c r="A5" s="144"/>
      <c r="B5" s="880"/>
      <c r="C5" s="213" t="str">
        <f>IF('1-经济技术指标'!C13=0,"",'1-经济技术指标'!C13)</f>
        <v/>
      </c>
      <c r="D5" s="214">
        <f t="shared" si="0"/>
        <v>0</v>
      </c>
      <c r="E5" s="215">
        <f t="shared" si="1"/>
        <v>0</v>
      </c>
      <c r="F5" s="215">
        <f t="shared" si="2"/>
        <v>0</v>
      </c>
      <c r="G5" s="216">
        <f t="shared" si="3"/>
        <v>0</v>
      </c>
      <c r="H5" s="217">
        <f>'1-经济技术指标'!E13</f>
        <v>0</v>
      </c>
      <c r="I5" s="14"/>
      <c r="J5" s="218">
        <f>H5*I5</f>
        <v>0</v>
      </c>
      <c r="K5" s="219">
        <f>J5/(1+'5-其他税费'!$C$4)</f>
        <v>0</v>
      </c>
      <c r="L5" s="217">
        <f>'1-经济技术指标'!F13</f>
        <v>0</v>
      </c>
      <c r="M5" s="14"/>
      <c r="N5" s="218">
        <f>L5*M5</f>
        <v>0</v>
      </c>
      <c r="O5" s="219">
        <f>N5/(1+'5-其他税费'!$C$4)</f>
        <v>0</v>
      </c>
      <c r="P5" s="217">
        <f>'1-经济技术指标'!G13</f>
        <v>0</v>
      </c>
      <c r="Q5" s="14"/>
      <c r="R5" s="218">
        <f>P5*Q5</f>
        <v>0</v>
      </c>
      <c r="S5" s="219">
        <f>R5/(1+'5-其他税费'!$C$4)</f>
        <v>0</v>
      </c>
      <c r="T5" s="217">
        <f>'1-经济技术指标'!H13</f>
        <v>0</v>
      </c>
      <c r="U5" s="14"/>
      <c r="V5" s="218">
        <f>T5*U5</f>
        <v>0</v>
      </c>
      <c r="W5" s="219">
        <f>V5/(1+'5-其他税费'!$C$4)</f>
        <v>0</v>
      </c>
      <c r="X5" s="217">
        <f>'1-经济技术指标'!I13</f>
        <v>0</v>
      </c>
      <c r="Y5" s="14"/>
      <c r="Z5" s="218">
        <f>X5*Y5</f>
        <v>0</v>
      </c>
      <c r="AA5" s="219">
        <f>Z5/(1+'5-其他税费'!$C$4)</f>
        <v>0</v>
      </c>
      <c r="AB5" s="217">
        <f>'1-经济技术指标'!J13</f>
        <v>0</v>
      </c>
      <c r="AC5" s="14"/>
      <c r="AD5" s="218">
        <f>AB5*AC5</f>
        <v>0</v>
      </c>
      <c r="AE5" s="219">
        <f>AD5/(1+'5-其他税费'!$C$4)</f>
        <v>0</v>
      </c>
      <c r="AF5" s="51"/>
      <c r="AG5" s="144"/>
      <c r="AH5" s="212">
        <f>F5-G5</f>
        <v>0</v>
      </c>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row>
    <row r="6" spans="1:66" ht="16.5" customHeight="1" x14ac:dyDescent="0.35">
      <c r="A6" s="144"/>
      <c r="B6" s="880"/>
      <c r="C6" s="213" t="str">
        <f>IF('1-经济技术指标'!C14=0,"",'1-经济技术指标'!C14)</f>
        <v/>
      </c>
      <c r="D6" s="214">
        <f t="shared" si="0"/>
        <v>0</v>
      </c>
      <c r="E6" s="215">
        <f t="shared" si="1"/>
        <v>0</v>
      </c>
      <c r="F6" s="215">
        <f t="shared" si="2"/>
        <v>0</v>
      </c>
      <c r="G6" s="216">
        <f t="shared" si="3"/>
        <v>0</v>
      </c>
      <c r="H6" s="217">
        <f>'1-经济技术指标'!E14</f>
        <v>0</v>
      </c>
      <c r="I6" s="14"/>
      <c r="J6" s="218">
        <f>H6*I6</f>
        <v>0</v>
      </c>
      <c r="K6" s="219">
        <f>J6/(1+'5-其他税费'!$C$4)</f>
        <v>0</v>
      </c>
      <c r="L6" s="217">
        <f>'1-经济技术指标'!F14</f>
        <v>0</v>
      </c>
      <c r="M6" s="14"/>
      <c r="N6" s="218">
        <f>L6*M6</f>
        <v>0</v>
      </c>
      <c r="O6" s="219">
        <f>N6/(1+'5-其他税费'!$C$4)</f>
        <v>0</v>
      </c>
      <c r="P6" s="217">
        <f>'1-经济技术指标'!G14</f>
        <v>0</v>
      </c>
      <c r="Q6" s="14"/>
      <c r="R6" s="218">
        <f>P6*Q6</f>
        <v>0</v>
      </c>
      <c r="S6" s="219">
        <f>R6/(1+'5-其他税费'!$C$4)</f>
        <v>0</v>
      </c>
      <c r="T6" s="217">
        <f>'1-经济技术指标'!H14</f>
        <v>0</v>
      </c>
      <c r="U6" s="14"/>
      <c r="V6" s="218">
        <f>T6*U6</f>
        <v>0</v>
      </c>
      <c r="W6" s="219">
        <f>V6/(1+'5-其他税费'!$C$4)</f>
        <v>0</v>
      </c>
      <c r="X6" s="217">
        <f>'1-经济技术指标'!I14</f>
        <v>0</v>
      </c>
      <c r="Y6" s="14"/>
      <c r="Z6" s="218">
        <f>X6*Y6</f>
        <v>0</v>
      </c>
      <c r="AA6" s="219">
        <f>Z6/(1+'5-其他税费'!$C$4)</f>
        <v>0</v>
      </c>
      <c r="AB6" s="217">
        <f>'1-经济技术指标'!J14</f>
        <v>0</v>
      </c>
      <c r="AC6" s="14"/>
      <c r="AD6" s="218">
        <f>AB6*AC6</f>
        <v>0</v>
      </c>
      <c r="AE6" s="219">
        <f>AD6/(1+'5-其他税费'!$C$4)</f>
        <v>0</v>
      </c>
      <c r="AF6" s="51"/>
      <c r="AG6" s="144"/>
      <c r="AH6" s="212">
        <f t="shared" ref="AH6:AH13" si="4">F6-G6</f>
        <v>0</v>
      </c>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row>
    <row r="7" spans="1:66" ht="16.5" customHeight="1" x14ac:dyDescent="0.35">
      <c r="A7" s="144"/>
      <c r="B7" s="880"/>
      <c r="C7" s="213" t="str">
        <f>IF('1-经济技术指标'!C15=0,"",'1-经济技术指标'!C15)</f>
        <v/>
      </c>
      <c r="D7" s="214">
        <f t="shared" si="0"/>
        <v>0</v>
      </c>
      <c r="E7" s="215">
        <f t="shared" si="1"/>
        <v>0</v>
      </c>
      <c r="F7" s="215">
        <f t="shared" si="2"/>
        <v>0</v>
      </c>
      <c r="G7" s="216">
        <f t="shared" si="3"/>
        <v>0</v>
      </c>
      <c r="H7" s="217">
        <f>'1-经济技术指标'!E15</f>
        <v>0</v>
      </c>
      <c r="I7" s="14"/>
      <c r="J7" s="218">
        <f t="shared" ref="J7:J13" si="5">H7*I7</f>
        <v>0</v>
      </c>
      <c r="K7" s="219">
        <f>J7/(1+'5-其他税费'!$C$4)</f>
        <v>0</v>
      </c>
      <c r="L7" s="217">
        <f>'1-经济技术指标'!F15</f>
        <v>0</v>
      </c>
      <c r="M7" s="14"/>
      <c r="N7" s="218">
        <f t="shared" ref="N7:N13" si="6">L7*M7</f>
        <v>0</v>
      </c>
      <c r="O7" s="219">
        <f>N7/(1+'5-其他税费'!$C$4)</f>
        <v>0</v>
      </c>
      <c r="P7" s="217">
        <f>'1-经济技术指标'!G15</f>
        <v>0</v>
      </c>
      <c r="Q7" s="14"/>
      <c r="R7" s="218">
        <f t="shared" ref="R7:R13" si="7">P7*Q7</f>
        <v>0</v>
      </c>
      <c r="S7" s="219">
        <f>R7/(1+'5-其他税费'!$C$4)</f>
        <v>0</v>
      </c>
      <c r="T7" s="217">
        <f>'1-经济技术指标'!H15</f>
        <v>0</v>
      </c>
      <c r="U7" s="14"/>
      <c r="V7" s="218">
        <f t="shared" ref="V7:V13" si="8">T7*U7</f>
        <v>0</v>
      </c>
      <c r="W7" s="219">
        <f>V7/(1+'5-其他税费'!$C$4)</f>
        <v>0</v>
      </c>
      <c r="X7" s="217">
        <f>'1-经济技术指标'!I15</f>
        <v>0</v>
      </c>
      <c r="Y7" s="14"/>
      <c r="Z7" s="218">
        <f t="shared" ref="Z7:Z13" si="9">X7*Y7</f>
        <v>0</v>
      </c>
      <c r="AA7" s="219">
        <f>Z7/(1+'5-其他税费'!$C$4)</f>
        <v>0</v>
      </c>
      <c r="AB7" s="217">
        <f>'1-经济技术指标'!J15</f>
        <v>0</v>
      </c>
      <c r="AC7" s="14"/>
      <c r="AD7" s="218">
        <f t="shared" ref="AD7:AD13" si="10">AB7*AC7</f>
        <v>0</v>
      </c>
      <c r="AE7" s="219">
        <f>AD7/(1+'5-其他税费'!$C$4)</f>
        <v>0</v>
      </c>
      <c r="AF7" s="51"/>
      <c r="AG7" s="144"/>
      <c r="AH7" s="212">
        <f t="shared" si="4"/>
        <v>0</v>
      </c>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row>
    <row r="8" spans="1:66" ht="16.5" customHeight="1" x14ac:dyDescent="0.35">
      <c r="A8" s="144"/>
      <c r="B8" s="880"/>
      <c r="C8" s="213" t="str">
        <f>IF('1-经济技术指标'!C16=0,"",'1-经济技术指标'!C16)</f>
        <v/>
      </c>
      <c r="D8" s="214">
        <f t="shared" si="0"/>
        <v>0</v>
      </c>
      <c r="E8" s="215">
        <f t="shared" si="1"/>
        <v>0</v>
      </c>
      <c r="F8" s="215">
        <f t="shared" si="2"/>
        <v>0</v>
      </c>
      <c r="G8" s="216">
        <f t="shared" si="3"/>
        <v>0</v>
      </c>
      <c r="H8" s="217">
        <f>'1-经济技术指标'!E16</f>
        <v>0</v>
      </c>
      <c r="I8" s="14"/>
      <c r="J8" s="218">
        <f t="shared" si="5"/>
        <v>0</v>
      </c>
      <c r="K8" s="219">
        <f>J8/(1+'5-其他税费'!$C$4)</f>
        <v>0</v>
      </c>
      <c r="L8" s="217">
        <f>'1-经济技术指标'!F16</f>
        <v>0</v>
      </c>
      <c r="M8" s="14"/>
      <c r="N8" s="218">
        <f t="shared" si="6"/>
        <v>0</v>
      </c>
      <c r="O8" s="219">
        <f>N8/(1+'5-其他税费'!$C$4)</f>
        <v>0</v>
      </c>
      <c r="P8" s="217">
        <f>'1-经济技术指标'!G16</f>
        <v>0</v>
      </c>
      <c r="Q8" s="14"/>
      <c r="R8" s="218">
        <f t="shared" si="7"/>
        <v>0</v>
      </c>
      <c r="S8" s="219">
        <f>R8/(1+'5-其他税费'!$C$4)</f>
        <v>0</v>
      </c>
      <c r="T8" s="217">
        <f>'1-经济技术指标'!H16</f>
        <v>0</v>
      </c>
      <c r="U8" s="14"/>
      <c r="V8" s="218">
        <f t="shared" si="8"/>
        <v>0</v>
      </c>
      <c r="W8" s="219">
        <f>V8/(1+'5-其他税费'!$C$4)</f>
        <v>0</v>
      </c>
      <c r="X8" s="217">
        <f>'1-经济技术指标'!I16</f>
        <v>0</v>
      </c>
      <c r="Y8" s="14"/>
      <c r="Z8" s="218">
        <f t="shared" si="9"/>
        <v>0</v>
      </c>
      <c r="AA8" s="219">
        <f>Z8/(1+'5-其他税费'!$C$4)</f>
        <v>0</v>
      </c>
      <c r="AB8" s="217">
        <f>'1-经济技术指标'!J16</f>
        <v>0</v>
      </c>
      <c r="AC8" s="14"/>
      <c r="AD8" s="218">
        <f t="shared" si="10"/>
        <v>0</v>
      </c>
      <c r="AE8" s="219">
        <f>AD8/(1+'5-其他税费'!$C$4)</f>
        <v>0</v>
      </c>
      <c r="AF8" s="51"/>
      <c r="AG8" s="144"/>
      <c r="AH8" s="212">
        <f t="shared" si="4"/>
        <v>0</v>
      </c>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row>
    <row r="9" spans="1:66" ht="16.5" customHeight="1" x14ac:dyDescent="0.35">
      <c r="A9" s="144"/>
      <c r="B9" s="880"/>
      <c r="C9" s="213" t="str">
        <f>IF('1-经济技术指标'!C17=0,"",'1-经济技术指标'!C17)</f>
        <v/>
      </c>
      <c r="D9" s="214">
        <f t="shared" si="0"/>
        <v>0</v>
      </c>
      <c r="E9" s="215">
        <f t="shared" si="1"/>
        <v>0</v>
      </c>
      <c r="F9" s="215">
        <f t="shared" si="2"/>
        <v>0</v>
      </c>
      <c r="G9" s="216">
        <f t="shared" si="3"/>
        <v>0</v>
      </c>
      <c r="H9" s="217">
        <f>'1-经济技术指标'!E17</f>
        <v>0</v>
      </c>
      <c r="I9" s="14"/>
      <c r="J9" s="218">
        <f t="shared" si="5"/>
        <v>0</v>
      </c>
      <c r="K9" s="219">
        <f>J9/(1+'5-其他税费'!$C$4)</f>
        <v>0</v>
      </c>
      <c r="L9" s="217">
        <f>'1-经济技术指标'!F17</f>
        <v>0</v>
      </c>
      <c r="M9" s="14"/>
      <c r="N9" s="218">
        <f t="shared" si="6"/>
        <v>0</v>
      </c>
      <c r="O9" s="219">
        <f>N9/(1+'5-其他税费'!$C$4)</f>
        <v>0</v>
      </c>
      <c r="P9" s="217">
        <f>'1-经济技术指标'!G17</f>
        <v>0</v>
      </c>
      <c r="Q9" s="14"/>
      <c r="R9" s="218">
        <f t="shared" si="7"/>
        <v>0</v>
      </c>
      <c r="S9" s="219">
        <f>R9/(1+'5-其他税费'!$C$4)</f>
        <v>0</v>
      </c>
      <c r="T9" s="217">
        <f>'1-经济技术指标'!H17</f>
        <v>0</v>
      </c>
      <c r="U9" s="14"/>
      <c r="V9" s="218">
        <f t="shared" si="8"/>
        <v>0</v>
      </c>
      <c r="W9" s="219">
        <f>V9/(1+'5-其他税费'!$C$4)</f>
        <v>0</v>
      </c>
      <c r="X9" s="217">
        <f>'1-经济技术指标'!I17</f>
        <v>0</v>
      </c>
      <c r="Y9" s="14"/>
      <c r="Z9" s="218">
        <f t="shared" si="9"/>
        <v>0</v>
      </c>
      <c r="AA9" s="219">
        <f>Z9/(1+'5-其他税费'!$C$4)</f>
        <v>0</v>
      </c>
      <c r="AB9" s="217">
        <f>'1-经济技术指标'!J17</f>
        <v>0</v>
      </c>
      <c r="AC9" s="14"/>
      <c r="AD9" s="218">
        <f t="shared" si="10"/>
        <v>0</v>
      </c>
      <c r="AE9" s="219">
        <f>AD9/(1+'5-其他税费'!$C$4)</f>
        <v>0</v>
      </c>
      <c r="AF9" s="51"/>
      <c r="AG9" s="144"/>
      <c r="AH9" s="212">
        <f t="shared" si="4"/>
        <v>0</v>
      </c>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row>
    <row r="10" spans="1:66" ht="16.5" customHeight="1" x14ac:dyDescent="0.35">
      <c r="A10" s="144"/>
      <c r="B10" s="880"/>
      <c r="C10" s="213" t="str">
        <f>IF('1-经济技术指标'!C18=0,"",'1-经济技术指标'!C18)</f>
        <v/>
      </c>
      <c r="D10" s="214">
        <f t="shared" si="0"/>
        <v>0</v>
      </c>
      <c r="E10" s="215">
        <f t="shared" si="1"/>
        <v>0</v>
      </c>
      <c r="F10" s="215">
        <f t="shared" si="2"/>
        <v>0</v>
      </c>
      <c r="G10" s="216">
        <f t="shared" si="3"/>
        <v>0</v>
      </c>
      <c r="H10" s="217">
        <f>'1-经济技术指标'!E18</f>
        <v>0</v>
      </c>
      <c r="I10" s="14"/>
      <c r="J10" s="218">
        <f t="shared" si="5"/>
        <v>0</v>
      </c>
      <c r="K10" s="219">
        <f>J10/(1+'5-其他税费'!$C$4)</f>
        <v>0</v>
      </c>
      <c r="L10" s="217">
        <f>'1-经济技术指标'!F18</f>
        <v>0</v>
      </c>
      <c r="M10" s="14"/>
      <c r="N10" s="218">
        <f t="shared" si="6"/>
        <v>0</v>
      </c>
      <c r="O10" s="219">
        <f>N10/(1+'5-其他税费'!$C$4)</f>
        <v>0</v>
      </c>
      <c r="P10" s="217">
        <f>'1-经济技术指标'!G18</f>
        <v>0</v>
      </c>
      <c r="Q10" s="14"/>
      <c r="R10" s="218">
        <f t="shared" si="7"/>
        <v>0</v>
      </c>
      <c r="S10" s="219">
        <f>R10/(1+'5-其他税费'!$C$4)</f>
        <v>0</v>
      </c>
      <c r="T10" s="217">
        <f>'1-经济技术指标'!H18</f>
        <v>0</v>
      </c>
      <c r="U10" s="14"/>
      <c r="V10" s="218">
        <f t="shared" si="8"/>
        <v>0</v>
      </c>
      <c r="W10" s="219">
        <f>V10/(1+'5-其他税费'!$C$4)</f>
        <v>0</v>
      </c>
      <c r="X10" s="217">
        <f>'1-经济技术指标'!I18</f>
        <v>0</v>
      </c>
      <c r="Y10" s="14"/>
      <c r="Z10" s="218">
        <f t="shared" si="9"/>
        <v>0</v>
      </c>
      <c r="AA10" s="219">
        <f>Z10/(1+'5-其他税费'!$C$4)</f>
        <v>0</v>
      </c>
      <c r="AB10" s="217">
        <f>'1-经济技术指标'!J18</f>
        <v>0</v>
      </c>
      <c r="AC10" s="14"/>
      <c r="AD10" s="218">
        <f t="shared" si="10"/>
        <v>0</v>
      </c>
      <c r="AE10" s="219">
        <f>AD10/(1+'5-其他税费'!$C$4)</f>
        <v>0</v>
      </c>
      <c r="AF10" s="51"/>
      <c r="AG10" s="144"/>
      <c r="AH10" s="212">
        <f t="shared" si="4"/>
        <v>0</v>
      </c>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row>
    <row r="11" spans="1:66" ht="16.5" customHeight="1" x14ac:dyDescent="0.35">
      <c r="A11" s="144"/>
      <c r="B11" s="880"/>
      <c r="C11" s="213" t="str">
        <f>IF('1-经济技术指标'!C19=0,"",'1-经济技术指标'!C19)</f>
        <v/>
      </c>
      <c r="D11" s="214">
        <f t="shared" si="0"/>
        <v>0</v>
      </c>
      <c r="E11" s="215">
        <f t="shared" si="1"/>
        <v>0</v>
      </c>
      <c r="F11" s="215">
        <f t="shared" si="2"/>
        <v>0</v>
      </c>
      <c r="G11" s="216">
        <f t="shared" si="3"/>
        <v>0</v>
      </c>
      <c r="H11" s="217">
        <f>'1-经济技术指标'!E19</f>
        <v>0</v>
      </c>
      <c r="I11" s="14"/>
      <c r="J11" s="218">
        <f t="shared" si="5"/>
        <v>0</v>
      </c>
      <c r="K11" s="219">
        <f>J11/(1+'5-其他税费'!$C$4)</f>
        <v>0</v>
      </c>
      <c r="L11" s="217">
        <f>'1-经济技术指标'!F19</f>
        <v>0</v>
      </c>
      <c r="M11" s="14"/>
      <c r="N11" s="218">
        <f t="shared" si="6"/>
        <v>0</v>
      </c>
      <c r="O11" s="219">
        <f>N11/(1+'5-其他税费'!$C$4)</f>
        <v>0</v>
      </c>
      <c r="P11" s="217">
        <f>'1-经济技术指标'!G19</f>
        <v>0</v>
      </c>
      <c r="Q11" s="14"/>
      <c r="R11" s="218">
        <f t="shared" si="7"/>
        <v>0</v>
      </c>
      <c r="S11" s="219">
        <f>R11/(1+'5-其他税费'!$C$4)</f>
        <v>0</v>
      </c>
      <c r="T11" s="217">
        <f>'1-经济技术指标'!H19</f>
        <v>0</v>
      </c>
      <c r="U11" s="14"/>
      <c r="V11" s="218">
        <f t="shared" si="8"/>
        <v>0</v>
      </c>
      <c r="W11" s="219">
        <f>V11/(1+'5-其他税费'!$C$4)</f>
        <v>0</v>
      </c>
      <c r="X11" s="217">
        <f>'1-经济技术指标'!I19</f>
        <v>0</v>
      </c>
      <c r="Y11" s="14"/>
      <c r="Z11" s="218">
        <f t="shared" si="9"/>
        <v>0</v>
      </c>
      <c r="AA11" s="219">
        <f>Z11/(1+'5-其他税费'!$C$4)</f>
        <v>0</v>
      </c>
      <c r="AB11" s="217">
        <f>'1-经济技术指标'!J19</f>
        <v>0</v>
      </c>
      <c r="AC11" s="14"/>
      <c r="AD11" s="218">
        <f t="shared" si="10"/>
        <v>0</v>
      </c>
      <c r="AE11" s="219">
        <f>AD11/(1+'5-其他税费'!$C$4)</f>
        <v>0</v>
      </c>
      <c r="AF11" s="51"/>
      <c r="AG11" s="144"/>
      <c r="AH11" s="212">
        <f t="shared" si="4"/>
        <v>0</v>
      </c>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row>
    <row r="12" spans="1:66" ht="16.5" customHeight="1" x14ac:dyDescent="0.35">
      <c r="A12" s="144"/>
      <c r="B12" s="880"/>
      <c r="C12" s="213" t="str">
        <f>IF('1-经济技术指标'!C20=0,"",'1-经济技术指标'!C20)</f>
        <v/>
      </c>
      <c r="D12" s="214">
        <f t="shared" si="0"/>
        <v>0</v>
      </c>
      <c r="E12" s="215">
        <f t="shared" si="1"/>
        <v>0</v>
      </c>
      <c r="F12" s="215">
        <f t="shared" si="2"/>
        <v>0</v>
      </c>
      <c r="G12" s="216">
        <f t="shared" si="3"/>
        <v>0</v>
      </c>
      <c r="H12" s="217">
        <f>'1-经济技术指标'!E20</f>
        <v>0</v>
      </c>
      <c r="I12" s="14"/>
      <c r="J12" s="218">
        <f t="shared" si="5"/>
        <v>0</v>
      </c>
      <c r="K12" s="219">
        <f>J12/(1+'5-其他税费'!$C$4)</f>
        <v>0</v>
      </c>
      <c r="L12" s="217">
        <f>'1-经济技术指标'!F20</f>
        <v>0</v>
      </c>
      <c r="M12" s="14"/>
      <c r="N12" s="218">
        <f t="shared" si="6"/>
        <v>0</v>
      </c>
      <c r="O12" s="219">
        <f>N12/(1+'5-其他税费'!$C$4)</f>
        <v>0</v>
      </c>
      <c r="P12" s="217">
        <f>'1-经济技术指标'!G20</f>
        <v>0</v>
      </c>
      <c r="Q12" s="14"/>
      <c r="R12" s="218">
        <f t="shared" si="7"/>
        <v>0</v>
      </c>
      <c r="S12" s="219">
        <f>R12/(1+'5-其他税费'!$C$4)</f>
        <v>0</v>
      </c>
      <c r="T12" s="217">
        <f>'1-经济技术指标'!H20</f>
        <v>0</v>
      </c>
      <c r="U12" s="14"/>
      <c r="V12" s="218">
        <f t="shared" si="8"/>
        <v>0</v>
      </c>
      <c r="W12" s="219">
        <f>V12/(1+'5-其他税费'!$C$4)</f>
        <v>0</v>
      </c>
      <c r="X12" s="217">
        <f>'1-经济技术指标'!I20</f>
        <v>0</v>
      </c>
      <c r="Y12" s="14"/>
      <c r="Z12" s="218">
        <f t="shared" si="9"/>
        <v>0</v>
      </c>
      <c r="AA12" s="219">
        <f>Z12/(1+'5-其他税费'!$C$4)</f>
        <v>0</v>
      </c>
      <c r="AB12" s="217">
        <f>'1-经济技术指标'!J20</f>
        <v>0</v>
      </c>
      <c r="AC12" s="14"/>
      <c r="AD12" s="218">
        <f t="shared" si="10"/>
        <v>0</v>
      </c>
      <c r="AE12" s="219">
        <f>AD12/(1+'5-其他税费'!$C$4)</f>
        <v>0</v>
      </c>
      <c r="AF12" s="51"/>
      <c r="AG12" s="144"/>
      <c r="AH12" s="212">
        <f t="shared" si="4"/>
        <v>0</v>
      </c>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row>
    <row r="13" spans="1:66" ht="16.5" customHeight="1" x14ac:dyDescent="0.35">
      <c r="A13" s="144"/>
      <c r="B13" s="880"/>
      <c r="C13" s="213" t="str">
        <f>IF('1-经济技术指标'!C21=0,"",'1-经济技术指标'!C21)</f>
        <v/>
      </c>
      <c r="D13" s="214">
        <f t="shared" si="0"/>
        <v>0</v>
      </c>
      <c r="E13" s="215">
        <f t="shared" si="1"/>
        <v>0</v>
      </c>
      <c r="F13" s="215">
        <f t="shared" si="2"/>
        <v>0</v>
      </c>
      <c r="G13" s="216">
        <f t="shared" si="3"/>
        <v>0</v>
      </c>
      <c r="H13" s="217">
        <f>'1-经济技术指标'!E21</f>
        <v>0</v>
      </c>
      <c r="I13" s="14"/>
      <c r="J13" s="218">
        <f t="shared" si="5"/>
        <v>0</v>
      </c>
      <c r="K13" s="219">
        <f>J13/(1+'5-其他税费'!$C$4)</f>
        <v>0</v>
      </c>
      <c r="L13" s="217">
        <f>'1-经济技术指标'!F21</f>
        <v>0</v>
      </c>
      <c r="M13" s="14"/>
      <c r="N13" s="218">
        <f t="shared" si="6"/>
        <v>0</v>
      </c>
      <c r="O13" s="219">
        <f>N13/(1+'5-其他税费'!$C$4)</f>
        <v>0</v>
      </c>
      <c r="P13" s="217">
        <f>'1-经济技术指标'!G21</f>
        <v>0</v>
      </c>
      <c r="Q13" s="14"/>
      <c r="R13" s="218">
        <f t="shared" si="7"/>
        <v>0</v>
      </c>
      <c r="S13" s="219">
        <f>R13/(1+'5-其他税费'!$C$4)</f>
        <v>0</v>
      </c>
      <c r="T13" s="217">
        <f>'1-经济技术指标'!H21</f>
        <v>0</v>
      </c>
      <c r="U13" s="14"/>
      <c r="V13" s="218">
        <f t="shared" si="8"/>
        <v>0</v>
      </c>
      <c r="W13" s="219">
        <f>V13/(1+'5-其他税费'!$C$4)</f>
        <v>0</v>
      </c>
      <c r="X13" s="217">
        <f>'1-经济技术指标'!I21</f>
        <v>0</v>
      </c>
      <c r="Y13" s="14"/>
      <c r="Z13" s="218">
        <f t="shared" si="9"/>
        <v>0</v>
      </c>
      <c r="AA13" s="219">
        <f>Z13/(1+'5-其他税费'!$C$4)</f>
        <v>0</v>
      </c>
      <c r="AB13" s="217">
        <f>'1-经济技术指标'!J21</f>
        <v>0</v>
      </c>
      <c r="AC13" s="14"/>
      <c r="AD13" s="218">
        <f t="shared" si="10"/>
        <v>0</v>
      </c>
      <c r="AE13" s="219">
        <f>AD13/(1+'5-其他税费'!$C$4)</f>
        <v>0</v>
      </c>
      <c r="AF13" s="51"/>
      <c r="AG13" s="144"/>
      <c r="AH13" s="212">
        <f t="shared" si="4"/>
        <v>0</v>
      </c>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row>
    <row r="14" spans="1:66" ht="16.5" customHeight="1" x14ac:dyDescent="0.35">
      <c r="A14" s="144"/>
      <c r="B14" s="881"/>
      <c r="C14" s="220" t="s">
        <v>110</v>
      </c>
      <c r="D14" s="221">
        <f>SUM(D4:D13)</f>
        <v>0</v>
      </c>
      <c r="E14" s="222">
        <f t="shared" si="1"/>
        <v>0</v>
      </c>
      <c r="F14" s="222">
        <f>SUM(F4:F13)</f>
        <v>0</v>
      </c>
      <c r="G14" s="223">
        <f>SUM(G4:G13)</f>
        <v>0</v>
      </c>
      <c r="H14" s="224">
        <f>SUM(H4:H13)</f>
        <v>0</v>
      </c>
      <c r="I14" s="225">
        <f>IFERROR(J14/H14,0)</f>
        <v>0</v>
      </c>
      <c r="J14" s="225">
        <f>SUM(J4:J13)</f>
        <v>0</v>
      </c>
      <c r="K14" s="226">
        <f>SUM(K4:K13)</f>
        <v>0</v>
      </c>
      <c r="L14" s="224">
        <f>SUM(L4:L13)</f>
        <v>0</v>
      </c>
      <c r="M14" s="225">
        <f>IFERROR(N14/L14,0)</f>
        <v>0</v>
      </c>
      <c r="N14" s="225">
        <f>SUM(N4:N13)</f>
        <v>0</v>
      </c>
      <c r="O14" s="226">
        <f>SUM(O4:O13)</f>
        <v>0</v>
      </c>
      <c r="P14" s="224">
        <f>SUM(P4:P13)</f>
        <v>0</v>
      </c>
      <c r="Q14" s="225">
        <f>IFERROR(R14/P14,0)</f>
        <v>0</v>
      </c>
      <c r="R14" s="225">
        <f>SUM(R4:R13)</f>
        <v>0</v>
      </c>
      <c r="S14" s="226">
        <f>SUM(S4:S13)</f>
        <v>0</v>
      </c>
      <c r="T14" s="224">
        <f>SUM(T4:T13)</f>
        <v>0</v>
      </c>
      <c r="U14" s="225">
        <f>IFERROR(V14/T14,0)</f>
        <v>0</v>
      </c>
      <c r="V14" s="225">
        <f>SUM(V4:V13)</f>
        <v>0</v>
      </c>
      <c r="W14" s="226">
        <f>SUM(W4:W13)</f>
        <v>0</v>
      </c>
      <c r="X14" s="224">
        <f>SUM(X4:X13)</f>
        <v>0</v>
      </c>
      <c r="Y14" s="225">
        <f>IFERROR(Z14/X14,0)</f>
        <v>0</v>
      </c>
      <c r="Z14" s="225">
        <f>SUM(Z4:Z13)</f>
        <v>0</v>
      </c>
      <c r="AA14" s="226">
        <f>SUM(AA4:AA13)</f>
        <v>0</v>
      </c>
      <c r="AB14" s="224">
        <f>SUM(AB4:AB13)</f>
        <v>0</v>
      </c>
      <c r="AC14" s="225">
        <f>IFERROR(AD14/AB14,0)</f>
        <v>0</v>
      </c>
      <c r="AD14" s="225">
        <f>SUM(AD4:AD13)</f>
        <v>0</v>
      </c>
      <c r="AE14" s="226">
        <f>SUM(AE4:AE13)</f>
        <v>0</v>
      </c>
      <c r="AF14" s="56"/>
      <c r="AG14" s="144"/>
      <c r="AH14" s="227">
        <f>F14-G14</f>
        <v>0</v>
      </c>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row>
    <row r="15" spans="1:66" ht="16.149999999999999" customHeight="1" x14ac:dyDescent="0.35">
      <c r="A15" s="144"/>
      <c r="B15" s="879" t="s">
        <v>95</v>
      </c>
      <c r="C15" s="228" t="str">
        <f>'1-经济技术指标'!C43</f>
        <v>车位-地下产权</v>
      </c>
      <c r="D15" s="206">
        <f>H15+L15+P15+T15+X15+AB15</f>
        <v>0</v>
      </c>
      <c r="E15" s="207">
        <f t="shared" si="1"/>
        <v>0</v>
      </c>
      <c r="F15" s="207">
        <f t="shared" ref="F15:G19" si="11">J15+N15+R15+V15+Z15+AD15</f>
        <v>0</v>
      </c>
      <c r="G15" s="208">
        <f t="shared" si="11"/>
        <v>0</v>
      </c>
      <c r="H15" s="209">
        <f>IFERROR(ROUND('1-经济技术指标'!E43/(('1-经济技术指标'!E43+'1-经济技术指标'!E49)/'1-经济技术指标'!E56),0),0)</f>
        <v>0</v>
      </c>
      <c r="I15" s="73"/>
      <c r="J15" s="210">
        <f>H15*I15</f>
        <v>0</v>
      </c>
      <c r="K15" s="229">
        <f>J15/(1+'5-其他税费'!$C$4)</f>
        <v>0</v>
      </c>
      <c r="L15" s="209">
        <f>IFERROR(ROUND('1-经济技术指标'!F43/(('1-经济技术指标'!F43+'1-经济技术指标'!F49)/'1-经济技术指标'!F56),0),0)</f>
        <v>0</v>
      </c>
      <c r="M15" s="73"/>
      <c r="N15" s="210">
        <f>L15*M15</f>
        <v>0</v>
      </c>
      <c r="O15" s="229">
        <f>N15/(1+'5-其他税费'!$C$4)</f>
        <v>0</v>
      </c>
      <c r="P15" s="209">
        <f>IFERROR(ROUND('1-经济技术指标'!G43/(('1-经济技术指标'!G43+'1-经济技术指标'!G49)/'1-经济技术指标'!G56),0),0)</f>
        <v>0</v>
      </c>
      <c r="Q15" s="73"/>
      <c r="R15" s="210">
        <f>P15*Q15</f>
        <v>0</v>
      </c>
      <c r="S15" s="229">
        <f>R15/(1+'5-其他税费'!$C$4)</f>
        <v>0</v>
      </c>
      <c r="T15" s="209">
        <f>IFERROR(ROUND('1-经济技术指标'!H43/(('1-经济技术指标'!H43+'1-经济技术指标'!H49)/'1-经济技术指标'!H56),0),0)</f>
        <v>0</v>
      </c>
      <c r="U15" s="73"/>
      <c r="V15" s="210">
        <f>T15*U15</f>
        <v>0</v>
      </c>
      <c r="W15" s="229">
        <f>V15/(1+'5-其他税费'!$C$4)</f>
        <v>0</v>
      </c>
      <c r="X15" s="209">
        <f>IFERROR(ROUND('1-经济技术指标'!I43/(('1-经济技术指标'!I43+'1-经济技术指标'!I49)/'1-经济技术指标'!I56),0),0)</f>
        <v>0</v>
      </c>
      <c r="Y15" s="73"/>
      <c r="Z15" s="210">
        <f>X15*Y15</f>
        <v>0</v>
      </c>
      <c r="AA15" s="229">
        <f>Z15/(1+'5-其他税费'!$C$4)</f>
        <v>0</v>
      </c>
      <c r="AB15" s="209">
        <f>IFERROR(ROUND('1-经济技术指标'!J43/(('1-经济技术指标'!J43+'1-经济技术指标'!J49)/'1-经济技术指标'!J56),0),0)</f>
        <v>0</v>
      </c>
      <c r="AC15" s="73"/>
      <c r="AD15" s="210">
        <f>AB15*AC15</f>
        <v>0</v>
      </c>
      <c r="AE15" s="229">
        <f>AD15/(1+'5-其他税费'!$C$4)</f>
        <v>0</v>
      </c>
      <c r="AF15" s="50"/>
      <c r="AG15" s="144"/>
      <c r="AH15" s="212">
        <f>F15-G15</f>
        <v>0</v>
      </c>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row>
    <row r="16" spans="1:66" ht="16.5" customHeight="1" x14ac:dyDescent="0.35">
      <c r="A16" s="144"/>
      <c r="B16" s="888"/>
      <c r="C16" s="230" t="str">
        <f>'1-经济技术指标'!C44</f>
        <v>车位-地下非产权</v>
      </c>
      <c r="D16" s="214">
        <f>H16+L16+P16+T16+X16+AB16</f>
        <v>0</v>
      </c>
      <c r="E16" s="215">
        <f t="shared" si="1"/>
        <v>0</v>
      </c>
      <c r="F16" s="215">
        <f t="shared" si="11"/>
        <v>0</v>
      </c>
      <c r="G16" s="216">
        <f t="shared" si="11"/>
        <v>0</v>
      </c>
      <c r="H16" s="217">
        <f>IFERROR(ROUND('1-经济技术指标'!E44/(('1-经济技术指标'!E44+'1-经济技术指标'!E50)/'1-经济技术指标'!E57),0),0)</f>
        <v>0</v>
      </c>
      <c r="I16" s="14"/>
      <c r="J16" s="218">
        <f>H16*I16</f>
        <v>0</v>
      </c>
      <c r="K16" s="231">
        <f>J16/(1+'5-其他税费'!$C$4)</f>
        <v>0</v>
      </c>
      <c r="L16" s="217">
        <f>IFERROR(ROUND('1-经济技术指标'!F44/(('1-经济技术指标'!F44+'1-经济技术指标'!F50)/'1-经济技术指标'!F57),0),0)</f>
        <v>0</v>
      </c>
      <c r="M16" s="14"/>
      <c r="N16" s="218">
        <f>L16*M16</f>
        <v>0</v>
      </c>
      <c r="O16" s="231">
        <f>N16/(1+'5-其他税费'!$C$4)</f>
        <v>0</v>
      </c>
      <c r="P16" s="217">
        <f>IFERROR(ROUND('1-经济技术指标'!G44/(('1-经济技术指标'!G44+'1-经济技术指标'!G50)/'1-经济技术指标'!G57),0),0)</f>
        <v>0</v>
      </c>
      <c r="Q16" s="14"/>
      <c r="R16" s="218">
        <f>P16*Q16</f>
        <v>0</v>
      </c>
      <c r="S16" s="231">
        <f>R16/(1+'5-其他税费'!$C$4)</f>
        <v>0</v>
      </c>
      <c r="T16" s="217">
        <f>IFERROR(ROUND('1-经济技术指标'!H44/(('1-经济技术指标'!H44+'1-经济技术指标'!H50)/'1-经济技术指标'!H57),0),0)</f>
        <v>0</v>
      </c>
      <c r="U16" s="14"/>
      <c r="V16" s="218">
        <f>T16*U16</f>
        <v>0</v>
      </c>
      <c r="W16" s="231">
        <f>V16/(1+'5-其他税费'!$C$4)</f>
        <v>0</v>
      </c>
      <c r="X16" s="217">
        <f>IFERROR(ROUND('1-经济技术指标'!I44/(('1-经济技术指标'!I44+'1-经济技术指标'!I50)/'1-经济技术指标'!I57),0),0)</f>
        <v>0</v>
      </c>
      <c r="Y16" s="14"/>
      <c r="Z16" s="218">
        <f>X16*Y16</f>
        <v>0</v>
      </c>
      <c r="AA16" s="231">
        <f>Z16/(1+'5-其他税费'!$C$4)</f>
        <v>0</v>
      </c>
      <c r="AB16" s="217">
        <f>IFERROR(ROUND('1-经济技术指标'!J44/(('1-经济技术指标'!J44+'1-经济技术指标'!J50)/'1-经济技术指标'!J57),0),0)</f>
        <v>0</v>
      </c>
      <c r="AC16" s="14"/>
      <c r="AD16" s="218">
        <f>AB16*AC16</f>
        <v>0</v>
      </c>
      <c r="AE16" s="231">
        <f>AD16/(1+'5-其他税费'!$C$4)</f>
        <v>0</v>
      </c>
      <c r="AF16" s="51"/>
      <c r="AG16" s="144"/>
      <c r="AH16" s="212">
        <f t="shared" ref="AH16:AH19" si="12">F16-G16</f>
        <v>0</v>
      </c>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row>
    <row r="17" spans="1:66" ht="16.5" customHeight="1" x14ac:dyDescent="0.35">
      <c r="A17" s="144"/>
      <c r="B17" s="888"/>
      <c r="C17" s="230" t="str">
        <f>'1-经济技术指标'!C45</f>
        <v>车位-地下人防</v>
      </c>
      <c r="D17" s="214">
        <f>H17+L17+P17+T17+X17+AB17</f>
        <v>0</v>
      </c>
      <c r="E17" s="215">
        <f t="shared" si="1"/>
        <v>0</v>
      </c>
      <c r="F17" s="215">
        <f t="shared" si="11"/>
        <v>0</v>
      </c>
      <c r="G17" s="216">
        <f t="shared" si="11"/>
        <v>0</v>
      </c>
      <c r="H17" s="217">
        <f>IFERROR(ROUND('1-经济技术指标'!E45/(('1-经济技术指标'!E45+'1-经济技术指标'!E51)/'1-经济技术指标'!E58),0),0)</f>
        <v>0</v>
      </c>
      <c r="I17" s="14"/>
      <c r="J17" s="218">
        <f t="shared" ref="J17:J19" si="13">H17*I17</f>
        <v>0</v>
      </c>
      <c r="K17" s="231">
        <f>J17/(1+'5-其他税费'!$C$4)</f>
        <v>0</v>
      </c>
      <c r="L17" s="217">
        <f>IFERROR(ROUND('1-经济技术指标'!F45/(('1-经济技术指标'!F45+'1-经济技术指标'!F51)/'1-经济技术指标'!F58),0),0)</f>
        <v>0</v>
      </c>
      <c r="M17" s="14"/>
      <c r="N17" s="218">
        <f t="shared" ref="N17:N19" si="14">L17*M17</f>
        <v>0</v>
      </c>
      <c r="O17" s="231">
        <f>N17/(1+'5-其他税费'!$C$4)</f>
        <v>0</v>
      </c>
      <c r="P17" s="217">
        <f>IFERROR(ROUND('1-经济技术指标'!G45/(('1-经济技术指标'!G45+'1-经济技术指标'!G51)/'1-经济技术指标'!G58),0),0)</f>
        <v>0</v>
      </c>
      <c r="Q17" s="14"/>
      <c r="R17" s="218">
        <f t="shared" ref="R17:R19" si="15">P17*Q17</f>
        <v>0</v>
      </c>
      <c r="S17" s="231">
        <f>R17/(1+'5-其他税费'!$C$4)</f>
        <v>0</v>
      </c>
      <c r="T17" s="217">
        <f>IFERROR(ROUND('1-经济技术指标'!H45/(('1-经济技术指标'!H45+'1-经济技术指标'!H51)/'1-经济技术指标'!H58),0),0)</f>
        <v>0</v>
      </c>
      <c r="U17" s="14"/>
      <c r="V17" s="218">
        <f t="shared" ref="V17:V19" si="16">T17*U17</f>
        <v>0</v>
      </c>
      <c r="W17" s="231">
        <f>V17/(1+'5-其他税费'!$C$4)</f>
        <v>0</v>
      </c>
      <c r="X17" s="217">
        <f>IFERROR(ROUND('1-经济技术指标'!I45/(('1-经济技术指标'!I45+'1-经济技术指标'!I51)/'1-经济技术指标'!I58),0),0)</f>
        <v>0</v>
      </c>
      <c r="Y17" s="14"/>
      <c r="Z17" s="218">
        <f t="shared" ref="Z17:Z19" si="17">X17*Y17</f>
        <v>0</v>
      </c>
      <c r="AA17" s="231">
        <f>Z17/(1+'5-其他税费'!$C$4)</f>
        <v>0</v>
      </c>
      <c r="AB17" s="217">
        <f>IFERROR(ROUND('1-经济技术指标'!J45/(('1-经济技术指标'!J45+'1-经济技术指标'!J51)/'1-经济技术指标'!J58),0),0)</f>
        <v>0</v>
      </c>
      <c r="AC17" s="14"/>
      <c r="AD17" s="218">
        <f t="shared" ref="AD17:AD19" si="18">AB17*AC17</f>
        <v>0</v>
      </c>
      <c r="AE17" s="231">
        <f>AD17/(1+'5-其他税费'!$C$4)</f>
        <v>0</v>
      </c>
      <c r="AF17" s="51"/>
      <c r="AG17" s="144"/>
      <c r="AH17" s="212">
        <f t="shared" si="12"/>
        <v>0</v>
      </c>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row>
    <row r="18" spans="1:66" ht="16.5" customHeight="1" x14ac:dyDescent="0.35">
      <c r="A18" s="144"/>
      <c r="B18" s="888"/>
      <c r="C18" s="230" t="str">
        <f>'1-经济技术指标'!C46</f>
        <v>商业-地下商业</v>
      </c>
      <c r="D18" s="214">
        <f>H18+L18+P18+T18+X18+AB18</f>
        <v>0</v>
      </c>
      <c r="E18" s="215">
        <f t="shared" si="1"/>
        <v>0</v>
      </c>
      <c r="F18" s="215">
        <f t="shared" si="11"/>
        <v>0</v>
      </c>
      <c r="G18" s="216">
        <f t="shared" si="11"/>
        <v>0</v>
      </c>
      <c r="H18" s="217">
        <f>'1-经济技术指标'!E46</f>
        <v>0</v>
      </c>
      <c r="I18" s="14"/>
      <c r="J18" s="218">
        <f t="shared" si="13"/>
        <v>0</v>
      </c>
      <c r="K18" s="231">
        <f>J18/(1+'5-其他税费'!$C$4)</f>
        <v>0</v>
      </c>
      <c r="L18" s="217">
        <f>'1-经济技术指标'!F46</f>
        <v>0</v>
      </c>
      <c r="M18" s="14"/>
      <c r="N18" s="218">
        <f t="shared" si="14"/>
        <v>0</v>
      </c>
      <c r="O18" s="231">
        <f>N18/(1+'5-其他税费'!$C$4)</f>
        <v>0</v>
      </c>
      <c r="P18" s="217">
        <f>'1-经济技术指标'!G46</f>
        <v>0</v>
      </c>
      <c r="Q18" s="14"/>
      <c r="R18" s="218">
        <f t="shared" si="15"/>
        <v>0</v>
      </c>
      <c r="S18" s="231">
        <f>R18/(1+'5-其他税费'!$C$4)</f>
        <v>0</v>
      </c>
      <c r="T18" s="217">
        <f>'1-经济技术指标'!H46</f>
        <v>0</v>
      </c>
      <c r="U18" s="14"/>
      <c r="V18" s="218">
        <f t="shared" si="16"/>
        <v>0</v>
      </c>
      <c r="W18" s="231">
        <f>V18/(1+'5-其他税费'!$C$4)</f>
        <v>0</v>
      </c>
      <c r="X18" s="217">
        <f>'1-经济技术指标'!I46</f>
        <v>0</v>
      </c>
      <c r="Y18" s="14"/>
      <c r="Z18" s="218">
        <f t="shared" si="17"/>
        <v>0</v>
      </c>
      <c r="AA18" s="231">
        <f>Z18/(1+'5-其他税费'!$C$4)</f>
        <v>0</v>
      </c>
      <c r="AB18" s="217">
        <f>'1-经济技术指标'!J46</f>
        <v>0</v>
      </c>
      <c r="AC18" s="14"/>
      <c r="AD18" s="218">
        <f t="shared" si="18"/>
        <v>0</v>
      </c>
      <c r="AE18" s="231">
        <f>AD18/(1+'5-其他税费'!$C$4)</f>
        <v>0</v>
      </c>
      <c r="AF18" s="51"/>
      <c r="AG18" s="144"/>
      <c r="AH18" s="212">
        <f t="shared" si="12"/>
        <v>0</v>
      </c>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row>
    <row r="19" spans="1:66" ht="16.5" customHeight="1" x14ac:dyDescent="0.35">
      <c r="A19" s="144"/>
      <c r="B19" s="888"/>
      <c r="C19" s="230" t="str">
        <f>'1-经济技术指标'!C47</f>
        <v>商业-地下商业（计容）</v>
      </c>
      <c r="D19" s="214">
        <f>H19+L19+P19+T19+X19+AB19</f>
        <v>0</v>
      </c>
      <c r="E19" s="215">
        <f t="shared" si="1"/>
        <v>0</v>
      </c>
      <c r="F19" s="215">
        <f t="shared" si="11"/>
        <v>0</v>
      </c>
      <c r="G19" s="216">
        <f t="shared" si="11"/>
        <v>0</v>
      </c>
      <c r="H19" s="217">
        <f>'1-经济技术指标'!E47</f>
        <v>0</v>
      </c>
      <c r="I19" s="14"/>
      <c r="J19" s="218">
        <f t="shared" si="13"/>
        <v>0</v>
      </c>
      <c r="K19" s="231">
        <f>J19/(1+'5-其他税费'!$C$4)</f>
        <v>0</v>
      </c>
      <c r="L19" s="217">
        <f>'1-经济技术指标'!F47</f>
        <v>0</v>
      </c>
      <c r="M19" s="14"/>
      <c r="N19" s="218">
        <f t="shared" si="14"/>
        <v>0</v>
      </c>
      <c r="O19" s="231">
        <f>N19/(1+'5-其他税费'!$C$4)</f>
        <v>0</v>
      </c>
      <c r="P19" s="217">
        <f>'1-经济技术指标'!G47</f>
        <v>0</v>
      </c>
      <c r="Q19" s="14"/>
      <c r="R19" s="218">
        <f t="shared" si="15"/>
        <v>0</v>
      </c>
      <c r="S19" s="231">
        <f>R19/(1+'5-其他税费'!$C$4)</f>
        <v>0</v>
      </c>
      <c r="T19" s="217">
        <f>'1-经济技术指标'!H47</f>
        <v>0</v>
      </c>
      <c r="U19" s="14"/>
      <c r="V19" s="218">
        <f t="shared" si="16"/>
        <v>0</v>
      </c>
      <c r="W19" s="231">
        <f>V19/(1+'5-其他税费'!$C$4)</f>
        <v>0</v>
      </c>
      <c r="X19" s="217">
        <f>'1-经济技术指标'!I47</f>
        <v>0</v>
      </c>
      <c r="Y19" s="14"/>
      <c r="Z19" s="218">
        <f t="shared" si="17"/>
        <v>0</v>
      </c>
      <c r="AA19" s="231">
        <f>Z19/(1+'5-其他税费'!$C$4)</f>
        <v>0</v>
      </c>
      <c r="AB19" s="217">
        <f>'1-经济技术指标'!J47</f>
        <v>0</v>
      </c>
      <c r="AC19" s="14"/>
      <c r="AD19" s="218">
        <f t="shared" si="18"/>
        <v>0</v>
      </c>
      <c r="AE19" s="231">
        <f>AD19/(1+'5-其他税费'!$C$4)</f>
        <v>0</v>
      </c>
      <c r="AF19" s="51"/>
      <c r="AG19" s="144"/>
      <c r="AH19" s="212">
        <f t="shared" si="12"/>
        <v>0</v>
      </c>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row>
    <row r="20" spans="1:66" ht="16.5" customHeight="1" x14ac:dyDescent="0.35">
      <c r="A20" s="144"/>
      <c r="B20" s="888"/>
      <c r="C20" s="232" t="s">
        <v>111</v>
      </c>
      <c r="D20" s="233">
        <f>SUM(D15:D19)</f>
        <v>0</v>
      </c>
      <c r="E20" s="234"/>
      <c r="F20" s="234">
        <f>SUM(F15:F19)</f>
        <v>0</v>
      </c>
      <c r="G20" s="235">
        <f>SUM(G15:G19)</f>
        <v>0</v>
      </c>
      <c r="H20" s="236">
        <f>SUM(H15:H19)</f>
        <v>0</v>
      </c>
      <c r="I20" s="181"/>
      <c r="J20" s="181">
        <f>SUM(J15:J19)</f>
        <v>0</v>
      </c>
      <c r="K20" s="237">
        <f>SUM(K15:K19)</f>
        <v>0</v>
      </c>
      <c r="L20" s="236">
        <f>SUM(L15:L19)</f>
        <v>0</v>
      </c>
      <c r="M20" s="181"/>
      <c r="N20" s="181">
        <f>SUM(N15:N19)</f>
        <v>0</v>
      </c>
      <c r="O20" s="237">
        <f>SUM(O15:O19)</f>
        <v>0</v>
      </c>
      <c r="P20" s="236">
        <f>SUM(P15:P19)</f>
        <v>0</v>
      </c>
      <c r="Q20" s="181"/>
      <c r="R20" s="181">
        <f>SUM(R15:R19)</f>
        <v>0</v>
      </c>
      <c r="S20" s="237">
        <f>SUM(S15:S19)</f>
        <v>0</v>
      </c>
      <c r="T20" s="236">
        <f>SUM(T15:T19)</f>
        <v>0</v>
      </c>
      <c r="U20" s="181"/>
      <c r="V20" s="181">
        <f>SUM(V15:V19)</f>
        <v>0</v>
      </c>
      <c r="W20" s="237">
        <f>SUM(W15:W19)</f>
        <v>0</v>
      </c>
      <c r="X20" s="236">
        <f>SUM(X15:X19)</f>
        <v>0</v>
      </c>
      <c r="Y20" s="181"/>
      <c r="Z20" s="181">
        <f>SUM(Z15:Z19)</f>
        <v>0</v>
      </c>
      <c r="AA20" s="237">
        <f>SUM(AA15:AA19)</f>
        <v>0</v>
      </c>
      <c r="AB20" s="236">
        <f>SUM(AB15:AB19)</f>
        <v>0</v>
      </c>
      <c r="AC20" s="181"/>
      <c r="AD20" s="181">
        <f>SUM(AD15:AD19)</f>
        <v>0</v>
      </c>
      <c r="AE20" s="237">
        <f>SUM(AE15:AE19)</f>
        <v>0</v>
      </c>
      <c r="AF20" s="57"/>
      <c r="AG20" s="144"/>
      <c r="AH20" s="227">
        <f>F20-G20</f>
        <v>0</v>
      </c>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row>
    <row r="21" spans="1:66" ht="16.5" customHeight="1" thickBot="1" x14ac:dyDescent="0.4">
      <c r="A21" s="144"/>
      <c r="B21" s="238"/>
      <c r="C21" s="239" t="s">
        <v>97</v>
      </c>
      <c r="D21" s="240"/>
      <c r="E21" s="241"/>
      <c r="F21" s="241">
        <f>F14+F20</f>
        <v>0</v>
      </c>
      <c r="G21" s="242">
        <f>G14+G20</f>
        <v>0</v>
      </c>
      <c r="H21" s="243"/>
      <c r="I21" s="244"/>
      <c r="J21" s="244">
        <f>J14+J20</f>
        <v>0</v>
      </c>
      <c r="K21" s="245">
        <f>K14+K20</f>
        <v>0</v>
      </c>
      <c r="L21" s="243"/>
      <c r="M21" s="244"/>
      <c r="N21" s="244">
        <f>N14+N20</f>
        <v>0</v>
      </c>
      <c r="O21" s="245">
        <f>O14+O20</f>
        <v>0</v>
      </c>
      <c r="P21" s="243"/>
      <c r="Q21" s="244"/>
      <c r="R21" s="244">
        <f>R14+R20</f>
        <v>0</v>
      </c>
      <c r="S21" s="245">
        <f>S14+S20</f>
        <v>0</v>
      </c>
      <c r="T21" s="243"/>
      <c r="U21" s="244"/>
      <c r="V21" s="244">
        <f>V14+V20</f>
        <v>0</v>
      </c>
      <c r="W21" s="245">
        <f>W14+W20</f>
        <v>0</v>
      </c>
      <c r="X21" s="243"/>
      <c r="Y21" s="244"/>
      <c r="Z21" s="244">
        <f>Z14+Z20</f>
        <v>0</v>
      </c>
      <c r="AA21" s="245">
        <f>AA14+AA20</f>
        <v>0</v>
      </c>
      <c r="AB21" s="243"/>
      <c r="AC21" s="244"/>
      <c r="AD21" s="244">
        <f>AD14+AD20</f>
        <v>0</v>
      </c>
      <c r="AE21" s="245">
        <f>AE14+AE20</f>
        <v>0</v>
      </c>
      <c r="AF21" s="58"/>
      <c r="AG21" s="144"/>
      <c r="AH21" s="212"/>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row>
    <row r="22" spans="1:66" ht="16.5" customHeight="1" x14ac:dyDescent="0.35">
      <c r="A22" s="144"/>
      <c r="B22" s="882" t="s">
        <v>102</v>
      </c>
      <c r="C22" s="246" t="str">
        <f>IF('1-经济技术指标'!C23=0,"",'1-经济技术指标'!C23)</f>
        <v/>
      </c>
      <c r="D22" s="247">
        <f>H22+L22+P22+T22+X22+AB22</f>
        <v>0</v>
      </c>
      <c r="E22" s="248">
        <f>IFERROR(F22/D22,0)</f>
        <v>0</v>
      </c>
      <c r="F22" s="248">
        <f t="shared" ref="F22:G26" si="19">J22+N22+R22+V22+Z22+AD22</f>
        <v>0</v>
      </c>
      <c r="G22" s="249">
        <f t="shared" si="19"/>
        <v>0</v>
      </c>
      <c r="H22" s="250">
        <f>'1-经济技术指标'!E23</f>
        <v>0</v>
      </c>
      <c r="I22" s="74"/>
      <c r="J22" s="251">
        <f>H22*I22</f>
        <v>0</v>
      </c>
      <c r="K22" s="252">
        <f>J22/(1+'5-其他税费'!$C$4)</f>
        <v>0</v>
      </c>
      <c r="L22" s="250">
        <f>'1-经济技术指标'!F23</f>
        <v>0</v>
      </c>
      <c r="M22" s="74"/>
      <c r="N22" s="251">
        <f>L22*M22</f>
        <v>0</v>
      </c>
      <c r="O22" s="252">
        <f>N22/(1+'5-其他税费'!$C$4)</f>
        <v>0</v>
      </c>
      <c r="P22" s="250">
        <f>'1-经济技术指标'!G23</f>
        <v>0</v>
      </c>
      <c r="Q22" s="74"/>
      <c r="R22" s="251">
        <f>P22*Q22</f>
        <v>0</v>
      </c>
      <c r="S22" s="252">
        <f>R22/(1+'5-其他税费'!$C$4)</f>
        <v>0</v>
      </c>
      <c r="T22" s="250">
        <f>'1-经济技术指标'!H23</f>
        <v>0</v>
      </c>
      <c r="U22" s="74"/>
      <c r="V22" s="251">
        <f>T22*U22</f>
        <v>0</v>
      </c>
      <c r="W22" s="252">
        <f>V22/(1+'5-其他税费'!$C$4)</f>
        <v>0</v>
      </c>
      <c r="X22" s="250">
        <f>'1-经济技术指标'!I23</f>
        <v>0</v>
      </c>
      <c r="Y22" s="74"/>
      <c r="Z22" s="251">
        <f>X22*Y22</f>
        <v>0</v>
      </c>
      <c r="AA22" s="252">
        <f>Z22/(1+'5-其他税费'!$C$4)</f>
        <v>0</v>
      </c>
      <c r="AB22" s="250">
        <f>'1-经济技术指标'!J23</f>
        <v>0</v>
      </c>
      <c r="AC22" s="74"/>
      <c r="AD22" s="251">
        <f>AB22*AC22</f>
        <v>0</v>
      </c>
      <c r="AE22" s="252">
        <f>AD22/(1+'5-其他税费'!$C$4)</f>
        <v>0</v>
      </c>
      <c r="AF22" s="53"/>
      <c r="AG22" s="144"/>
      <c r="AH22" s="212">
        <f>F22-G22</f>
        <v>0</v>
      </c>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row>
    <row r="23" spans="1:66" ht="16.5" customHeight="1" x14ac:dyDescent="0.35">
      <c r="A23" s="144"/>
      <c r="B23" s="877"/>
      <c r="C23" s="230" t="str">
        <f>IF('1-经济技术指标'!C24=0,"",'1-经济技术指标'!C24)</f>
        <v/>
      </c>
      <c r="D23" s="214">
        <f>H23+L23+P23+T23+X23+AB23</f>
        <v>0</v>
      </c>
      <c r="E23" s="215">
        <f>IFERROR(F23/D23,0)</f>
        <v>0</v>
      </c>
      <c r="F23" s="215">
        <f t="shared" si="19"/>
        <v>0</v>
      </c>
      <c r="G23" s="216">
        <f t="shared" si="19"/>
        <v>0</v>
      </c>
      <c r="H23" s="217">
        <f>'1-经济技术指标'!E24</f>
        <v>0</v>
      </c>
      <c r="I23" s="14"/>
      <c r="J23" s="218">
        <f>H23*I23</f>
        <v>0</v>
      </c>
      <c r="K23" s="231">
        <f>J23/(1+'5-其他税费'!$C$4)</f>
        <v>0</v>
      </c>
      <c r="L23" s="217">
        <f>'1-经济技术指标'!F24</f>
        <v>0</v>
      </c>
      <c r="M23" s="14"/>
      <c r="N23" s="218">
        <f>L23*M23</f>
        <v>0</v>
      </c>
      <c r="O23" s="231">
        <f>N23/(1+'5-其他税费'!$C$4)</f>
        <v>0</v>
      </c>
      <c r="P23" s="217">
        <f>'1-经济技术指标'!G24</f>
        <v>0</v>
      </c>
      <c r="Q23" s="14"/>
      <c r="R23" s="218">
        <f>P23*Q23</f>
        <v>0</v>
      </c>
      <c r="S23" s="231">
        <f>R23/(1+'5-其他税费'!$C$4)</f>
        <v>0</v>
      </c>
      <c r="T23" s="217">
        <f>'1-经济技术指标'!H24</f>
        <v>0</v>
      </c>
      <c r="U23" s="14"/>
      <c r="V23" s="218">
        <f>T23*U23</f>
        <v>0</v>
      </c>
      <c r="W23" s="231">
        <f>V23/(1+'5-其他税费'!$C$4)</f>
        <v>0</v>
      </c>
      <c r="X23" s="217">
        <f>'1-经济技术指标'!I24</f>
        <v>0</v>
      </c>
      <c r="Y23" s="14"/>
      <c r="Z23" s="218">
        <f>X23*Y23</f>
        <v>0</v>
      </c>
      <c r="AA23" s="231">
        <f>Z23/(1+'5-其他税费'!$C$4)</f>
        <v>0</v>
      </c>
      <c r="AB23" s="217">
        <f>'1-经济技术指标'!J24</f>
        <v>0</v>
      </c>
      <c r="AC23" s="14"/>
      <c r="AD23" s="218">
        <f>AB23*AC23</f>
        <v>0</v>
      </c>
      <c r="AE23" s="231">
        <f>AD23/(1+'5-其他税费'!$C$4)</f>
        <v>0</v>
      </c>
      <c r="AF23" s="51"/>
      <c r="AG23" s="144"/>
      <c r="AH23" s="212">
        <f t="shared" ref="AH23:AH33" si="20">F23-G23</f>
        <v>0</v>
      </c>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row>
    <row r="24" spans="1:66" ht="16.5" customHeight="1" x14ac:dyDescent="0.35">
      <c r="A24" s="144"/>
      <c r="B24" s="877"/>
      <c r="C24" s="230" t="str">
        <f>IF('1-经济技术指标'!C25=0,"",'1-经济技术指标'!C25)</f>
        <v/>
      </c>
      <c r="D24" s="214">
        <f>H24+L24+P24+T24+X24+AB24</f>
        <v>0</v>
      </c>
      <c r="E24" s="215">
        <f>IFERROR(F24/D24,0)</f>
        <v>0</v>
      </c>
      <c r="F24" s="215">
        <f t="shared" si="19"/>
        <v>0</v>
      </c>
      <c r="G24" s="216">
        <f t="shared" si="19"/>
        <v>0</v>
      </c>
      <c r="H24" s="217">
        <f>'1-经济技术指标'!E25</f>
        <v>0</v>
      </c>
      <c r="I24" s="14"/>
      <c r="J24" s="218">
        <f t="shared" ref="J24:J26" si="21">H24*I24</f>
        <v>0</v>
      </c>
      <c r="K24" s="231">
        <f>J24/(1+'5-其他税费'!$C$4)</f>
        <v>0</v>
      </c>
      <c r="L24" s="217">
        <f>'1-经济技术指标'!F25</f>
        <v>0</v>
      </c>
      <c r="M24" s="14"/>
      <c r="N24" s="218">
        <f t="shared" ref="N24:N26" si="22">L24*M24</f>
        <v>0</v>
      </c>
      <c r="O24" s="231">
        <f>N24/(1+'5-其他税费'!$C$4)</f>
        <v>0</v>
      </c>
      <c r="P24" s="217">
        <f>'1-经济技术指标'!G25</f>
        <v>0</v>
      </c>
      <c r="Q24" s="14"/>
      <c r="R24" s="218">
        <f t="shared" ref="R24:R26" si="23">P24*Q24</f>
        <v>0</v>
      </c>
      <c r="S24" s="231">
        <f>R24/(1+'5-其他税费'!$C$4)</f>
        <v>0</v>
      </c>
      <c r="T24" s="217">
        <f>'1-经济技术指标'!H25</f>
        <v>0</v>
      </c>
      <c r="U24" s="14"/>
      <c r="V24" s="218">
        <f t="shared" ref="V24:V26" si="24">T24*U24</f>
        <v>0</v>
      </c>
      <c r="W24" s="231">
        <f>V24/(1+'5-其他税费'!$C$4)</f>
        <v>0</v>
      </c>
      <c r="X24" s="217">
        <f>'1-经济技术指标'!I25</f>
        <v>0</v>
      </c>
      <c r="Y24" s="14"/>
      <c r="Z24" s="218">
        <f t="shared" ref="Z24:Z26" si="25">X24*Y24</f>
        <v>0</v>
      </c>
      <c r="AA24" s="231">
        <f>Z24/(1+'5-其他税费'!$C$4)</f>
        <v>0</v>
      </c>
      <c r="AB24" s="217">
        <f>'1-经济技术指标'!J25</f>
        <v>0</v>
      </c>
      <c r="AC24" s="14"/>
      <c r="AD24" s="218">
        <f t="shared" ref="AD24:AD26" si="26">AB24*AC24</f>
        <v>0</v>
      </c>
      <c r="AE24" s="231">
        <f>AD24/(1+'5-其他税费'!$C$4)</f>
        <v>0</v>
      </c>
      <c r="AF24" s="51"/>
      <c r="AG24" s="144"/>
      <c r="AH24" s="212">
        <f t="shared" si="20"/>
        <v>0</v>
      </c>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row>
    <row r="25" spans="1:66" ht="16.5" customHeight="1" x14ac:dyDescent="0.35">
      <c r="A25" s="144"/>
      <c r="B25" s="877"/>
      <c r="C25" s="230" t="str">
        <f>IF('1-经济技术指标'!C26=0,"",'1-经济技术指标'!C26)</f>
        <v/>
      </c>
      <c r="D25" s="214">
        <f>H25+L25+P25+T25+X25+AB25</f>
        <v>0</v>
      </c>
      <c r="E25" s="215">
        <f>IFERROR(F25/D25,0)</f>
        <v>0</v>
      </c>
      <c r="F25" s="215">
        <f t="shared" si="19"/>
        <v>0</v>
      </c>
      <c r="G25" s="216">
        <f t="shared" si="19"/>
        <v>0</v>
      </c>
      <c r="H25" s="217">
        <f>'1-经济技术指标'!E26</f>
        <v>0</v>
      </c>
      <c r="I25" s="14"/>
      <c r="J25" s="218">
        <f t="shared" si="21"/>
        <v>0</v>
      </c>
      <c r="K25" s="231">
        <f>J25/(1+'5-其他税费'!$C$4)</f>
        <v>0</v>
      </c>
      <c r="L25" s="217">
        <f>'1-经济技术指标'!F26</f>
        <v>0</v>
      </c>
      <c r="M25" s="14"/>
      <c r="N25" s="218">
        <f t="shared" si="22"/>
        <v>0</v>
      </c>
      <c r="O25" s="231">
        <f>N25/(1+'5-其他税费'!$C$4)</f>
        <v>0</v>
      </c>
      <c r="P25" s="217">
        <f>'1-经济技术指标'!G26</f>
        <v>0</v>
      </c>
      <c r="Q25" s="14"/>
      <c r="R25" s="218">
        <f t="shared" si="23"/>
        <v>0</v>
      </c>
      <c r="S25" s="231">
        <f>R25/(1+'5-其他税费'!$C$4)</f>
        <v>0</v>
      </c>
      <c r="T25" s="217">
        <f>'1-经济技术指标'!H26</f>
        <v>0</v>
      </c>
      <c r="U25" s="14"/>
      <c r="V25" s="218">
        <f t="shared" si="24"/>
        <v>0</v>
      </c>
      <c r="W25" s="231">
        <f>V25/(1+'5-其他税费'!$C$4)</f>
        <v>0</v>
      </c>
      <c r="X25" s="217">
        <f>'1-经济技术指标'!I26</f>
        <v>0</v>
      </c>
      <c r="Y25" s="14"/>
      <c r="Z25" s="218">
        <f t="shared" si="25"/>
        <v>0</v>
      </c>
      <c r="AA25" s="231">
        <f>Z25/(1+'5-其他税费'!$C$4)</f>
        <v>0</v>
      </c>
      <c r="AB25" s="217">
        <f>'1-经济技术指标'!J26</f>
        <v>0</v>
      </c>
      <c r="AC25" s="14"/>
      <c r="AD25" s="218">
        <f t="shared" si="26"/>
        <v>0</v>
      </c>
      <c r="AE25" s="231">
        <f>AD25/(1+'5-其他税费'!$C$4)</f>
        <v>0</v>
      </c>
      <c r="AF25" s="51"/>
      <c r="AG25" s="144"/>
      <c r="AH25" s="212">
        <f t="shared" si="20"/>
        <v>0</v>
      </c>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row>
    <row r="26" spans="1:66" ht="16.5" customHeight="1" x14ac:dyDescent="0.35">
      <c r="A26" s="144"/>
      <c r="B26" s="877"/>
      <c r="C26" s="230" t="str">
        <f>IF('1-经济技术指标'!C27=0,"",'1-经济技术指标'!C27)</f>
        <v/>
      </c>
      <c r="D26" s="214">
        <f>H26+L26+P26+T26+X26+AB26</f>
        <v>0</v>
      </c>
      <c r="E26" s="215">
        <f>IFERROR(F26/D26,0)</f>
        <v>0</v>
      </c>
      <c r="F26" s="215">
        <f t="shared" si="19"/>
        <v>0</v>
      </c>
      <c r="G26" s="216">
        <f t="shared" si="19"/>
        <v>0</v>
      </c>
      <c r="H26" s="217">
        <f>'1-经济技术指标'!E27</f>
        <v>0</v>
      </c>
      <c r="I26" s="14"/>
      <c r="J26" s="218">
        <f t="shared" si="21"/>
        <v>0</v>
      </c>
      <c r="K26" s="231">
        <f>J26/(1+'5-其他税费'!$C$4)</f>
        <v>0</v>
      </c>
      <c r="L26" s="217">
        <f>'1-经济技术指标'!F27</f>
        <v>0</v>
      </c>
      <c r="M26" s="14"/>
      <c r="N26" s="218">
        <f t="shared" si="22"/>
        <v>0</v>
      </c>
      <c r="O26" s="231">
        <f>N26/(1+'5-其他税费'!$C$4)</f>
        <v>0</v>
      </c>
      <c r="P26" s="217">
        <f>'1-经济技术指标'!G27</f>
        <v>0</v>
      </c>
      <c r="Q26" s="14"/>
      <c r="R26" s="218">
        <f t="shared" si="23"/>
        <v>0</v>
      </c>
      <c r="S26" s="231">
        <f>R26/(1+'5-其他税费'!$C$4)</f>
        <v>0</v>
      </c>
      <c r="T26" s="217">
        <f>'1-经济技术指标'!H27</f>
        <v>0</v>
      </c>
      <c r="U26" s="14"/>
      <c r="V26" s="218">
        <f t="shared" si="24"/>
        <v>0</v>
      </c>
      <c r="W26" s="231">
        <f>V26/(1+'5-其他税费'!$C$4)</f>
        <v>0</v>
      </c>
      <c r="X26" s="217">
        <f>'1-经济技术指标'!I27</f>
        <v>0</v>
      </c>
      <c r="Y26" s="14"/>
      <c r="Z26" s="218">
        <f t="shared" si="25"/>
        <v>0</v>
      </c>
      <c r="AA26" s="231">
        <f>Z26/(1+'5-其他税费'!$C$4)</f>
        <v>0</v>
      </c>
      <c r="AB26" s="217">
        <f>'1-经济技术指标'!J27</f>
        <v>0</v>
      </c>
      <c r="AC26" s="14"/>
      <c r="AD26" s="218">
        <f t="shared" si="26"/>
        <v>0</v>
      </c>
      <c r="AE26" s="231">
        <f>AD26/(1+'5-其他税费'!$C$4)</f>
        <v>0</v>
      </c>
      <c r="AF26" s="51"/>
      <c r="AG26" s="144"/>
      <c r="AH26" s="212">
        <f t="shared" si="20"/>
        <v>0</v>
      </c>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row>
    <row r="27" spans="1:66" ht="16.5" customHeight="1" x14ac:dyDescent="0.35">
      <c r="A27" s="144"/>
      <c r="B27" s="878"/>
      <c r="C27" s="220" t="s">
        <v>110</v>
      </c>
      <c r="D27" s="221">
        <f>SUM(D22:D26)</f>
        <v>0</v>
      </c>
      <c r="E27" s="222"/>
      <c r="F27" s="222">
        <f>SUM(F22:F26)</f>
        <v>0</v>
      </c>
      <c r="G27" s="223">
        <f>SUM(G22:G26)</f>
        <v>0</v>
      </c>
      <c r="H27" s="224">
        <f>SUM(H22:H26)</f>
        <v>0</v>
      </c>
      <c r="I27" s="225"/>
      <c r="J27" s="225">
        <f>SUM(J22:J26)</f>
        <v>0</v>
      </c>
      <c r="K27" s="226">
        <f>SUM(K22:K26)</f>
        <v>0</v>
      </c>
      <c r="L27" s="224">
        <f>SUM(L22:L26)</f>
        <v>0</v>
      </c>
      <c r="M27" s="225"/>
      <c r="N27" s="225">
        <f>SUM(N22:N26)</f>
        <v>0</v>
      </c>
      <c r="O27" s="226">
        <f>SUM(O22:O26)</f>
        <v>0</v>
      </c>
      <c r="P27" s="224">
        <f>SUM(P22:P26)</f>
        <v>0</v>
      </c>
      <c r="Q27" s="225"/>
      <c r="R27" s="225">
        <f>SUM(R22:R26)</f>
        <v>0</v>
      </c>
      <c r="S27" s="226">
        <f>SUM(S22:S26)</f>
        <v>0</v>
      </c>
      <c r="T27" s="224">
        <f>SUM(T22:T26)</f>
        <v>0</v>
      </c>
      <c r="U27" s="225"/>
      <c r="V27" s="225">
        <f>SUM(V22:V26)</f>
        <v>0</v>
      </c>
      <c r="W27" s="226">
        <f>SUM(W22:W26)</f>
        <v>0</v>
      </c>
      <c r="X27" s="224">
        <f>SUM(X22:X26)</f>
        <v>0</v>
      </c>
      <c r="Y27" s="225"/>
      <c r="Z27" s="225">
        <f>SUM(Z22:Z26)</f>
        <v>0</v>
      </c>
      <c r="AA27" s="226">
        <f>SUM(AA22:AA26)</f>
        <v>0</v>
      </c>
      <c r="AB27" s="224">
        <f>SUM(AB22:AB26)</f>
        <v>0</v>
      </c>
      <c r="AC27" s="225"/>
      <c r="AD27" s="225">
        <f>SUM(AD22:AD26)</f>
        <v>0</v>
      </c>
      <c r="AE27" s="226">
        <f>SUM(AE22:AE26)</f>
        <v>0</v>
      </c>
      <c r="AF27" s="56"/>
      <c r="AG27" s="144"/>
      <c r="AH27" s="227">
        <f t="shared" si="20"/>
        <v>0</v>
      </c>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row>
    <row r="28" spans="1:66" ht="16.149999999999999" customHeight="1" x14ac:dyDescent="0.35">
      <c r="A28" s="144"/>
      <c r="B28" s="876" t="s">
        <v>96</v>
      </c>
      <c r="C28" s="253" t="str">
        <f>'1-经济技术指标'!C49</f>
        <v>车位-地下产权</v>
      </c>
      <c r="D28" s="254">
        <f>H28+L28+P28+T28+X28+AB28</f>
        <v>0</v>
      </c>
      <c r="E28" s="255">
        <f>IFERROR(F28/D28,0)</f>
        <v>0</v>
      </c>
      <c r="F28" s="255">
        <f t="shared" ref="F28:G32" si="27">J28+N28+R28+V28+Z28+AD28</f>
        <v>0</v>
      </c>
      <c r="G28" s="256">
        <f t="shared" si="27"/>
        <v>0</v>
      </c>
      <c r="H28" s="209">
        <f>'1-经济技术指标'!E56-H15</f>
        <v>0</v>
      </c>
      <c r="I28" s="73"/>
      <c r="J28" s="210">
        <f>H28*I28</f>
        <v>0</v>
      </c>
      <c r="K28" s="229">
        <f>J28/(1+'5-其他税费'!$C$4)</f>
        <v>0</v>
      </c>
      <c r="L28" s="209">
        <f>'1-经济技术指标'!F56-L15</f>
        <v>0</v>
      </c>
      <c r="M28" s="73"/>
      <c r="N28" s="210">
        <f>L28*M28</f>
        <v>0</v>
      </c>
      <c r="O28" s="229">
        <f>N28/(1+'5-其他税费'!$C$4)</f>
        <v>0</v>
      </c>
      <c r="P28" s="209">
        <f>'1-经济技术指标'!G56-P15</f>
        <v>0</v>
      </c>
      <c r="Q28" s="73"/>
      <c r="R28" s="210">
        <f>P28*Q28</f>
        <v>0</v>
      </c>
      <c r="S28" s="229">
        <f>R28/(1+'5-其他税费'!$C$4)</f>
        <v>0</v>
      </c>
      <c r="T28" s="209">
        <f>'1-经济技术指标'!H56-T15</f>
        <v>0</v>
      </c>
      <c r="U28" s="73"/>
      <c r="V28" s="210">
        <f>T28*U28</f>
        <v>0</v>
      </c>
      <c r="W28" s="229">
        <f>V28/(1+'5-其他税费'!$C$4)</f>
        <v>0</v>
      </c>
      <c r="X28" s="209">
        <f>'1-经济技术指标'!I56-X15</f>
        <v>0</v>
      </c>
      <c r="Y28" s="73"/>
      <c r="Z28" s="210">
        <f>X28*Y28</f>
        <v>0</v>
      </c>
      <c r="AA28" s="229">
        <f>Z28/(1+'5-其他税费'!$C$4)</f>
        <v>0</v>
      </c>
      <c r="AB28" s="209">
        <f>'1-经济技术指标'!J56-AB15</f>
        <v>0</v>
      </c>
      <c r="AC28" s="73"/>
      <c r="AD28" s="210">
        <f>AB28*AC28</f>
        <v>0</v>
      </c>
      <c r="AE28" s="229">
        <f>AD28/(1+'5-其他税费'!$C$4)</f>
        <v>0</v>
      </c>
      <c r="AF28" s="50"/>
      <c r="AG28" s="144"/>
      <c r="AH28" s="212">
        <f t="shared" si="20"/>
        <v>0</v>
      </c>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row>
    <row r="29" spans="1:66" ht="16.5" customHeight="1" x14ac:dyDescent="0.35">
      <c r="A29" s="144"/>
      <c r="B29" s="877"/>
      <c r="C29" s="257" t="str">
        <f>'1-经济技术指标'!C50</f>
        <v>车位-地下非产权</v>
      </c>
      <c r="D29" s="258">
        <f>H29+L29+P29+T29+X29+AB29</f>
        <v>0</v>
      </c>
      <c r="E29" s="259">
        <f>IFERROR(F29/D29,0)</f>
        <v>0</v>
      </c>
      <c r="F29" s="259">
        <f t="shared" si="27"/>
        <v>0</v>
      </c>
      <c r="G29" s="260">
        <f t="shared" si="27"/>
        <v>0</v>
      </c>
      <c r="H29" s="209">
        <f>'1-经济技术指标'!E57-H16</f>
        <v>0</v>
      </c>
      <c r="I29" s="14"/>
      <c r="J29" s="218">
        <f t="shared" ref="J29" si="28">H29*I29</f>
        <v>0</v>
      </c>
      <c r="K29" s="231">
        <f>J29/(1+'5-其他税费'!$C$4)</f>
        <v>0</v>
      </c>
      <c r="L29" s="209">
        <f>'1-经济技术指标'!F57-L16</f>
        <v>0</v>
      </c>
      <c r="M29" s="14"/>
      <c r="N29" s="218">
        <f t="shared" ref="N29:N32" si="29">L29*M29</f>
        <v>0</v>
      </c>
      <c r="O29" s="231">
        <f>N29/(1+'5-其他税费'!$C$4)</f>
        <v>0</v>
      </c>
      <c r="P29" s="209">
        <f>'1-经济技术指标'!G57-P16</f>
        <v>0</v>
      </c>
      <c r="Q29" s="14"/>
      <c r="R29" s="218">
        <f t="shared" ref="R29:R32" si="30">P29*Q29</f>
        <v>0</v>
      </c>
      <c r="S29" s="231">
        <f>R29/(1+'5-其他税费'!$C$4)</f>
        <v>0</v>
      </c>
      <c r="T29" s="209">
        <f>'1-经济技术指标'!H57-T16</f>
        <v>0</v>
      </c>
      <c r="U29" s="14"/>
      <c r="V29" s="218">
        <f t="shared" ref="V29:V32" si="31">T29*U29</f>
        <v>0</v>
      </c>
      <c r="W29" s="231">
        <f>V29/(1+'5-其他税费'!$C$4)</f>
        <v>0</v>
      </c>
      <c r="X29" s="209">
        <f>'1-经济技术指标'!I57-X16</f>
        <v>0</v>
      </c>
      <c r="Y29" s="14"/>
      <c r="Z29" s="218">
        <f t="shared" ref="Z29:Z32" si="32">X29*Y29</f>
        <v>0</v>
      </c>
      <c r="AA29" s="231">
        <f>Z29/(1+'5-其他税费'!$C$4)</f>
        <v>0</v>
      </c>
      <c r="AB29" s="209">
        <f>'1-经济技术指标'!J57-AB16</f>
        <v>0</v>
      </c>
      <c r="AC29" s="14"/>
      <c r="AD29" s="218">
        <f t="shared" ref="AD29:AD32" si="33">AB29*AC29</f>
        <v>0</v>
      </c>
      <c r="AE29" s="231">
        <f>AD29/(1+'5-其他税费'!$C$4)</f>
        <v>0</v>
      </c>
      <c r="AF29" s="51"/>
      <c r="AG29" s="144"/>
      <c r="AH29" s="212">
        <f t="shared" si="20"/>
        <v>0</v>
      </c>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row>
    <row r="30" spans="1:66" ht="16.5" customHeight="1" x14ac:dyDescent="0.35">
      <c r="A30" s="144"/>
      <c r="B30" s="877"/>
      <c r="C30" s="257" t="str">
        <f>'1-经济技术指标'!C51</f>
        <v>车位-地下人防</v>
      </c>
      <c r="D30" s="258">
        <f>H30+L30+P30+T30+X30+AB30</f>
        <v>0</v>
      </c>
      <c r="E30" s="259">
        <f>IFERROR(F30/D30,0)</f>
        <v>0</v>
      </c>
      <c r="F30" s="259">
        <f t="shared" si="27"/>
        <v>0</v>
      </c>
      <c r="G30" s="260">
        <f t="shared" si="27"/>
        <v>0</v>
      </c>
      <c r="H30" s="209">
        <f>'1-经济技术指标'!E58-H17</f>
        <v>0</v>
      </c>
      <c r="I30" s="14"/>
      <c r="J30" s="218">
        <f t="shared" ref="J30:J32" si="34">H30*I30</f>
        <v>0</v>
      </c>
      <c r="K30" s="231">
        <f>J30/(1+'5-其他税费'!$C$4)</f>
        <v>0</v>
      </c>
      <c r="L30" s="209">
        <f>'1-经济技术指标'!F58-L17</f>
        <v>0</v>
      </c>
      <c r="M30" s="14"/>
      <c r="N30" s="218">
        <f t="shared" si="29"/>
        <v>0</v>
      </c>
      <c r="O30" s="231">
        <f>N30/(1+'5-其他税费'!$C$4)</f>
        <v>0</v>
      </c>
      <c r="P30" s="209">
        <f>'1-经济技术指标'!G58-P17</f>
        <v>0</v>
      </c>
      <c r="Q30" s="14"/>
      <c r="R30" s="218">
        <f t="shared" si="30"/>
        <v>0</v>
      </c>
      <c r="S30" s="231">
        <f>R30/(1+'5-其他税费'!$C$4)</f>
        <v>0</v>
      </c>
      <c r="T30" s="209">
        <f>'1-经济技术指标'!H58-T17</f>
        <v>0</v>
      </c>
      <c r="U30" s="14"/>
      <c r="V30" s="218">
        <f t="shared" si="31"/>
        <v>0</v>
      </c>
      <c r="W30" s="231">
        <f>V30/(1+'5-其他税费'!$C$4)</f>
        <v>0</v>
      </c>
      <c r="X30" s="209">
        <f>'1-经济技术指标'!I58-X17</f>
        <v>0</v>
      </c>
      <c r="Y30" s="14"/>
      <c r="Z30" s="218">
        <f t="shared" si="32"/>
        <v>0</v>
      </c>
      <c r="AA30" s="231">
        <f>Z30/(1+'5-其他税费'!$C$4)</f>
        <v>0</v>
      </c>
      <c r="AB30" s="209">
        <f>'1-经济技术指标'!J58-AB17</f>
        <v>0</v>
      </c>
      <c r="AC30" s="14"/>
      <c r="AD30" s="218">
        <f t="shared" si="33"/>
        <v>0</v>
      </c>
      <c r="AE30" s="231">
        <f>AD30/(1+'5-其他税费'!$C$4)</f>
        <v>0</v>
      </c>
      <c r="AF30" s="51"/>
      <c r="AG30" s="144"/>
      <c r="AH30" s="212">
        <f t="shared" si="20"/>
        <v>0</v>
      </c>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row>
    <row r="31" spans="1:66" ht="16.5" customHeight="1" x14ac:dyDescent="0.35">
      <c r="A31" s="144"/>
      <c r="B31" s="877"/>
      <c r="C31" s="257" t="str">
        <f>'1-经济技术指标'!C52</f>
        <v>商业-地下商业</v>
      </c>
      <c r="D31" s="258">
        <f>H31+L31+P31+T31+X31+AB31</f>
        <v>0</v>
      </c>
      <c r="E31" s="259">
        <f>IFERROR(F31/D31,0)</f>
        <v>0</v>
      </c>
      <c r="F31" s="259">
        <f t="shared" si="27"/>
        <v>0</v>
      </c>
      <c r="G31" s="260">
        <f t="shared" si="27"/>
        <v>0</v>
      </c>
      <c r="H31" s="217">
        <f>'1-经济技术指标'!E52</f>
        <v>0</v>
      </c>
      <c r="I31" s="14"/>
      <c r="J31" s="218">
        <f t="shared" si="34"/>
        <v>0</v>
      </c>
      <c r="K31" s="231">
        <f>J31/(1+'5-其他税费'!$C$4)</f>
        <v>0</v>
      </c>
      <c r="L31" s="217">
        <f>'1-经济技术指标'!F52</f>
        <v>0</v>
      </c>
      <c r="M31" s="14"/>
      <c r="N31" s="218">
        <f t="shared" si="29"/>
        <v>0</v>
      </c>
      <c r="O31" s="231">
        <f>N31/(1+'5-其他税费'!$C$4)</f>
        <v>0</v>
      </c>
      <c r="P31" s="217">
        <f>'1-经济技术指标'!G52</f>
        <v>0</v>
      </c>
      <c r="Q31" s="14"/>
      <c r="R31" s="218">
        <f t="shared" si="30"/>
        <v>0</v>
      </c>
      <c r="S31" s="231">
        <f>R31/(1+'5-其他税费'!$C$4)</f>
        <v>0</v>
      </c>
      <c r="T31" s="217">
        <f>'1-经济技术指标'!H52</f>
        <v>0</v>
      </c>
      <c r="U31" s="14"/>
      <c r="V31" s="218">
        <f t="shared" si="31"/>
        <v>0</v>
      </c>
      <c r="W31" s="231">
        <f>V31/(1+'5-其他税费'!$C$4)</f>
        <v>0</v>
      </c>
      <c r="X31" s="217">
        <f>'1-经济技术指标'!I52</f>
        <v>0</v>
      </c>
      <c r="Y31" s="14"/>
      <c r="Z31" s="218">
        <f t="shared" si="32"/>
        <v>0</v>
      </c>
      <c r="AA31" s="231">
        <f>Z31/(1+'5-其他税费'!$C$4)</f>
        <v>0</v>
      </c>
      <c r="AB31" s="217">
        <f>'1-经济技术指标'!J52</f>
        <v>0</v>
      </c>
      <c r="AC31" s="14"/>
      <c r="AD31" s="218">
        <f t="shared" si="33"/>
        <v>0</v>
      </c>
      <c r="AE31" s="231">
        <f>AD31/(1+'5-其他税费'!$C$4)</f>
        <v>0</v>
      </c>
      <c r="AF31" s="51"/>
      <c r="AG31" s="144"/>
      <c r="AH31" s="212">
        <f t="shared" si="20"/>
        <v>0</v>
      </c>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row>
    <row r="32" spans="1:66" ht="16.5" customHeight="1" x14ac:dyDescent="0.35">
      <c r="A32" s="144"/>
      <c r="B32" s="877"/>
      <c r="C32" s="230" t="str">
        <f>'1-经济技术指标'!C53</f>
        <v>商业-地下商业（计容）</v>
      </c>
      <c r="D32" s="214">
        <f>H32+L32+P32+T32+X32+AB32</f>
        <v>0</v>
      </c>
      <c r="E32" s="215">
        <f>IFERROR(F32/D32,0)</f>
        <v>0</v>
      </c>
      <c r="F32" s="215">
        <f t="shared" si="27"/>
        <v>0</v>
      </c>
      <c r="G32" s="216">
        <f t="shared" si="27"/>
        <v>0</v>
      </c>
      <c r="H32" s="217">
        <f>'1-经济技术指标'!E53</f>
        <v>0</v>
      </c>
      <c r="I32" s="14"/>
      <c r="J32" s="218">
        <f t="shared" si="34"/>
        <v>0</v>
      </c>
      <c r="K32" s="231">
        <f>J32/(1+'5-其他税费'!$C$4)</f>
        <v>0</v>
      </c>
      <c r="L32" s="217">
        <f>'1-经济技术指标'!F53</f>
        <v>0</v>
      </c>
      <c r="M32" s="14"/>
      <c r="N32" s="218">
        <f t="shared" si="29"/>
        <v>0</v>
      </c>
      <c r="O32" s="231">
        <f>N32/(1+'5-其他税费'!$C$4)</f>
        <v>0</v>
      </c>
      <c r="P32" s="217">
        <f>'1-经济技术指标'!G53</f>
        <v>0</v>
      </c>
      <c r="Q32" s="14"/>
      <c r="R32" s="218">
        <f t="shared" si="30"/>
        <v>0</v>
      </c>
      <c r="S32" s="231">
        <f>R32/(1+'5-其他税费'!$C$4)</f>
        <v>0</v>
      </c>
      <c r="T32" s="217">
        <f>'1-经济技术指标'!H53</f>
        <v>0</v>
      </c>
      <c r="U32" s="14"/>
      <c r="V32" s="218">
        <f t="shared" si="31"/>
        <v>0</v>
      </c>
      <c r="W32" s="231">
        <f>V32/(1+'5-其他税费'!$C$4)</f>
        <v>0</v>
      </c>
      <c r="X32" s="217">
        <f>'1-经济技术指标'!I53</f>
        <v>0</v>
      </c>
      <c r="Y32" s="14"/>
      <c r="Z32" s="218">
        <f t="shared" si="32"/>
        <v>0</v>
      </c>
      <c r="AA32" s="231">
        <f>Z32/(1+'5-其他税费'!$C$4)</f>
        <v>0</v>
      </c>
      <c r="AB32" s="217">
        <f>'1-经济技术指标'!J53</f>
        <v>0</v>
      </c>
      <c r="AC32" s="14"/>
      <c r="AD32" s="218">
        <f t="shared" si="33"/>
        <v>0</v>
      </c>
      <c r="AE32" s="231">
        <f>AD32/(1+'5-其他税费'!$C$4)</f>
        <v>0</v>
      </c>
      <c r="AF32" s="51"/>
      <c r="AG32" s="144"/>
      <c r="AH32" s="212">
        <f t="shared" si="20"/>
        <v>0</v>
      </c>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row>
    <row r="33" spans="1:66" ht="16.5" customHeight="1" x14ac:dyDescent="0.35">
      <c r="A33" s="144"/>
      <c r="B33" s="878"/>
      <c r="C33" s="220" t="s">
        <v>111</v>
      </c>
      <c r="D33" s="221">
        <f>SUM(D28:D32)</f>
        <v>0</v>
      </c>
      <c r="E33" s="222"/>
      <c r="F33" s="222">
        <f>SUM(F28:F32)</f>
        <v>0</v>
      </c>
      <c r="G33" s="223">
        <f>SUM(G28:G32)</f>
        <v>0</v>
      </c>
      <c r="H33" s="224">
        <f>SUM(H28:H32)</f>
        <v>0</v>
      </c>
      <c r="I33" s="225"/>
      <c r="J33" s="225">
        <f>SUM(J28:J32)</f>
        <v>0</v>
      </c>
      <c r="K33" s="226">
        <f>SUM(K28:K32)</f>
        <v>0</v>
      </c>
      <c r="L33" s="224">
        <f>SUM(L28:L32)</f>
        <v>0</v>
      </c>
      <c r="M33" s="225"/>
      <c r="N33" s="225">
        <f>SUM(N28:N32)</f>
        <v>0</v>
      </c>
      <c r="O33" s="226">
        <f>SUM(O28:O32)</f>
        <v>0</v>
      </c>
      <c r="P33" s="224">
        <f>SUM(P28:P32)</f>
        <v>0</v>
      </c>
      <c r="Q33" s="225"/>
      <c r="R33" s="225">
        <f>SUM(R28:R32)</f>
        <v>0</v>
      </c>
      <c r="S33" s="226">
        <f>SUM(S28:S32)</f>
        <v>0</v>
      </c>
      <c r="T33" s="224">
        <f>SUM(T28:T32)</f>
        <v>0</v>
      </c>
      <c r="U33" s="225"/>
      <c r="V33" s="225">
        <f>SUM(V28:V32)</f>
        <v>0</v>
      </c>
      <c r="W33" s="226">
        <f>SUM(W28:W32)</f>
        <v>0</v>
      </c>
      <c r="X33" s="224">
        <f>SUM(X28:X32)</f>
        <v>0</v>
      </c>
      <c r="Y33" s="225"/>
      <c r="Z33" s="225">
        <f>SUM(Z28:Z32)</f>
        <v>0</v>
      </c>
      <c r="AA33" s="226">
        <f>SUM(AA28:AA32)</f>
        <v>0</v>
      </c>
      <c r="AB33" s="224">
        <f>SUM(AB28:AB32)</f>
        <v>0</v>
      </c>
      <c r="AC33" s="225"/>
      <c r="AD33" s="225">
        <f>SUM(AD28:AD32)</f>
        <v>0</v>
      </c>
      <c r="AE33" s="226">
        <f>SUM(AE28:AE32)</f>
        <v>0</v>
      </c>
      <c r="AF33" s="56"/>
      <c r="AG33" s="144"/>
      <c r="AH33" s="227">
        <f t="shared" si="20"/>
        <v>0</v>
      </c>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row>
    <row r="34" spans="1:66" ht="16.5" customHeight="1" thickBot="1" x14ac:dyDescent="0.4">
      <c r="A34" s="144"/>
      <c r="B34" s="238"/>
      <c r="C34" s="239" t="s">
        <v>98</v>
      </c>
      <c r="D34" s="240"/>
      <c r="E34" s="241"/>
      <c r="F34" s="241">
        <f>F27+F33</f>
        <v>0</v>
      </c>
      <c r="G34" s="242">
        <f>G27+G33</f>
        <v>0</v>
      </c>
      <c r="H34" s="243"/>
      <c r="I34" s="244"/>
      <c r="J34" s="244">
        <f>J27+J33</f>
        <v>0</v>
      </c>
      <c r="K34" s="245">
        <f>K27+K33</f>
        <v>0</v>
      </c>
      <c r="L34" s="243"/>
      <c r="M34" s="244"/>
      <c r="N34" s="244">
        <f>N27+N33</f>
        <v>0</v>
      </c>
      <c r="O34" s="245">
        <f>O27+O33</f>
        <v>0</v>
      </c>
      <c r="P34" s="243"/>
      <c r="Q34" s="244"/>
      <c r="R34" s="244">
        <f>R27+R33</f>
        <v>0</v>
      </c>
      <c r="S34" s="245">
        <f>S27+S33</f>
        <v>0</v>
      </c>
      <c r="T34" s="243"/>
      <c r="U34" s="244"/>
      <c r="V34" s="244">
        <f>V27+V33</f>
        <v>0</v>
      </c>
      <c r="W34" s="245">
        <f>W27+W33</f>
        <v>0</v>
      </c>
      <c r="X34" s="243"/>
      <c r="Y34" s="244"/>
      <c r="Z34" s="244">
        <f>Z27+Z33</f>
        <v>0</v>
      </c>
      <c r="AA34" s="245">
        <f>AA27+AA33</f>
        <v>0</v>
      </c>
      <c r="AB34" s="243"/>
      <c r="AC34" s="244"/>
      <c r="AD34" s="244">
        <f>AD27+AD33</f>
        <v>0</v>
      </c>
      <c r="AE34" s="245">
        <f>AE27+AE33</f>
        <v>0</v>
      </c>
      <c r="AF34" s="58"/>
      <c r="AG34" s="144"/>
      <c r="AH34" s="212"/>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row>
    <row r="35" spans="1:66" ht="16.5" x14ac:dyDescent="0.35">
      <c r="A35" s="144"/>
      <c r="B35" s="144"/>
      <c r="C35" s="261" t="s">
        <v>99</v>
      </c>
      <c r="D35" s="82" t="s">
        <v>276</v>
      </c>
      <c r="E35" s="262"/>
      <c r="F35" s="262"/>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row>
    <row r="36" spans="1:66" ht="16.5" x14ac:dyDescent="0.3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263">
        <f>SUM(AH4:AH13,AH15:AH19,AH21:AH26,AH28:AH32)-AH3</f>
        <v>0</v>
      </c>
      <c r="AI36" s="263"/>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row>
    <row r="37" spans="1:66" ht="16.5" x14ac:dyDescent="0.3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263">
        <f>F21-G21-AH3</f>
        <v>0</v>
      </c>
      <c r="AI37" s="263"/>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row>
    <row r="38" spans="1:66" ht="16.5" x14ac:dyDescent="0.3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263">
        <f>F21/(1+'5-其他税费'!$C$4)*'5-其他税费'!$C$4-AH3</f>
        <v>0</v>
      </c>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row>
    <row r="39" spans="1:66" ht="16.5" x14ac:dyDescent="0.3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row>
    <row r="40" spans="1:66" ht="16.5" x14ac:dyDescent="0.3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row>
    <row r="41" spans="1:66" ht="16.5" x14ac:dyDescent="0.3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row>
    <row r="42" spans="1:66" ht="16.5" x14ac:dyDescent="0.3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row>
    <row r="43" spans="1:66" ht="16.5" x14ac:dyDescent="0.3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row>
    <row r="44" spans="1:66" ht="16.5" x14ac:dyDescent="0.3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row>
    <row r="45" spans="1:66" ht="16.5" x14ac:dyDescent="0.3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row>
    <row r="46" spans="1:66" ht="16.5" x14ac:dyDescent="0.3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row>
    <row r="47" spans="1:66" ht="16.5" x14ac:dyDescent="0.3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row>
    <row r="48" spans="1:66" ht="16.5" x14ac:dyDescent="0.3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row>
    <row r="49" spans="1:66" ht="16.5" x14ac:dyDescent="0.3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row>
    <row r="50" spans="1:66" ht="16.5" x14ac:dyDescent="0.3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row>
    <row r="51" spans="1:66" ht="16.5" x14ac:dyDescent="0.3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row>
    <row r="52" spans="1:66" ht="16.5" x14ac:dyDescent="0.3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row>
    <row r="53" spans="1:66" ht="16.5" x14ac:dyDescent="0.3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row>
    <row r="54" spans="1:66" ht="16.5" x14ac:dyDescent="0.3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row>
    <row r="55" spans="1:66" ht="16.5" x14ac:dyDescent="0.3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row>
    <row r="56" spans="1:66" ht="16.5" x14ac:dyDescent="0.3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row>
    <row r="57" spans="1:66" ht="16.5" x14ac:dyDescent="0.3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row>
    <row r="58" spans="1:66" ht="16.5" x14ac:dyDescent="0.3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row>
    <row r="59" spans="1:66" ht="16.5" x14ac:dyDescent="0.3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row>
    <row r="60" spans="1:66" ht="16.5" x14ac:dyDescent="0.3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row>
    <row r="61" spans="1:66" ht="16.5" x14ac:dyDescent="0.3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row>
    <row r="62" spans="1:66" ht="16.5" x14ac:dyDescent="0.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row>
    <row r="63" spans="1:66" ht="16.5" x14ac:dyDescent="0.3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row>
    <row r="64" spans="1:66" ht="16.5" x14ac:dyDescent="0.3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row>
    <row r="65" spans="1:66" ht="16.5" x14ac:dyDescent="0.3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row>
    <row r="66" spans="1:66" ht="16.5" x14ac:dyDescent="0.3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row>
    <row r="67" spans="1:66" ht="16.5" x14ac:dyDescent="0.3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row>
    <row r="68" spans="1:66" ht="16.5" x14ac:dyDescent="0.3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row>
    <row r="69" spans="1:66" ht="16.5" x14ac:dyDescent="0.3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row>
    <row r="70" spans="1:66" ht="16.5" x14ac:dyDescent="0.3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row>
    <row r="71" spans="1:66" ht="16.5" x14ac:dyDescent="0.3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row>
    <row r="72" spans="1:66" ht="16.5" x14ac:dyDescent="0.3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row>
    <row r="73" spans="1:66" ht="16.5" x14ac:dyDescent="0.3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row>
    <row r="74" spans="1:66" ht="16.5" x14ac:dyDescent="0.3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row>
    <row r="75" spans="1:66" ht="16.5" x14ac:dyDescent="0.3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row>
    <row r="76" spans="1:66" ht="16.5" x14ac:dyDescent="0.3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row>
    <row r="77" spans="1:66" ht="16.5" x14ac:dyDescent="0.3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row>
    <row r="78" spans="1:66" ht="16.5" x14ac:dyDescent="0.3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row>
    <row r="79" spans="1:66" ht="16.5" x14ac:dyDescent="0.3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row>
    <row r="80" spans="1:66" ht="16.5" x14ac:dyDescent="0.3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row>
    <row r="81" spans="1:66" ht="16.5" x14ac:dyDescent="0.3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row>
    <row r="82" spans="1:66" ht="16.5" x14ac:dyDescent="0.3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row>
    <row r="83" spans="1:66" ht="16.5" x14ac:dyDescent="0.3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row>
    <row r="84" spans="1:66" ht="16.5" x14ac:dyDescent="0.3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row>
    <row r="85" spans="1:66" ht="16.5" x14ac:dyDescent="0.3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row>
    <row r="86" spans="1:66" ht="16.5" x14ac:dyDescent="0.3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row>
    <row r="87" spans="1:66" ht="16.5" x14ac:dyDescent="0.3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row>
    <row r="88" spans="1:66" ht="16.5" x14ac:dyDescent="0.3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row>
    <row r="89" spans="1:66" ht="16.5" x14ac:dyDescent="0.3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row>
    <row r="90" spans="1:66" ht="16.5" x14ac:dyDescent="0.3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row>
    <row r="91" spans="1:66" ht="16.5" x14ac:dyDescent="0.3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row>
    <row r="92" spans="1:66" ht="16.5" x14ac:dyDescent="0.3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row>
    <row r="93" spans="1:66" ht="16.5" x14ac:dyDescent="0.3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row>
    <row r="94" spans="1:66" ht="16.5" x14ac:dyDescent="0.3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row>
    <row r="95" spans="1:66" ht="16.5" x14ac:dyDescent="0.3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row>
    <row r="96" spans="1:66" ht="16.5" x14ac:dyDescent="0.3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row>
    <row r="97" spans="1:66" ht="16.5" x14ac:dyDescent="0.3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row>
    <row r="98" spans="1:66" ht="16.5" x14ac:dyDescent="0.3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row>
    <row r="99" spans="1:66" ht="16.5" x14ac:dyDescent="0.3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row>
    <row r="100" spans="1:66" ht="16.5" x14ac:dyDescent="0.3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row>
    <row r="101" spans="1:66" ht="16.5" x14ac:dyDescent="0.3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row>
    <row r="102" spans="1:66" ht="16.5" x14ac:dyDescent="0.3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row>
    <row r="103" spans="1:66" ht="16.5" x14ac:dyDescent="0.3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row>
    <row r="104" spans="1:66" ht="16.5" x14ac:dyDescent="0.3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row>
    <row r="105" spans="1:66" ht="16.5" x14ac:dyDescent="0.3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row>
    <row r="106" spans="1:66" ht="16.5" x14ac:dyDescent="0.3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row>
    <row r="107" spans="1:66" ht="16.5" x14ac:dyDescent="0.3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row>
    <row r="108" spans="1:66" ht="16.5" x14ac:dyDescent="0.3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row>
    <row r="109" spans="1:66" ht="16.5" x14ac:dyDescent="0.3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row>
    <row r="110" spans="1:66" ht="16.5" x14ac:dyDescent="0.3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row>
    <row r="111" spans="1:66" ht="16.5" x14ac:dyDescent="0.3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row>
    <row r="112" spans="1:66" ht="16.5" x14ac:dyDescent="0.3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row>
    <row r="113" spans="1:66" ht="16.5" x14ac:dyDescent="0.3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row>
    <row r="114" spans="1:66" ht="16.5" x14ac:dyDescent="0.3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row>
    <row r="115" spans="1:66" ht="16.5" x14ac:dyDescent="0.3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row>
    <row r="116" spans="1:66" ht="16.5" x14ac:dyDescent="0.3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row>
    <row r="117" spans="1:66" ht="16.5" x14ac:dyDescent="0.3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row>
    <row r="118" spans="1:66" ht="16.5" x14ac:dyDescent="0.3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row>
    <row r="119" spans="1:66" ht="16.5" x14ac:dyDescent="0.3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row>
    <row r="120" spans="1:66" ht="16.5" x14ac:dyDescent="0.3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row>
    <row r="121" spans="1:66" ht="16.5" x14ac:dyDescent="0.3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row>
    <row r="122" spans="1:66" ht="16.5" x14ac:dyDescent="0.3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row>
    <row r="123" spans="1:66" ht="16.5" x14ac:dyDescent="0.3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row>
    <row r="124" spans="1:66" ht="16.5" x14ac:dyDescent="0.3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row>
    <row r="125" spans="1:66" ht="16.5" x14ac:dyDescent="0.3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row>
    <row r="126" spans="1:66" ht="16.5" x14ac:dyDescent="0.3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row>
    <row r="127" spans="1:66" ht="16.5" x14ac:dyDescent="0.3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row>
    <row r="128" spans="1:66" ht="16.5" x14ac:dyDescent="0.3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row>
    <row r="129" spans="1:66" ht="16.5" x14ac:dyDescent="0.3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row>
    <row r="130" spans="1:66" ht="16.5" x14ac:dyDescent="0.3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row>
    <row r="131" spans="1:66" ht="16.5" x14ac:dyDescent="0.3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row>
    <row r="132" spans="1:66" ht="16.5" x14ac:dyDescent="0.3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row>
    <row r="133" spans="1:66" ht="16.5" x14ac:dyDescent="0.3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row>
    <row r="134" spans="1:66" ht="16.5" x14ac:dyDescent="0.3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row>
    <row r="135" spans="1:66" ht="16.5" x14ac:dyDescent="0.3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row>
    <row r="136" spans="1:66" ht="16.5" x14ac:dyDescent="0.3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row>
    <row r="137" spans="1:66" ht="16.5" x14ac:dyDescent="0.3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row>
    <row r="138" spans="1:66" ht="16.5" x14ac:dyDescent="0.3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row>
    <row r="139" spans="1:66" ht="16.5" x14ac:dyDescent="0.3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row>
    <row r="140" spans="1:66" ht="16.5" x14ac:dyDescent="0.3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row>
    <row r="141" spans="1:66" ht="16.5" x14ac:dyDescent="0.3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row>
    <row r="142" spans="1:66" ht="16.5" x14ac:dyDescent="0.3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row>
    <row r="143" spans="1:66" ht="16.5" x14ac:dyDescent="0.3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row>
    <row r="144" spans="1:66" ht="16.5" x14ac:dyDescent="0.3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row>
    <row r="145" spans="1:66" ht="16.5" x14ac:dyDescent="0.3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row>
    <row r="146" spans="1:66" ht="16.5" x14ac:dyDescent="0.3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row>
    <row r="147" spans="1:66" ht="16.5" x14ac:dyDescent="0.3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row>
    <row r="148" spans="1:66" ht="16.5" x14ac:dyDescent="0.3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row>
    <row r="149" spans="1:66" ht="16.5" x14ac:dyDescent="0.3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row>
    <row r="150" spans="1:66" ht="16.5" x14ac:dyDescent="0.3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row>
    <row r="151" spans="1:66" ht="16.5" x14ac:dyDescent="0.3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row>
    <row r="152" spans="1:66" ht="16.5" x14ac:dyDescent="0.3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row>
    <row r="153" spans="1:66" ht="16.5" x14ac:dyDescent="0.3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row>
    <row r="154" spans="1:66" ht="16.5" x14ac:dyDescent="0.3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row>
    <row r="155" spans="1:66" ht="16.5" x14ac:dyDescent="0.3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row>
    <row r="156" spans="1:66" ht="16.5" x14ac:dyDescent="0.3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row>
    <row r="157" spans="1:66" ht="16.5" x14ac:dyDescent="0.3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row>
    <row r="158" spans="1:66" ht="16.5" x14ac:dyDescent="0.3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row>
    <row r="159" spans="1:66" ht="16.5" x14ac:dyDescent="0.3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row>
    <row r="160" spans="1:66" ht="16.5" x14ac:dyDescent="0.3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row>
    <row r="161" spans="1:66" ht="16.5" x14ac:dyDescent="0.3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row>
    <row r="162" spans="1:66" ht="16.5" x14ac:dyDescent="0.3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row>
    <row r="163" spans="1:66" ht="16.5" x14ac:dyDescent="0.3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row>
    <row r="164" spans="1:66" ht="16.5" x14ac:dyDescent="0.3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row>
    <row r="165" spans="1:66" ht="16.5" x14ac:dyDescent="0.3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row>
    <row r="166" spans="1:66" ht="16.5" x14ac:dyDescent="0.3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row>
    <row r="167" spans="1:66" ht="16.5" x14ac:dyDescent="0.3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row>
    <row r="168" spans="1:66" ht="16.5" x14ac:dyDescent="0.3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row>
    <row r="169" spans="1:66" ht="16.5" x14ac:dyDescent="0.3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row>
    <row r="170" spans="1:66" ht="16.5" x14ac:dyDescent="0.3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row>
    <row r="171" spans="1:66" ht="16.5" x14ac:dyDescent="0.3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row>
    <row r="172" spans="1:66" ht="16.5" x14ac:dyDescent="0.3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row>
    <row r="173" spans="1:66" ht="16.5" x14ac:dyDescent="0.3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row>
    <row r="174" spans="1:66" ht="16.5" x14ac:dyDescent="0.3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row>
    <row r="175" spans="1:66" ht="16.5" x14ac:dyDescent="0.3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row>
    <row r="176" spans="1:66" ht="16.5" x14ac:dyDescent="0.3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row>
    <row r="177" spans="1:66" ht="16.5" x14ac:dyDescent="0.3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row>
    <row r="178" spans="1:66" ht="16.5" x14ac:dyDescent="0.3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row>
    <row r="179" spans="1:66" ht="16.5" x14ac:dyDescent="0.3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row>
    <row r="180" spans="1:66" ht="16.5" x14ac:dyDescent="0.3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row>
    <row r="181" spans="1:66" ht="16.5" x14ac:dyDescent="0.3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row>
    <row r="182" spans="1:66" ht="16.5" x14ac:dyDescent="0.3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row>
    <row r="183" spans="1:66" ht="16.5" x14ac:dyDescent="0.3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row>
    <row r="184" spans="1:66" ht="16.5" x14ac:dyDescent="0.3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row>
    <row r="185" spans="1:66" ht="16.5" x14ac:dyDescent="0.3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row>
    <row r="186" spans="1:66" ht="16.5" x14ac:dyDescent="0.3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row>
    <row r="187" spans="1:66" ht="16.5" x14ac:dyDescent="0.3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row>
    <row r="188" spans="1:66" ht="16.5" x14ac:dyDescent="0.3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row>
    <row r="189" spans="1:66" ht="16.5" x14ac:dyDescent="0.3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row>
    <row r="190" spans="1:66" ht="16.5" x14ac:dyDescent="0.3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row>
    <row r="191" spans="1:66" ht="16.5" x14ac:dyDescent="0.3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row>
    <row r="192" spans="1:66" ht="16.5" x14ac:dyDescent="0.3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row>
    <row r="193" spans="1:66" ht="16.5" x14ac:dyDescent="0.3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row>
    <row r="194" spans="1:66" ht="16.5" x14ac:dyDescent="0.3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row>
    <row r="195" spans="1:66" ht="16.5" x14ac:dyDescent="0.3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row>
    <row r="196" spans="1:66" ht="16.5" x14ac:dyDescent="0.3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row>
    <row r="197" spans="1:66" ht="16.5" x14ac:dyDescent="0.3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row>
    <row r="198" spans="1:66" ht="16.5" x14ac:dyDescent="0.3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row>
    <row r="199" spans="1:66" ht="16.5" x14ac:dyDescent="0.3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row>
    <row r="200" spans="1:66" ht="16.5" x14ac:dyDescent="0.3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row>
    <row r="201" spans="1:66" ht="16.5" x14ac:dyDescent="0.3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row>
    <row r="202" spans="1:66" ht="16.5" x14ac:dyDescent="0.3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row>
    <row r="203" spans="1:66" ht="16.5" x14ac:dyDescent="0.3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row>
    <row r="204" spans="1:66" ht="16.5" x14ac:dyDescent="0.3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row>
    <row r="205" spans="1:66" ht="16.5" x14ac:dyDescent="0.3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row>
    <row r="206" spans="1:66" ht="16.5" x14ac:dyDescent="0.3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row>
    <row r="207" spans="1:66" ht="16.5" x14ac:dyDescent="0.3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row>
    <row r="208" spans="1:66" ht="16.5" x14ac:dyDescent="0.3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row>
    <row r="209" spans="1:66" ht="16.5" x14ac:dyDescent="0.3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row>
    <row r="210" spans="1:66" ht="16.5" x14ac:dyDescent="0.3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row>
    <row r="211" spans="1:66" ht="16.5" x14ac:dyDescent="0.3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row>
    <row r="212" spans="1:66" ht="16.5" x14ac:dyDescent="0.3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row>
    <row r="213" spans="1:66" ht="16.5" x14ac:dyDescent="0.3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row>
    <row r="214" spans="1:66" ht="16.5" x14ac:dyDescent="0.3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row>
    <row r="215" spans="1:66" ht="16.5" x14ac:dyDescent="0.3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row>
    <row r="216" spans="1:66" ht="16.5" x14ac:dyDescent="0.3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row>
    <row r="217" spans="1:66" ht="16.5" x14ac:dyDescent="0.3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row>
    <row r="218" spans="1:66" ht="16.5" x14ac:dyDescent="0.3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row>
    <row r="219" spans="1:66" ht="16.5" x14ac:dyDescent="0.3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row>
    <row r="220" spans="1:66" ht="16.5" x14ac:dyDescent="0.3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row>
    <row r="221" spans="1:66" ht="16.5" x14ac:dyDescent="0.3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row>
    <row r="222" spans="1:66" ht="16.5" x14ac:dyDescent="0.3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row>
    <row r="223" spans="1:66" ht="16.5" x14ac:dyDescent="0.3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row>
    <row r="224" spans="1:66" ht="16.5" x14ac:dyDescent="0.3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row>
    <row r="225" spans="1:66" ht="16.5" x14ac:dyDescent="0.3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row>
    <row r="226" spans="1:66" ht="16.5" x14ac:dyDescent="0.3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row>
    <row r="227" spans="1:66" ht="16.5" x14ac:dyDescent="0.3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row>
    <row r="228" spans="1:66" ht="16.5" x14ac:dyDescent="0.3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row>
    <row r="229" spans="1:66" ht="16.5" x14ac:dyDescent="0.3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row>
    <row r="230" spans="1:66" ht="16.5" x14ac:dyDescent="0.3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row>
    <row r="231" spans="1:66" ht="16.5" x14ac:dyDescent="0.3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row>
    <row r="232" spans="1:66" ht="16.5" x14ac:dyDescent="0.3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row>
    <row r="233" spans="1:66" ht="16.5" x14ac:dyDescent="0.3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row>
    <row r="234" spans="1:66" ht="16.5" x14ac:dyDescent="0.3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row>
    <row r="235" spans="1:66" ht="16.5" x14ac:dyDescent="0.3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row>
    <row r="236" spans="1:66" ht="16.5" x14ac:dyDescent="0.3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row>
    <row r="237" spans="1:66" ht="16.5" x14ac:dyDescent="0.3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row>
    <row r="238" spans="1:66" ht="16.5" x14ac:dyDescent="0.3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row>
    <row r="239" spans="1:66" ht="16.5" x14ac:dyDescent="0.3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row>
    <row r="240" spans="1:66" ht="16.5" x14ac:dyDescent="0.3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row>
    <row r="241" spans="1:66" ht="16.5" x14ac:dyDescent="0.3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row>
    <row r="242" spans="1:66" ht="16.5" x14ac:dyDescent="0.3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row>
    <row r="243" spans="1:66" ht="16.5" x14ac:dyDescent="0.3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row>
    <row r="244" spans="1:66" ht="16.5" x14ac:dyDescent="0.3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row>
    <row r="245" spans="1:66" ht="16.5" x14ac:dyDescent="0.3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row>
    <row r="246" spans="1:66" ht="16.5" x14ac:dyDescent="0.3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row>
    <row r="247" spans="1:66" ht="16.5" x14ac:dyDescent="0.3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row>
    <row r="248" spans="1:66" ht="16.5" x14ac:dyDescent="0.3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row>
    <row r="249" spans="1:66" ht="16.5" x14ac:dyDescent="0.3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row>
    <row r="250" spans="1:66" ht="16.5" x14ac:dyDescent="0.3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row>
    <row r="251" spans="1:66" ht="16.5" x14ac:dyDescent="0.3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row>
    <row r="252" spans="1:66" ht="16.5" x14ac:dyDescent="0.3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row>
    <row r="253" spans="1:66" ht="16.5" x14ac:dyDescent="0.3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row>
    <row r="254" spans="1:66" ht="16.5" x14ac:dyDescent="0.3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row>
    <row r="255" spans="1:66" ht="16.5" x14ac:dyDescent="0.3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row>
    <row r="256" spans="1:66" ht="16.5" x14ac:dyDescent="0.3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row>
    <row r="257" spans="1:66" ht="16.5" x14ac:dyDescent="0.3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row>
    <row r="258" spans="1:66" ht="16.5" x14ac:dyDescent="0.3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row>
    <row r="259" spans="1:66" ht="16.5" x14ac:dyDescent="0.3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row>
    <row r="260" spans="1:66" ht="16.5" x14ac:dyDescent="0.3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row>
    <row r="261" spans="1:66" ht="16.5" x14ac:dyDescent="0.3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row>
    <row r="262" spans="1:66" ht="16.5" x14ac:dyDescent="0.3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row>
    <row r="263" spans="1:66" ht="16.5" x14ac:dyDescent="0.3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row>
    <row r="264" spans="1:66" ht="16.5" x14ac:dyDescent="0.3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row>
    <row r="265" spans="1:66" ht="16.5" x14ac:dyDescent="0.3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row>
    <row r="266" spans="1:66" ht="16.5" x14ac:dyDescent="0.3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row>
    <row r="267" spans="1:66" ht="16.5" x14ac:dyDescent="0.3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row>
    <row r="268" spans="1:66" ht="16.5" x14ac:dyDescent="0.3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row>
    <row r="269" spans="1:66" ht="16.5" x14ac:dyDescent="0.3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row>
    <row r="270" spans="1:66" ht="16.5" x14ac:dyDescent="0.3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row>
    <row r="271" spans="1:66" ht="16.5" x14ac:dyDescent="0.3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row>
    <row r="272" spans="1:66" ht="16.5" x14ac:dyDescent="0.3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row>
    <row r="273" spans="1:66" ht="16.5" x14ac:dyDescent="0.3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row>
    <row r="274" spans="1:66" ht="16.5" x14ac:dyDescent="0.3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row>
    <row r="275" spans="1:66" ht="16.5" x14ac:dyDescent="0.3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row>
    <row r="276" spans="1:66" ht="16.5" x14ac:dyDescent="0.3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row>
    <row r="277" spans="1:66" ht="16.5" x14ac:dyDescent="0.3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row>
    <row r="278" spans="1:66" ht="16.5" x14ac:dyDescent="0.3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row>
    <row r="279" spans="1:66" ht="16.5" x14ac:dyDescent="0.3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row>
    <row r="280" spans="1:66" ht="16.5" x14ac:dyDescent="0.3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row>
    <row r="281" spans="1:66" ht="16.5" x14ac:dyDescent="0.3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row>
    <row r="282" spans="1:66" ht="16.5" x14ac:dyDescent="0.3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row>
    <row r="283" spans="1:66" ht="16.5" x14ac:dyDescent="0.3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row>
    <row r="284" spans="1:66" ht="16.5" x14ac:dyDescent="0.3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row>
    <row r="285" spans="1:66" ht="16.5" x14ac:dyDescent="0.3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row>
    <row r="286" spans="1:66" ht="16.5" x14ac:dyDescent="0.3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row>
    <row r="287" spans="1:66" ht="16.5" x14ac:dyDescent="0.3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row>
    <row r="288" spans="1:66" ht="16.5" x14ac:dyDescent="0.3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row>
    <row r="289" spans="1:66" ht="16.5" x14ac:dyDescent="0.3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row>
    <row r="290" spans="1:66" ht="16.5" x14ac:dyDescent="0.3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row>
    <row r="291" spans="1:66" ht="16.5" x14ac:dyDescent="0.3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row>
    <row r="292" spans="1:66" ht="16.5" x14ac:dyDescent="0.3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row>
    <row r="293" spans="1:66" ht="16.5" x14ac:dyDescent="0.3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row>
    <row r="294" spans="1:66" ht="16.5" x14ac:dyDescent="0.3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row>
    <row r="295" spans="1:66" ht="16.5" x14ac:dyDescent="0.3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row>
    <row r="296" spans="1:66" ht="16.5" x14ac:dyDescent="0.3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row>
    <row r="297" spans="1:66" ht="16.5" x14ac:dyDescent="0.3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row>
    <row r="298" spans="1:66" ht="16.5" x14ac:dyDescent="0.3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row>
    <row r="299" spans="1:66" ht="16.5" x14ac:dyDescent="0.3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row>
    <row r="300" spans="1:66" ht="16.5" x14ac:dyDescent="0.3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row>
    <row r="301" spans="1:66" ht="16.5" x14ac:dyDescent="0.3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row>
    <row r="302" spans="1:66" ht="16.5" x14ac:dyDescent="0.3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row>
    <row r="303" spans="1:66" ht="16.5" x14ac:dyDescent="0.3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row>
    <row r="304" spans="1:66" ht="16.5" x14ac:dyDescent="0.3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row>
    <row r="305" spans="1:66" ht="16.5" x14ac:dyDescent="0.3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row>
    <row r="306" spans="1:66" ht="16.5" x14ac:dyDescent="0.3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row>
    <row r="307" spans="1:66" ht="16.5" x14ac:dyDescent="0.3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row>
    <row r="308" spans="1:66" ht="16.5" x14ac:dyDescent="0.3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row>
    <row r="309" spans="1:66" ht="16.5" x14ac:dyDescent="0.3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row>
    <row r="310" spans="1:66" ht="16.5" x14ac:dyDescent="0.3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row>
    <row r="311" spans="1:66" ht="16.5" x14ac:dyDescent="0.3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row>
    <row r="312" spans="1:66" ht="16.5" x14ac:dyDescent="0.3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row>
    <row r="313" spans="1:66" ht="16.5" x14ac:dyDescent="0.3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row>
    <row r="314" spans="1:66" ht="16.5" x14ac:dyDescent="0.3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row>
    <row r="315" spans="1:66" ht="16.5" x14ac:dyDescent="0.3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row>
    <row r="316" spans="1:66" ht="16.5" x14ac:dyDescent="0.3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row>
    <row r="317" spans="1:66" ht="16.5" x14ac:dyDescent="0.3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row>
    <row r="318" spans="1:66" ht="16.5" x14ac:dyDescent="0.3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row>
    <row r="319" spans="1:66" ht="16.5" x14ac:dyDescent="0.3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row>
    <row r="320" spans="1:66" ht="16.5" x14ac:dyDescent="0.3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row>
    <row r="321" spans="1:66" ht="16.5" x14ac:dyDescent="0.3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row>
    <row r="322" spans="1:66" ht="16.5" x14ac:dyDescent="0.3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row>
    <row r="323" spans="1:66" ht="16.5" x14ac:dyDescent="0.3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row>
    <row r="324" spans="1:66" ht="16.5" x14ac:dyDescent="0.3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row>
    <row r="325" spans="1:66" ht="16.5" x14ac:dyDescent="0.3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row>
    <row r="326" spans="1:66" ht="16.5" x14ac:dyDescent="0.3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row>
    <row r="327" spans="1:66" ht="16.5" x14ac:dyDescent="0.3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row>
    <row r="328" spans="1:66" ht="16.5" x14ac:dyDescent="0.3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row>
    <row r="329" spans="1:66" ht="16.5" x14ac:dyDescent="0.3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row>
    <row r="330" spans="1:66" ht="16.5" x14ac:dyDescent="0.3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row>
    <row r="331" spans="1:66" ht="16.5" x14ac:dyDescent="0.3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row>
    <row r="332" spans="1:66" ht="16.5" x14ac:dyDescent="0.3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row>
    <row r="333" spans="1:66" ht="16.5" x14ac:dyDescent="0.3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row>
    <row r="334" spans="1:66" ht="16.5" x14ac:dyDescent="0.3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row>
    <row r="335" spans="1:66" ht="16.5" x14ac:dyDescent="0.3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row>
    <row r="336" spans="1:66" ht="16.5" x14ac:dyDescent="0.3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row>
    <row r="337" spans="1:66" ht="16.5" x14ac:dyDescent="0.3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row>
    <row r="338" spans="1:66" ht="16.5" x14ac:dyDescent="0.3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row>
    <row r="339" spans="1:66" ht="16.5" x14ac:dyDescent="0.3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row>
    <row r="340" spans="1:66" ht="16.5" x14ac:dyDescent="0.3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row>
    <row r="341" spans="1:66" ht="16.5" x14ac:dyDescent="0.3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row>
    <row r="342" spans="1:66" ht="16.5" x14ac:dyDescent="0.3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row>
    <row r="343" spans="1:66" ht="16.5" x14ac:dyDescent="0.3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row>
    <row r="344" spans="1:66" ht="16.5" x14ac:dyDescent="0.3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row>
    <row r="345" spans="1:66" ht="16.5" x14ac:dyDescent="0.3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row>
    <row r="346" spans="1:66" ht="16.5" x14ac:dyDescent="0.3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row>
    <row r="347" spans="1:66" ht="16.5" x14ac:dyDescent="0.3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row>
    <row r="348" spans="1:66" ht="16.5" x14ac:dyDescent="0.3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row>
    <row r="349" spans="1:66" ht="16.5" x14ac:dyDescent="0.3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row>
    <row r="350" spans="1:66" ht="16.5" x14ac:dyDescent="0.3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row>
    <row r="351" spans="1:66" ht="16.5" x14ac:dyDescent="0.3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row>
    <row r="352" spans="1:66" ht="16.5" x14ac:dyDescent="0.3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row>
    <row r="353" spans="1:66" ht="16.5" x14ac:dyDescent="0.3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row>
    <row r="354" spans="1:66" ht="16.5" x14ac:dyDescent="0.3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row>
    <row r="355" spans="1:66" ht="16.5" x14ac:dyDescent="0.3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row>
    <row r="356" spans="1:66" ht="16.5" x14ac:dyDescent="0.3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row>
    <row r="357" spans="1:66" ht="16.5" x14ac:dyDescent="0.3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row>
    <row r="358" spans="1:66" ht="16.5" x14ac:dyDescent="0.3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row>
    <row r="359" spans="1:66" ht="16.5" x14ac:dyDescent="0.3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row>
    <row r="360" spans="1:66" ht="16.5" x14ac:dyDescent="0.3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row>
    <row r="361" spans="1:66" ht="16.5" x14ac:dyDescent="0.3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row>
    <row r="362" spans="1:66" ht="16.5" x14ac:dyDescent="0.3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row>
    <row r="363" spans="1:66" ht="16.5" x14ac:dyDescent="0.3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row>
    <row r="364" spans="1:66" ht="16.5" x14ac:dyDescent="0.3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row>
    <row r="365" spans="1:66" ht="16.5" x14ac:dyDescent="0.3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row>
    <row r="366" spans="1:66" ht="16.5" x14ac:dyDescent="0.3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row>
    <row r="367" spans="1:66" ht="16.5" x14ac:dyDescent="0.3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row>
    <row r="368" spans="1:66" ht="16.5" x14ac:dyDescent="0.3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row>
    <row r="369" spans="1:66" ht="16.5" x14ac:dyDescent="0.3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row>
    <row r="370" spans="1:66" ht="16.5" x14ac:dyDescent="0.3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row>
    <row r="371" spans="1:66" ht="16.5" x14ac:dyDescent="0.3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row>
    <row r="372" spans="1:66" ht="16.5" x14ac:dyDescent="0.3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row>
    <row r="373" spans="1:66" ht="16.5" x14ac:dyDescent="0.3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row>
    <row r="374" spans="1:66" ht="16.5" x14ac:dyDescent="0.3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row>
    <row r="375" spans="1:66" ht="16.5" x14ac:dyDescent="0.3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row>
    <row r="376" spans="1:66" ht="16.5" x14ac:dyDescent="0.3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row>
    <row r="377" spans="1:66" ht="16.5" x14ac:dyDescent="0.3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row>
    <row r="378" spans="1:66" ht="16.5" x14ac:dyDescent="0.3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row>
    <row r="379" spans="1:66" ht="16.5" x14ac:dyDescent="0.3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row>
    <row r="380" spans="1:66" ht="16.5" x14ac:dyDescent="0.3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row>
    <row r="381" spans="1:66" ht="16.5" x14ac:dyDescent="0.3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row>
    <row r="382" spans="1:66" ht="16.5" x14ac:dyDescent="0.3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row>
    <row r="383" spans="1:66" ht="16.5" x14ac:dyDescent="0.3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row>
    <row r="384" spans="1:66" ht="16.5" x14ac:dyDescent="0.3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row>
    <row r="385" spans="1:66" ht="16.5" x14ac:dyDescent="0.3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row>
    <row r="386" spans="1:66" ht="16.5" x14ac:dyDescent="0.3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row>
    <row r="387" spans="1:66" ht="16.5" x14ac:dyDescent="0.3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row>
    <row r="388" spans="1:66" ht="16.5" x14ac:dyDescent="0.3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row>
    <row r="389" spans="1:66" ht="16.5" x14ac:dyDescent="0.3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row>
    <row r="390" spans="1:66" ht="16.5" x14ac:dyDescent="0.3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row>
    <row r="391" spans="1:66" ht="16.5" x14ac:dyDescent="0.3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row>
    <row r="392" spans="1:66" ht="16.5" x14ac:dyDescent="0.3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row>
    <row r="393" spans="1:66" ht="16.5" x14ac:dyDescent="0.3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row>
    <row r="394" spans="1:66" ht="16.5" x14ac:dyDescent="0.3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row>
    <row r="395" spans="1:66" ht="16.5" x14ac:dyDescent="0.3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row>
    <row r="396" spans="1:66" ht="16.5" x14ac:dyDescent="0.3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row>
    <row r="397" spans="1:66" ht="16.5" x14ac:dyDescent="0.3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row>
    <row r="398" spans="1:66" ht="16.5" x14ac:dyDescent="0.3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row>
    <row r="399" spans="1:66" ht="16.5" x14ac:dyDescent="0.3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row>
    <row r="400" spans="1:66" ht="16.5" x14ac:dyDescent="0.3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row>
    <row r="401" spans="1:66" ht="16.5" x14ac:dyDescent="0.3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row>
    <row r="402" spans="1:66" ht="16.5" x14ac:dyDescent="0.3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row>
    <row r="403" spans="1:66" ht="16.5" x14ac:dyDescent="0.3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row>
    <row r="404" spans="1:66" ht="16.5" x14ac:dyDescent="0.3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row>
    <row r="405" spans="1:66" ht="16.5" x14ac:dyDescent="0.3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row>
    <row r="406" spans="1:66" ht="16.5" x14ac:dyDescent="0.3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row>
    <row r="407" spans="1:66" ht="16.5" x14ac:dyDescent="0.3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row>
    <row r="408" spans="1:66" ht="16.5" x14ac:dyDescent="0.3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row>
    <row r="409" spans="1:66" ht="16.5" x14ac:dyDescent="0.3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row>
    <row r="410" spans="1:66" ht="16.5" x14ac:dyDescent="0.3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row>
    <row r="411" spans="1:66" ht="16.5" x14ac:dyDescent="0.3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row>
    <row r="412" spans="1:66" ht="16.5" x14ac:dyDescent="0.3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row>
    <row r="413" spans="1:66" ht="16.5" x14ac:dyDescent="0.3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row>
    <row r="414" spans="1:66" ht="16.5" x14ac:dyDescent="0.3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row>
    <row r="415" spans="1:66" ht="16.5" x14ac:dyDescent="0.3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row>
    <row r="416" spans="1:66" ht="16.5" x14ac:dyDescent="0.3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row>
    <row r="417" spans="1:66" ht="16.5" x14ac:dyDescent="0.3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row>
    <row r="418" spans="1:66" ht="16.5" x14ac:dyDescent="0.3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row>
    <row r="419" spans="1:66" ht="16.5" x14ac:dyDescent="0.3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row>
    <row r="420" spans="1:66" ht="16.5" x14ac:dyDescent="0.3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row>
    <row r="421" spans="1:66" ht="16.5" x14ac:dyDescent="0.3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row>
    <row r="422" spans="1:66" ht="16.5" x14ac:dyDescent="0.3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row>
    <row r="423" spans="1:66" ht="16.5" x14ac:dyDescent="0.3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row>
    <row r="424" spans="1:66" ht="16.5" x14ac:dyDescent="0.3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row>
    <row r="425" spans="1:66" ht="16.5" x14ac:dyDescent="0.3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row>
    <row r="426" spans="1:66" ht="16.5" x14ac:dyDescent="0.3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row>
    <row r="427" spans="1:66" ht="16.5" x14ac:dyDescent="0.3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row>
    <row r="428" spans="1:66" ht="16.5" x14ac:dyDescent="0.3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row>
    <row r="429" spans="1:66" ht="16.5" x14ac:dyDescent="0.3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row>
    <row r="430" spans="1:66" ht="16.5" x14ac:dyDescent="0.3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row>
    <row r="431" spans="1:66" ht="16.5" x14ac:dyDescent="0.3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row>
    <row r="432" spans="1:66" ht="16.5" x14ac:dyDescent="0.3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row>
    <row r="433" spans="1:66" ht="16.5" x14ac:dyDescent="0.3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row>
    <row r="434" spans="1:66" ht="16.5" x14ac:dyDescent="0.3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row>
    <row r="435" spans="1:66" ht="16.5" x14ac:dyDescent="0.3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row>
    <row r="436" spans="1:66" ht="16.5" x14ac:dyDescent="0.3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row>
    <row r="437" spans="1:66" ht="16.5" x14ac:dyDescent="0.3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row>
    <row r="438" spans="1:66" ht="16.5" x14ac:dyDescent="0.3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row>
    <row r="439" spans="1:66" ht="16.5" x14ac:dyDescent="0.3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row>
    <row r="440" spans="1:66" ht="16.5" x14ac:dyDescent="0.3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row>
    <row r="441" spans="1:66" ht="16.5" x14ac:dyDescent="0.3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row>
    <row r="442" spans="1:66" ht="16.5" x14ac:dyDescent="0.3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row>
    <row r="443" spans="1:66" ht="16.5" x14ac:dyDescent="0.3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row>
    <row r="444" spans="1:66" ht="16.5" x14ac:dyDescent="0.3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row>
    <row r="445" spans="1:66" ht="16.5" x14ac:dyDescent="0.3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row>
    <row r="446" spans="1:66" ht="16.5" x14ac:dyDescent="0.3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row>
    <row r="447" spans="1:66" ht="16.5" x14ac:dyDescent="0.3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row>
    <row r="448" spans="1:66" ht="16.5" x14ac:dyDescent="0.3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row>
    <row r="449" spans="1:66" ht="16.5" x14ac:dyDescent="0.3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row>
    <row r="450" spans="1:66" ht="16.5" x14ac:dyDescent="0.3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row>
    <row r="451" spans="1:66" ht="16.5" x14ac:dyDescent="0.3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row>
    <row r="452" spans="1:66" ht="16.5" x14ac:dyDescent="0.3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row>
    <row r="453" spans="1:66" ht="16.5" x14ac:dyDescent="0.3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row>
    <row r="454" spans="1:66" ht="16.5" x14ac:dyDescent="0.3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row>
    <row r="455" spans="1:66" ht="16.5" x14ac:dyDescent="0.3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row>
    <row r="456" spans="1:66" ht="16.5" x14ac:dyDescent="0.3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row>
    <row r="457" spans="1:66" ht="16.5" x14ac:dyDescent="0.3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row>
    <row r="458" spans="1:66" ht="16.5" x14ac:dyDescent="0.3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row>
    <row r="459" spans="1:66" ht="16.5" x14ac:dyDescent="0.3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row>
    <row r="460" spans="1:66" ht="16.5" x14ac:dyDescent="0.3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row>
    <row r="461" spans="1:66" ht="16.5" x14ac:dyDescent="0.3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row>
    <row r="462" spans="1:66" ht="16.5" x14ac:dyDescent="0.3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row>
    <row r="463" spans="1:66" ht="16.5" x14ac:dyDescent="0.3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row>
    <row r="464" spans="1:66" ht="16.5" x14ac:dyDescent="0.3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row>
    <row r="465" spans="1:66" ht="16.5" x14ac:dyDescent="0.3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row>
    <row r="466" spans="1:66" ht="16.5" x14ac:dyDescent="0.3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row>
    <row r="467" spans="1:66" ht="16.5" x14ac:dyDescent="0.3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row>
    <row r="468" spans="1:66" ht="16.5" x14ac:dyDescent="0.3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row>
    <row r="469" spans="1:66" ht="16.5" x14ac:dyDescent="0.3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row>
    <row r="470" spans="1:66" ht="16.5" x14ac:dyDescent="0.3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row>
    <row r="471" spans="1:66" ht="16.5" x14ac:dyDescent="0.3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row>
    <row r="472" spans="1:66" ht="16.5" x14ac:dyDescent="0.3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row>
    <row r="473" spans="1:66" ht="16.5" x14ac:dyDescent="0.3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row>
    <row r="474" spans="1:66" ht="16.5" x14ac:dyDescent="0.3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row>
    <row r="475" spans="1:66" ht="16.5" x14ac:dyDescent="0.3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row>
    <row r="476" spans="1:66" ht="16.5" x14ac:dyDescent="0.3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row>
    <row r="477" spans="1:66" ht="16.5" x14ac:dyDescent="0.3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row>
    <row r="478" spans="1:66" ht="16.5" x14ac:dyDescent="0.3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row>
    <row r="479" spans="1:66" ht="16.5" x14ac:dyDescent="0.3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row>
    <row r="480" spans="1:66" ht="16.5" x14ac:dyDescent="0.3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row>
    <row r="481" spans="1:66" ht="16.5" x14ac:dyDescent="0.3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row>
    <row r="482" spans="1:66" ht="16.5" x14ac:dyDescent="0.3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row>
    <row r="483" spans="1:66" ht="16.5" x14ac:dyDescent="0.3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row>
    <row r="484" spans="1:66" ht="16.5" x14ac:dyDescent="0.3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row>
    <row r="485" spans="1:66" ht="16.5" x14ac:dyDescent="0.3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row>
    <row r="486" spans="1:66" ht="16.5" x14ac:dyDescent="0.3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row>
    <row r="487" spans="1:66" ht="16.5" x14ac:dyDescent="0.3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row>
    <row r="488" spans="1:66" ht="16.5" x14ac:dyDescent="0.3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row>
    <row r="489" spans="1:66" ht="16.5" x14ac:dyDescent="0.3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row>
    <row r="490" spans="1:66" ht="16.5" x14ac:dyDescent="0.3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row>
    <row r="491" spans="1:66" ht="16.5" x14ac:dyDescent="0.3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row>
    <row r="492" spans="1:66" ht="16.5" x14ac:dyDescent="0.3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row>
    <row r="493" spans="1:66" ht="16.5" x14ac:dyDescent="0.3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row>
    <row r="494" spans="1:66" ht="16.5" x14ac:dyDescent="0.3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row>
    <row r="495" spans="1:66" ht="16.5" x14ac:dyDescent="0.3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row>
    <row r="496" spans="1:66" ht="16.5" x14ac:dyDescent="0.3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row>
    <row r="497" spans="1:66" ht="16.5" x14ac:dyDescent="0.3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row>
    <row r="498" spans="1:66" ht="16.5" x14ac:dyDescent="0.3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row>
    <row r="499" spans="1:66" ht="16.5" x14ac:dyDescent="0.3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row>
    <row r="500" spans="1:66" ht="16.5" x14ac:dyDescent="0.3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row>
    <row r="501" spans="1:66" ht="16.5" x14ac:dyDescent="0.3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row>
    <row r="502" spans="1:66" ht="16.5" x14ac:dyDescent="0.3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row>
    <row r="503" spans="1:66" ht="16.5" x14ac:dyDescent="0.3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row>
    <row r="504" spans="1:66" ht="16.5" x14ac:dyDescent="0.3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row>
    <row r="505" spans="1:66" ht="16.5" x14ac:dyDescent="0.3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row>
    <row r="506" spans="1:66" ht="16.5" x14ac:dyDescent="0.3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row>
    <row r="507" spans="1:66" ht="16.5" x14ac:dyDescent="0.3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row>
    <row r="508" spans="1:66" ht="16.5" x14ac:dyDescent="0.3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row>
    <row r="509" spans="1:66" ht="16.5" x14ac:dyDescent="0.3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row>
    <row r="510" spans="1:66" ht="16.5" x14ac:dyDescent="0.3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row>
    <row r="511" spans="1:66" ht="16.5" x14ac:dyDescent="0.3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row>
    <row r="512" spans="1:66" ht="16.5" x14ac:dyDescent="0.3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row>
    <row r="513" spans="1:66" ht="16.5" x14ac:dyDescent="0.3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row>
    <row r="514" spans="1:66" ht="16.5" x14ac:dyDescent="0.3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row>
    <row r="515" spans="1:66" ht="16.5" x14ac:dyDescent="0.3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row>
    <row r="516" spans="1:66" ht="16.5" x14ac:dyDescent="0.3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row>
    <row r="517" spans="1:66" ht="16.5" x14ac:dyDescent="0.3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row>
    <row r="518" spans="1:66" ht="16.5" x14ac:dyDescent="0.3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row>
    <row r="519" spans="1:66" ht="16.5" x14ac:dyDescent="0.3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row>
    <row r="520" spans="1:66" ht="16.5" x14ac:dyDescent="0.3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row>
    <row r="521" spans="1:66" ht="16.5" x14ac:dyDescent="0.3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row>
    <row r="522" spans="1:66" ht="16.5" x14ac:dyDescent="0.3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row>
    <row r="523" spans="1:66" ht="16.5" x14ac:dyDescent="0.3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row>
    <row r="524" spans="1:66" ht="16.5" x14ac:dyDescent="0.3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row>
    <row r="525" spans="1:66" ht="16.5" x14ac:dyDescent="0.3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row>
    <row r="526" spans="1:66" ht="16.5" x14ac:dyDescent="0.3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row>
    <row r="527" spans="1:66" ht="16.5" x14ac:dyDescent="0.3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row>
    <row r="528" spans="1:66" ht="16.5" x14ac:dyDescent="0.3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row>
    <row r="529" spans="1:66" ht="16.5" x14ac:dyDescent="0.3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row>
    <row r="530" spans="1:66" ht="16.5" x14ac:dyDescent="0.3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row>
    <row r="531" spans="1:66" ht="16.5" x14ac:dyDescent="0.3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row>
    <row r="532" spans="1:66" ht="16.5" x14ac:dyDescent="0.3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row>
    <row r="533" spans="1:66" ht="16.5" x14ac:dyDescent="0.3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row>
    <row r="534" spans="1:66" ht="16.5" x14ac:dyDescent="0.3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row>
    <row r="535" spans="1:66" ht="16.5" x14ac:dyDescent="0.3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row>
    <row r="536" spans="1:66" ht="16.5" x14ac:dyDescent="0.3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row>
    <row r="537" spans="1:66" ht="16.5" x14ac:dyDescent="0.3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row>
    <row r="538" spans="1:66" ht="16.5" x14ac:dyDescent="0.3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row>
    <row r="539" spans="1:66" ht="16.5" x14ac:dyDescent="0.3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row>
    <row r="540" spans="1:66" ht="16.5" x14ac:dyDescent="0.3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row>
    <row r="541" spans="1:66" ht="16.5" x14ac:dyDescent="0.3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row>
    <row r="542" spans="1:66" ht="16.5" x14ac:dyDescent="0.3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row>
    <row r="543" spans="1:66" ht="16.5" x14ac:dyDescent="0.3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row>
    <row r="544" spans="1:66" ht="16.5" x14ac:dyDescent="0.3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row>
    <row r="545" spans="1:66" ht="16.5" x14ac:dyDescent="0.3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row>
    <row r="546" spans="1:66" ht="16.5" x14ac:dyDescent="0.3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row>
    <row r="547" spans="1:66" ht="16.5" x14ac:dyDescent="0.3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row>
    <row r="548" spans="1:66" ht="16.5" x14ac:dyDescent="0.3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row>
    <row r="549" spans="1:66" ht="16.5" x14ac:dyDescent="0.3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row>
    <row r="550" spans="1:66" ht="16.5" x14ac:dyDescent="0.3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row>
    <row r="551" spans="1:66" ht="16.5" x14ac:dyDescent="0.3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row>
    <row r="552" spans="1:66" ht="16.5" x14ac:dyDescent="0.3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row>
    <row r="553" spans="1:66" ht="16.5" x14ac:dyDescent="0.3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row>
    <row r="554" spans="1:66" ht="16.5" x14ac:dyDescent="0.3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row>
    <row r="555" spans="1:66" ht="16.5" x14ac:dyDescent="0.3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row>
    <row r="556" spans="1:66" ht="16.5" x14ac:dyDescent="0.3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row>
    <row r="557" spans="1:66" ht="16.5" x14ac:dyDescent="0.3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row>
    <row r="558" spans="1:66" ht="16.5" x14ac:dyDescent="0.3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row>
    <row r="559" spans="1:66" ht="16.5" x14ac:dyDescent="0.3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row>
    <row r="560" spans="1:66" ht="16.5" x14ac:dyDescent="0.3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row>
    <row r="561" spans="1:66" ht="16.5" x14ac:dyDescent="0.3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row>
    <row r="562" spans="1:66" ht="16.5" x14ac:dyDescent="0.3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row>
    <row r="563" spans="1:66" ht="16.5" x14ac:dyDescent="0.3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row>
    <row r="564" spans="1:66" ht="16.5" x14ac:dyDescent="0.3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row>
    <row r="565" spans="1:66" ht="16.5" x14ac:dyDescent="0.3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row>
    <row r="566" spans="1:66" ht="16.5" x14ac:dyDescent="0.3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row>
    <row r="567" spans="1:66" ht="16.5" x14ac:dyDescent="0.3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row>
    <row r="568" spans="1:66" ht="16.5" x14ac:dyDescent="0.3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row>
    <row r="569" spans="1:66" ht="16.5" x14ac:dyDescent="0.3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row>
    <row r="570" spans="1:66" ht="16.5" x14ac:dyDescent="0.3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row>
    <row r="571" spans="1:66" ht="16.5" x14ac:dyDescent="0.3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row>
    <row r="572" spans="1:66" ht="16.5" x14ac:dyDescent="0.3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row>
    <row r="573" spans="1:66" ht="16.5" x14ac:dyDescent="0.3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row>
    <row r="574" spans="1:66" ht="16.5" x14ac:dyDescent="0.3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row>
    <row r="575" spans="1:66" ht="16.5" x14ac:dyDescent="0.3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row>
    <row r="576" spans="1:66" ht="16.5" x14ac:dyDescent="0.3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row>
    <row r="577" spans="1:66" ht="16.5" x14ac:dyDescent="0.3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row>
    <row r="578" spans="1:66" ht="16.5" x14ac:dyDescent="0.3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row>
    <row r="579" spans="1:66" ht="16.5" x14ac:dyDescent="0.3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row>
    <row r="580" spans="1:66" ht="16.5" x14ac:dyDescent="0.3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row>
    <row r="581" spans="1:66" ht="16.5" x14ac:dyDescent="0.3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row>
    <row r="582" spans="1:66" ht="16.5" x14ac:dyDescent="0.3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row>
    <row r="583" spans="1:66" ht="16.5" x14ac:dyDescent="0.3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row>
    <row r="584" spans="1:66" ht="16.5" x14ac:dyDescent="0.3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row>
    <row r="585" spans="1:66" ht="16.5" x14ac:dyDescent="0.3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row>
    <row r="586" spans="1:66" ht="16.5" x14ac:dyDescent="0.3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row>
    <row r="587" spans="1:66" ht="16.5" x14ac:dyDescent="0.3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row>
    <row r="588" spans="1:66" ht="16.5" x14ac:dyDescent="0.3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row>
    <row r="589" spans="1:66" ht="16.5" x14ac:dyDescent="0.3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row>
    <row r="590" spans="1:66" ht="16.5" x14ac:dyDescent="0.3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row>
    <row r="591" spans="1:66" ht="16.5" x14ac:dyDescent="0.3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row>
    <row r="592" spans="1:66" ht="16.5" x14ac:dyDescent="0.3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row>
    <row r="593" spans="1:66" ht="16.5" x14ac:dyDescent="0.3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row>
    <row r="594" spans="1:66" ht="16.5" x14ac:dyDescent="0.3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row>
    <row r="595" spans="1:66" ht="16.5" x14ac:dyDescent="0.3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row>
    <row r="596" spans="1:66" ht="16.5" x14ac:dyDescent="0.3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row>
    <row r="597" spans="1:66" ht="16.5" x14ac:dyDescent="0.3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row>
    <row r="598" spans="1:66" ht="16.5" x14ac:dyDescent="0.3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row>
    <row r="599" spans="1:66" ht="16.5" x14ac:dyDescent="0.3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row>
    <row r="600" spans="1:66" ht="16.5" x14ac:dyDescent="0.3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row>
    <row r="601" spans="1:66" ht="16.5" x14ac:dyDescent="0.3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row>
    <row r="602" spans="1:66" ht="16.5" x14ac:dyDescent="0.3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row>
    <row r="603" spans="1:66" ht="16.5" x14ac:dyDescent="0.3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row>
    <row r="604" spans="1:66" ht="16.5" x14ac:dyDescent="0.3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row>
    <row r="605" spans="1:66" ht="16.5" x14ac:dyDescent="0.3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row>
    <row r="606" spans="1:66" ht="16.5" x14ac:dyDescent="0.3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row>
    <row r="607" spans="1:66" ht="16.5" x14ac:dyDescent="0.3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row>
    <row r="608" spans="1:66" ht="16.5" x14ac:dyDescent="0.3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row>
    <row r="609" spans="1:66" ht="16.5" x14ac:dyDescent="0.3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row>
    <row r="610" spans="1:66" ht="16.5" x14ac:dyDescent="0.3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row>
    <row r="611" spans="1:66" ht="16.5" x14ac:dyDescent="0.3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row>
    <row r="612" spans="1:66" ht="16.5" x14ac:dyDescent="0.3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row>
    <row r="613" spans="1:66" ht="16.5" x14ac:dyDescent="0.3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row>
    <row r="614" spans="1:66" ht="16.5" x14ac:dyDescent="0.3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row>
    <row r="615" spans="1:66" ht="16.5" x14ac:dyDescent="0.3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row>
    <row r="616" spans="1:66" ht="16.5" x14ac:dyDescent="0.3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row>
    <row r="617" spans="1:66" ht="16.5" x14ac:dyDescent="0.3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row>
    <row r="618" spans="1:66" ht="16.5" x14ac:dyDescent="0.3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row>
    <row r="619" spans="1:66" ht="16.5" x14ac:dyDescent="0.3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row>
    <row r="620" spans="1:66" ht="16.5" x14ac:dyDescent="0.3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row>
    <row r="621" spans="1:66" ht="16.5" x14ac:dyDescent="0.3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row>
    <row r="622" spans="1:66" ht="16.5" x14ac:dyDescent="0.3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row>
    <row r="623" spans="1:66" ht="16.5" x14ac:dyDescent="0.3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row>
    <row r="624" spans="1:66" ht="16.5" x14ac:dyDescent="0.3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row>
    <row r="625" spans="1:66" ht="16.5" x14ac:dyDescent="0.3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row>
    <row r="626" spans="1:66" ht="16.5" x14ac:dyDescent="0.3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row>
    <row r="627" spans="1:66" ht="16.5" x14ac:dyDescent="0.3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row>
    <row r="628" spans="1:66" ht="16.5" x14ac:dyDescent="0.3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row>
    <row r="629" spans="1:66" ht="16.5" x14ac:dyDescent="0.3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row>
    <row r="630" spans="1:66" ht="16.5" x14ac:dyDescent="0.3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row>
    <row r="631" spans="1:66" ht="16.5" x14ac:dyDescent="0.3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row>
    <row r="632" spans="1:66" ht="16.5" x14ac:dyDescent="0.3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row>
    <row r="633" spans="1:66" ht="16.5" x14ac:dyDescent="0.3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row>
    <row r="634" spans="1:66" ht="16.5" x14ac:dyDescent="0.3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row>
    <row r="635" spans="1:66" ht="16.5" x14ac:dyDescent="0.3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row>
    <row r="636" spans="1:66" ht="16.5" x14ac:dyDescent="0.3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row>
    <row r="637" spans="1:66" ht="16.5" x14ac:dyDescent="0.3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row>
    <row r="638" spans="1:66" ht="16.5" x14ac:dyDescent="0.3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row>
    <row r="639" spans="1:66" ht="16.5" x14ac:dyDescent="0.3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row>
    <row r="640" spans="1:66" ht="16.5" x14ac:dyDescent="0.3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row>
    <row r="641" spans="1:66" ht="16.5" x14ac:dyDescent="0.3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row>
    <row r="642" spans="1:66" ht="16.5" x14ac:dyDescent="0.3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row>
    <row r="643" spans="1:66" ht="16.5" x14ac:dyDescent="0.3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row>
    <row r="644" spans="1:66" ht="16.5" x14ac:dyDescent="0.3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row>
    <row r="645" spans="1:66" ht="16.5" x14ac:dyDescent="0.3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row>
    <row r="646" spans="1:66" ht="16.5" x14ac:dyDescent="0.3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row>
    <row r="647" spans="1:66" ht="16.5" x14ac:dyDescent="0.3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row>
    <row r="648" spans="1:66" ht="16.5" x14ac:dyDescent="0.3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row>
    <row r="649" spans="1:66" ht="16.5" x14ac:dyDescent="0.3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row>
    <row r="650" spans="1:66" ht="16.5" x14ac:dyDescent="0.3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row>
    <row r="651" spans="1:66" ht="16.5" x14ac:dyDescent="0.3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row>
    <row r="652" spans="1:66" ht="16.5" x14ac:dyDescent="0.3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row>
    <row r="653" spans="1:66" ht="16.5" x14ac:dyDescent="0.3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row>
    <row r="654" spans="1:66" ht="16.5" x14ac:dyDescent="0.3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row>
    <row r="655" spans="1:66" ht="16.5" x14ac:dyDescent="0.3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row>
    <row r="656" spans="1:66" ht="16.5" x14ac:dyDescent="0.3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row>
    <row r="657" spans="1:66" ht="16.5" x14ac:dyDescent="0.3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row>
    <row r="658" spans="1:66" ht="16.5" x14ac:dyDescent="0.3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row>
    <row r="659" spans="1:66" ht="16.5" x14ac:dyDescent="0.3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row>
    <row r="660" spans="1:66" ht="16.5" x14ac:dyDescent="0.3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row>
    <row r="661" spans="1:66" ht="16.5" x14ac:dyDescent="0.3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row>
    <row r="662" spans="1:66" ht="16.5" x14ac:dyDescent="0.3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row>
    <row r="663" spans="1:66" ht="16.5" x14ac:dyDescent="0.3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row>
    <row r="664" spans="1:66" ht="16.5" x14ac:dyDescent="0.3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row>
    <row r="665" spans="1:66" ht="16.5" x14ac:dyDescent="0.3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row>
    <row r="666" spans="1:66" ht="16.5" x14ac:dyDescent="0.3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row>
    <row r="667" spans="1:66" ht="16.5" x14ac:dyDescent="0.3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row>
    <row r="668" spans="1:66" ht="16.5" x14ac:dyDescent="0.3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row>
    <row r="669" spans="1:66" ht="16.5" x14ac:dyDescent="0.3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row>
    <row r="670" spans="1:66" ht="16.5" x14ac:dyDescent="0.3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row>
    <row r="671" spans="1:66" ht="16.5" x14ac:dyDescent="0.3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row>
    <row r="672" spans="1:66" ht="16.5" x14ac:dyDescent="0.3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row>
    <row r="673" spans="1:66" ht="16.5" x14ac:dyDescent="0.3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row>
    <row r="674" spans="1:66" ht="16.5" x14ac:dyDescent="0.3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row>
    <row r="675" spans="1:66" ht="16.5" x14ac:dyDescent="0.3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row>
    <row r="676" spans="1:66" ht="16.5" x14ac:dyDescent="0.3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row>
    <row r="677" spans="1:66" ht="16.5" x14ac:dyDescent="0.3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row>
    <row r="678" spans="1:66" ht="16.5" x14ac:dyDescent="0.3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row>
    <row r="679" spans="1:66" ht="16.5" x14ac:dyDescent="0.3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row>
    <row r="680" spans="1:66" ht="16.5" x14ac:dyDescent="0.3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row>
    <row r="681" spans="1:66" ht="16.5" x14ac:dyDescent="0.3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row>
    <row r="682" spans="1:66" ht="16.5" x14ac:dyDescent="0.3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row>
    <row r="683" spans="1:66" ht="16.5" x14ac:dyDescent="0.3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row>
    <row r="684" spans="1:66" ht="16.5" x14ac:dyDescent="0.3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row>
    <row r="685" spans="1:66" ht="16.5" x14ac:dyDescent="0.3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row>
    <row r="686" spans="1:66" ht="16.5" x14ac:dyDescent="0.3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row>
    <row r="687" spans="1:66" ht="16.5" x14ac:dyDescent="0.3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row>
    <row r="688" spans="1:66" ht="16.5" x14ac:dyDescent="0.3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row>
    <row r="689" spans="1:66" ht="16.5" x14ac:dyDescent="0.3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row>
    <row r="690" spans="1:66" ht="16.5" x14ac:dyDescent="0.3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row>
    <row r="691" spans="1:66" ht="16.5" x14ac:dyDescent="0.3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row>
    <row r="692" spans="1:66" ht="16.5" x14ac:dyDescent="0.3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row>
    <row r="693" spans="1:66" ht="16.5" x14ac:dyDescent="0.3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row>
    <row r="694" spans="1:66" ht="16.5" x14ac:dyDescent="0.3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row>
    <row r="695" spans="1:66" ht="16.5" x14ac:dyDescent="0.3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row>
    <row r="696" spans="1:66" ht="16.5" x14ac:dyDescent="0.3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row>
    <row r="697" spans="1:66" ht="16.5" x14ac:dyDescent="0.3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row>
    <row r="698" spans="1:66" ht="16.5" x14ac:dyDescent="0.3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row>
    <row r="699" spans="1:66" ht="16.5" x14ac:dyDescent="0.3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row>
    <row r="700" spans="1:66" ht="16.5" x14ac:dyDescent="0.3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row>
    <row r="701" spans="1:66" ht="16.5" x14ac:dyDescent="0.3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row>
    <row r="702" spans="1:66" ht="16.5" x14ac:dyDescent="0.3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row>
    <row r="703" spans="1:66" ht="16.5" x14ac:dyDescent="0.3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row>
    <row r="704" spans="1:66" ht="16.5" x14ac:dyDescent="0.3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row>
    <row r="705" spans="1:66" ht="16.5" x14ac:dyDescent="0.3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row>
    <row r="706" spans="1:66" ht="16.5" x14ac:dyDescent="0.3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row>
    <row r="707" spans="1:66" ht="16.5" x14ac:dyDescent="0.3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row>
    <row r="708" spans="1:66" ht="16.5" x14ac:dyDescent="0.3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row>
    <row r="709" spans="1:66" ht="16.5" x14ac:dyDescent="0.3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row>
    <row r="710" spans="1:66" ht="16.5" x14ac:dyDescent="0.3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row>
    <row r="711" spans="1:66" ht="16.5" x14ac:dyDescent="0.3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row>
    <row r="712" spans="1:66" ht="16.5" x14ac:dyDescent="0.3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row>
    <row r="713" spans="1:66" ht="16.5" x14ac:dyDescent="0.3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row>
    <row r="714" spans="1:66" ht="16.5" x14ac:dyDescent="0.3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row>
    <row r="715" spans="1:66" ht="16.5" x14ac:dyDescent="0.3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row>
    <row r="716" spans="1:66" ht="16.5" x14ac:dyDescent="0.3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row>
    <row r="717" spans="1:66" ht="16.5" x14ac:dyDescent="0.3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row>
    <row r="718" spans="1:66" ht="16.5" x14ac:dyDescent="0.3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row>
    <row r="719" spans="1:66" ht="16.5" x14ac:dyDescent="0.3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row>
    <row r="720" spans="1:66" ht="16.5" x14ac:dyDescent="0.3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row>
    <row r="721" spans="1:66" ht="16.5" x14ac:dyDescent="0.3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row>
    <row r="722" spans="1:66" ht="16.5" x14ac:dyDescent="0.3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row>
    <row r="723" spans="1:66" ht="16.5" x14ac:dyDescent="0.3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row>
    <row r="724" spans="1:66" ht="16.5" x14ac:dyDescent="0.3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row>
    <row r="725" spans="1:66" ht="16.5" x14ac:dyDescent="0.3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row>
    <row r="726" spans="1:66" ht="16.5" x14ac:dyDescent="0.3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row>
    <row r="727" spans="1:66" ht="16.5" x14ac:dyDescent="0.3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row>
    <row r="728" spans="1:66" ht="16.5" x14ac:dyDescent="0.3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row>
    <row r="729" spans="1:66" ht="16.5" x14ac:dyDescent="0.3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row>
    <row r="730" spans="1:66" ht="16.5" x14ac:dyDescent="0.3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row>
    <row r="731" spans="1:66" ht="16.5" x14ac:dyDescent="0.3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row>
    <row r="732" spans="1:66" ht="16.5" x14ac:dyDescent="0.3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row>
    <row r="733" spans="1:66" ht="16.5" x14ac:dyDescent="0.3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row>
    <row r="734" spans="1:66" ht="16.5" x14ac:dyDescent="0.3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row>
    <row r="735" spans="1:66" ht="16.5" x14ac:dyDescent="0.3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row>
    <row r="736" spans="1:66" ht="16.5" x14ac:dyDescent="0.3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row>
    <row r="737" spans="1:66" ht="16.5" x14ac:dyDescent="0.3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row>
    <row r="738" spans="1:66" ht="16.5" x14ac:dyDescent="0.3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row>
    <row r="739" spans="1:66" ht="16.5" x14ac:dyDescent="0.3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row>
    <row r="740" spans="1:66" ht="16.5" x14ac:dyDescent="0.3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row>
    <row r="741" spans="1:66" ht="16.5" x14ac:dyDescent="0.3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row>
    <row r="742" spans="1:66" ht="16.5" x14ac:dyDescent="0.3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row>
    <row r="743" spans="1:66" ht="16.5" x14ac:dyDescent="0.3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row>
    <row r="744" spans="1:66" ht="16.5" x14ac:dyDescent="0.3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row>
    <row r="745" spans="1:66" ht="16.5" x14ac:dyDescent="0.3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row>
    <row r="746" spans="1:66" ht="16.5" x14ac:dyDescent="0.3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row>
    <row r="747" spans="1:66" ht="16.5" x14ac:dyDescent="0.3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row>
    <row r="748" spans="1:66" ht="16.5" x14ac:dyDescent="0.3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row>
    <row r="749" spans="1:66" ht="16.5" x14ac:dyDescent="0.3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row>
    <row r="750" spans="1:66" ht="16.5" x14ac:dyDescent="0.3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row>
    <row r="751" spans="1:66" ht="16.5" x14ac:dyDescent="0.3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row>
    <row r="752" spans="1:66" ht="16.5" x14ac:dyDescent="0.3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row>
    <row r="753" spans="1:66" ht="16.5" x14ac:dyDescent="0.3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row>
    <row r="754" spans="1:66" ht="16.5" x14ac:dyDescent="0.3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row>
    <row r="755" spans="1:66" ht="16.5" x14ac:dyDescent="0.3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row>
    <row r="756" spans="1:66" ht="16.5" x14ac:dyDescent="0.3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row>
    <row r="757" spans="1:66" ht="16.5" x14ac:dyDescent="0.3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row>
    <row r="758" spans="1:66" ht="16.5" x14ac:dyDescent="0.3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row>
    <row r="759" spans="1:66" ht="16.5" x14ac:dyDescent="0.3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row>
    <row r="760" spans="1:66" ht="16.5" x14ac:dyDescent="0.3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row>
    <row r="761" spans="1:66" ht="16.5" x14ac:dyDescent="0.3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row>
    <row r="762" spans="1:66" ht="16.5" x14ac:dyDescent="0.3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row>
    <row r="763" spans="1:66" ht="16.5" x14ac:dyDescent="0.3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row>
    <row r="764" spans="1:66" ht="16.5" x14ac:dyDescent="0.3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row>
    <row r="765" spans="1:66" ht="16.5" x14ac:dyDescent="0.3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row>
    <row r="766" spans="1:66" ht="16.5" x14ac:dyDescent="0.3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row>
    <row r="767" spans="1:66" ht="16.5" x14ac:dyDescent="0.3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row>
    <row r="768" spans="1:66" ht="16.5" x14ac:dyDescent="0.3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row>
    <row r="769" spans="1:66" ht="16.5" x14ac:dyDescent="0.3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row>
    <row r="770" spans="1:66" ht="16.5" x14ac:dyDescent="0.3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row>
    <row r="771" spans="1:66" ht="16.5" x14ac:dyDescent="0.3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row>
    <row r="772" spans="1:66" ht="16.5" x14ac:dyDescent="0.3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row>
    <row r="773" spans="1:66" ht="16.5" x14ac:dyDescent="0.3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row>
    <row r="774" spans="1:66" ht="16.5" x14ac:dyDescent="0.3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row>
    <row r="775" spans="1:66" ht="16.5" x14ac:dyDescent="0.3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row>
    <row r="776" spans="1:66" ht="16.5" x14ac:dyDescent="0.3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row>
    <row r="777" spans="1:66" ht="16.5" x14ac:dyDescent="0.3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row>
    <row r="778" spans="1:66" ht="16.5" x14ac:dyDescent="0.3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row>
    <row r="779" spans="1:66" ht="16.5" x14ac:dyDescent="0.3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row>
    <row r="780" spans="1:66" ht="16.5" x14ac:dyDescent="0.3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row>
    <row r="781" spans="1:66" ht="16.5" x14ac:dyDescent="0.3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row>
    <row r="782" spans="1:66" ht="16.5" x14ac:dyDescent="0.3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row>
    <row r="783" spans="1:66" ht="16.5" x14ac:dyDescent="0.3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row>
    <row r="784" spans="1:66" ht="16.5" x14ac:dyDescent="0.3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row>
    <row r="785" spans="1:66" ht="16.5" x14ac:dyDescent="0.3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row>
    <row r="786" spans="1:66" ht="16.5" x14ac:dyDescent="0.3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row>
    <row r="787" spans="1:66" ht="16.5" x14ac:dyDescent="0.3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row>
    <row r="788" spans="1:66" ht="16.5" x14ac:dyDescent="0.3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row>
    <row r="789" spans="1:66" ht="16.5" x14ac:dyDescent="0.3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row>
    <row r="790" spans="1:66" ht="16.5" x14ac:dyDescent="0.3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row>
    <row r="791" spans="1:66" ht="16.5" x14ac:dyDescent="0.3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row>
    <row r="792" spans="1:66" ht="16.5" x14ac:dyDescent="0.3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row>
    <row r="793" spans="1:66" ht="16.5" x14ac:dyDescent="0.3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row>
    <row r="794" spans="1:66" ht="16.5" x14ac:dyDescent="0.3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row>
    <row r="795" spans="1:66" ht="16.5" x14ac:dyDescent="0.3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row>
    <row r="796" spans="1:66" ht="16.5" x14ac:dyDescent="0.3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row>
    <row r="797" spans="1:66" ht="16.5" x14ac:dyDescent="0.3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row>
    <row r="798" spans="1:66" ht="16.5" x14ac:dyDescent="0.3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row>
    <row r="799" spans="1:66" ht="16.5" x14ac:dyDescent="0.3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row>
    <row r="800" spans="1:66" ht="16.5" x14ac:dyDescent="0.3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row>
    <row r="801" spans="1:66" ht="16.5" x14ac:dyDescent="0.3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row>
    <row r="802" spans="1:66" ht="16.5" x14ac:dyDescent="0.3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row>
    <row r="803" spans="1:66" ht="16.5" x14ac:dyDescent="0.3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row>
    <row r="804" spans="1:66" ht="16.5" x14ac:dyDescent="0.3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row>
    <row r="805" spans="1:66" ht="16.5" x14ac:dyDescent="0.3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row>
    <row r="806" spans="1:66" ht="16.5" x14ac:dyDescent="0.3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row>
    <row r="807" spans="1:66" ht="16.5" x14ac:dyDescent="0.3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row>
    <row r="808" spans="1:66" ht="16.5" x14ac:dyDescent="0.3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row>
    <row r="809" spans="1:66" ht="16.5" x14ac:dyDescent="0.3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row>
    <row r="810" spans="1:66" ht="16.5" x14ac:dyDescent="0.3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row>
    <row r="811" spans="1:66" ht="16.5" x14ac:dyDescent="0.3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row>
    <row r="812" spans="1:66" ht="16.5" x14ac:dyDescent="0.3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row>
    <row r="813" spans="1:66" ht="16.5" x14ac:dyDescent="0.3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row>
    <row r="814" spans="1:66" ht="16.5" x14ac:dyDescent="0.3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row>
    <row r="815" spans="1:66" ht="16.5" x14ac:dyDescent="0.3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row>
    <row r="816" spans="1:66" ht="16.5" x14ac:dyDescent="0.3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row>
    <row r="817" spans="1:66" ht="16.5" x14ac:dyDescent="0.3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row>
    <row r="818" spans="1:66" ht="16.5" x14ac:dyDescent="0.3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row>
    <row r="819" spans="1:66" ht="16.5" x14ac:dyDescent="0.3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row>
    <row r="820" spans="1:66" ht="16.5" x14ac:dyDescent="0.3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row>
    <row r="821" spans="1:66" ht="16.5" x14ac:dyDescent="0.3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row>
    <row r="822" spans="1:66" ht="16.5" x14ac:dyDescent="0.3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row>
    <row r="823" spans="1:66" ht="16.5" x14ac:dyDescent="0.3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row>
    <row r="824" spans="1:66" ht="16.5" x14ac:dyDescent="0.3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row>
    <row r="825" spans="1:66" ht="16.5" x14ac:dyDescent="0.3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row>
    <row r="826" spans="1:66" ht="16.5" x14ac:dyDescent="0.3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row>
    <row r="827" spans="1:66" ht="16.5" x14ac:dyDescent="0.3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row>
    <row r="828" spans="1:66" ht="16.5" x14ac:dyDescent="0.3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row>
    <row r="829" spans="1:66" ht="16.5" x14ac:dyDescent="0.3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row>
    <row r="830" spans="1:66" ht="16.5" x14ac:dyDescent="0.3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row>
    <row r="831" spans="1:66" ht="16.5" x14ac:dyDescent="0.3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row>
    <row r="832" spans="1:66" ht="16.5" x14ac:dyDescent="0.3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row>
    <row r="833" spans="1:66" ht="16.5" x14ac:dyDescent="0.3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row>
    <row r="834" spans="1:66" ht="16.5" x14ac:dyDescent="0.3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row>
    <row r="835" spans="1:66" ht="16.5" x14ac:dyDescent="0.3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row>
    <row r="836" spans="1:66" ht="16.5" x14ac:dyDescent="0.3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row>
    <row r="837" spans="1:66" ht="16.5" x14ac:dyDescent="0.3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row>
    <row r="838" spans="1:66" ht="16.5" x14ac:dyDescent="0.3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row>
    <row r="839" spans="1:66" ht="16.5" x14ac:dyDescent="0.3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row>
    <row r="840" spans="1:66" ht="16.5" x14ac:dyDescent="0.3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row>
    <row r="841" spans="1:66" ht="16.5" x14ac:dyDescent="0.3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row>
    <row r="842" spans="1:66" ht="16.5" x14ac:dyDescent="0.3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row>
    <row r="843" spans="1:66" ht="16.5" x14ac:dyDescent="0.3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row>
    <row r="844" spans="1:66" ht="16.5" x14ac:dyDescent="0.3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row>
    <row r="845" spans="1:66" ht="16.5" x14ac:dyDescent="0.3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row>
    <row r="846" spans="1:66" ht="16.5" x14ac:dyDescent="0.3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row>
    <row r="847" spans="1:66" ht="16.5" x14ac:dyDescent="0.3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row>
    <row r="848" spans="1:66" ht="16.5" x14ac:dyDescent="0.3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row>
    <row r="849" spans="1:66" ht="16.5" x14ac:dyDescent="0.3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row>
    <row r="850" spans="1:66" ht="16.5" x14ac:dyDescent="0.3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row>
    <row r="851" spans="1:66" ht="16.5" x14ac:dyDescent="0.3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row>
    <row r="852" spans="1:66" ht="16.5" x14ac:dyDescent="0.3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row>
    <row r="853" spans="1:66" ht="16.5" x14ac:dyDescent="0.3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row>
    <row r="854" spans="1:66" ht="16.5" x14ac:dyDescent="0.3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row>
    <row r="855" spans="1:66" ht="16.5" x14ac:dyDescent="0.3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row>
    <row r="856" spans="1:66" ht="16.5" x14ac:dyDescent="0.3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row>
    <row r="857" spans="1:66" ht="16.5" x14ac:dyDescent="0.3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row>
    <row r="858" spans="1:66" ht="16.5" x14ac:dyDescent="0.3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row>
    <row r="859" spans="1:66" ht="16.5" x14ac:dyDescent="0.3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row>
    <row r="860" spans="1:66" ht="16.5" x14ac:dyDescent="0.3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row>
    <row r="861" spans="1:66" ht="16.5" x14ac:dyDescent="0.3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row>
    <row r="862" spans="1:66" ht="16.5" x14ac:dyDescent="0.3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row>
    <row r="863" spans="1:66" ht="16.5" x14ac:dyDescent="0.3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row>
    <row r="864" spans="1:66" ht="16.5" x14ac:dyDescent="0.3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row>
    <row r="865" spans="1:66" ht="16.5" x14ac:dyDescent="0.3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row>
    <row r="866" spans="1:66" ht="16.5" x14ac:dyDescent="0.3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row>
    <row r="867" spans="1:66" ht="16.5" x14ac:dyDescent="0.3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row>
    <row r="868" spans="1:66" ht="16.5" x14ac:dyDescent="0.3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row>
    <row r="869" spans="1:66" ht="16.5" x14ac:dyDescent="0.3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row>
    <row r="870" spans="1:66" ht="16.5" x14ac:dyDescent="0.3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row>
    <row r="871" spans="1:66" ht="16.5" x14ac:dyDescent="0.3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row>
    <row r="872" spans="1:66" ht="16.5" x14ac:dyDescent="0.3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row>
    <row r="873" spans="1:66" ht="16.5" x14ac:dyDescent="0.3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row>
    <row r="874" spans="1:66" ht="16.5" x14ac:dyDescent="0.3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row>
    <row r="875" spans="1:66" ht="16.5" x14ac:dyDescent="0.3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row>
    <row r="876" spans="1:66" ht="16.5" x14ac:dyDescent="0.3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row>
    <row r="877" spans="1:66" ht="16.5" x14ac:dyDescent="0.3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row>
    <row r="878" spans="1:66" ht="16.5" x14ac:dyDescent="0.3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row>
    <row r="879" spans="1:66" ht="16.5" x14ac:dyDescent="0.3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row>
    <row r="880" spans="1:66" ht="16.5" x14ac:dyDescent="0.3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row>
    <row r="881" spans="1:66" ht="16.5" x14ac:dyDescent="0.3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row>
    <row r="882" spans="1:66" ht="16.5" x14ac:dyDescent="0.3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row>
    <row r="883" spans="1:66" ht="16.5" x14ac:dyDescent="0.3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row>
    <row r="884" spans="1:66" ht="16.5" x14ac:dyDescent="0.3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row>
    <row r="885" spans="1:66" ht="16.5" x14ac:dyDescent="0.3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row>
    <row r="886" spans="1:66" ht="16.5" x14ac:dyDescent="0.3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row>
    <row r="887" spans="1:66" ht="16.5" x14ac:dyDescent="0.3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row>
    <row r="888" spans="1:66" ht="16.5" x14ac:dyDescent="0.3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row>
    <row r="889" spans="1:66" ht="16.5" x14ac:dyDescent="0.3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row>
    <row r="890" spans="1:66" ht="16.5" x14ac:dyDescent="0.3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row>
    <row r="891" spans="1:66" ht="16.5" x14ac:dyDescent="0.3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row>
    <row r="892" spans="1:66" ht="16.5" x14ac:dyDescent="0.3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row>
    <row r="893" spans="1:66" ht="16.5" x14ac:dyDescent="0.3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row>
    <row r="894" spans="1:66" ht="16.5" x14ac:dyDescent="0.3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row>
    <row r="895" spans="1:66" ht="16.5" x14ac:dyDescent="0.3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row>
    <row r="896" spans="1:66" ht="16.5" x14ac:dyDescent="0.3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row>
    <row r="897" spans="1:66" ht="16.5" x14ac:dyDescent="0.3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row>
    <row r="898" spans="1:66" ht="16.5" x14ac:dyDescent="0.3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row>
    <row r="899" spans="1:66" ht="16.5" x14ac:dyDescent="0.3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row>
    <row r="900" spans="1:66" ht="16.5" x14ac:dyDescent="0.3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row>
    <row r="901" spans="1:66" ht="16.5" x14ac:dyDescent="0.3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row>
    <row r="902" spans="1:66" ht="16.5" x14ac:dyDescent="0.3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row>
    <row r="903" spans="1:66" ht="16.5" x14ac:dyDescent="0.3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row>
    <row r="904" spans="1:66" ht="16.5" x14ac:dyDescent="0.3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row>
    <row r="905" spans="1:66" ht="16.5" x14ac:dyDescent="0.3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row>
    <row r="906" spans="1:66" ht="16.5" x14ac:dyDescent="0.3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row>
    <row r="907" spans="1:66" ht="16.5" x14ac:dyDescent="0.3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row>
    <row r="908" spans="1:66" ht="16.5" x14ac:dyDescent="0.3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row>
    <row r="909" spans="1:66" ht="16.5" x14ac:dyDescent="0.3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row>
    <row r="910" spans="1:66" ht="16.5" x14ac:dyDescent="0.3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row>
    <row r="911" spans="1:66" ht="16.5" x14ac:dyDescent="0.3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row>
    <row r="912" spans="1:66" ht="16.5" x14ac:dyDescent="0.3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row>
    <row r="913" spans="1:66" ht="16.5" x14ac:dyDescent="0.3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row>
    <row r="914" spans="1:66" ht="16.5" x14ac:dyDescent="0.3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row>
    <row r="915" spans="1:66" ht="16.5" x14ac:dyDescent="0.3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row>
    <row r="916" spans="1:66" ht="16.5" x14ac:dyDescent="0.3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row>
    <row r="917" spans="1:66" ht="16.5" x14ac:dyDescent="0.3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row>
    <row r="918" spans="1:66" ht="16.5" x14ac:dyDescent="0.3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row>
    <row r="919" spans="1:66" ht="16.5" x14ac:dyDescent="0.3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row>
    <row r="920" spans="1:66" ht="16.5" x14ac:dyDescent="0.3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row>
    <row r="921" spans="1:66" ht="16.5" x14ac:dyDescent="0.3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row>
    <row r="922" spans="1:66" ht="16.5" x14ac:dyDescent="0.3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row>
    <row r="923" spans="1:66" ht="16.5" x14ac:dyDescent="0.3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row>
    <row r="924" spans="1:66" ht="16.5" x14ac:dyDescent="0.3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row>
    <row r="925" spans="1:66" ht="16.5" x14ac:dyDescent="0.3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row>
    <row r="926" spans="1:66" ht="16.5" x14ac:dyDescent="0.3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row>
    <row r="927" spans="1:66" ht="16.5" x14ac:dyDescent="0.3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row>
    <row r="928" spans="1:66" ht="16.5" x14ac:dyDescent="0.3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row>
    <row r="929" spans="1:66" ht="16.5" x14ac:dyDescent="0.3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row>
    <row r="930" spans="1:66" ht="16.5" x14ac:dyDescent="0.3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row>
    <row r="931" spans="1:66" ht="16.5" x14ac:dyDescent="0.3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row>
    <row r="932" spans="1:66" ht="16.5" x14ac:dyDescent="0.3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row>
    <row r="933" spans="1:66" ht="16.5" x14ac:dyDescent="0.3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row>
    <row r="934" spans="1:66" ht="16.5" x14ac:dyDescent="0.3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row>
    <row r="935" spans="1:66" ht="16.5" x14ac:dyDescent="0.3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row>
    <row r="936" spans="1:66" ht="16.5" x14ac:dyDescent="0.3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row>
    <row r="937" spans="1:66" ht="16.5" x14ac:dyDescent="0.3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row>
    <row r="938" spans="1:66" ht="16.5" x14ac:dyDescent="0.3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row>
    <row r="939" spans="1:66" ht="16.5" x14ac:dyDescent="0.3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row>
    <row r="940" spans="1:66" ht="16.5" x14ac:dyDescent="0.3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row>
    <row r="941" spans="1:66" ht="16.5" x14ac:dyDescent="0.3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row>
    <row r="942" spans="1:66" ht="16.5" x14ac:dyDescent="0.3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row>
    <row r="943" spans="1:66" ht="16.5" x14ac:dyDescent="0.3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row>
    <row r="944" spans="1:66" ht="16.5" x14ac:dyDescent="0.3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row>
    <row r="945" spans="1:66" ht="16.5" x14ac:dyDescent="0.3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row>
    <row r="946" spans="1:66" ht="16.5" x14ac:dyDescent="0.3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row>
    <row r="947" spans="1:66" ht="16.5" x14ac:dyDescent="0.3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row>
    <row r="948" spans="1:66" ht="16.5" x14ac:dyDescent="0.3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row>
    <row r="949" spans="1:66" ht="16.5" x14ac:dyDescent="0.3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row>
    <row r="950" spans="1:66" ht="16.5" x14ac:dyDescent="0.3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row>
    <row r="951" spans="1:66" ht="16.5" x14ac:dyDescent="0.3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row>
    <row r="952" spans="1:66" ht="16.5" x14ac:dyDescent="0.3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row>
    <row r="953" spans="1:66" ht="16.5" x14ac:dyDescent="0.3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row>
    <row r="954" spans="1:66" ht="16.5" x14ac:dyDescent="0.3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row>
    <row r="955" spans="1:66" ht="16.5" x14ac:dyDescent="0.3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row>
    <row r="956" spans="1:66" ht="16.5" x14ac:dyDescent="0.3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row>
    <row r="957" spans="1:66" ht="16.5" x14ac:dyDescent="0.3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row>
    <row r="958" spans="1:66" ht="16.5" x14ac:dyDescent="0.3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row>
    <row r="959" spans="1:66" ht="16.5" x14ac:dyDescent="0.3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row>
    <row r="960" spans="1:66" ht="16.5" x14ac:dyDescent="0.3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row>
    <row r="961" spans="1:66" ht="16.5" x14ac:dyDescent="0.3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row>
    <row r="962" spans="1:66" ht="16.5" x14ac:dyDescent="0.3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row>
    <row r="963" spans="1:66" ht="16.5" x14ac:dyDescent="0.3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row>
    <row r="964" spans="1:66" ht="16.5" x14ac:dyDescent="0.3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row>
    <row r="965" spans="1:66" ht="16.5" x14ac:dyDescent="0.3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row>
    <row r="966" spans="1:66" ht="16.5" x14ac:dyDescent="0.3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row>
    <row r="967" spans="1:66" ht="16.5" x14ac:dyDescent="0.3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row>
    <row r="968" spans="1:66" ht="16.5" x14ac:dyDescent="0.3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row>
    <row r="969" spans="1:66" ht="16.5" x14ac:dyDescent="0.3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row>
    <row r="970" spans="1:66" ht="16.5" x14ac:dyDescent="0.3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row>
    <row r="971" spans="1:66" ht="16.5" x14ac:dyDescent="0.3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row>
    <row r="972" spans="1:66" ht="16.5" x14ac:dyDescent="0.3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row>
    <row r="973" spans="1:66" ht="16.5" x14ac:dyDescent="0.3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row>
    <row r="974" spans="1:66" ht="16.5" x14ac:dyDescent="0.3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row>
    <row r="975" spans="1:66" ht="16.5" x14ac:dyDescent="0.3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row>
    <row r="976" spans="1:66" ht="16.5" x14ac:dyDescent="0.3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row>
    <row r="977" spans="1:66" ht="16.5" x14ac:dyDescent="0.3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row>
    <row r="978" spans="1:66" ht="16.5" x14ac:dyDescent="0.3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row>
    <row r="979" spans="1:66" ht="16.5" x14ac:dyDescent="0.3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row>
    <row r="980" spans="1:66" ht="16.5" x14ac:dyDescent="0.3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row>
    <row r="981" spans="1:66" ht="16.5" x14ac:dyDescent="0.3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row>
    <row r="982" spans="1:66" ht="16.5" x14ac:dyDescent="0.3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row>
    <row r="983" spans="1:66" ht="16.5" x14ac:dyDescent="0.3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row>
    <row r="984" spans="1:66" ht="16.5" x14ac:dyDescent="0.3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row>
    <row r="985" spans="1:66" ht="16.5" x14ac:dyDescent="0.3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row>
    <row r="986" spans="1:66" ht="16.5" x14ac:dyDescent="0.3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row>
    <row r="987" spans="1:66" ht="16.5" x14ac:dyDescent="0.3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row>
    <row r="988" spans="1:66" ht="16.5" x14ac:dyDescent="0.3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row>
    <row r="989" spans="1:66" ht="16.5" x14ac:dyDescent="0.3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row>
    <row r="990" spans="1:66" ht="16.5" x14ac:dyDescent="0.3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row>
    <row r="991" spans="1:66" ht="16.5" x14ac:dyDescent="0.3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row>
    <row r="992" spans="1:66" ht="16.5" x14ac:dyDescent="0.3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row>
    <row r="993" spans="1:66" ht="16.5" x14ac:dyDescent="0.3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row>
    <row r="994" spans="1:66" ht="16.5" x14ac:dyDescent="0.3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row>
    <row r="995" spans="1:66" ht="16.5" x14ac:dyDescent="0.3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row>
    <row r="996" spans="1:66" ht="16.5" x14ac:dyDescent="0.3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row>
    <row r="997" spans="1:66" ht="16.5" x14ac:dyDescent="0.3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row>
    <row r="998" spans="1:66" ht="16.5" x14ac:dyDescent="0.3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row>
    <row r="999" spans="1:66" ht="16.5" x14ac:dyDescent="0.3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row>
    <row r="1000" spans="1:66" ht="16.5" x14ac:dyDescent="0.3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row>
    <row r="1001" spans="1:66" ht="16.5" x14ac:dyDescent="0.35">
      <c r="A1001" s="144"/>
      <c r="B1001" s="144"/>
      <c r="C1001" s="144"/>
      <c r="D1001" s="144"/>
      <c r="E1001" s="144"/>
      <c r="F1001" s="144"/>
      <c r="G1001" s="144"/>
      <c r="H1001" s="144"/>
      <c r="I1001" s="144"/>
      <c r="J1001" s="144"/>
      <c r="K1001" s="144"/>
      <c r="L1001" s="144"/>
      <c r="M1001" s="144"/>
      <c r="N1001" s="144"/>
      <c r="O1001" s="144"/>
      <c r="P1001" s="144"/>
      <c r="Q1001" s="144"/>
      <c r="R1001" s="144"/>
      <c r="S1001" s="144"/>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c r="BG1001" s="144"/>
      <c r="BH1001" s="144"/>
      <c r="BI1001" s="144"/>
      <c r="BJ1001" s="144"/>
      <c r="BK1001" s="144"/>
      <c r="BL1001" s="144"/>
      <c r="BM1001" s="144"/>
      <c r="BN1001" s="144"/>
    </row>
    <row r="1002" spans="1:66" ht="16.5" x14ac:dyDescent="0.35">
      <c r="A1002" s="144"/>
      <c r="B1002" s="144"/>
      <c r="C1002" s="144"/>
      <c r="D1002" s="144"/>
      <c r="E1002" s="144"/>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c r="BG1002" s="144"/>
      <c r="BH1002" s="144"/>
      <c r="BI1002" s="144"/>
      <c r="BJ1002" s="144"/>
      <c r="BK1002" s="144"/>
      <c r="BL1002" s="144"/>
      <c r="BM1002" s="144"/>
      <c r="BN1002" s="144"/>
    </row>
    <row r="1003" spans="1:66" ht="16.5" x14ac:dyDescent="0.35">
      <c r="A1003" s="144"/>
      <c r="B1003" s="144"/>
      <c r="C1003" s="144"/>
      <c r="D1003" s="144"/>
      <c r="E1003" s="144"/>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c r="BG1003" s="144"/>
      <c r="BH1003" s="144"/>
      <c r="BI1003" s="144"/>
      <c r="BJ1003" s="144"/>
      <c r="BK1003" s="144"/>
      <c r="BL1003" s="144"/>
      <c r="BM1003" s="144"/>
      <c r="BN1003" s="144"/>
    </row>
    <row r="1004" spans="1:66" ht="16.5" x14ac:dyDescent="0.35">
      <c r="A1004" s="144"/>
      <c r="B1004" s="144"/>
      <c r="C1004" s="144"/>
      <c r="D1004" s="144"/>
      <c r="E1004" s="144"/>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c r="BG1004" s="144"/>
      <c r="BH1004" s="144"/>
      <c r="BI1004" s="144"/>
      <c r="BJ1004" s="144"/>
      <c r="BK1004" s="144"/>
      <c r="BL1004" s="144"/>
      <c r="BM1004" s="144"/>
      <c r="BN1004" s="144"/>
    </row>
    <row r="1005" spans="1:66" ht="16.5" x14ac:dyDescent="0.35">
      <c r="A1005" s="144"/>
      <c r="B1005" s="144"/>
      <c r="C1005" s="144"/>
      <c r="D1005" s="144"/>
      <c r="E1005" s="144"/>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c r="BG1005" s="144"/>
      <c r="BH1005" s="144"/>
      <c r="BI1005" s="144"/>
      <c r="BJ1005" s="144"/>
      <c r="BK1005" s="144"/>
      <c r="BL1005" s="144"/>
      <c r="BM1005" s="144"/>
      <c r="BN1005" s="144"/>
    </row>
    <row r="1006" spans="1:66" ht="16.5" x14ac:dyDescent="0.35">
      <c r="A1006" s="144"/>
      <c r="B1006" s="144"/>
      <c r="C1006" s="144"/>
      <c r="D1006" s="144"/>
      <c r="E1006" s="144"/>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c r="BG1006" s="144"/>
      <c r="BH1006" s="144"/>
      <c r="BI1006" s="144"/>
      <c r="BJ1006" s="144"/>
      <c r="BK1006" s="144"/>
      <c r="BL1006" s="144"/>
      <c r="BM1006" s="144"/>
      <c r="BN1006" s="144"/>
    </row>
    <row r="1007" spans="1:66" ht="16.5" x14ac:dyDescent="0.35">
      <c r="A1007" s="144"/>
      <c r="B1007" s="144"/>
      <c r="C1007" s="144"/>
      <c r="D1007" s="144"/>
      <c r="E1007" s="144"/>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c r="BG1007" s="144"/>
      <c r="BH1007" s="144"/>
      <c r="BI1007" s="144"/>
      <c r="BJ1007" s="144"/>
      <c r="BK1007" s="144"/>
      <c r="BL1007" s="144"/>
      <c r="BM1007" s="144"/>
      <c r="BN1007" s="144"/>
    </row>
    <row r="1008" spans="1:66" ht="16.5" x14ac:dyDescent="0.35">
      <c r="A1008" s="144"/>
      <c r="B1008" s="144"/>
      <c r="C1008" s="144"/>
      <c r="D1008" s="144"/>
      <c r="E1008" s="144"/>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44"/>
      <c r="BH1008" s="144"/>
      <c r="BI1008" s="144"/>
      <c r="BJ1008" s="144"/>
      <c r="BK1008" s="144"/>
      <c r="BL1008" s="144"/>
      <c r="BM1008" s="144"/>
      <c r="BN1008" s="144"/>
    </row>
    <row r="1009" spans="1:66" ht="16.5" x14ac:dyDescent="0.35">
      <c r="A1009" s="144"/>
      <c r="B1009" s="144"/>
      <c r="C1009" s="144"/>
      <c r="D1009" s="144"/>
      <c r="E1009" s="144"/>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44"/>
      <c r="BH1009" s="144"/>
      <c r="BI1009" s="144"/>
      <c r="BJ1009" s="144"/>
      <c r="BK1009" s="144"/>
      <c r="BL1009" s="144"/>
      <c r="BM1009" s="144"/>
      <c r="BN1009" s="144"/>
    </row>
    <row r="1010" spans="1:66" ht="16.5" x14ac:dyDescent="0.35">
      <c r="A1010" s="144"/>
      <c r="B1010" s="144"/>
      <c r="C1010" s="144"/>
      <c r="D1010" s="144"/>
      <c r="E1010" s="144"/>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44"/>
      <c r="BH1010" s="144"/>
      <c r="BI1010" s="144"/>
      <c r="BJ1010" s="144"/>
      <c r="BK1010" s="144"/>
      <c r="BL1010" s="144"/>
      <c r="BM1010" s="144"/>
      <c r="BN1010" s="144"/>
    </row>
    <row r="1011" spans="1:66" ht="16.5" x14ac:dyDescent="0.35">
      <c r="A1011" s="144"/>
      <c r="B1011" s="144"/>
      <c r="C1011" s="144"/>
      <c r="D1011" s="144"/>
      <c r="E1011" s="144"/>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44"/>
      <c r="BH1011" s="144"/>
      <c r="BI1011" s="144"/>
      <c r="BJ1011" s="144"/>
      <c r="BK1011" s="144"/>
      <c r="BL1011" s="144"/>
      <c r="BM1011" s="144"/>
      <c r="BN1011" s="144"/>
    </row>
    <row r="1012" spans="1:66" ht="16.5" x14ac:dyDescent="0.35">
      <c r="A1012" s="144"/>
      <c r="B1012" s="144"/>
      <c r="C1012" s="144"/>
      <c r="D1012" s="144"/>
      <c r="E1012" s="144"/>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44"/>
      <c r="BH1012" s="144"/>
      <c r="BI1012" s="144"/>
      <c r="BJ1012" s="144"/>
      <c r="BK1012" s="144"/>
      <c r="BL1012" s="144"/>
      <c r="BM1012" s="144"/>
      <c r="BN1012" s="144"/>
    </row>
    <row r="1013" spans="1:66" ht="16.5" x14ac:dyDescent="0.35">
      <c r="A1013" s="144"/>
      <c r="B1013" s="144"/>
      <c r="C1013" s="144"/>
      <c r="D1013" s="144"/>
      <c r="E1013" s="144"/>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44"/>
      <c r="BH1013" s="144"/>
      <c r="BI1013" s="144"/>
      <c r="BJ1013" s="144"/>
      <c r="BK1013" s="144"/>
      <c r="BL1013" s="144"/>
      <c r="BM1013" s="144"/>
      <c r="BN1013" s="144"/>
    </row>
    <row r="1014" spans="1:66" ht="16.5" x14ac:dyDescent="0.35">
      <c r="A1014" s="144"/>
      <c r="B1014" s="144"/>
      <c r="C1014" s="144"/>
      <c r="D1014" s="144"/>
      <c r="E1014" s="144"/>
      <c r="F1014" s="144"/>
      <c r="G1014" s="144"/>
      <c r="H1014" s="144"/>
      <c r="I1014" s="144"/>
      <c r="J1014" s="144"/>
      <c r="K1014" s="144"/>
      <c r="L1014" s="144"/>
      <c r="M1014" s="144"/>
      <c r="N1014" s="144"/>
      <c r="O1014" s="144"/>
      <c r="P1014" s="144"/>
      <c r="Q1014" s="144"/>
      <c r="R1014" s="144"/>
      <c r="S1014" s="144"/>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c r="BG1014" s="144"/>
      <c r="BH1014" s="144"/>
      <c r="BI1014" s="144"/>
      <c r="BJ1014" s="144"/>
      <c r="BK1014" s="144"/>
      <c r="BL1014" s="144"/>
      <c r="BM1014" s="144"/>
      <c r="BN1014" s="144"/>
    </row>
    <row r="1015" spans="1:66" ht="16.5" x14ac:dyDescent="0.35">
      <c r="A1015" s="144"/>
      <c r="B1015" s="144"/>
      <c r="C1015" s="144"/>
      <c r="D1015" s="144"/>
      <c r="E1015" s="144"/>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144"/>
      <c r="BI1015" s="144"/>
      <c r="BJ1015" s="144"/>
      <c r="BK1015" s="144"/>
      <c r="BL1015" s="144"/>
      <c r="BM1015" s="144"/>
      <c r="BN1015" s="144"/>
    </row>
    <row r="1016" spans="1:66" ht="16.5" x14ac:dyDescent="0.35">
      <c r="A1016" s="144"/>
      <c r="B1016" s="144"/>
      <c r="C1016" s="144"/>
      <c r="D1016" s="144"/>
      <c r="E1016" s="144"/>
      <c r="F1016" s="144"/>
      <c r="G1016" s="144"/>
      <c r="H1016" s="144"/>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c r="BG1016" s="144"/>
      <c r="BH1016" s="144"/>
      <c r="BI1016" s="144"/>
      <c r="BJ1016" s="144"/>
      <c r="BK1016" s="144"/>
      <c r="BL1016" s="144"/>
      <c r="BM1016" s="144"/>
      <c r="BN1016" s="144"/>
    </row>
    <row r="1017" spans="1:66" ht="16.5" x14ac:dyDescent="0.35">
      <c r="A1017" s="144"/>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c r="BG1017" s="144"/>
      <c r="BH1017" s="144"/>
      <c r="BI1017" s="144"/>
      <c r="BJ1017" s="144"/>
      <c r="BK1017" s="144"/>
      <c r="BL1017" s="144"/>
      <c r="BM1017" s="144"/>
      <c r="BN1017" s="144"/>
    </row>
    <row r="1018" spans="1:66" ht="16.5" x14ac:dyDescent="0.35">
      <c r="A1018" s="144"/>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c r="BG1018" s="144"/>
      <c r="BH1018" s="144"/>
      <c r="BI1018" s="144"/>
      <c r="BJ1018" s="144"/>
      <c r="BK1018" s="144"/>
      <c r="BL1018" s="144"/>
      <c r="BM1018" s="144"/>
      <c r="BN1018" s="144"/>
    </row>
    <row r="1019" spans="1:66" ht="16.5" x14ac:dyDescent="0.35">
      <c r="A1019" s="144"/>
      <c r="B1019" s="144"/>
      <c r="C1019" s="144"/>
      <c r="D1019" s="144"/>
      <c r="E1019" s="144"/>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c r="BG1019" s="144"/>
      <c r="BH1019" s="144"/>
      <c r="BI1019" s="144"/>
      <c r="BJ1019" s="144"/>
      <c r="BK1019" s="144"/>
      <c r="BL1019" s="144"/>
      <c r="BM1019" s="144"/>
      <c r="BN1019" s="144"/>
    </row>
    <row r="1020" spans="1:66" ht="16.5" x14ac:dyDescent="0.35">
      <c r="A1020" s="144"/>
      <c r="B1020" s="144"/>
      <c r="C1020" s="144"/>
      <c r="D1020" s="144"/>
      <c r="E1020" s="144"/>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c r="BG1020" s="144"/>
      <c r="BH1020" s="144"/>
      <c r="BI1020" s="144"/>
      <c r="BJ1020" s="144"/>
      <c r="BK1020" s="144"/>
      <c r="BL1020" s="144"/>
      <c r="BM1020" s="144"/>
      <c r="BN1020" s="144"/>
    </row>
    <row r="1021" spans="1:66" ht="16.5" x14ac:dyDescent="0.35">
      <c r="A1021" s="144"/>
      <c r="B1021" s="144"/>
      <c r="C1021" s="144"/>
      <c r="D1021" s="144"/>
      <c r="E1021" s="144"/>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c r="BG1021" s="144"/>
      <c r="BH1021" s="144"/>
      <c r="BI1021" s="144"/>
      <c r="BJ1021" s="144"/>
      <c r="BK1021" s="144"/>
      <c r="BL1021" s="144"/>
      <c r="BM1021" s="144"/>
      <c r="BN1021" s="144"/>
    </row>
    <row r="1022" spans="1:66" ht="16.5" x14ac:dyDescent="0.35">
      <c r="A1022" s="144"/>
      <c r="B1022" s="144"/>
      <c r="C1022" s="144"/>
      <c r="D1022" s="144"/>
      <c r="E1022" s="144"/>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c r="BG1022" s="144"/>
      <c r="BH1022" s="144"/>
      <c r="BI1022" s="144"/>
      <c r="BJ1022" s="144"/>
      <c r="BK1022" s="144"/>
      <c r="BL1022" s="144"/>
      <c r="BM1022" s="144"/>
      <c r="BN1022" s="144"/>
    </row>
    <row r="1023" spans="1:66" ht="16.5" x14ac:dyDescent="0.35">
      <c r="A1023" s="144"/>
      <c r="B1023" s="144"/>
      <c r="C1023" s="144"/>
      <c r="D1023" s="144"/>
      <c r="E1023" s="144"/>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c r="BG1023" s="144"/>
      <c r="BH1023" s="144"/>
      <c r="BI1023" s="144"/>
      <c r="BJ1023" s="144"/>
      <c r="BK1023" s="144"/>
      <c r="BL1023" s="144"/>
      <c r="BM1023" s="144"/>
      <c r="BN1023" s="144"/>
    </row>
    <row r="1024" spans="1:66" ht="16.5" x14ac:dyDescent="0.35">
      <c r="A1024" s="144"/>
      <c r="B1024" s="144"/>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c r="BG1024" s="144"/>
      <c r="BH1024" s="144"/>
      <c r="BI1024" s="144"/>
      <c r="BJ1024" s="144"/>
      <c r="BK1024" s="144"/>
      <c r="BL1024" s="144"/>
      <c r="BM1024" s="144"/>
      <c r="BN1024" s="144"/>
    </row>
    <row r="1025" spans="1:66" ht="16.5" x14ac:dyDescent="0.35">
      <c r="A1025" s="144"/>
      <c r="B1025" s="144"/>
      <c r="C1025" s="144"/>
      <c r="D1025" s="144"/>
      <c r="E1025" s="144"/>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c r="BG1025" s="144"/>
      <c r="BH1025" s="144"/>
      <c r="BI1025" s="144"/>
      <c r="BJ1025" s="144"/>
      <c r="BK1025" s="144"/>
      <c r="BL1025" s="144"/>
      <c r="BM1025" s="144"/>
      <c r="BN1025" s="144"/>
    </row>
    <row r="1026" spans="1:66" ht="16.5" x14ac:dyDescent="0.35">
      <c r="A1026" s="144"/>
      <c r="B1026" s="144"/>
      <c r="C1026" s="144"/>
      <c r="D1026" s="144"/>
      <c r="E1026" s="144"/>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c r="BG1026" s="144"/>
      <c r="BH1026" s="144"/>
      <c r="BI1026" s="144"/>
      <c r="BJ1026" s="144"/>
      <c r="BK1026" s="144"/>
      <c r="BL1026" s="144"/>
      <c r="BM1026" s="144"/>
      <c r="BN1026" s="144"/>
    </row>
    <row r="1027" spans="1:66" ht="16.5" x14ac:dyDescent="0.35">
      <c r="A1027" s="144"/>
      <c r="B1027" s="144"/>
      <c r="C1027" s="144"/>
      <c r="D1027" s="144"/>
      <c r="E1027" s="144"/>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c r="BG1027" s="144"/>
      <c r="BH1027" s="144"/>
      <c r="BI1027" s="144"/>
      <c r="BJ1027" s="144"/>
      <c r="BK1027" s="144"/>
      <c r="BL1027" s="144"/>
      <c r="BM1027" s="144"/>
      <c r="BN1027" s="144"/>
    </row>
    <row r="1028" spans="1:66" ht="16.5" x14ac:dyDescent="0.35">
      <c r="A1028" s="144"/>
      <c r="B1028" s="144"/>
      <c r="C1028" s="144"/>
      <c r="D1028" s="144"/>
      <c r="E1028" s="144"/>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c r="BG1028" s="144"/>
      <c r="BH1028" s="144"/>
      <c r="BI1028" s="144"/>
      <c r="BJ1028" s="144"/>
      <c r="BK1028" s="144"/>
      <c r="BL1028" s="144"/>
      <c r="BM1028" s="144"/>
      <c r="BN1028" s="144"/>
    </row>
    <row r="1029" spans="1:66" ht="16.5" x14ac:dyDescent="0.35">
      <c r="A1029" s="144"/>
      <c r="B1029" s="144"/>
      <c r="C1029" s="144"/>
      <c r="D1029" s="144"/>
      <c r="E1029" s="144"/>
      <c r="F1029" s="144"/>
      <c r="G1029" s="144"/>
      <c r="H1029" s="144"/>
      <c r="I1029" s="144"/>
      <c r="J1029" s="144"/>
      <c r="K1029" s="144"/>
      <c r="L1029" s="144"/>
      <c r="M1029" s="144"/>
      <c r="N1029" s="144"/>
      <c r="O1029" s="144"/>
      <c r="P1029" s="144"/>
      <c r="Q1029" s="144"/>
      <c r="R1029" s="144"/>
      <c r="S1029" s="144"/>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c r="BG1029" s="144"/>
      <c r="BH1029" s="144"/>
      <c r="BI1029" s="144"/>
      <c r="BJ1029" s="144"/>
      <c r="BK1029" s="144"/>
      <c r="BL1029" s="144"/>
      <c r="BM1029" s="144"/>
      <c r="BN1029" s="144"/>
    </row>
    <row r="1030" spans="1:66" ht="16.5" x14ac:dyDescent="0.35">
      <c r="A1030" s="144"/>
      <c r="B1030" s="144"/>
      <c r="C1030" s="144"/>
      <c r="D1030" s="144"/>
      <c r="E1030" s="144"/>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144"/>
      <c r="BI1030" s="144"/>
      <c r="BJ1030" s="144"/>
      <c r="BK1030" s="144"/>
      <c r="BL1030" s="144"/>
      <c r="BM1030" s="144"/>
      <c r="BN1030" s="144"/>
    </row>
    <row r="1031" spans="1:66" ht="16.5" x14ac:dyDescent="0.35">
      <c r="A1031" s="144"/>
      <c r="B1031" s="144"/>
      <c r="C1031" s="144"/>
      <c r="D1031" s="144"/>
      <c r="E1031" s="144"/>
      <c r="F1031" s="144"/>
      <c r="G1031" s="144"/>
      <c r="H1031" s="144"/>
      <c r="I1031" s="144"/>
      <c r="J1031" s="144"/>
      <c r="K1031" s="144"/>
      <c r="L1031" s="144"/>
      <c r="M1031" s="144"/>
      <c r="N1031" s="144"/>
      <c r="O1031" s="144"/>
      <c r="P1031" s="144"/>
      <c r="Q1031" s="144"/>
      <c r="R1031" s="144"/>
      <c r="S1031" s="144"/>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c r="BG1031" s="144"/>
      <c r="BH1031" s="144"/>
      <c r="BI1031" s="144"/>
      <c r="BJ1031" s="144"/>
      <c r="BK1031" s="144"/>
      <c r="BL1031" s="144"/>
      <c r="BM1031" s="144"/>
      <c r="BN1031" s="144"/>
    </row>
    <row r="1032" spans="1:66" ht="16.5" x14ac:dyDescent="0.35">
      <c r="A1032" s="144"/>
      <c r="B1032" s="144"/>
      <c r="C1032" s="144"/>
      <c r="D1032" s="144"/>
      <c r="E1032" s="144"/>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c r="BG1032" s="144"/>
      <c r="BH1032" s="144"/>
      <c r="BI1032" s="144"/>
      <c r="BJ1032" s="144"/>
      <c r="BK1032" s="144"/>
      <c r="BL1032" s="144"/>
      <c r="BM1032" s="144"/>
      <c r="BN1032" s="144"/>
    </row>
    <row r="1033" spans="1:66" ht="16.5" x14ac:dyDescent="0.35">
      <c r="A1033" s="144"/>
      <c r="B1033" s="144"/>
      <c r="C1033" s="144"/>
      <c r="D1033" s="144"/>
      <c r="E1033" s="144"/>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c r="BG1033" s="144"/>
      <c r="BH1033" s="144"/>
      <c r="BI1033" s="144"/>
      <c r="BJ1033" s="144"/>
      <c r="BK1033" s="144"/>
      <c r="BL1033" s="144"/>
      <c r="BM1033" s="144"/>
      <c r="BN1033" s="144"/>
    </row>
    <row r="1034" spans="1:66" ht="16.5" x14ac:dyDescent="0.35">
      <c r="A1034" s="144"/>
      <c r="B1034" s="144"/>
      <c r="C1034" s="144"/>
      <c r="D1034" s="144"/>
      <c r="E1034" s="144"/>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c r="BG1034" s="144"/>
      <c r="BH1034" s="144"/>
      <c r="BI1034" s="144"/>
      <c r="BJ1034" s="144"/>
      <c r="BK1034" s="144"/>
      <c r="BL1034" s="144"/>
      <c r="BM1034" s="144"/>
      <c r="BN1034" s="144"/>
    </row>
    <row r="1035" spans="1:66" ht="16.5" x14ac:dyDescent="0.35">
      <c r="A1035" s="144"/>
      <c r="B1035" s="144"/>
      <c r="C1035" s="144"/>
      <c r="D1035" s="144"/>
      <c r="E1035" s="144"/>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c r="BG1035" s="144"/>
      <c r="BH1035" s="144"/>
      <c r="BI1035" s="144"/>
      <c r="BJ1035" s="144"/>
      <c r="BK1035" s="144"/>
      <c r="BL1035" s="144"/>
      <c r="BM1035" s="144"/>
      <c r="BN1035" s="144"/>
    </row>
    <row r="1036" spans="1:66" ht="16.5" x14ac:dyDescent="0.35">
      <c r="A1036" s="144"/>
      <c r="B1036" s="144"/>
      <c r="C1036" s="144"/>
      <c r="D1036" s="144"/>
      <c r="E1036" s="144"/>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c r="BG1036" s="144"/>
      <c r="BH1036" s="144"/>
      <c r="BI1036" s="144"/>
      <c r="BJ1036" s="144"/>
      <c r="BK1036" s="144"/>
      <c r="BL1036" s="144"/>
      <c r="BM1036" s="144"/>
      <c r="BN1036" s="144"/>
    </row>
    <row r="1037" spans="1:66" ht="16.5" x14ac:dyDescent="0.35">
      <c r="A1037" s="144"/>
      <c r="B1037" s="144"/>
      <c r="C1037" s="144"/>
      <c r="D1037" s="144"/>
      <c r="E1037" s="144"/>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c r="BG1037" s="144"/>
      <c r="BH1037" s="144"/>
      <c r="BI1037" s="144"/>
      <c r="BJ1037" s="144"/>
      <c r="BK1037" s="144"/>
      <c r="BL1037" s="144"/>
      <c r="BM1037" s="144"/>
      <c r="BN1037" s="144"/>
    </row>
    <row r="1038" spans="1:66" ht="16.5" x14ac:dyDescent="0.35">
      <c r="A1038" s="144"/>
      <c r="B1038" s="144"/>
      <c r="C1038" s="144"/>
      <c r="D1038" s="144"/>
      <c r="E1038" s="144"/>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c r="BG1038" s="144"/>
      <c r="BH1038" s="144"/>
      <c r="BI1038" s="144"/>
      <c r="BJ1038" s="144"/>
      <c r="BK1038" s="144"/>
      <c r="BL1038" s="144"/>
      <c r="BM1038" s="144"/>
      <c r="BN1038" s="144"/>
    </row>
    <row r="1039" spans="1:66" ht="16.5" x14ac:dyDescent="0.35">
      <c r="A1039" s="144"/>
      <c r="B1039" s="144"/>
      <c r="C1039" s="144"/>
      <c r="D1039" s="144"/>
      <c r="E1039" s="144"/>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c r="BG1039" s="144"/>
      <c r="BH1039" s="144"/>
      <c r="BI1039" s="144"/>
      <c r="BJ1039" s="144"/>
      <c r="BK1039" s="144"/>
      <c r="BL1039" s="144"/>
      <c r="BM1039" s="144"/>
      <c r="BN1039" s="144"/>
    </row>
    <row r="1040" spans="1:66" ht="16.5" x14ac:dyDescent="0.35">
      <c r="A1040" s="144"/>
      <c r="B1040" s="144"/>
      <c r="C1040" s="144"/>
      <c r="D1040" s="144"/>
      <c r="E1040" s="144"/>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c r="BG1040" s="144"/>
      <c r="BH1040" s="144"/>
      <c r="BI1040" s="144"/>
      <c r="BJ1040" s="144"/>
      <c r="BK1040" s="144"/>
      <c r="BL1040" s="144"/>
      <c r="BM1040" s="144"/>
      <c r="BN1040" s="144"/>
    </row>
    <row r="1041" spans="1:66" ht="16.5" x14ac:dyDescent="0.35">
      <c r="A1041" s="144"/>
      <c r="B1041" s="144"/>
      <c r="C1041" s="144"/>
      <c r="D1041" s="144"/>
      <c r="E1041" s="144"/>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c r="BG1041" s="144"/>
      <c r="BH1041" s="144"/>
      <c r="BI1041" s="144"/>
      <c r="BJ1041" s="144"/>
      <c r="BK1041" s="144"/>
      <c r="BL1041" s="144"/>
      <c r="BM1041" s="144"/>
      <c r="BN1041" s="144"/>
    </row>
    <row r="1042" spans="1:66" ht="16.5" x14ac:dyDescent="0.35">
      <c r="A1042" s="144"/>
      <c r="B1042" s="144"/>
      <c r="C1042" s="144"/>
      <c r="D1042" s="144"/>
      <c r="E1042" s="144"/>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c r="BG1042" s="144"/>
      <c r="BH1042" s="144"/>
      <c r="BI1042" s="144"/>
      <c r="BJ1042" s="144"/>
      <c r="BK1042" s="144"/>
      <c r="BL1042" s="144"/>
      <c r="BM1042" s="144"/>
      <c r="BN1042" s="144"/>
    </row>
    <row r="1043" spans="1:66" ht="16.5" x14ac:dyDescent="0.35">
      <c r="A1043" s="144"/>
      <c r="B1043" s="144"/>
      <c r="C1043" s="144"/>
      <c r="D1043" s="144"/>
      <c r="E1043" s="144"/>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c r="BG1043" s="144"/>
      <c r="BH1043" s="144"/>
      <c r="BI1043" s="144"/>
      <c r="BJ1043" s="144"/>
      <c r="BK1043" s="144"/>
      <c r="BL1043" s="144"/>
      <c r="BM1043" s="144"/>
      <c r="BN1043" s="144"/>
    </row>
    <row r="1044" spans="1:66" ht="16.5" x14ac:dyDescent="0.35">
      <c r="A1044" s="144"/>
      <c r="B1044" s="144"/>
      <c r="C1044" s="144"/>
      <c r="D1044" s="144"/>
      <c r="E1044" s="144"/>
      <c r="F1044" s="144"/>
      <c r="G1044" s="144"/>
      <c r="H1044" s="144"/>
      <c r="I1044" s="144"/>
      <c r="J1044" s="144"/>
      <c r="K1044" s="144"/>
      <c r="L1044" s="144"/>
      <c r="M1044" s="144"/>
      <c r="N1044" s="144"/>
      <c r="O1044" s="144"/>
      <c r="P1044" s="144"/>
      <c r="Q1044" s="144"/>
      <c r="R1044" s="144"/>
      <c r="S1044" s="144"/>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c r="BG1044" s="144"/>
      <c r="BH1044" s="144"/>
      <c r="BI1044" s="144"/>
      <c r="BJ1044" s="144"/>
      <c r="BK1044" s="144"/>
      <c r="BL1044" s="144"/>
      <c r="BM1044" s="144"/>
      <c r="BN1044" s="144"/>
    </row>
    <row r="1045" spans="1:66" ht="16.5" x14ac:dyDescent="0.35">
      <c r="A1045" s="144"/>
      <c r="B1045" s="144"/>
      <c r="C1045" s="144"/>
      <c r="D1045" s="144"/>
      <c r="E1045" s="144"/>
      <c r="F1045" s="144"/>
      <c r="G1045" s="144"/>
      <c r="H1045" s="144"/>
      <c r="I1045" s="144"/>
      <c r="J1045" s="144"/>
      <c r="K1045" s="144"/>
      <c r="L1045" s="144"/>
      <c r="M1045" s="144"/>
      <c r="N1045" s="144"/>
      <c r="O1045" s="144"/>
      <c r="P1045" s="144"/>
      <c r="Q1045" s="144"/>
      <c r="R1045" s="144"/>
      <c r="S1045" s="144"/>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c r="BG1045" s="144"/>
      <c r="BH1045" s="144"/>
      <c r="BI1045" s="144"/>
      <c r="BJ1045" s="144"/>
      <c r="BK1045" s="144"/>
      <c r="BL1045" s="144"/>
      <c r="BM1045" s="144"/>
      <c r="BN1045" s="144"/>
    </row>
    <row r="1046" spans="1:66" ht="16.5" x14ac:dyDescent="0.35">
      <c r="A1046" s="144"/>
      <c r="B1046" s="144"/>
      <c r="C1046" s="144"/>
      <c r="D1046" s="144"/>
      <c r="E1046" s="144"/>
      <c r="F1046" s="144"/>
      <c r="G1046" s="144"/>
      <c r="H1046" s="144"/>
      <c r="I1046" s="144"/>
      <c r="J1046" s="144"/>
      <c r="K1046" s="144"/>
      <c r="L1046" s="144"/>
      <c r="M1046" s="144"/>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c r="BG1046" s="144"/>
      <c r="BH1046" s="144"/>
      <c r="BI1046" s="144"/>
      <c r="BJ1046" s="144"/>
      <c r="BK1046" s="144"/>
      <c r="BL1046" s="144"/>
      <c r="BM1046" s="144"/>
      <c r="BN1046" s="144"/>
    </row>
    <row r="1047" spans="1:66" ht="16.5" x14ac:dyDescent="0.35">
      <c r="A1047" s="144"/>
      <c r="B1047" s="144"/>
      <c r="C1047" s="144"/>
      <c r="D1047" s="144"/>
      <c r="E1047" s="144"/>
      <c r="F1047" s="144"/>
      <c r="G1047" s="144"/>
      <c r="H1047" s="144"/>
      <c r="I1047" s="144"/>
      <c r="J1047" s="144"/>
      <c r="K1047" s="144"/>
      <c r="L1047" s="144"/>
      <c r="M1047" s="144"/>
      <c r="N1047" s="144"/>
      <c r="O1047" s="144"/>
      <c r="P1047" s="144"/>
      <c r="Q1047" s="144"/>
      <c r="R1047" s="144"/>
      <c r="S1047" s="144"/>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c r="BG1047" s="144"/>
      <c r="BH1047" s="144"/>
      <c r="BI1047" s="144"/>
      <c r="BJ1047" s="144"/>
      <c r="BK1047" s="144"/>
      <c r="BL1047" s="144"/>
      <c r="BM1047" s="144"/>
      <c r="BN1047" s="144"/>
    </row>
    <row r="1048" spans="1:66" ht="16.5" x14ac:dyDescent="0.35">
      <c r="A1048" s="144"/>
      <c r="B1048" s="144"/>
      <c r="C1048" s="144"/>
      <c r="D1048" s="144"/>
      <c r="E1048" s="144"/>
      <c r="F1048" s="144"/>
      <c r="G1048" s="144"/>
      <c r="H1048" s="144"/>
      <c r="I1048" s="144"/>
      <c r="J1048" s="144"/>
      <c r="K1048" s="144"/>
      <c r="L1048" s="144"/>
      <c r="M1048" s="144"/>
      <c r="N1048" s="144"/>
      <c r="O1048" s="144"/>
      <c r="P1048" s="144"/>
      <c r="Q1048" s="144"/>
      <c r="R1048" s="144"/>
      <c r="S1048" s="144"/>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c r="BG1048" s="144"/>
      <c r="BH1048" s="144"/>
      <c r="BI1048" s="144"/>
      <c r="BJ1048" s="144"/>
      <c r="BK1048" s="144"/>
      <c r="BL1048" s="144"/>
      <c r="BM1048" s="144"/>
      <c r="BN1048" s="144"/>
    </row>
    <row r="1049" spans="1:66" ht="16.5" x14ac:dyDescent="0.35">
      <c r="A1049" s="144"/>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c r="BG1049" s="144"/>
      <c r="BH1049" s="144"/>
      <c r="BI1049" s="144"/>
      <c r="BJ1049" s="144"/>
      <c r="BK1049" s="144"/>
      <c r="BL1049" s="144"/>
      <c r="BM1049" s="144"/>
      <c r="BN1049" s="144"/>
    </row>
    <row r="1050" spans="1:66" ht="16.5" x14ac:dyDescent="0.35">
      <c r="A1050" s="144"/>
      <c r="B1050" s="144"/>
      <c r="C1050" s="144"/>
      <c r="D1050" s="144"/>
      <c r="E1050" s="144"/>
      <c r="F1050" s="144"/>
      <c r="G1050" s="144"/>
      <c r="H1050" s="144"/>
      <c r="I1050" s="144"/>
      <c r="J1050" s="144"/>
      <c r="K1050" s="144"/>
      <c r="L1050" s="144"/>
      <c r="M1050" s="144"/>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c r="BG1050" s="144"/>
      <c r="BH1050" s="144"/>
      <c r="BI1050" s="144"/>
      <c r="BJ1050" s="144"/>
      <c r="BK1050" s="144"/>
      <c r="BL1050" s="144"/>
      <c r="BM1050" s="144"/>
      <c r="BN1050" s="144"/>
    </row>
    <row r="1051" spans="1:66" ht="16.5" x14ac:dyDescent="0.35">
      <c r="A1051" s="144"/>
      <c r="B1051" s="144"/>
      <c r="C1051" s="144"/>
      <c r="D1051" s="144"/>
      <c r="E1051" s="144"/>
      <c r="F1051" s="144"/>
      <c r="G1051" s="144"/>
      <c r="H1051" s="144"/>
      <c r="I1051" s="144"/>
      <c r="J1051" s="144"/>
      <c r="K1051" s="144"/>
      <c r="L1051" s="144"/>
      <c r="M1051" s="144"/>
      <c r="N1051" s="144"/>
      <c r="O1051" s="144"/>
      <c r="P1051" s="144"/>
      <c r="Q1051" s="144"/>
      <c r="R1051" s="144"/>
      <c r="S1051" s="144"/>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c r="BG1051" s="144"/>
      <c r="BH1051" s="144"/>
      <c r="BI1051" s="144"/>
      <c r="BJ1051" s="144"/>
      <c r="BK1051" s="144"/>
      <c r="BL1051" s="144"/>
      <c r="BM1051" s="144"/>
      <c r="BN1051" s="144"/>
    </row>
    <row r="1052" spans="1:66" ht="16.5" x14ac:dyDescent="0.35">
      <c r="A1052" s="144"/>
      <c r="B1052" s="144"/>
      <c r="C1052" s="144"/>
      <c r="D1052" s="144"/>
      <c r="E1052" s="144"/>
      <c r="F1052" s="144"/>
      <c r="G1052" s="144"/>
      <c r="H1052" s="144"/>
      <c r="I1052" s="144"/>
      <c r="J1052" s="144"/>
      <c r="K1052" s="144"/>
      <c r="L1052" s="144"/>
      <c r="M1052" s="144"/>
      <c r="N1052" s="144"/>
      <c r="O1052" s="144"/>
      <c r="P1052" s="144"/>
      <c r="Q1052" s="144"/>
      <c r="R1052" s="144"/>
      <c r="S1052" s="144"/>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c r="BG1052" s="144"/>
      <c r="BH1052" s="144"/>
      <c r="BI1052" s="144"/>
      <c r="BJ1052" s="144"/>
      <c r="BK1052" s="144"/>
      <c r="BL1052" s="144"/>
      <c r="BM1052" s="144"/>
      <c r="BN1052" s="144"/>
    </row>
    <row r="1053" spans="1:66" ht="16.5" x14ac:dyDescent="0.35">
      <c r="A1053" s="144"/>
      <c r="B1053" s="144"/>
      <c r="C1053" s="144"/>
      <c r="D1053" s="144"/>
      <c r="E1053" s="144"/>
      <c r="F1053" s="144"/>
      <c r="G1053" s="144"/>
      <c r="H1053" s="144"/>
      <c r="I1053" s="144"/>
      <c r="J1053" s="144"/>
      <c r="K1053" s="144"/>
      <c r="L1053" s="144"/>
      <c r="M1053" s="144"/>
      <c r="N1053" s="144"/>
      <c r="O1053" s="144"/>
      <c r="P1053" s="144"/>
      <c r="Q1053" s="144"/>
      <c r="R1053" s="144"/>
      <c r="S1053" s="144"/>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c r="BG1053" s="144"/>
      <c r="BH1053" s="144"/>
      <c r="BI1053" s="144"/>
      <c r="BJ1053" s="144"/>
      <c r="BK1053" s="144"/>
      <c r="BL1053" s="144"/>
      <c r="BM1053" s="144"/>
      <c r="BN1053" s="144"/>
    </row>
    <row r="1054" spans="1:66" ht="16.5" x14ac:dyDescent="0.35">
      <c r="A1054" s="144"/>
      <c r="B1054" s="144"/>
      <c r="C1054" s="144"/>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c r="BG1054" s="144"/>
      <c r="BH1054" s="144"/>
      <c r="BI1054" s="144"/>
      <c r="BJ1054" s="144"/>
      <c r="BK1054" s="144"/>
      <c r="BL1054" s="144"/>
      <c r="BM1054" s="144"/>
      <c r="BN1054" s="144"/>
    </row>
    <row r="1055" spans="1:66" ht="16.5" x14ac:dyDescent="0.35">
      <c r="A1055" s="144"/>
      <c r="B1055" s="144"/>
      <c r="C1055" s="144"/>
      <c r="D1055" s="144"/>
      <c r="E1055" s="144"/>
      <c r="F1055" s="144"/>
      <c r="G1055" s="144"/>
      <c r="H1055" s="144"/>
      <c r="I1055" s="144"/>
      <c r="J1055" s="144"/>
      <c r="K1055" s="144"/>
      <c r="L1055" s="144"/>
      <c r="M1055" s="144"/>
      <c r="N1055" s="144"/>
      <c r="O1055" s="144"/>
      <c r="P1055" s="144"/>
      <c r="Q1055" s="144"/>
      <c r="R1055" s="144"/>
      <c r="S1055" s="144"/>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c r="BG1055" s="144"/>
      <c r="BH1055" s="144"/>
      <c r="BI1055" s="144"/>
      <c r="BJ1055" s="144"/>
      <c r="BK1055" s="144"/>
      <c r="BL1055" s="144"/>
      <c r="BM1055" s="144"/>
      <c r="BN1055" s="144"/>
    </row>
    <row r="1056" spans="1:66" ht="16.5" x14ac:dyDescent="0.35">
      <c r="A1056" s="144"/>
      <c r="B1056" s="144"/>
      <c r="C1056" s="144"/>
      <c r="D1056" s="144"/>
      <c r="E1056" s="144"/>
      <c r="F1056" s="144"/>
      <c r="G1056" s="144"/>
      <c r="H1056" s="144"/>
      <c r="I1056" s="144"/>
      <c r="J1056" s="144"/>
      <c r="K1056" s="144"/>
      <c r="L1056" s="144"/>
      <c r="M1056" s="144"/>
      <c r="N1056" s="144"/>
      <c r="O1056" s="144"/>
      <c r="P1056" s="144"/>
      <c r="Q1056" s="144"/>
      <c r="R1056" s="144"/>
      <c r="S1056" s="144"/>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c r="BG1056" s="144"/>
      <c r="BH1056" s="144"/>
      <c r="BI1056" s="144"/>
      <c r="BJ1056" s="144"/>
      <c r="BK1056" s="144"/>
      <c r="BL1056" s="144"/>
      <c r="BM1056" s="144"/>
      <c r="BN1056" s="144"/>
    </row>
    <row r="1057" spans="1:66" ht="16.5" x14ac:dyDescent="0.35">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c r="BG1057" s="144"/>
      <c r="BH1057" s="144"/>
      <c r="BI1057" s="144"/>
      <c r="BJ1057" s="144"/>
      <c r="BK1057" s="144"/>
      <c r="BL1057" s="144"/>
      <c r="BM1057" s="144"/>
      <c r="BN1057" s="144"/>
    </row>
    <row r="1058" spans="1:66" ht="16.5" x14ac:dyDescent="0.35">
      <c r="A1058" s="144"/>
      <c r="B1058" s="144"/>
      <c r="C1058" s="144"/>
      <c r="D1058" s="144"/>
      <c r="E1058" s="144"/>
      <c r="F1058" s="144"/>
      <c r="G1058" s="144"/>
      <c r="H1058" s="144"/>
      <c r="I1058" s="144"/>
      <c r="J1058" s="144"/>
      <c r="K1058" s="144"/>
      <c r="L1058" s="144"/>
      <c r="M1058" s="144"/>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c r="BG1058" s="144"/>
      <c r="BH1058" s="144"/>
      <c r="BI1058" s="144"/>
      <c r="BJ1058" s="144"/>
      <c r="BK1058" s="144"/>
      <c r="BL1058" s="144"/>
      <c r="BM1058" s="144"/>
      <c r="BN1058" s="144"/>
    </row>
    <row r="1059" spans="1:66" ht="16.5" x14ac:dyDescent="0.35">
      <c r="A1059" s="144"/>
      <c r="B1059" s="144"/>
      <c r="C1059" s="144"/>
      <c r="D1059" s="144"/>
      <c r="E1059" s="144"/>
      <c r="F1059" s="144"/>
      <c r="G1059" s="144"/>
      <c r="H1059" s="144"/>
      <c r="I1059" s="144"/>
      <c r="J1059" s="144"/>
      <c r="K1059" s="144"/>
      <c r="L1059" s="144"/>
      <c r="M1059" s="144"/>
      <c r="N1059" s="144"/>
      <c r="O1059" s="144"/>
      <c r="P1059" s="144"/>
      <c r="Q1059" s="144"/>
      <c r="R1059" s="144"/>
      <c r="S1059" s="144"/>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c r="BG1059" s="144"/>
      <c r="BH1059" s="144"/>
      <c r="BI1059" s="144"/>
      <c r="BJ1059" s="144"/>
      <c r="BK1059" s="144"/>
      <c r="BL1059" s="144"/>
      <c r="BM1059" s="144"/>
      <c r="BN1059" s="144"/>
    </row>
    <row r="1060" spans="1:66" ht="16.5" x14ac:dyDescent="0.35">
      <c r="A1060" s="144"/>
      <c r="B1060" s="144"/>
      <c r="C1060" s="144"/>
      <c r="D1060" s="144"/>
      <c r="E1060" s="144"/>
      <c r="F1060" s="144"/>
      <c r="G1060" s="144"/>
      <c r="H1060" s="144"/>
      <c r="I1060" s="144"/>
      <c r="J1060" s="144"/>
      <c r="K1060" s="144"/>
      <c r="L1060" s="144"/>
      <c r="M1060" s="144"/>
      <c r="N1060" s="144"/>
      <c r="O1060" s="144"/>
      <c r="P1060" s="144"/>
      <c r="Q1060" s="144"/>
      <c r="R1060" s="144"/>
      <c r="S1060" s="144"/>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c r="BG1060" s="144"/>
      <c r="BH1060" s="144"/>
      <c r="BI1060" s="144"/>
      <c r="BJ1060" s="144"/>
      <c r="BK1060" s="144"/>
      <c r="BL1060" s="144"/>
      <c r="BM1060" s="144"/>
      <c r="BN1060" s="144"/>
    </row>
    <row r="1061" spans="1:66" ht="16.5" x14ac:dyDescent="0.35">
      <c r="A1061" s="144"/>
      <c r="B1061" s="144"/>
      <c r="C1061" s="144"/>
      <c r="D1061" s="144"/>
      <c r="E1061" s="144"/>
      <c r="F1061" s="144"/>
      <c r="G1061" s="144"/>
      <c r="H1061" s="144"/>
      <c r="I1061" s="144"/>
      <c r="J1061" s="144"/>
      <c r="K1061" s="144"/>
      <c r="L1061" s="144"/>
      <c r="M1061" s="144"/>
      <c r="N1061" s="144"/>
      <c r="O1061" s="144"/>
      <c r="P1061" s="144"/>
      <c r="Q1061" s="144"/>
      <c r="R1061" s="144"/>
      <c r="S1061" s="144"/>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c r="BG1061" s="144"/>
      <c r="BH1061" s="144"/>
      <c r="BI1061" s="144"/>
      <c r="BJ1061" s="144"/>
      <c r="BK1061" s="144"/>
      <c r="BL1061" s="144"/>
      <c r="BM1061" s="144"/>
      <c r="BN1061" s="144"/>
    </row>
    <row r="1062" spans="1:66" ht="16.5" x14ac:dyDescent="0.35">
      <c r="A1062" s="144"/>
      <c r="B1062" s="144"/>
      <c r="C1062" s="144"/>
      <c r="D1062" s="144"/>
      <c r="E1062" s="144"/>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c r="BG1062" s="144"/>
      <c r="BH1062" s="144"/>
      <c r="BI1062" s="144"/>
      <c r="BJ1062" s="144"/>
      <c r="BK1062" s="144"/>
      <c r="BL1062" s="144"/>
      <c r="BM1062" s="144"/>
      <c r="BN1062" s="144"/>
    </row>
    <row r="1063" spans="1:66" ht="16.5" x14ac:dyDescent="0.35">
      <c r="A1063" s="144"/>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c r="BG1063" s="144"/>
      <c r="BH1063" s="144"/>
      <c r="BI1063" s="144"/>
      <c r="BJ1063" s="144"/>
      <c r="BK1063" s="144"/>
      <c r="BL1063" s="144"/>
      <c r="BM1063" s="144"/>
      <c r="BN1063" s="144"/>
    </row>
    <row r="1064" spans="1:66" ht="16.5" x14ac:dyDescent="0.35">
      <c r="A1064" s="144"/>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c r="BG1064" s="144"/>
      <c r="BH1064" s="144"/>
      <c r="BI1064" s="144"/>
      <c r="BJ1064" s="144"/>
      <c r="BK1064" s="144"/>
      <c r="BL1064" s="144"/>
      <c r="BM1064" s="144"/>
      <c r="BN1064" s="144"/>
    </row>
    <row r="1065" spans="1:66" ht="16.5" x14ac:dyDescent="0.35">
      <c r="A1065" s="144"/>
      <c r="B1065" s="144"/>
      <c r="C1065" s="144"/>
      <c r="D1065" s="144"/>
      <c r="E1065" s="144"/>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c r="BG1065" s="144"/>
      <c r="BH1065" s="144"/>
      <c r="BI1065" s="144"/>
      <c r="BJ1065" s="144"/>
      <c r="BK1065" s="144"/>
      <c r="BL1065" s="144"/>
      <c r="BM1065" s="144"/>
      <c r="BN1065" s="144"/>
    </row>
    <row r="1066" spans="1:66" ht="16.5" x14ac:dyDescent="0.35">
      <c r="A1066" s="144"/>
      <c r="B1066" s="144"/>
      <c r="C1066" s="144"/>
      <c r="D1066" s="144"/>
      <c r="E1066" s="144"/>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c r="BG1066" s="144"/>
      <c r="BH1066" s="144"/>
      <c r="BI1066" s="144"/>
      <c r="BJ1066" s="144"/>
      <c r="BK1066" s="144"/>
      <c r="BL1066" s="144"/>
      <c r="BM1066" s="144"/>
      <c r="BN1066" s="144"/>
    </row>
    <row r="1067" spans="1:66" ht="16.5" x14ac:dyDescent="0.35">
      <c r="A1067" s="144"/>
      <c r="B1067" s="144"/>
      <c r="C1067" s="144"/>
      <c r="D1067" s="144"/>
      <c r="E1067" s="144"/>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c r="BG1067" s="144"/>
      <c r="BH1067" s="144"/>
      <c r="BI1067" s="144"/>
      <c r="BJ1067" s="144"/>
      <c r="BK1067" s="144"/>
      <c r="BL1067" s="144"/>
      <c r="BM1067" s="144"/>
      <c r="BN1067" s="144"/>
    </row>
    <row r="1068" spans="1:66" ht="16.5" x14ac:dyDescent="0.35">
      <c r="A1068" s="144"/>
      <c r="B1068" s="144"/>
      <c r="C1068" s="144"/>
      <c r="D1068" s="144"/>
      <c r="E1068" s="144"/>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c r="BG1068" s="144"/>
      <c r="BH1068" s="144"/>
      <c r="BI1068" s="144"/>
      <c r="BJ1068" s="144"/>
      <c r="BK1068" s="144"/>
      <c r="BL1068" s="144"/>
      <c r="BM1068" s="144"/>
      <c r="BN1068" s="144"/>
    </row>
    <row r="1069" spans="1:66" ht="16.5" x14ac:dyDescent="0.35">
      <c r="A1069" s="144"/>
      <c r="B1069" s="144"/>
      <c r="C1069" s="144"/>
      <c r="D1069" s="144"/>
      <c r="E1069" s="144"/>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c r="BG1069" s="144"/>
      <c r="BH1069" s="144"/>
      <c r="BI1069" s="144"/>
      <c r="BJ1069" s="144"/>
      <c r="BK1069" s="144"/>
      <c r="BL1069" s="144"/>
      <c r="BM1069" s="144"/>
      <c r="BN1069" s="144"/>
    </row>
    <row r="1070" spans="1:66" ht="16.5" x14ac:dyDescent="0.35">
      <c r="A1070" s="144"/>
      <c r="B1070" s="144"/>
      <c r="C1070" s="144"/>
      <c r="D1070" s="144"/>
      <c r="E1070" s="144"/>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c r="BG1070" s="144"/>
      <c r="BH1070" s="144"/>
      <c r="BI1070" s="144"/>
      <c r="BJ1070" s="144"/>
      <c r="BK1070" s="144"/>
      <c r="BL1070" s="144"/>
      <c r="BM1070" s="144"/>
      <c r="BN1070" s="144"/>
    </row>
    <row r="1071" spans="1:66" ht="16.5" x14ac:dyDescent="0.35">
      <c r="A1071" s="144"/>
      <c r="B1071" s="144"/>
      <c r="C1071" s="144"/>
      <c r="D1071" s="144"/>
      <c r="E1071" s="144"/>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c r="BG1071" s="144"/>
      <c r="BH1071" s="144"/>
      <c r="BI1071" s="144"/>
      <c r="BJ1071" s="144"/>
      <c r="BK1071" s="144"/>
      <c r="BL1071" s="144"/>
      <c r="BM1071" s="144"/>
      <c r="BN1071" s="144"/>
    </row>
    <row r="1072" spans="1:66" ht="16.5" x14ac:dyDescent="0.35">
      <c r="A1072" s="144"/>
      <c r="B1072" s="144"/>
      <c r="C1072" s="144"/>
      <c r="D1072" s="144"/>
      <c r="E1072" s="144"/>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c r="BG1072" s="144"/>
      <c r="BH1072" s="144"/>
      <c r="BI1072" s="144"/>
      <c r="BJ1072" s="144"/>
      <c r="BK1072" s="144"/>
      <c r="BL1072" s="144"/>
      <c r="BM1072" s="144"/>
      <c r="BN1072" s="144"/>
    </row>
    <row r="1073" spans="1:66" ht="16.5" x14ac:dyDescent="0.35">
      <c r="A1073" s="144"/>
      <c r="B1073" s="144"/>
      <c r="C1073" s="144"/>
      <c r="D1073" s="144"/>
      <c r="E1073" s="144"/>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c r="BG1073" s="144"/>
      <c r="BH1073" s="144"/>
      <c r="BI1073" s="144"/>
      <c r="BJ1073" s="144"/>
      <c r="BK1073" s="144"/>
      <c r="BL1073" s="144"/>
      <c r="BM1073" s="144"/>
      <c r="BN1073" s="144"/>
    </row>
    <row r="1074" spans="1:66" ht="16.5" x14ac:dyDescent="0.35">
      <c r="A1074" s="144"/>
      <c r="B1074" s="144"/>
      <c r="C1074" s="144"/>
      <c r="D1074" s="144"/>
      <c r="E1074" s="144"/>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c r="BG1074" s="144"/>
      <c r="BH1074" s="144"/>
      <c r="BI1074" s="144"/>
      <c r="BJ1074" s="144"/>
      <c r="BK1074" s="144"/>
      <c r="BL1074" s="144"/>
      <c r="BM1074" s="144"/>
      <c r="BN1074" s="144"/>
    </row>
    <row r="1075" spans="1:66" ht="16.5" x14ac:dyDescent="0.35">
      <c r="A1075" s="144"/>
      <c r="B1075" s="144"/>
      <c r="C1075" s="144"/>
      <c r="D1075" s="144"/>
      <c r="E1075" s="144"/>
      <c r="F1075" s="144"/>
      <c r="G1075" s="144"/>
      <c r="H1075" s="144"/>
      <c r="I1075" s="144"/>
      <c r="J1075" s="144"/>
      <c r="K1075" s="144"/>
      <c r="L1075" s="144"/>
      <c r="M1075" s="144"/>
      <c r="N1075" s="144"/>
      <c r="O1075" s="144"/>
      <c r="P1075" s="144"/>
      <c r="Q1075" s="144"/>
      <c r="R1075" s="144"/>
      <c r="S1075" s="144"/>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c r="BG1075" s="144"/>
      <c r="BH1075" s="144"/>
      <c r="BI1075" s="144"/>
      <c r="BJ1075" s="144"/>
      <c r="BK1075" s="144"/>
      <c r="BL1075" s="144"/>
      <c r="BM1075" s="144"/>
      <c r="BN1075" s="144"/>
    </row>
    <row r="1076" spans="1:66" ht="16.5" x14ac:dyDescent="0.35">
      <c r="A1076" s="144"/>
      <c r="B1076" s="144"/>
      <c r="C1076" s="144"/>
      <c r="D1076" s="144"/>
      <c r="E1076" s="144"/>
      <c r="F1076" s="144"/>
      <c r="G1076" s="144"/>
      <c r="H1076" s="144"/>
      <c r="I1076" s="144"/>
      <c r="J1076" s="144"/>
      <c r="K1076" s="144"/>
      <c r="L1076" s="144"/>
      <c r="M1076" s="144"/>
      <c r="N1076" s="144"/>
      <c r="O1076" s="144"/>
      <c r="P1076" s="144"/>
      <c r="Q1076" s="144"/>
      <c r="R1076" s="144"/>
      <c r="S1076" s="144"/>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c r="BG1076" s="144"/>
      <c r="BH1076" s="144"/>
      <c r="BI1076" s="144"/>
      <c r="BJ1076" s="144"/>
      <c r="BK1076" s="144"/>
      <c r="BL1076" s="144"/>
      <c r="BM1076" s="144"/>
      <c r="BN1076" s="144"/>
    </row>
    <row r="1077" spans="1:66" ht="16.5" x14ac:dyDescent="0.35">
      <c r="A1077" s="144"/>
      <c r="B1077" s="144"/>
      <c r="C1077" s="144"/>
      <c r="D1077" s="144"/>
      <c r="E1077" s="144"/>
      <c r="F1077" s="144"/>
      <c r="G1077" s="144"/>
      <c r="H1077" s="144"/>
      <c r="I1077" s="144"/>
      <c r="J1077" s="144"/>
      <c r="K1077" s="144"/>
      <c r="L1077" s="144"/>
      <c r="M1077" s="144"/>
      <c r="N1077" s="144"/>
      <c r="O1077" s="144"/>
      <c r="P1077" s="144"/>
      <c r="Q1077" s="144"/>
      <c r="R1077" s="144"/>
      <c r="S1077" s="144"/>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c r="BG1077" s="144"/>
      <c r="BH1077" s="144"/>
      <c r="BI1077" s="144"/>
      <c r="BJ1077" s="144"/>
      <c r="BK1077" s="144"/>
      <c r="BL1077" s="144"/>
      <c r="BM1077" s="144"/>
      <c r="BN1077" s="144"/>
    </row>
    <row r="1078" spans="1:66" ht="16.5" x14ac:dyDescent="0.35">
      <c r="A1078" s="144"/>
      <c r="B1078" s="144"/>
      <c r="C1078" s="144"/>
      <c r="D1078" s="144"/>
      <c r="E1078" s="144"/>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c r="BG1078" s="144"/>
      <c r="BH1078" s="144"/>
      <c r="BI1078" s="144"/>
      <c r="BJ1078" s="144"/>
      <c r="BK1078" s="144"/>
      <c r="BL1078" s="144"/>
      <c r="BM1078" s="144"/>
      <c r="BN1078" s="144"/>
    </row>
    <row r="1079" spans="1:66" ht="16.5" x14ac:dyDescent="0.35">
      <c r="A1079" s="144"/>
      <c r="B1079" s="144"/>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c r="BG1079" s="144"/>
      <c r="BH1079" s="144"/>
      <c r="BI1079" s="144"/>
      <c r="BJ1079" s="144"/>
      <c r="BK1079" s="144"/>
      <c r="BL1079" s="144"/>
      <c r="BM1079" s="144"/>
      <c r="BN1079" s="144"/>
    </row>
    <row r="1080" spans="1:66" ht="16.5" x14ac:dyDescent="0.35">
      <c r="A1080" s="144"/>
      <c r="B1080" s="144"/>
      <c r="C1080" s="144"/>
      <c r="D1080" s="144"/>
      <c r="E1080" s="144"/>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c r="BG1080" s="144"/>
      <c r="BH1080" s="144"/>
      <c r="BI1080" s="144"/>
      <c r="BJ1080" s="144"/>
      <c r="BK1080" s="144"/>
      <c r="BL1080" s="144"/>
      <c r="BM1080" s="144"/>
      <c r="BN1080" s="144"/>
    </row>
    <row r="1081" spans="1:66" ht="16.5" x14ac:dyDescent="0.35">
      <c r="A1081" s="144"/>
      <c r="B1081" s="144"/>
      <c r="C1081" s="144"/>
      <c r="D1081" s="144"/>
      <c r="E1081" s="144"/>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c r="BG1081" s="144"/>
      <c r="BH1081" s="144"/>
      <c r="BI1081" s="144"/>
      <c r="BJ1081" s="144"/>
      <c r="BK1081" s="144"/>
      <c r="BL1081" s="144"/>
      <c r="BM1081" s="144"/>
      <c r="BN1081" s="144"/>
    </row>
    <row r="1082" spans="1:66" ht="16.5" x14ac:dyDescent="0.35">
      <c r="A1082" s="144"/>
      <c r="B1082" s="144"/>
      <c r="C1082" s="144"/>
      <c r="D1082" s="144"/>
      <c r="E1082" s="144"/>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c r="BG1082" s="144"/>
      <c r="BH1082" s="144"/>
      <c r="BI1082" s="144"/>
      <c r="BJ1082" s="144"/>
      <c r="BK1082" s="144"/>
      <c r="BL1082" s="144"/>
      <c r="BM1082" s="144"/>
      <c r="BN1082" s="144"/>
    </row>
    <row r="1083" spans="1:66" ht="16.5" x14ac:dyDescent="0.35">
      <c r="A1083" s="144"/>
      <c r="B1083" s="144"/>
      <c r="C1083" s="144"/>
      <c r="D1083" s="144"/>
      <c r="E1083" s="144"/>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c r="BG1083" s="144"/>
      <c r="BH1083" s="144"/>
      <c r="BI1083" s="144"/>
      <c r="BJ1083" s="144"/>
      <c r="BK1083" s="144"/>
      <c r="BL1083" s="144"/>
      <c r="BM1083" s="144"/>
      <c r="BN1083" s="144"/>
    </row>
    <row r="1084" spans="1:66" ht="16.5" x14ac:dyDescent="0.35">
      <c r="A1084" s="144"/>
      <c r="B1084" s="144"/>
      <c r="C1084" s="144"/>
      <c r="D1084" s="144"/>
      <c r="E1084" s="144"/>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c r="BG1084" s="144"/>
      <c r="BH1084" s="144"/>
      <c r="BI1084" s="144"/>
      <c r="BJ1084" s="144"/>
      <c r="BK1084" s="144"/>
      <c r="BL1084" s="144"/>
      <c r="BM1084" s="144"/>
      <c r="BN1084" s="144"/>
    </row>
    <row r="1085" spans="1:66" ht="16.5" x14ac:dyDescent="0.35">
      <c r="A1085" s="144"/>
      <c r="B1085" s="144"/>
      <c r="C1085" s="144"/>
      <c r="D1085" s="144"/>
      <c r="E1085" s="144"/>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c r="BG1085" s="144"/>
      <c r="BH1085" s="144"/>
      <c r="BI1085" s="144"/>
      <c r="BJ1085" s="144"/>
      <c r="BK1085" s="144"/>
      <c r="BL1085" s="144"/>
      <c r="BM1085" s="144"/>
      <c r="BN1085" s="144"/>
    </row>
    <row r="1086" spans="1:66" ht="16.5" x14ac:dyDescent="0.35">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H1086" s="144"/>
      <c r="BI1086" s="144"/>
      <c r="BJ1086" s="144"/>
      <c r="BK1086" s="144"/>
      <c r="BL1086" s="144"/>
      <c r="BM1086" s="144"/>
      <c r="BN1086" s="144"/>
    </row>
    <row r="1087" spans="1:66" ht="16.5" x14ac:dyDescent="0.35">
      <c r="A1087" s="144"/>
      <c r="B1087" s="144"/>
      <c r="C1087" s="144"/>
      <c r="D1087" s="144"/>
      <c r="E1087" s="144"/>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c r="BG1087" s="144"/>
      <c r="BH1087" s="144"/>
      <c r="BI1087" s="144"/>
      <c r="BJ1087" s="144"/>
      <c r="BK1087" s="144"/>
      <c r="BL1087" s="144"/>
      <c r="BM1087" s="144"/>
      <c r="BN1087" s="144"/>
    </row>
    <row r="1088" spans="1:66" ht="16.5" x14ac:dyDescent="0.35">
      <c r="A1088" s="144"/>
      <c r="B1088" s="144"/>
      <c r="C1088" s="144"/>
      <c r="D1088" s="144"/>
      <c r="E1088" s="144"/>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c r="BG1088" s="144"/>
      <c r="BH1088" s="144"/>
      <c r="BI1088" s="144"/>
      <c r="BJ1088" s="144"/>
      <c r="BK1088" s="144"/>
      <c r="BL1088" s="144"/>
      <c r="BM1088" s="144"/>
      <c r="BN1088" s="144"/>
    </row>
    <row r="1089" spans="1:66" ht="16.5" x14ac:dyDescent="0.35">
      <c r="A1089" s="144"/>
      <c r="B1089" s="144"/>
      <c r="C1089" s="144"/>
      <c r="D1089" s="144"/>
      <c r="E1089" s="144"/>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44"/>
      <c r="BH1089" s="144"/>
      <c r="BI1089" s="144"/>
      <c r="BJ1089" s="144"/>
      <c r="BK1089" s="144"/>
      <c r="BL1089" s="144"/>
      <c r="BM1089" s="144"/>
      <c r="BN1089" s="144"/>
    </row>
    <row r="1090" spans="1:66" ht="16.5" x14ac:dyDescent="0.35">
      <c r="A1090" s="144"/>
      <c r="B1090" s="144"/>
      <c r="C1090" s="144"/>
      <c r="D1090" s="144"/>
      <c r="E1090" s="144"/>
      <c r="F1090" s="144"/>
      <c r="G1090" s="144"/>
      <c r="H1090" s="144"/>
      <c r="I1090" s="144"/>
      <c r="J1090" s="144"/>
      <c r="K1090" s="144"/>
      <c r="L1090" s="144"/>
      <c r="M1090" s="144"/>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c r="BG1090" s="144"/>
      <c r="BH1090" s="144"/>
      <c r="BI1090" s="144"/>
      <c r="BJ1090" s="144"/>
      <c r="BK1090" s="144"/>
      <c r="BL1090" s="144"/>
      <c r="BM1090" s="144"/>
      <c r="BN1090" s="144"/>
    </row>
    <row r="1091" spans="1:66" ht="16.5" x14ac:dyDescent="0.35">
      <c r="A1091" s="144"/>
      <c r="B1091" s="144"/>
      <c r="C1091" s="144"/>
      <c r="D1091" s="144"/>
      <c r="E1091" s="144"/>
      <c r="F1091" s="144"/>
      <c r="G1091" s="144"/>
      <c r="H1091" s="144"/>
      <c r="I1091" s="144"/>
      <c r="J1091" s="144"/>
      <c r="K1091" s="144"/>
      <c r="L1091" s="144"/>
      <c r="M1091" s="144"/>
      <c r="N1091" s="144"/>
      <c r="O1091" s="144"/>
      <c r="P1091" s="144"/>
      <c r="Q1091" s="144"/>
      <c r="R1091" s="144"/>
      <c r="S1091" s="144"/>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c r="BG1091" s="144"/>
      <c r="BH1091" s="144"/>
      <c r="BI1091" s="144"/>
      <c r="BJ1091" s="144"/>
      <c r="BK1091" s="144"/>
      <c r="BL1091" s="144"/>
      <c r="BM1091" s="144"/>
      <c r="BN1091" s="144"/>
    </row>
    <row r="1092" spans="1:66" ht="16.5" x14ac:dyDescent="0.35">
      <c r="A1092" s="144"/>
      <c r="B1092" s="144"/>
      <c r="C1092" s="144"/>
      <c r="D1092" s="144"/>
      <c r="E1092" s="144"/>
      <c r="F1092" s="144"/>
      <c r="G1092" s="144"/>
      <c r="H1092" s="144"/>
      <c r="I1092" s="144"/>
      <c r="J1092" s="144"/>
      <c r="K1092" s="144"/>
      <c r="L1092" s="144"/>
      <c r="M1092" s="144"/>
      <c r="N1092" s="144"/>
      <c r="O1092" s="144"/>
      <c r="P1092" s="144"/>
      <c r="Q1092" s="144"/>
      <c r="R1092" s="144"/>
      <c r="S1092" s="144"/>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c r="BG1092" s="144"/>
      <c r="BH1092" s="144"/>
      <c r="BI1092" s="144"/>
      <c r="BJ1092" s="144"/>
      <c r="BK1092" s="144"/>
      <c r="BL1092" s="144"/>
      <c r="BM1092" s="144"/>
      <c r="BN1092" s="144"/>
    </row>
    <row r="1093" spans="1:66" ht="16.5" x14ac:dyDescent="0.35">
      <c r="A1093" s="144"/>
      <c r="B1093" s="144"/>
      <c r="C1093" s="144"/>
      <c r="D1093" s="144"/>
      <c r="E1093" s="144"/>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44"/>
      <c r="BH1093" s="144"/>
      <c r="BI1093" s="144"/>
      <c r="BJ1093" s="144"/>
      <c r="BK1093" s="144"/>
      <c r="BL1093" s="144"/>
      <c r="BM1093" s="144"/>
      <c r="BN1093" s="144"/>
    </row>
    <row r="1094" spans="1:66" ht="16.5" x14ac:dyDescent="0.35">
      <c r="A1094" s="144"/>
      <c r="B1094" s="144"/>
      <c r="C1094" s="144"/>
      <c r="D1094" s="144"/>
      <c r="E1094" s="144"/>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44"/>
      <c r="BH1094" s="144"/>
      <c r="BI1094" s="144"/>
      <c r="BJ1094" s="144"/>
      <c r="BK1094" s="144"/>
      <c r="BL1094" s="144"/>
      <c r="BM1094" s="144"/>
      <c r="BN1094" s="144"/>
    </row>
    <row r="1095" spans="1:66" ht="16.5" x14ac:dyDescent="0.35">
      <c r="A1095" s="144"/>
      <c r="B1095" s="144"/>
      <c r="C1095" s="144"/>
      <c r="D1095" s="144"/>
      <c r="E1095" s="144"/>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44"/>
      <c r="BH1095" s="144"/>
      <c r="BI1095" s="144"/>
      <c r="BJ1095" s="144"/>
      <c r="BK1095" s="144"/>
      <c r="BL1095" s="144"/>
      <c r="BM1095" s="144"/>
      <c r="BN1095" s="144"/>
    </row>
    <row r="1096" spans="1:66" ht="16.5" x14ac:dyDescent="0.35">
      <c r="A1096" s="144"/>
      <c r="B1096" s="144"/>
      <c r="C1096" s="144"/>
      <c r="D1096" s="144"/>
      <c r="E1096" s="144"/>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44"/>
      <c r="BH1096" s="144"/>
      <c r="BI1096" s="144"/>
      <c r="BJ1096" s="144"/>
      <c r="BK1096" s="144"/>
      <c r="BL1096" s="144"/>
      <c r="BM1096" s="144"/>
      <c r="BN1096" s="144"/>
    </row>
    <row r="1097" spans="1:66" ht="16.5" x14ac:dyDescent="0.35">
      <c r="A1097" s="144"/>
      <c r="B1097" s="144"/>
      <c r="C1097" s="144"/>
      <c r="D1097" s="144"/>
      <c r="E1097" s="144"/>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44"/>
      <c r="BH1097" s="144"/>
      <c r="BI1097" s="144"/>
      <c r="BJ1097" s="144"/>
      <c r="BK1097" s="144"/>
      <c r="BL1097" s="144"/>
      <c r="BM1097" s="144"/>
      <c r="BN1097" s="144"/>
    </row>
    <row r="1098" spans="1:66" ht="16.5" x14ac:dyDescent="0.35">
      <c r="A1098" s="144"/>
      <c r="B1098" s="144"/>
      <c r="C1098" s="144"/>
      <c r="D1098" s="144"/>
      <c r="E1098" s="144"/>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row>
    <row r="1099" spans="1:66" ht="16.5" x14ac:dyDescent="0.35">
      <c r="A1099" s="144"/>
      <c r="B1099" s="144"/>
      <c r="C1099" s="144"/>
      <c r="D1099" s="144"/>
      <c r="E1099" s="144"/>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44"/>
      <c r="BH1099" s="144"/>
      <c r="BI1099" s="144"/>
      <c r="BJ1099" s="144"/>
      <c r="BK1099" s="144"/>
      <c r="BL1099" s="144"/>
      <c r="BM1099" s="144"/>
      <c r="BN1099" s="144"/>
    </row>
    <row r="1100" spans="1:66" ht="16.5" x14ac:dyDescent="0.35">
      <c r="A1100" s="144"/>
      <c r="B1100" s="144"/>
      <c r="C1100" s="144"/>
      <c r="D1100" s="144"/>
      <c r="E1100" s="144"/>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44"/>
      <c r="BH1100" s="144"/>
      <c r="BI1100" s="144"/>
      <c r="BJ1100" s="144"/>
      <c r="BK1100" s="144"/>
      <c r="BL1100" s="144"/>
      <c r="BM1100" s="144"/>
      <c r="BN1100" s="144"/>
    </row>
    <row r="1101" spans="1:66" ht="16.5" x14ac:dyDescent="0.35">
      <c r="A1101" s="144"/>
      <c r="B1101" s="144"/>
      <c r="C1101" s="144"/>
      <c r="D1101" s="144"/>
      <c r="E1101" s="144"/>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44"/>
      <c r="BH1101" s="144"/>
      <c r="BI1101" s="144"/>
      <c r="BJ1101" s="144"/>
      <c r="BK1101" s="144"/>
      <c r="BL1101" s="144"/>
      <c r="BM1101" s="144"/>
      <c r="BN1101" s="144"/>
    </row>
    <row r="1102" spans="1:66" ht="16.5" x14ac:dyDescent="0.35">
      <c r="A1102" s="144"/>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44"/>
      <c r="BH1102" s="144"/>
      <c r="BI1102" s="144"/>
      <c r="BJ1102" s="144"/>
      <c r="BK1102" s="144"/>
      <c r="BL1102" s="144"/>
      <c r="BM1102" s="144"/>
      <c r="BN1102" s="144"/>
    </row>
    <row r="1103" spans="1:66" ht="16.5" x14ac:dyDescent="0.35">
      <c r="A1103" s="144"/>
      <c r="B1103" s="144"/>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44"/>
      <c r="BH1103" s="144"/>
      <c r="BI1103" s="144"/>
      <c r="BJ1103" s="144"/>
      <c r="BK1103" s="144"/>
      <c r="BL1103" s="144"/>
      <c r="BM1103" s="144"/>
      <c r="BN1103" s="144"/>
    </row>
    <row r="1104" spans="1:66" ht="16.5" x14ac:dyDescent="0.35">
      <c r="A1104" s="144"/>
      <c r="B1104" s="144"/>
      <c r="C1104" s="144"/>
      <c r="D1104" s="144"/>
      <c r="E1104" s="144"/>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44"/>
      <c r="BH1104" s="144"/>
      <c r="BI1104" s="144"/>
      <c r="BJ1104" s="144"/>
      <c r="BK1104" s="144"/>
      <c r="BL1104" s="144"/>
      <c r="BM1104" s="144"/>
      <c r="BN1104" s="144"/>
    </row>
    <row r="1105" spans="1:66" ht="16.5" x14ac:dyDescent="0.35">
      <c r="A1105" s="144"/>
      <c r="B1105" s="144"/>
      <c r="C1105" s="144"/>
      <c r="D1105" s="144"/>
      <c r="E1105" s="144"/>
      <c r="F1105" s="144"/>
      <c r="G1105" s="144"/>
      <c r="H1105" s="144"/>
      <c r="I1105" s="144"/>
      <c r="J1105" s="144"/>
      <c r="K1105" s="144"/>
      <c r="L1105" s="144"/>
      <c r="M1105" s="144"/>
      <c r="N1105" s="144"/>
      <c r="O1105" s="144"/>
      <c r="P1105" s="144"/>
      <c r="Q1105" s="144"/>
      <c r="R1105" s="144"/>
      <c r="S1105" s="144"/>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c r="BG1105" s="144"/>
      <c r="BH1105" s="144"/>
      <c r="BI1105" s="144"/>
      <c r="BJ1105" s="144"/>
      <c r="BK1105" s="144"/>
      <c r="BL1105" s="144"/>
      <c r="BM1105" s="144"/>
      <c r="BN1105" s="144"/>
    </row>
    <row r="1106" spans="1:66" ht="16.5" x14ac:dyDescent="0.35">
      <c r="A1106" s="144"/>
      <c r="B1106" s="144"/>
      <c r="C1106" s="144"/>
      <c r="D1106" s="144"/>
      <c r="E1106" s="144"/>
      <c r="F1106" s="144"/>
      <c r="G1106" s="144"/>
      <c r="H1106" s="144"/>
      <c r="I1106" s="144"/>
      <c r="J1106" s="144"/>
      <c r="K1106" s="144"/>
      <c r="L1106" s="144"/>
      <c r="M1106" s="144"/>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c r="BG1106" s="144"/>
      <c r="BH1106" s="144"/>
      <c r="BI1106" s="144"/>
      <c r="BJ1106" s="144"/>
      <c r="BK1106" s="144"/>
      <c r="BL1106" s="144"/>
      <c r="BM1106" s="144"/>
      <c r="BN1106" s="144"/>
    </row>
    <row r="1107" spans="1:66" ht="16.5" x14ac:dyDescent="0.35">
      <c r="A1107" s="144"/>
      <c r="B1107" s="144"/>
      <c r="C1107" s="144"/>
      <c r="D1107" s="144"/>
      <c r="E1107" s="144"/>
      <c r="F1107" s="144"/>
      <c r="G1107" s="144"/>
      <c r="H1107" s="144"/>
      <c r="I1107" s="144"/>
      <c r="J1107" s="144"/>
      <c r="K1107" s="144"/>
      <c r="L1107" s="144"/>
      <c r="M1107" s="144"/>
      <c r="N1107" s="144"/>
      <c r="O1107" s="144"/>
      <c r="P1107" s="144"/>
      <c r="Q1107" s="144"/>
      <c r="R1107" s="144"/>
      <c r="S1107" s="144"/>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c r="BG1107" s="144"/>
      <c r="BH1107" s="144"/>
      <c r="BI1107" s="144"/>
      <c r="BJ1107" s="144"/>
      <c r="BK1107" s="144"/>
      <c r="BL1107" s="144"/>
      <c r="BM1107" s="144"/>
      <c r="BN1107" s="144"/>
    </row>
    <row r="1108" spans="1:66" ht="16.5" x14ac:dyDescent="0.35">
      <c r="A1108" s="144"/>
      <c r="B1108" s="144"/>
      <c r="C1108" s="144"/>
      <c r="D1108" s="144"/>
      <c r="E1108" s="144"/>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44"/>
      <c r="BH1108" s="144"/>
      <c r="BI1108" s="144"/>
      <c r="BJ1108" s="144"/>
      <c r="BK1108" s="144"/>
      <c r="BL1108" s="144"/>
      <c r="BM1108" s="144"/>
      <c r="BN1108" s="144"/>
    </row>
    <row r="1109" spans="1:66" ht="16.5" x14ac:dyDescent="0.35">
      <c r="A1109" s="144"/>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row>
    <row r="1110" spans="1:66" ht="16.5" x14ac:dyDescent="0.35">
      <c r="A1110" s="144"/>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44"/>
      <c r="BH1110" s="144"/>
      <c r="BI1110" s="144"/>
      <c r="BJ1110" s="144"/>
      <c r="BK1110" s="144"/>
      <c r="BL1110" s="144"/>
      <c r="BM1110" s="144"/>
      <c r="BN1110" s="144"/>
    </row>
    <row r="1111" spans="1:66" ht="16.5" x14ac:dyDescent="0.35">
      <c r="A1111" s="144"/>
      <c r="B1111" s="144"/>
      <c r="C1111" s="144"/>
      <c r="D1111" s="144"/>
      <c r="E1111" s="144"/>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44"/>
      <c r="BH1111" s="144"/>
      <c r="BI1111" s="144"/>
      <c r="BJ1111" s="144"/>
      <c r="BK1111" s="144"/>
      <c r="BL1111" s="144"/>
      <c r="BM1111" s="144"/>
      <c r="BN1111" s="144"/>
    </row>
    <row r="1112" spans="1:66" ht="16.5" x14ac:dyDescent="0.35">
      <c r="A1112" s="144"/>
      <c r="B1112" s="144"/>
      <c r="C1112" s="144"/>
      <c r="D1112" s="144"/>
      <c r="E1112" s="144"/>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44"/>
      <c r="BH1112" s="144"/>
      <c r="BI1112" s="144"/>
      <c r="BJ1112" s="144"/>
      <c r="BK1112" s="144"/>
      <c r="BL1112" s="144"/>
      <c r="BM1112" s="144"/>
      <c r="BN1112" s="144"/>
    </row>
    <row r="1113" spans="1:66" ht="16.5" x14ac:dyDescent="0.35">
      <c r="A1113" s="144"/>
      <c r="B1113" s="144"/>
      <c r="C1113" s="144"/>
      <c r="D1113" s="144"/>
      <c r="E1113" s="144"/>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44"/>
      <c r="BH1113" s="144"/>
      <c r="BI1113" s="144"/>
      <c r="BJ1113" s="144"/>
      <c r="BK1113" s="144"/>
      <c r="BL1113" s="144"/>
      <c r="BM1113" s="144"/>
      <c r="BN1113" s="144"/>
    </row>
    <row r="1114" spans="1:66" ht="16.5" x14ac:dyDescent="0.35">
      <c r="A1114" s="144"/>
      <c r="B1114" s="144"/>
      <c r="C1114" s="144"/>
      <c r="D1114" s="144"/>
      <c r="E1114" s="144"/>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44"/>
      <c r="BH1114" s="144"/>
      <c r="BI1114" s="144"/>
      <c r="BJ1114" s="144"/>
      <c r="BK1114" s="144"/>
      <c r="BL1114" s="144"/>
      <c r="BM1114" s="144"/>
      <c r="BN1114" s="144"/>
    </row>
    <row r="1115" spans="1:66" ht="16.5" x14ac:dyDescent="0.35">
      <c r="A1115" s="144"/>
      <c r="B1115" s="144"/>
      <c r="C1115" s="144"/>
      <c r="D1115" s="144"/>
      <c r="E1115" s="144"/>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44"/>
      <c r="BH1115" s="144"/>
      <c r="BI1115" s="144"/>
      <c r="BJ1115" s="144"/>
      <c r="BK1115" s="144"/>
      <c r="BL1115" s="144"/>
      <c r="BM1115" s="144"/>
      <c r="BN1115" s="144"/>
    </row>
    <row r="1116" spans="1:66" ht="16.5" x14ac:dyDescent="0.35">
      <c r="A1116" s="144"/>
      <c r="B1116" s="144"/>
      <c r="C1116" s="144"/>
      <c r="D1116" s="144"/>
      <c r="E1116" s="144"/>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44"/>
      <c r="BH1116" s="144"/>
      <c r="BI1116" s="144"/>
      <c r="BJ1116" s="144"/>
      <c r="BK1116" s="144"/>
      <c r="BL1116" s="144"/>
      <c r="BM1116" s="144"/>
      <c r="BN1116" s="144"/>
    </row>
    <row r="1117" spans="1:66" ht="16.5" x14ac:dyDescent="0.35">
      <c r="A1117" s="144"/>
      <c r="B1117" s="144"/>
      <c r="C1117" s="144"/>
      <c r="D1117" s="144"/>
      <c r="E1117" s="144"/>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44"/>
      <c r="BH1117" s="144"/>
      <c r="BI1117" s="144"/>
      <c r="BJ1117" s="144"/>
      <c r="BK1117" s="144"/>
      <c r="BL1117" s="144"/>
      <c r="BM1117" s="144"/>
      <c r="BN1117" s="144"/>
    </row>
    <row r="1118" spans="1:66" ht="16.5" x14ac:dyDescent="0.35">
      <c r="A1118" s="144"/>
      <c r="B1118" s="144"/>
      <c r="C1118" s="144"/>
      <c r="D1118" s="144"/>
      <c r="E1118" s="144"/>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44"/>
      <c r="BH1118" s="144"/>
      <c r="BI1118" s="144"/>
      <c r="BJ1118" s="144"/>
      <c r="BK1118" s="144"/>
      <c r="BL1118" s="144"/>
      <c r="BM1118" s="144"/>
      <c r="BN1118" s="144"/>
    </row>
    <row r="1119" spans="1:66" ht="16.5" x14ac:dyDescent="0.35">
      <c r="A1119" s="144"/>
      <c r="B1119" s="144"/>
      <c r="C1119" s="144"/>
      <c r="D1119" s="144"/>
      <c r="E1119" s="144"/>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44"/>
      <c r="BH1119" s="144"/>
      <c r="BI1119" s="144"/>
      <c r="BJ1119" s="144"/>
      <c r="BK1119" s="144"/>
      <c r="BL1119" s="144"/>
      <c r="BM1119" s="144"/>
      <c r="BN1119" s="144"/>
    </row>
    <row r="1120" spans="1:66" ht="16.5" x14ac:dyDescent="0.35">
      <c r="A1120" s="144"/>
      <c r="B1120" s="144"/>
      <c r="C1120" s="144"/>
      <c r="D1120" s="144"/>
      <c r="E1120" s="144"/>
      <c r="F1120" s="144"/>
      <c r="G1120" s="144"/>
      <c r="H1120" s="144"/>
      <c r="I1120" s="144"/>
      <c r="J1120" s="144"/>
      <c r="K1120" s="144"/>
      <c r="L1120" s="144"/>
      <c r="M1120" s="144"/>
      <c r="N1120" s="144"/>
      <c r="O1120" s="144"/>
      <c r="P1120" s="144"/>
      <c r="Q1120" s="144"/>
      <c r="R1120" s="144"/>
      <c r="S1120" s="144"/>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c r="BG1120" s="144"/>
      <c r="BH1120" s="144"/>
      <c r="BI1120" s="144"/>
      <c r="BJ1120" s="144"/>
      <c r="BK1120" s="144"/>
      <c r="BL1120" s="144"/>
      <c r="BM1120" s="144"/>
      <c r="BN1120" s="144"/>
    </row>
    <row r="1121" spans="1:66" ht="16.5" x14ac:dyDescent="0.35">
      <c r="A1121" s="144"/>
      <c r="B1121" s="144"/>
      <c r="C1121" s="144"/>
      <c r="D1121" s="144"/>
      <c r="E1121" s="144"/>
      <c r="F1121" s="144"/>
      <c r="G1121" s="144"/>
      <c r="H1121" s="144"/>
      <c r="I1121" s="144"/>
      <c r="J1121" s="144"/>
      <c r="K1121" s="144"/>
      <c r="L1121" s="144"/>
      <c r="M1121" s="144"/>
      <c r="N1121" s="144"/>
      <c r="O1121" s="144"/>
      <c r="P1121" s="144"/>
      <c r="Q1121" s="144"/>
      <c r="R1121" s="144"/>
      <c r="S1121" s="144"/>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c r="BG1121" s="144"/>
      <c r="BH1121" s="144"/>
      <c r="BI1121" s="144"/>
      <c r="BJ1121" s="144"/>
      <c r="BK1121" s="144"/>
      <c r="BL1121" s="144"/>
      <c r="BM1121" s="144"/>
      <c r="BN1121" s="144"/>
    </row>
    <row r="1122" spans="1:66" ht="16.5" x14ac:dyDescent="0.35">
      <c r="A1122" s="144"/>
      <c r="B1122" s="144"/>
      <c r="C1122" s="144"/>
      <c r="D1122" s="144"/>
      <c r="E1122" s="144"/>
      <c r="F1122" s="144"/>
      <c r="G1122" s="144"/>
      <c r="H1122" s="144"/>
      <c r="I1122" s="144"/>
      <c r="J1122" s="144"/>
      <c r="K1122" s="144"/>
      <c r="L1122" s="144"/>
      <c r="M1122" s="144"/>
      <c r="N1122" s="144"/>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c r="BG1122" s="144"/>
      <c r="BH1122" s="144"/>
      <c r="BI1122" s="144"/>
      <c r="BJ1122" s="144"/>
      <c r="BK1122" s="144"/>
      <c r="BL1122" s="144"/>
      <c r="BM1122" s="144"/>
      <c r="BN1122" s="144"/>
    </row>
    <row r="1123" spans="1:66" ht="16.5" x14ac:dyDescent="0.35">
      <c r="A1123" s="144"/>
      <c r="B1123" s="144"/>
      <c r="C1123" s="144"/>
      <c r="D1123" s="144"/>
      <c r="E1123" s="144"/>
      <c r="F1123" s="144"/>
      <c r="G1123" s="144"/>
      <c r="H1123" s="144"/>
      <c r="I1123" s="144"/>
      <c r="J1123" s="144"/>
      <c r="K1123" s="144"/>
      <c r="L1123" s="144"/>
      <c r="M1123" s="144"/>
      <c r="N1123" s="144"/>
      <c r="O1123" s="144"/>
      <c r="P1123" s="144"/>
      <c r="Q1123" s="144"/>
      <c r="R1123" s="144"/>
      <c r="S1123" s="144"/>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c r="BG1123" s="144"/>
      <c r="BH1123" s="144"/>
      <c r="BI1123" s="144"/>
      <c r="BJ1123" s="144"/>
      <c r="BK1123" s="144"/>
      <c r="BL1123" s="144"/>
      <c r="BM1123" s="144"/>
      <c r="BN1123" s="144"/>
    </row>
    <row r="1124" spans="1:66" ht="16.5" x14ac:dyDescent="0.35">
      <c r="A1124" s="144"/>
      <c r="B1124" s="144"/>
      <c r="C1124" s="144"/>
      <c r="D1124" s="144"/>
      <c r="E1124" s="144"/>
      <c r="F1124" s="144"/>
      <c r="G1124" s="144"/>
      <c r="H1124" s="144"/>
      <c r="I1124" s="144"/>
      <c r="J1124" s="144"/>
      <c r="K1124" s="144"/>
      <c r="L1124" s="144"/>
      <c r="M1124" s="144"/>
      <c r="N1124" s="144"/>
      <c r="O1124" s="144"/>
      <c r="P1124" s="144"/>
      <c r="Q1124" s="144"/>
      <c r="R1124" s="144"/>
      <c r="S1124" s="144"/>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c r="BG1124" s="144"/>
      <c r="BH1124" s="144"/>
      <c r="BI1124" s="144"/>
      <c r="BJ1124" s="144"/>
      <c r="BK1124" s="144"/>
      <c r="BL1124" s="144"/>
      <c r="BM1124" s="144"/>
      <c r="BN1124" s="144"/>
    </row>
    <row r="1125" spans="1:66" ht="16.5" x14ac:dyDescent="0.35">
      <c r="A1125" s="144"/>
      <c r="B1125" s="144"/>
      <c r="C1125" s="144"/>
      <c r="D1125" s="144"/>
      <c r="E1125" s="144"/>
      <c r="F1125" s="144"/>
      <c r="G1125" s="144"/>
      <c r="H1125" s="144"/>
      <c r="I1125" s="144"/>
      <c r="J1125" s="144"/>
      <c r="K1125" s="144"/>
      <c r="L1125" s="144"/>
      <c r="M1125" s="144"/>
      <c r="N1125" s="144"/>
      <c r="O1125" s="144"/>
      <c r="P1125" s="144"/>
      <c r="Q1125" s="144"/>
      <c r="R1125" s="144"/>
      <c r="S1125" s="144"/>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c r="BG1125" s="144"/>
      <c r="BH1125" s="144"/>
      <c r="BI1125" s="144"/>
      <c r="BJ1125" s="144"/>
      <c r="BK1125" s="144"/>
      <c r="BL1125" s="144"/>
      <c r="BM1125" s="144"/>
      <c r="BN1125" s="144"/>
    </row>
    <row r="1126" spans="1:66" ht="16.5" x14ac:dyDescent="0.35">
      <c r="A1126" s="144"/>
      <c r="B1126" s="144"/>
      <c r="C1126" s="144"/>
      <c r="D1126" s="144"/>
      <c r="E1126" s="144"/>
      <c r="F1126" s="144"/>
      <c r="G1126" s="144"/>
      <c r="H1126" s="144"/>
      <c r="I1126" s="144"/>
      <c r="J1126" s="144"/>
      <c r="K1126" s="144"/>
      <c r="L1126" s="144"/>
      <c r="M1126" s="144"/>
      <c r="N1126" s="144"/>
      <c r="O1126" s="144"/>
      <c r="P1126" s="144"/>
      <c r="Q1126" s="144"/>
      <c r="R1126" s="144"/>
      <c r="S1126" s="144"/>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c r="BG1126" s="144"/>
      <c r="BH1126" s="144"/>
      <c r="BI1126" s="144"/>
      <c r="BJ1126" s="144"/>
      <c r="BK1126" s="144"/>
      <c r="BL1126" s="144"/>
      <c r="BM1126" s="144"/>
      <c r="BN1126" s="144"/>
    </row>
    <row r="1127" spans="1:66" ht="16.5" x14ac:dyDescent="0.35">
      <c r="A1127" s="144"/>
      <c r="B1127" s="144"/>
      <c r="C1127" s="144"/>
      <c r="D1127" s="144"/>
      <c r="E1127" s="144"/>
      <c r="F1127" s="144"/>
      <c r="G1127" s="144"/>
      <c r="H1127" s="144"/>
      <c r="I1127" s="144"/>
      <c r="J1127" s="144"/>
      <c r="K1127" s="144"/>
      <c r="L1127" s="144"/>
      <c r="M1127" s="144"/>
      <c r="N1127" s="144"/>
      <c r="O1127" s="144"/>
      <c r="P1127" s="144"/>
      <c r="Q1127" s="144"/>
      <c r="R1127" s="144"/>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c r="BG1127" s="144"/>
      <c r="BH1127" s="144"/>
      <c r="BI1127" s="144"/>
      <c r="BJ1127" s="144"/>
      <c r="BK1127" s="144"/>
      <c r="BL1127" s="144"/>
      <c r="BM1127" s="144"/>
      <c r="BN1127" s="144"/>
    </row>
    <row r="1128" spans="1:66" ht="16.5" x14ac:dyDescent="0.35">
      <c r="A1128" s="144"/>
      <c r="B1128" s="144"/>
      <c r="C1128" s="144"/>
      <c r="D1128" s="144"/>
      <c r="E1128" s="144"/>
      <c r="F1128" s="144"/>
      <c r="G1128" s="144"/>
      <c r="H1128" s="144"/>
      <c r="I1128" s="144"/>
      <c r="J1128" s="144"/>
      <c r="K1128" s="144"/>
      <c r="L1128" s="144"/>
      <c r="M1128" s="144"/>
      <c r="N1128" s="144"/>
      <c r="O1128" s="144"/>
      <c r="P1128" s="144"/>
      <c r="Q1128" s="144"/>
      <c r="R1128" s="144"/>
      <c r="S1128" s="144"/>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c r="BG1128" s="144"/>
      <c r="BH1128" s="144"/>
      <c r="BI1128" s="144"/>
      <c r="BJ1128" s="144"/>
      <c r="BK1128" s="144"/>
      <c r="BL1128" s="144"/>
      <c r="BM1128" s="144"/>
      <c r="BN1128" s="144"/>
    </row>
    <row r="1129" spans="1:66" ht="16.5" x14ac:dyDescent="0.35">
      <c r="A1129" s="144"/>
      <c r="B1129" s="144"/>
      <c r="C1129" s="144"/>
      <c r="D1129" s="144"/>
      <c r="E1129" s="144"/>
      <c r="F1129" s="144"/>
      <c r="G1129" s="144"/>
      <c r="H1129" s="144"/>
      <c r="I1129" s="144"/>
      <c r="J1129" s="144"/>
      <c r="K1129" s="144"/>
      <c r="L1129" s="144"/>
      <c r="M1129" s="144"/>
      <c r="N1129" s="144"/>
      <c r="O1129" s="144"/>
      <c r="P1129" s="144"/>
      <c r="Q1129" s="144"/>
      <c r="R1129" s="144"/>
      <c r="S1129" s="144"/>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c r="BG1129" s="144"/>
      <c r="BH1129" s="144"/>
      <c r="BI1129" s="144"/>
      <c r="BJ1129" s="144"/>
      <c r="BK1129" s="144"/>
      <c r="BL1129" s="144"/>
      <c r="BM1129" s="144"/>
      <c r="BN1129" s="144"/>
    </row>
    <row r="1130" spans="1:66" ht="16.5" x14ac:dyDescent="0.35">
      <c r="A1130" s="144"/>
      <c r="B1130" s="144"/>
      <c r="C1130" s="144"/>
      <c r="D1130" s="144"/>
      <c r="E1130" s="144"/>
      <c r="F1130" s="144"/>
      <c r="G1130" s="144"/>
      <c r="H1130" s="144"/>
      <c r="I1130" s="144"/>
      <c r="J1130" s="144"/>
      <c r="K1130" s="144"/>
      <c r="L1130" s="144"/>
      <c r="M1130" s="144"/>
      <c r="N1130" s="144"/>
      <c r="O1130" s="144"/>
      <c r="P1130" s="144"/>
      <c r="Q1130" s="144"/>
      <c r="R1130" s="144"/>
      <c r="S1130" s="144"/>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c r="BG1130" s="144"/>
      <c r="BH1130" s="144"/>
      <c r="BI1130" s="144"/>
      <c r="BJ1130" s="144"/>
      <c r="BK1130" s="144"/>
      <c r="BL1130" s="144"/>
      <c r="BM1130" s="144"/>
      <c r="BN1130" s="144"/>
    </row>
    <row r="1131" spans="1:66" ht="16.5" x14ac:dyDescent="0.35">
      <c r="A1131" s="144"/>
      <c r="B1131" s="144"/>
      <c r="C1131" s="144"/>
      <c r="D1131" s="144"/>
      <c r="E1131" s="144"/>
      <c r="F1131" s="144"/>
      <c r="G1131" s="144"/>
      <c r="H1131" s="144"/>
      <c r="I1131" s="144"/>
      <c r="J1131" s="144"/>
      <c r="K1131" s="144"/>
      <c r="L1131" s="144"/>
      <c r="M1131" s="144"/>
      <c r="N1131" s="144"/>
      <c r="O1131" s="144"/>
      <c r="P1131" s="144"/>
      <c r="Q1131" s="144"/>
      <c r="R1131" s="144"/>
      <c r="S1131" s="144"/>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c r="BG1131" s="144"/>
      <c r="BH1131" s="144"/>
      <c r="BI1131" s="144"/>
      <c r="BJ1131" s="144"/>
      <c r="BK1131" s="144"/>
      <c r="BL1131" s="144"/>
      <c r="BM1131" s="144"/>
      <c r="BN1131" s="144"/>
    </row>
    <row r="1132" spans="1:66" ht="16.5" x14ac:dyDescent="0.35">
      <c r="A1132" s="144"/>
      <c r="B1132" s="144"/>
      <c r="C1132" s="144"/>
      <c r="D1132" s="144"/>
      <c r="E1132" s="144"/>
      <c r="F1132" s="144"/>
      <c r="G1132" s="144"/>
      <c r="H1132" s="144"/>
      <c r="I1132" s="144"/>
      <c r="J1132" s="144"/>
      <c r="K1132" s="144"/>
      <c r="L1132" s="144"/>
      <c r="M1132" s="144"/>
      <c r="N1132" s="144"/>
      <c r="O1132" s="144"/>
      <c r="P1132" s="144"/>
      <c r="Q1132" s="144"/>
      <c r="R1132" s="144"/>
      <c r="S1132" s="144"/>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c r="BG1132" s="144"/>
      <c r="BH1132" s="144"/>
      <c r="BI1132" s="144"/>
      <c r="BJ1132" s="144"/>
      <c r="BK1132" s="144"/>
      <c r="BL1132" s="144"/>
      <c r="BM1132" s="144"/>
      <c r="BN1132" s="144"/>
    </row>
    <row r="1133" spans="1:66" ht="16.5" x14ac:dyDescent="0.35">
      <c r="A1133" s="144"/>
      <c r="B1133" s="144"/>
      <c r="C1133" s="144"/>
      <c r="D1133" s="144"/>
      <c r="E1133" s="144"/>
      <c r="F1133" s="144"/>
      <c r="G1133" s="144"/>
      <c r="H1133" s="144"/>
      <c r="I1133" s="144"/>
      <c r="J1133" s="144"/>
      <c r="K1133" s="144"/>
      <c r="L1133" s="144"/>
      <c r="M1133" s="144"/>
      <c r="N1133" s="144"/>
      <c r="O1133" s="144"/>
      <c r="P1133" s="144"/>
      <c r="Q1133" s="144"/>
      <c r="R1133" s="144"/>
      <c r="S1133" s="144"/>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c r="BG1133" s="144"/>
      <c r="BH1133" s="144"/>
      <c r="BI1133" s="144"/>
      <c r="BJ1133" s="144"/>
      <c r="BK1133" s="144"/>
      <c r="BL1133" s="144"/>
      <c r="BM1133" s="144"/>
      <c r="BN1133" s="144"/>
    </row>
    <row r="1134" spans="1:66" ht="16.5" x14ac:dyDescent="0.35">
      <c r="A1134" s="144"/>
      <c r="B1134" s="144"/>
      <c r="C1134" s="144"/>
      <c r="D1134" s="144"/>
      <c r="E1134" s="144"/>
      <c r="F1134" s="144"/>
      <c r="G1134" s="144"/>
      <c r="H1134" s="144"/>
      <c r="I1134" s="144"/>
      <c r="J1134" s="144"/>
      <c r="K1134" s="144"/>
      <c r="L1134" s="144"/>
      <c r="M1134" s="144"/>
      <c r="N1134" s="144"/>
      <c r="O1134" s="144"/>
      <c r="P1134" s="144"/>
      <c r="Q1134" s="144"/>
      <c r="R1134" s="144"/>
      <c r="S1134" s="144"/>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c r="BG1134" s="144"/>
      <c r="BH1134" s="144"/>
      <c r="BI1134" s="144"/>
      <c r="BJ1134" s="144"/>
      <c r="BK1134" s="144"/>
      <c r="BL1134" s="144"/>
      <c r="BM1134" s="144"/>
      <c r="BN1134" s="144"/>
    </row>
    <row r="1135" spans="1:66" ht="16.5" x14ac:dyDescent="0.35">
      <c r="A1135" s="144"/>
      <c r="B1135" s="144"/>
      <c r="C1135" s="144"/>
      <c r="D1135" s="144"/>
      <c r="E1135" s="144"/>
      <c r="F1135" s="144"/>
      <c r="G1135" s="144"/>
      <c r="H1135" s="144"/>
      <c r="I1135" s="144"/>
      <c r="J1135" s="144"/>
      <c r="K1135" s="144"/>
      <c r="L1135" s="144"/>
      <c r="M1135" s="144"/>
      <c r="N1135" s="144"/>
      <c r="O1135" s="144"/>
      <c r="P1135" s="144"/>
      <c r="Q1135" s="144"/>
      <c r="R1135" s="144"/>
      <c r="S1135" s="144"/>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c r="BG1135" s="144"/>
      <c r="BH1135" s="144"/>
      <c r="BI1135" s="144"/>
      <c r="BJ1135" s="144"/>
      <c r="BK1135" s="144"/>
      <c r="BL1135" s="144"/>
      <c r="BM1135" s="144"/>
      <c r="BN1135" s="144"/>
    </row>
    <row r="1136" spans="1:66" ht="16.5" x14ac:dyDescent="0.35">
      <c r="A1136" s="144"/>
      <c r="B1136" s="144"/>
      <c r="C1136" s="144"/>
      <c r="D1136" s="144"/>
      <c r="E1136" s="144"/>
      <c r="F1136" s="144"/>
      <c r="G1136" s="144"/>
      <c r="H1136" s="144"/>
      <c r="I1136" s="144"/>
      <c r="J1136" s="144"/>
      <c r="K1136" s="144"/>
      <c r="L1136" s="144"/>
      <c r="M1136" s="144"/>
      <c r="N1136" s="144"/>
      <c r="O1136" s="144"/>
      <c r="P1136" s="144"/>
      <c r="Q1136" s="144"/>
      <c r="R1136" s="144"/>
      <c r="S1136" s="144"/>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c r="BG1136" s="144"/>
      <c r="BH1136" s="144"/>
      <c r="BI1136" s="144"/>
      <c r="BJ1136" s="144"/>
      <c r="BK1136" s="144"/>
      <c r="BL1136" s="144"/>
      <c r="BM1136" s="144"/>
      <c r="BN1136" s="144"/>
    </row>
    <row r="1137" spans="1:66" ht="16.5" x14ac:dyDescent="0.35">
      <c r="A1137" s="144"/>
      <c r="B1137" s="144"/>
      <c r="C1137" s="144"/>
      <c r="D1137" s="144"/>
      <c r="E1137" s="144"/>
      <c r="F1137" s="144"/>
      <c r="G1137" s="144"/>
      <c r="H1137" s="144"/>
      <c r="I1137" s="144"/>
      <c r="J1137" s="144"/>
      <c r="K1137" s="144"/>
      <c r="L1137" s="144"/>
      <c r="M1137" s="144"/>
      <c r="N1137" s="144"/>
      <c r="O1137" s="144"/>
      <c r="P1137" s="144"/>
      <c r="Q1137" s="144"/>
      <c r="R1137" s="144"/>
      <c r="S1137" s="144"/>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c r="BG1137" s="144"/>
      <c r="BH1137" s="144"/>
      <c r="BI1137" s="144"/>
      <c r="BJ1137" s="144"/>
      <c r="BK1137" s="144"/>
      <c r="BL1137" s="144"/>
      <c r="BM1137" s="144"/>
      <c r="BN1137" s="144"/>
    </row>
    <row r="1138" spans="1:66" ht="16.5" x14ac:dyDescent="0.35">
      <c r="A1138" s="144"/>
      <c r="B1138" s="144"/>
      <c r="C1138" s="144"/>
      <c r="D1138" s="144"/>
      <c r="E1138" s="144"/>
      <c r="F1138" s="144"/>
      <c r="G1138" s="144"/>
      <c r="H1138" s="144"/>
      <c r="I1138" s="144"/>
      <c r="J1138" s="144"/>
      <c r="K1138" s="144"/>
      <c r="L1138" s="144"/>
      <c r="M1138" s="144"/>
      <c r="N1138" s="144"/>
      <c r="O1138" s="144"/>
      <c r="P1138" s="144"/>
      <c r="Q1138" s="144"/>
      <c r="R1138" s="144"/>
      <c r="S1138" s="144"/>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c r="BG1138" s="144"/>
      <c r="BH1138" s="144"/>
      <c r="BI1138" s="144"/>
      <c r="BJ1138" s="144"/>
      <c r="BK1138" s="144"/>
      <c r="BL1138" s="144"/>
      <c r="BM1138" s="144"/>
      <c r="BN1138" s="144"/>
    </row>
    <row r="1139" spans="1:66" ht="16.5" x14ac:dyDescent="0.35">
      <c r="A1139" s="144"/>
      <c r="B1139" s="144"/>
      <c r="C1139" s="144"/>
      <c r="D1139" s="144"/>
      <c r="E1139" s="144"/>
      <c r="F1139" s="144"/>
      <c r="G1139" s="144"/>
      <c r="H1139" s="144"/>
      <c r="I1139" s="144"/>
      <c r="J1139" s="144"/>
      <c r="K1139" s="144"/>
      <c r="L1139" s="144"/>
      <c r="M1139" s="144"/>
      <c r="N1139" s="144"/>
      <c r="O1139" s="144"/>
      <c r="P1139" s="144"/>
      <c r="Q1139" s="144"/>
      <c r="R1139" s="144"/>
      <c r="S1139" s="144"/>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c r="BG1139" s="144"/>
      <c r="BH1139" s="144"/>
      <c r="BI1139" s="144"/>
      <c r="BJ1139" s="144"/>
      <c r="BK1139" s="144"/>
      <c r="BL1139" s="144"/>
      <c r="BM1139" s="144"/>
      <c r="BN1139" s="144"/>
    </row>
    <row r="1140" spans="1:66" ht="16.5" x14ac:dyDescent="0.35">
      <c r="A1140" s="144"/>
      <c r="B1140" s="144"/>
      <c r="C1140" s="144"/>
      <c r="D1140" s="144"/>
      <c r="E1140" s="144"/>
      <c r="F1140" s="144"/>
      <c r="G1140" s="144"/>
      <c r="H1140" s="144"/>
      <c r="I1140" s="144"/>
      <c r="J1140" s="144"/>
      <c r="K1140" s="144"/>
      <c r="L1140" s="144"/>
      <c r="M1140" s="144"/>
      <c r="N1140" s="144"/>
      <c r="O1140" s="144"/>
      <c r="P1140" s="144"/>
      <c r="Q1140" s="144"/>
      <c r="R1140" s="144"/>
      <c r="S1140" s="144"/>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c r="BG1140" s="144"/>
      <c r="BH1140" s="144"/>
      <c r="BI1140" s="144"/>
      <c r="BJ1140" s="144"/>
      <c r="BK1140" s="144"/>
      <c r="BL1140" s="144"/>
      <c r="BM1140" s="144"/>
      <c r="BN1140" s="144"/>
    </row>
    <row r="1141" spans="1:66" ht="16.5" x14ac:dyDescent="0.35">
      <c r="A1141" s="144"/>
      <c r="B1141" s="144"/>
      <c r="C1141" s="144"/>
      <c r="D1141" s="144"/>
      <c r="E1141" s="144"/>
      <c r="F1141" s="144"/>
      <c r="G1141" s="144"/>
      <c r="H1141" s="144"/>
      <c r="I1141" s="144"/>
      <c r="J1141" s="144"/>
      <c r="K1141" s="144"/>
      <c r="L1141" s="144"/>
      <c r="M1141" s="144"/>
      <c r="N1141" s="144"/>
      <c r="O1141" s="144"/>
      <c r="P1141" s="144"/>
      <c r="Q1141" s="144"/>
      <c r="R1141" s="144"/>
      <c r="S1141" s="144"/>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c r="BG1141" s="144"/>
      <c r="BH1141" s="144"/>
      <c r="BI1141" s="144"/>
      <c r="BJ1141" s="144"/>
      <c r="BK1141" s="144"/>
      <c r="BL1141" s="144"/>
      <c r="BM1141" s="144"/>
      <c r="BN1141" s="144"/>
    </row>
    <row r="1142" spans="1:66" ht="16.5" x14ac:dyDescent="0.35">
      <c r="A1142" s="144"/>
      <c r="B1142" s="144"/>
      <c r="C1142" s="144"/>
      <c r="D1142" s="144"/>
      <c r="E1142" s="144"/>
      <c r="F1142" s="144"/>
      <c r="G1142" s="144"/>
      <c r="H1142" s="144"/>
      <c r="I1142" s="144"/>
      <c r="J1142" s="144"/>
      <c r="K1142" s="144"/>
      <c r="L1142" s="144"/>
      <c r="M1142" s="144"/>
      <c r="N1142" s="144"/>
      <c r="O1142" s="144"/>
      <c r="P1142" s="144"/>
      <c r="Q1142" s="144"/>
      <c r="R1142" s="144"/>
      <c r="S1142" s="144"/>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c r="BG1142" s="144"/>
      <c r="BH1142" s="144"/>
      <c r="BI1142" s="144"/>
      <c r="BJ1142" s="144"/>
      <c r="BK1142" s="144"/>
      <c r="BL1142" s="144"/>
      <c r="BM1142" s="144"/>
      <c r="BN1142" s="144"/>
    </row>
    <row r="1143" spans="1:66" ht="16.5" x14ac:dyDescent="0.35">
      <c r="A1143" s="144"/>
      <c r="B1143" s="144"/>
      <c r="C1143" s="144"/>
      <c r="D1143" s="144"/>
      <c r="E1143" s="144"/>
      <c r="F1143" s="144"/>
      <c r="G1143" s="144"/>
      <c r="H1143" s="144"/>
      <c r="I1143" s="144"/>
      <c r="J1143" s="144"/>
      <c r="K1143" s="144"/>
      <c r="L1143" s="144"/>
      <c r="M1143" s="144"/>
      <c r="N1143" s="144"/>
      <c r="O1143" s="144"/>
      <c r="P1143" s="144"/>
      <c r="Q1143" s="144"/>
      <c r="R1143" s="144"/>
      <c r="S1143" s="144"/>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c r="BG1143" s="144"/>
      <c r="BH1143" s="144"/>
      <c r="BI1143" s="144"/>
      <c r="BJ1143" s="144"/>
      <c r="BK1143" s="144"/>
      <c r="BL1143" s="144"/>
      <c r="BM1143" s="144"/>
      <c r="BN1143" s="144"/>
    </row>
    <row r="1144" spans="1:66" ht="16.5" x14ac:dyDescent="0.35">
      <c r="A1144" s="144"/>
      <c r="B1144" s="144"/>
      <c r="C1144" s="144"/>
      <c r="D1144" s="144"/>
      <c r="E1144" s="144"/>
      <c r="F1144" s="144"/>
      <c r="G1144" s="144"/>
      <c r="H1144" s="144"/>
      <c r="I1144" s="144"/>
      <c r="J1144" s="144"/>
      <c r="K1144" s="144"/>
      <c r="L1144" s="144"/>
      <c r="M1144" s="144"/>
      <c r="N1144" s="144"/>
      <c r="O1144" s="144"/>
      <c r="P1144" s="144"/>
      <c r="Q1144" s="144"/>
      <c r="R1144" s="144"/>
      <c r="S1144" s="144"/>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c r="BG1144" s="144"/>
      <c r="BH1144" s="144"/>
      <c r="BI1144" s="144"/>
      <c r="BJ1144" s="144"/>
      <c r="BK1144" s="144"/>
      <c r="BL1144" s="144"/>
      <c r="BM1144" s="144"/>
      <c r="BN1144" s="144"/>
    </row>
    <row r="1145" spans="1:66" ht="16.5" x14ac:dyDescent="0.35">
      <c r="A1145" s="144"/>
      <c r="B1145" s="144"/>
      <c r="C1145" s="144"/>
      <c r="D1145" s="144"/>
      <c r="E1145" s="144"/>
      <c r="F1145" s="144"/>
      <c r="G1145" s="144"/>
      <c r="H1145" s="144"/>
      <c r="I1145" s="144"/>
      <c r="J1145" s="144"/>
      <c r="K1145" s="144"/>
      <c r="L1145" s="144"/>
      <c r="M1145" s="144"/>
      <c r="N1145" s="144"/>
      <c r="O1145" s="144"/>
      <c r="P1145" s="144"/>
      <c r="Q1145" s="144"/>
      <c r="R1145" s="144"/>
      <c r="S1145" s="144"/>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c r="BG1145" s="144"/>
      <c r="BH1145" s="144"/>
      <c r="BI1145" s="144"/>
      <c r="BJ1145" s="144"/>
      <c r="BK1145" s="144"/>
      <c r="BL1145" s="144"/>
      <c r="BM1145" s="144"/>
      <c r="BN1145" s="144"/>
    </row>
    <row r="1146" spans="1:66" ht="16.5" x14ac:dyDescent="0.35">
      <c r="A1146" s="144"/>
      <c r="B1146" s="144"/>
      <c r="C1146" s="144"/>
      <c r="D1146" s="144"/>
      <c r="E1146" s="144"/>
      <c r="F1146" s="144"/>
      <c r="G1146" s="144"/>
      <c r="H1146" s="144"/>
      <c r="I1146" s="144"/>
      <c r="J1146" s="144"/>
      <c r="K1146" s="144"/>
      <c r="L1146" s="144"/>
      <c r="M1146" s="144"/>
      <c r="N1146" s="144"/>
      <c r="O1146" s="144"/>
      <c r="P1146" s="144"/>
      <c r="Q1146" s="144"/>
      <c r="R1146" s="144"/>
      <c r="S1146" s="144"/>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c r="BG1146" s="144"/>
      <c r="BH1146" s="144"/>
      <c r="BI1146" s="144"/>
      <c r="BJ1146" s="144"/>
      <c r="BK1146" s="144"/>
      <c r="BL1146" s="144"/>
      <c r="BM1146" s="144"/>
      <c r="BN1146" s="144"/>
    </row>
    <row r="1147" spans="1:66" ht="16.5" x14ac:dyDescent="0.35">
      <c r="A1147" s="144"/>
      <c r="B1147" s="144"/>
      <c r="C1147" s="144"/>
      <c r="D1147" s="144"/>
      <c r="E1147" s="144"/>
      <c r="F1147" s="144"/>
      <c r="G1147" s="144"/>
      <c r="H1147" s="144"/>
      <c r="I1147" s="144"/>
      <c r="J1147" s="144"/>
      <c r="K1147" s="144"/>
      <c r="L1147" s="144"/>
      <c r="M1147" s="144"/>
      <c r="N1147" s="144"/>
      <c r="O1147" s="144"/>
      <c r="P1147" s="144"/>
      <c r="Q1147" s="144"/>
      <c r="R1147" s="144"/>
      <c r="S1147" s="144"/>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c r="BG1147" s="144"/>
      <c r="BH1147" s="144"/>
      <c r="BI1147" s="144"/>
      <c r="BJ1147" s="144"/>
      <c r="BK1147" s="144"/>
      <c r="BL1147" s="144"/>
      <c r="BM1147" s="144"/>
      <c r="BN1147" s="144"/>
    </row>
    <row r="1148" spans="1:66" ht="16.5" x14ac:dyDescent="0.35">
      <c r="A1148" s="144"/>
      <c r="B1148" s="144"/>
      <c r="C1148" s="144"/>
      <c r="D1148" s="144"/>
      <c r="E1148" s="144"/>
      <c r="F1148" s="144"/>
      <c r="G1148" s="144"/>
      <c r="H1148" s="144"/>
      <c r="I1148" s="144"/>
      <c r="J1148" s="144"/>
      <c r="K1148" s="144"/>
      <c r="L1148" s="144"/>
      <c r="M1148" s="144"/>
      <c r="N1148" s="144"/>
      <c r="O1148" s="144"/>
      <c r="P1148" s="144"/>
      <c r="Q1148" s="144"/>
      <c r="R1148" s="144"/>
      <c r="S1148" s="144"/>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c r="BG1148" s="144"/>
      <c r="BH1148" s="144"/>
      <c r="BI1148" s="144"/>
      <c r="BJ1148" s="144"/>
      <c r="BK1148" s="144"/>
      <c r="BL1148" s="144"/>
      <c r="BM1148" s="144"/>
      <c r="BN1148" s="144"/>
    </row>
    <row r="1149" spans="1:66" ht="16.5" x14ac:dyDescent="0.35">
      <c r="A1149" s="144"/>
      <c r="B1149" s="144"/>
      <c r="C1149" s="144"/>
      <c r="D1149" s="144"/>
      <c r="E1149" s="144"/>
      <c r="F1149" s="144"/>
      <c r="G1149" s="144"/>
      <c r="H1149" s="144"/>
      <c r="I1149" s="144"/>
      <c r="J1149" s="144"/>
      <c r="K1149" s="144"/>
      <c r="L1149" s="144"/>
      <c r="M1149" s="144"/>
      <c r="N1149" s="144"/>
      <c r="O1149" s="144"/>
      <c r="P1149" s="144"/>
      <c r="Q1149" s="144"/>
      <c r="R1149" s="144"/>
      <c r="S1149" s="144"/>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c r="BG1149" s="144"/>
      <c r="BH1149" s="144"/>
      <c r="BI1149" s="144"/>
      <c r="BJ1149" s="144"/>
      <c r="BK1149" s="144"/>
      <c r="BL1149" s="144"/>
      <c r="BM1149" s="144"/>
      <c r="BN1149" s="144"/>
    </row>
    <row r="1150" spans="1:66" ht="16.5" x14ac:dyDescent="0.35">
      <c r="A1150" s="144"/>
      <c r="B1150" s="144"/>
      <c r="C1150" s="144"/>
      <c r="D1150" s="144"/>
      <c r="E1150" s="144"/>
      <c r="F1150" s="144"/>
      <c r="G1150" s="144"/>
      <c r="H1150" s="144"/>
      <c r="I1150" s="144"/>
      <c r="J1150" s="144"/>
      <c r="K1150" s="144"/>
      <c r="L1150" s="144"/>
      <c r="M1150" s="144"/>
      <c r="N1150" s="144"/>
      <c r="O1150" s="144"/>
      <c r="P1150" s="144"/>
      <c r="Q1150" s="144"/>
      <c r="R1150" s="144"/>
      <c r="S1150" s="144"/>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c r="BG1150" s="144"/>
      <c r="BH1150" s="144"/>
      <c r="BI1150" s="144"/>
      <c r="BJ1150" s="144"/>
      <c r="BK1150" s="144"/>
      <c r="BL1150" s="144"/>
      <c r="BM1150" s="144"/>
      <c r="BN1150" s="144"/>
    </row>
    <row r="1151" spans="1:66" ht="16.5" x14ac:dyDescent="0.35">
      <c r="A1151" s="144"/>
      <c r="B1151" s="144"/>
      <c r="C1151" s="144"/>
      <c r="D1151" s="144"/>
      <c r="E1151" s="144"/>
      <c r="F1151" s="144"/>
      <c r="G1151" s="144"/>
      <c r="H1151" s="144"/>
      <c r="I1151" s="144"/>
      <c r="J1151" s="144"/>
      <c r="K1151" s="144"/>
      <c r="L1151" s="144"/>
      <c r="M1151" s="144"/>
      <c r="N1151" s="144"/>
      <c r="O1151" s="144"/>
      <c r="P1151" s="144"/>
      <c r="Q1151" s="144"/>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c r="BG1151" s="144"/>
      <c r="BH1151" s="144"/>
      <c r="BI1151" s="144"/>
      <c r="BJ1151" s="144"/>
      <c r="BK1151" s="144"/>
      <c r="BL1151" s="144"/>
      <c r="BM1151" s="144"/>
      <c r="BN1151" s="144"/>
    </row>
    <row r="1152" spans="1:66" ht="16.5" x14ac:dyDescent="0.35">
      <c r="A1152" s="144"/>
      <c r="B1152" s="144"/>
      <c r="C1152" s="144"/>
      <c r="D1152" s="144"/>
      <c r="E1152" s="144"/>
      <c r="F1152" s="144"/>
      <c r="G1152" s="144"/>
      <c r="H1152" s="144"/>
      <c r="I1152" s="144"/>
      <c r="J1152" s="144"/>
      <c r="K1152" s="144"/>
      <c r="L1152" s="144"/>
      <c r="M1152" s="144"/>
      <c r="N1152" s="144"/>
      <c r="O1152" s="144"/>
      <c r="P1152" s="144"/>
      <c r="Q1152" s="144"/>
      <c r="R1152" s="144"/>
      <c r="S1152" s="144"/>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c r="BG1152" s="144"/>
      <c r="BH1152" s="144"/>
      <c r="BI1152" s="144"/>
      <c r="BJ1152" s="144"/>
      <c r="BK1152" s="144"/>
      <c r="BL1152" s="144"/>
      <c r="BM1152" s="144"/>
      <c r="BN1152" s="144"/>
    </row>
    <row r="1153" spans="1:66" ht="16.5" x14ac:dyDescent="0.35">
      <c r="A1153" s="144"/>
      <c r="B1153" s="144"/>
      <c r="C1153" s="144"/>
      <c r="D1153" s="144"/>
      <c r="E1153" s="144"/>
      <c r="F1153" s="144"/>
      <c r="G1153" s="144"/>
      <c r="H1153" s="144"/>
      <c r="I1153" s="144"/>
      <c r="J1153" s="144"/>
      <c r="K1153" s="144"/>
      <c r="L1153" s="144"/>
      <c r="M1153" s="144"/>
      <c r="N1153" s="144"/>
      <c r="O1153" s="144"/>
      <c r="P1153" s="144"/>
      <c r="Q1153" s="144"/>
      <c r="R1153" s="144"/>
      <c r="S1153" s="144"/>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c r="BG1153" s="144"/>
      <c r="BH1153" s="144"/>
      <c r="BI1153" s="144"/>
      <c r="BJ1153" s="144"/>
      <c r="BK1153" s="144"/>
      <c r="BL1153" s="144"/>
      <c r="BM1153" s="144"/>
      <c r="BN1153" s="144"/>
    </row>
    <row r="1154" spans="1:66" ht="16.5" x14ac:dyDescent="0.35">
      <c r="A1154" s="144"/>
      <c r="B1154" s="144"/>
      <c r="C1154" s="144"/>
      <c r="D1154" s="144"/>
      <c r="E1154" s="144"/>
      <c r="F1154" s="144"/>
      <c r="G1154" s="144"/>
      <c r="H1154" s="144"/>
      <c r="I1154" s="144"/>
      <c r="J1154" s="144"/>
      <c r="K1154" s="144"/>
      <c r="L1154" s="144"/>
      <c r="M1154" s="144"/>
      <c r="N1154" s="144"/>
      <c r="O1154" s="144"/>
      <c r="P1154" s="144"/>
      <c r="Q1154" s="144"/>
      <c r="R1154" s="144"/>
      <c r="S1154" s="144"/>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c r="BG1154" s="144"/>
      <c r="BH1154" s="144"/>
      <c r="BI1154" s="144"/>
      <c r="BJ1154" s="144"/>
      <c r="BK1154" s="144"/>
      <c r="BL1154" s="144"/>
      <c r="BM1154" s="144"/>
      <c r="BN1154" s="144"/>
    </row>
    <row r="1155" spans="1:66" ht="16.5" x14ac:dyDescent="0.35">
      <c r="A1155" s="144"/>
      <c r="B1155" s="144"/>
      <c r="C1155" s="144"/>
      <c r="D1155" s="144"/>
      <c r="E1155" s="144"/>
      <c r="F1155" s="144"/>
      <c r="G1155" s="144"/>
      <c r="H1155" s="144"/>
      <c r="I1155" s="144"/>
      <c r="J1155" s="144"/>
      <c r="K1155" s="144"/>
      <c r="L1155" s="144"/>
      <c r="M1155" s="144"/>
      <c r="N1155" s="144"/>
      <c r="O1155" s="144"/>
      <c r="P1155" s="144"/>
      <c r="Q1155" s="144"/>
      <c r="R1155" s="144"/>
      <c r="S1155" s="144"/>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c r="BG1155" s="144"/>
      <c r="BH1155" s="144"/>
      <c r="BI1155" s="144"/>
      <c r="BJ1155" s="144"/>
      <c r="BK1155" s="144"/>
      <c r="BL1155" s="144"/>
      <c r="BM1155" s="144"/>
      <c r="BN1155" s="144"/>
    </row>
    <row r="1156" spans="1:66" ht="16.5" x14ac:dyDescent="0.35">
      <c r="A1156" s="144"/>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c r="BG1156" s="144"/>
      <c r="BH1156" s="144"/>
      <c r="BI1156" s="144"/>
      <c r="BJ1156" s="144"/>
      <c r="BK1156" s="144"/>
      <c r="BL1156" s="144"/>
      <c r="BM1156" s="144"/>
      <c r="BN1156" s="144"/>
    </row>
    <row r="1157" spans="1:66" ht="16.5" x14ac:dyDescent="0.35">
      <c r="A1157" s="144"/>
      <c r="B1157" s="144"/>
      <c r="C1157" s="144"/>
      <c r="D1157" s="144"/>
      <c r="E1157" s="144"/>
      <c r="F1157" s="144"/>
      <c r="G1157" s="144"/>
      <c r="H1157" s="144"/>
      <c r="I1157" s="144"/>
      <c r="J1157" s="144"/>
      <c r="K1157" s="144"/>
      <c r="L1157" s="144"/>
      <c r="M1157" s="144"/>
      <c r="N1157" s="144"/>
      <c r="O1157" s="144"/>
      <c r="P1157" s="144"/>
      <c r="Q1157" s="144"/>
      <c r="R1157" s="144"/>
      <c r="S1157" s="144"/>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c r="BG1157" s="144"/>
      <c r="BH1157" s="144"/>
      <c r="BI1157" s="144"/>
      <c r="BJ1157" s="144"/>
      <c r="BK1157" s="144"/>
      <c r="BL1157" s="144"/>
      <c r="BM1157" s="144"/>
      <c r="BN1157" s="144"/>
    </row>
    <row r="1158" spans="1:66" ht="16.5" x14ac:dyDescent="0.35">
      <c r="A1158" s="144"/>
      <c r="B1158" s="144"/>
      <c r="C1158" s="144"/>
      <c r="D1158" s="144"/>
      <c r="E1158" s="144"/>
      <c r="F1158" s="144"/>
      <c r="G1158" s="144"/>
      <c r="H1158" s="144"/>
      <c r="I1158" s="144"/>
      <c r="J1158" s="144"/>
      <c r="K1158" s="144"/>
      <c r="L1158" s="144"/>
      <c r="M1158" s="144"/>
      <c r="N1158" s="144"/>
      <c r="O1158" s="144"/>
      <c r="P1158" s="144"/>
      <c r="Q1158" s="144"/>
      <c r="R1158" s="144"/>
      <c r="S1158" s="144"/>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c r="BG1158" s="144"/>
      <c r="BH1158" s="144"/>
      <c r="BI1158" s="144"/>
      <c r="BJ1158" s="144"/>
      <c r="BK1158" s="144"/>
      <c r="BL1158" s="144"/>
      <c r="BM1158" s="144"/>
      <c r="BN1158" s="144"/>
    </row>
    <row r="1159" spans="1:66" ht="16.5" x14ac:dyDescent="0.35">
      <c r="A1159" s="144"/>
      <c r="B1159" s="144"/>
      <c r="C1159" s="144"/>
      <c r="D1159" s="144"/>
      <c r="E1159" s="144"/>
      <c r="F1159" s="144"/>
      <c r="G1159" s="144"/>
      <c r="H1159" s="144"/>
      <c r="I1159" s="144"/>
      <c r="J1159" s="144"/>
      <c r="K1159" s="144"/>
      <c r="L1159" s="144"/>
      <c r="M1159" s="144"/>
      <c r="N1159" s="144"/>
      <c r="O1159" s="144"/>
      <c r="P1159" s="144"/>
      <c r="Q1159" s="144"/>
      <c r="R1159" s="144"/>
      <c r="S1159" s="144"/>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c r="BG1159" s="144"/>
      <c r="BH1159" s="144"/>
      <c r="BI1159" s="144"/>
      <c r="BJ1159" s="144"/>
      <c r="BK1159" s="144"/>
      <c r="BL1159" s="144"/>
      <c r="BM1159" s="144"/>
      <c r="BN1159" s="144"/>
    </row>
    <row r="1160" spans="1:66" ht="16.5" x14ac:dyDescent="0.35">
      <c r="A1160" s="144"/>
      <c r="B1160" s="144"/>
      <c r="C1160" s="144"/>
      <c r="D1160" s="144"/>
      <c r="E1160" s="144"/>
      <c r="F1160" s="144"/>
      <c r="G1160" s="144"/>
      <c r="H1160" s="144"/>
      <c r="I1160" s="144"/>
      <c r="J1160" s="144"/>
      <c r="K1160" s="144"/>
      <c r="L1160" s="144"/>
      <c r="M1160" s="144"/>
      <c r="N1160" s="144"/>
      <c r="O1160" s="144"/>
      <c r="P1160" s="144"/>
      <c r="Q1160" s="144"/>
      <c r="R1160" s="144"/>
      <c r="S1160" s="144"/>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c r="BG1160" s="144"/>
      <c r="BH1160" s="144"/>
      <c r="BI1160" s="144"/>
      <c r="BJ1160" s="144"/>
      <c r="BK1160" s="144"/>
      <c r="BL1160" s="144"/>
      <c r="BM1160" s="144"/>
      <c r="BN1160" s="144"/>
    </row>
    <row r="1161" spans="1:66" ht="16.5" x14ac:dyDescent="0.35">
      <c r="A1161" s="144"/>
      <c r="B1161" s="144"/>
      <c r="C1161" s="144"/>
      <c r="D1161" s="144"/>
      <c r="E1161" s="144"/>
      <c r="F1161" s="144"/>
      <c r="G1161" s="144"/>
      <c r="H1161" s="144"/>
      <c r="I1161" s="144"/>
      <c r="J1161" s="144"/>
      <c r="K1161" s="144"/>
      <c r="L1161" s="144"/>
      <c r="M1161" s="144"/>
      <c r="N1161" s="144"/>
      <c r="O1161" s="144"/>
      <c r="P1161" s="144"/>
      <c r="Q1161" s="144"/>
      <c r="R1161" s="144"/>
      <c r="S1161" s="144"/>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c r="BG1161" s="144"/>
      <c r="BH1161" s="144"/>
      <c r="BI1161" s="144"/>
      <c r="BJ1161" s="144"/>
      <c r="BK1161" s="144"/>
      <c r="BL1161" s="144"/>
      <c r="BM1161" s="144"/>
      <c r="BN1161" s="144"/>
    </row>
    <row r="1162" spans="1:66" ht="16.5" x14ac:dyDescent="0.35">
      <c r="A1162" s="144"/>
      <c r="B1162" s="144"/>
      <c r="C1162" s="144"/>
      <c r="D1162" s="144"/>
      <c r="E1162" s="144"/>
      <c r="F1162" s="144"/>
      <c r="G1162" s="144"/>
      <c r="H1162" s="144"/>
      <c r="I1162" s="144"/>
      <c r="J1162" s="144"/>
      <c r="K1162" s="144"/>
      <c r="L1162" s="144"/>
      <c r="M1162" s="144"/>
      <c r="N1162" s="144"/>
      <c r="O1162" s="144"/>
      <c r="P1162" s="144"/>
      <c r="Q1162" s="144"/>
      <c r="R1162" s="144"/>
      <c r="S1162" s="144"/>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c r="BG1162" s="144"/>
      <c r="BH1162" s="144"/>
      <c r="BI1162" s="144"/>
      <c r="BJ1162" s="144"/>
      <c r="BK1162" s="144"/>
      <c r="BL1162" s="144"/>
      <c r="BM1162" s="144"/>
      <c r="BN1162" s="144"/>
    </row>
    <row r="1163" spans="1:66" ht="16.5" x14ac:dyDescent="0.35">
      <c r="A1163" s="144"/>
      <c r="B1163" s="144"/>
      <c r="C1163" s="144"/>
      <c r="D1163" s="144"/>
      <c r="E1163" s="144"/>
      <c r="F1163" s="144"/>
      <c r="G1163" s="144"/>
      <c r="H1163" s="144"/>
      <c r="I1163" s="144"/>
      <c r="J1163" s="144"/>
      <c r="K1163" s="144"/>
      <c r="L1163" s="144"/>
      <c r="M1163" s="144"/>
      <c r="N1163" s="144"/>
      <c r="O1163" s="144"/>
      <c r="P1163" s="144"/>
      <c r="Q1163" s="144"/>
      <c r="R1163" s="144"/>
      <c r="S1163" s="144"/>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c r="BG1163" s="144"/>
      <c r="BH1163" s="144"/>
      <c r="BI1163" s="144"/>
      <c r="BJ1163" s="144"/>
      <c r="BK1163" s="144"/>
      <c r="BL1163" s="144"/>
      <c r="BM1163" s="144"/>
      <c r="BN1163" s="144"/>
    </row>
    <row r="1164" spans="1:66" ht="16.5" x14ac:dyDescent="0.35">
      <c r="A1164" s="144"/>
      <c r="B1164" s="144"/>
      <c r="C1164" s="144"/>
      <c r="D1164" s="144"/>
      <c r="E1164" s="144"/>
      <c r="F1164" s="144"/>
      <c r="G1164" s="144"/>
      <c r="H1164" s="144"/>
      <c r="I1164" s="144"/>
      <c r="J1164" s="144"/>
      <c r="K1164" s="144"/>
      <c r="L1164" s="144"/>
      <c r="M1164" s="144"/>
      <c r="N1164" s="144"/>
      <c r="O1164" s="144"/>
      <c r="P1164" s="144"/>
      <c r="Q1164" s="144"/>
      <c r="R1164" s="144"/>
      <c r="S1164" s="144"/>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c r="BG1164" s="144"/>
      <c r="BH1164" s="144"/>
      <c r="BI1164" s="144"/>
      <c r="BJ1164" s="144"/>
      <c r="BK1164" s="144"/>
      <c r="BL1164" s="144"/>
      <c r="BM1164" s="144"/>
      <c r="BN1164" s="144"/>
    </row>
    <row r="1165" spans="1:66" ht="16.5" x14ac:dyDescent="0.35">
      <c r="A1165" s="144"/>
      <c r="B1165" s="144"/>
      <c r="C1165" s="144"/>
      <c r="D1165" s="144"/>
      <c r="E1165" s="144"/>
      <c r="F1165" s="144"/>
      <c r="G1165" s="144"/>
      <c r="H1165" s="144"/>
      <c r="I1165" s="144"/>
      <c r="J1165" s="144"/>
      <c r="K1165" s="144"/>
      <c r="L1165" s="144"/>
      <c r="M1165" s="144"/>
      <c r="N1165" s="144"/>
      <c r="O1165" s="144"/>
      <c r="P1165" s="144"/>
      <c r="Q1165" s="144"/>
      <c r="R1165" s="144"/>
      <c r="S1165" s="144"/>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c r="BG1165" s="144"/>
      <c r="BH1165" s="144"/>
      <c r="BI1165" s="144"/>
      <c r="BJ1165" s="144"/>
      <c r="BK1165" s="144"/>
      <c r="BL1165" s="144"/>
      <c r="BM1165" s="144"/>
      <c r="BN1165" s="144"/>
    </row>
    <row r="1166" spans="1:66" ht="16.5" x14ac:dyDescent="0.35">
      <c r="A1166" s="144"/>
      <c r="B1166" s="144"/>
      <c r="C1166" s="144"/>
      <c r="D1166" s="144"/>
      <c r="E1166" s="144"/>
      <c r="F1166" s="144"/>
      <c r="G1166" s="144"/>
      <c r="H1166" s="144"/>
      <c r="I1166" s="144"/>
      <c r="J1166" s="144"/>
      <c r="K1166" s="144"/>
      <c r="L1166" s="144"/>
      <c r="M1166" s="144"/>
      <c r="N1166" s="144"/>
      <c r="O1166" s="144"/>
      <c r="P1166" s="144"/>
      <c r="Q1166" s="144"/>
      <c r="R1166" s="144"/>
      <c r="S1166" s="144"/>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c r="BG1166" s="144"/>
      <c r="BH1166" s="144"/>
      <c r="BI1166" s="144"/>
      <c r="BJ1166" s="144"/>
      <c r="BK1166" s="144"/>
      <c r="BL1166" s="144"/>
      <c r="BM1166" s="144"/>
      <c r="BN1166" s="144"/>
    </row>
    <row r="1167" spans="1:66" ht="16.5" x14ac:dyDescent="0.35">
      <c r="A1167" s="144"/>
      <c r="B1167" s="144"/>
      <c r="C1167" s="144"/>
      <c r="D1167" s="144"/>
      <c r="E1167" s="144"/>
      <c r="F1167" s="144"/>
      <c r="G1167" s="144"/>
      <c r="H1167" s="144"/>
      <c r="I1167" s="144"/>
      <c r="J1167" s="144"/>
      <c r="K1167" s="144"/>
      <c r="L1167" s="144"/>
      <c r="M1167" s="144"/>
      <c r="N1167" s="144"/>
      <c r="O1167" s="144"/>
      <c r="P1167" s="144"/>
      <c r="Q1167" s="144"/>
      <c r="R1167" s="144"/>
      <c r="S1167" s="144"/>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c r="BG1167" s="144"/>
      <c r="BH1167" s="144"/>
      <c r="BI1167" s="144"/>
      <c r="BJ1167" s="144"/>
      <c r="BK1167" s="144"/>
      <c r="BL1167" s="144"/>
      <c r="BM1167" s="144"/>
      <c r="BN1167" s="144"/>
    </row>
    <row r="1168" spans="1:66" ht="16.5" x14ac:dyDescent="0.35">
      <c r="A1168" s="144"/>
      <c r="B1168" s="144"/>
      <c r="C1168" s="144"/>
      <c r="D1168" s="144"/>
      <c r="E1168" s="144"/>
      <c r="F1168" s="144"/>
      <c r="G1168" s="144"/>
      <c r="H1168" s="144"/>
      <c r="I1168" s="144"/>
      <c r="J1168" s="144"/>
      <c r="K1168" s="144"/>
      <c r="L1168" s="144"/>
      <c r="M1168" s="144"/>
      <c r="N1168" s="144"/>
      <c r="O1168" s="144"/>
      <c r="P1168" s="144"/>
      <c r="Q1168" s="144"/>
      <c r="R1168" s="144"/>
      <c r="S1168" s="144"/>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c r="BG1168" s="144"/>
      <c r="BH1168" s="144"/>
      <c r="BI1168" s="144"/>
      <c r="BJ1168" s="144"/>
      <c r="BK1168" s="144"/>
      <c r="BL1168" s="144"/>
      <c r="BM1168" s="144"/>
      <c r="BN1168" s="144"/>
    </row>
    <row r="1169" spans="1:66" ht="16.5" x14ac:dyDescent="0.35">
      <c r="A1169" s="144"/>
      <c r="B1169" s="144"/>
      <c r="C1169" s="144"/>
      <c r="D1169" s="144"/>
      <c r="E1169" s="144"/>
      <c r="F1169" s="144"/>
      <c r="G1169" s="144"/>
      <c r="H1169" s="144"/>
      <c r="I1169" s="144"/>
      <c r="J1169" s="144"/>
      <c r="K1169" s="144"/>
      <c r="L1169" s="144"/>
      <c r="M1169" s="144"/>
      <c r="N1169" s="144"/>
      <c r="O1169" s="144"/>
      <c r="P1169" s="144"/>
      <c r="Q1169" s="144"/>
      <c r="R1169" s="144"/>
      <c r="S1169" s="144"/>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c r="BG1169" s="144"/>
      <c r="BH1169" s="144"/>
      <c r="BI1169" s="144"/>
      <c r="BJ1169" s="144"/>
      <c r="BK1169" s="144"/>
      <c r="BL1169" s="144"/>
      <c r="BM1169" s="144"/>
      <c r="BN1169" s="144"/>
    </row>
    <row r="1170" spans="1:66" ht="16.5" x14ac:dyDescent="0.35">
      <c r="A1170" s="144"/>
      <c r="B1170" s="144"/>
      <c r="C1170" s="144"/>
      <c r="D1170" s="144"/>
      <c r="E1170" s="144"/>
      <c r="F1170" s="144"/>
      <c r="G1170" s="144"/>
      <c r="H1170" s="144"/>
      <c r="I1170" s="144"/>
      <c r="J1170" s="144"/>
      <c r="K1170" s="144"/>
      <c r="L1170" s="144"/>
      <c r="M1170" s="144"/>
      <c r="N1170" s="144"/>
      <c r="O1170" s="144"/>
      <c r="P1170" s="144"/>
      <c r="Q1170" s="144"/>
      <c r="R1170" s="144"/>
      <c r="S1170" s="144"/>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c r="BG1170" s="144"/>
      <c r="BH1170" s="144"/>
      <c r="BI1170" s="144"/>
      <c r="BJ1170" s="144"/>
      <c r="BK1170" s="144"/>
      <c r="BL1170" s="144"/>
      <c r="BM1170" s="144"/>
      <c r="BN1170" s="144"/>
    </row>
    <row r="1171" spans="1:66" ht="16.5" x14ac:dyDescent="0.35">
      <c r="A1171" s="144"/>
      <c r="B1171" s="144"/>
      <c r="C1171" s="144"/>
      <c r="D1171" s="144"/>
      <c r="E1171" s="144"/>
      <c r="F1171" s="144"/>
      <c r="G1171" s="144"/>
      <c r="H1171" s="144"/>
      <c r="I1171" s="144"/>
      <c r="J1171" s="144"/>
      <c r="K1171" s="144"/>
      <c r="L1171" s="144"/>
      <c r="M1171" s="144"/>
      <c r="N1171" s="144"/>
      <c r="O1171" s="144"/>
      <c r="P1171" s="144"/>
      <c r="Q1171" s="144"/>
      <c r="R1171" s="144"/>
      <c r="S1171" s="144"/>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c r="BG1171" s="144"/>
      <c r="BH1171" s="144"/>
      <c r="BI1171" s="144"/>
      <c r="BJ1171" s="144"/>
      <c r="BK1171" s="144"/>
      <c r="BL1171" s="144"/>
      <c r="BM1171" s="144"/>
      <c r="BN1171" s="144"/>
    </row>
    <row r="1172" spans="1:66" ht="16.5" x14ac:dyDescent="0.35">
      <c r="A1172" s="144"/>
      <c r="B1172" s="144"/>
      <c r="C1172" s="144"/>
      <c r="D1172" s="144"/>
      <c r="E1172" s="144"/>
      <c r="F1172" s="144"/>
      <c r="G1172" s="144"/>
      <c r="H1172" s="144"/>
      <c r="I1172" s="144"/>
      <c r="J1172" s="144"/>
      <c r="K1172" s="144"/>
      <c r="L1172" s="144"/>
      <c r="M1172" s="144"/>
      <c r="N1172" s="144"/>
      <c r="O1172" s="144"/>
      <c r="P1172" s="144"/>
      <c r="Q1172" s="144"/>
      <c r="R1172" s="144"/>
      <c r="S1172" s="144"/>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c r="BG1172" s="144"/>
      <c r="BH1172" s="144"/>
      <c r="BI1172" s="144"/>
      <c r="BJ1172" s="144"/>
      <c r="BK1172" s="144"/>
      <c r="BL1172" s="144"/>
      <c r="BM1172" s="144"/>
      <c r="BN1172" s="144"/>
    </row>
    <row r="1173" spans="1:66" ht="16.5" x14ac:dyDescent="0.35">
      <c r="A1173" s="144"/>
      <c r="B1173" s="144"/>
      <c r="C1173" s="144"/>
      <c r="D1173" s="144"/>
      <c r="E1173" s="144"/>
      <c r="F1173" s="144"/>
      <c r="G1173" s="144"/>
      <c r="H1173" s="144"/>
      <c r="I1173" s="144"/>
      <c r="J1173" s="144"/>
      <c r="K1173" s="144"/>
      <c r="L1173" s="144"/>
      <c r="M1173" s="144"/>
      <c r="N1173" s="144"/>
      <c r="O1173" s="144"/>
      <c r="P1173" s="144"/>
      <c r="Q1173" s="144"/>
      <c r="R1173" s="144"/>
      <c r="S1173" s="144"/>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c r="BG1173" s="144"/>
      <c r="BH1173" s="144"/>
      <c r="BI1173" s="144"/>
      <c r="BJ1173" s="144"/>
      <c r="BK1173" s="144"/>
      <c r="BL1173" s="144"/>
      <c r="BM1173" s="144"/>
      <c r="BN1173" s="144"/>
    </row>
    <row r="1174" spans="1:66" ht="16.5" x14ac:dyDescent="0.35">
      <c r="A1174" s="144"/>
      <c r="B1174" s="144"/>
      <c r="C1174" s="144"/>
      <c r="D1174" s="144"/>
      <c r="E1174" s="144"/>
      <c r="F1174" s="144"/>
      <c r="G1174" s="144"/>
      <c r="H1174" s="144"/>
      <c r="I1174" s="144"/>
      <c r="J1174" s="144"/>
      <c r="K1174" s="144"/>
      <c r="L1174" s="144"/>
      <c r="M1174" s="144"/>
      <c r="N1174" s="144"/>
      <c r="O1174" s="144"/>
      <c r="P1174" s="144"/>
      <c r="Q1174" s="144"/>
      <c r="R1174" s="144"/>
      <c r="S1174" s="144"/>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c r="BG1174" s="144"/>
      <c r="BH1174" s="144"/>
      <c r="BI1174" s="144"/>
      <c r="BJ1174" s="144"/>
      <c r="BK1174" s="144"/>
      <c r="BL1174" s="144"/>
      <c r="BM1174" s="144"/>
      <c r="BN1174" s="144"/>
    </row>
    <row r="1175" spans="1:66" ht="16.5" x14ac:dyDescent="0.35">
      <c r="A1175" s="144"/>
      <c r="B1175" s="144"/>
      <c r="C1175" s="144"/>
      <c r="D1175" s="144"/>
      <c r="E1175" s="144"/>
      <c r="F1175" s="144"/>
      <c r="G1175" s="144"/>
      <c r="H1175" s="144"/>
      <c r="I1175" s="144"/>
      <c r="J1175" s="144"/>
      <c r="K1175" s="144"/>
      <c r="L1175" s="144"/>
      <c r="M1175" s="144"/>
      <c r="N1175" s="144"/>
      <c r="O1175" s="144"/>
      <c r="P1175" s="144"/>
      <c r="Q1175" s="144"/>
      <c r="R1175" s="144"/>
      <c r="S1175" s="144"/>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c r="BG1175" s="144"/>
      <c r="BH1175" s="144"/>
      <c r="BI1175" s="144"/>
      <c r="BJ1175" s="144"/>
      <c r="BK1175" s="144"/>
      <c r="BL1175" s="144"/>
      <c r="BM1175" s="144"/>
      <c r="BN1175" s="144"/>
    </row>
    <row r="1176" spans="1:66" ht="16.5" x14ac:dyDescent="0.35">
      <c r="A1176" s="144"/>
      <c r="B1176" s="144"/>
      <c r="C1176" s="144"/>
      <c r="D1176" s="144"/>
      <c r="E1176" s="144"/>
      <c r="F1176" s="144"/>
      <c r="G1176" s="144"/>
      <c r="H1176" s="144"/>
      <c r="I1176" s="144"/>
      <c r="J1176" s="144"/>
      <c r="K1176" s="144"/>
      <c r="L1176" s="144"/>
      <c r="M1176" s="144"/>
      <c r="N1176" s="144"/>
      <c r="O1176" s="144"/>
      <c r="P1176" s="144"/>
      <c r="Q1176" s="144"/>
      <c r="R1176" s="144"/>
      <c r="S1176" s="144"/>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c r="BG1176" s="144"/>
      <c r="BH1176" s="144"/>
      <c r="BI1176" s="144"/>
      <c r="BJ1176" s="144"/>
      <c r="BK1176" s="144"/>
      <c r="BL1176" s="144"/>
      <c r="BM1176" s="144"/>
      <c r="BN1176" s="144"/>
    </row>
    <row r="1177" spans="1:66" ht="16.5" x14ac:dyDescent="0.35">
      <c r="A1177" s="144"/>
      <c r="B1177" s="144"/>
      <c r="C1177" s="144"/>
      <c r="D1177" s="144"/>
      <c r="E1177" s="144"/>
      <c r="F1177" s="144"/>
      <c r="G1177" s="144"/>
      <c r="H1177" s="144"/>
      <c r="I1177" s="144"/>
      <c r="J1177" s="144"/>
      <c r="K1177" s="144"/>
      <c r="L1177" s="144"/>
      <c r="M1177" s="144"/>
      <c r="N1177" s="144"/>
      <c r="O1177" s="144"/>
      <c r="P1177" s="144"/>
      <c r="Q1177" s="144"/>
      <c r="R1177" s="144"/>
      <c r="S1177" s="144"/>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c r="BG1177" s="144"/>
      <c r="BH1177" s="144"/>
      <c r="BI1177" s="144"/>
      <c r="BJ1177" s="144"/>
      <c r="BK1177" s="144"/>
      <c r="BL1177" s="144"/>
      <c r="BM1177" s="144"/>
      <c r="BN1177" s="144"/>
    </row>
    <row r="1178" spans="1:66" ht="16.5" x14ac:dyDescent="0.35">
      <c r="A1178" s="144"/>
      <c r="B1178" s="144"/>
      <c r="C1178" s="144"/>
      <c r="D1178" s="144"/>
      <c r="E1178" s="144"/>
      <c r="F1178" s="144"/>
      <c r="G1178" s="144"/>
      <c r="H1178" s="144"/>
      <c r="I1178" s="144"/>
      <c r="J1178" s="144"/>
      <c r="K1178" s="144"/>
      <c r="L1178" s="144"/>
      <c r="M1178" s="144"/>
      <c r="N1178" s="144"/>
      <c r="O1178" s="144"/>
      <c r="P1178" s="144"/>
      <c r="Q1178" s="144"/>
      <c r="R1178" s="144"/>
      <c r="S1178" s="144"/>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c r="BG1178" s="144"/>
      <c r="BH1178" s="144"/>
      <c r="BI1178" s="144"/>
      <c r="BJ1178" s="144"/>
      <c r="BK1178" s="144"/>
      <c r="BL1178" s="144"/>
      <c r="BM1178" s="144"/>
      <c r="BN1178" s="144"/>
    </row>
    <row r="1179" spans="1:66" ht="16.5" x14ac:dyDescent="0.35">
      <c r="A1179" s="144"/>
      <c r="B1179" s="144"/>
      <c r="C1179" s="144"/>
      <c r="D1179" s="144"/>
      <c r="E1179" s="144"/>
      <c r="F1179" s="144"/>
      <c r="G1179" s="144"/>
      <c r="H1179" s="144"/>
      <c r="I1179" s="144"/>
      <c r="J1179" s="144"/>
      <c r="K1179" s="144"/>
      <c r="L1179" s="144"/>
      <c r="M1179" s="144"/>
      <c r="N1179" s="144"/>
      <c r="O1179" s="144"/>
      <c r="P1179" s="144"/>
      <c r="Q1179" s="144"/>
      <c r="R1179" s="144"/>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c r="BG1179" s="144"/>
      <c r="BH1179" s="144"/>
      <c r="BI1179" s="144"/>
      <c r="BJ1179" s="144"/>
      <c r="BK1179" s="144"/>
      <c r="BL1179" s="144"/>
      <c r="BM1179" s="144"/>
      <c r="BN1179" s="144"/>
    </row>
    <row r="1180" spans="1:66" ht="16.5" x14ac:dyDescent="0.35">
      <c r="A1180" s="144"/>
      <c r="B1180" s="144"/>
      <c r="C1180" s="144"/>
      <c r="D1180" s="144"/>
      <c r="E1180" s="144"/>
      <c r="F1180" s="144"/>
      <c r="G1180" s="144"/>
      <c r="H1180" s="144"/>
      <c r="I1180" s="144"/>
      <c r="J1180" s="144"/>
      <c r="K1180" s="144"/>
      <c r="L1180" s="144"/>
      <c r="M1180" s="144"/>
      <c r="N1180" s="144"/>
      <c r="O1180" s="144"/>
      <c r="P1180" s="144"/>
      <c r="Q1180" s="144"/>
      <c r="R1180" s="144"/>
      <c r="S1180" s="144"/>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c r="BG1180" s="144"/>
      <c r="BH1180" s="144"/>
      <c r="BI1180" s="144"/>
      <c r="BJ1180" s="144"/>
      <c r="BK1180" s="144"/>
      <c r="BL1180" s="144"/>
      <c r="BM1180" s="144"/>
      <c r="BN1180" s="144"/>
    </row>
    <row r="1181" spans="1:66" ht="16.5" x14ac:dyDescent="0.35">
      <c r="A1181" s="144"/>
      <c r="B1181" s="144"/>
      <c r="C1181" s="144"/>
      <c r="D1181" s="144"/>
      <c r="E1181" s="144"/>
      <c r="F1181" s="144"/>
      <c r="G1181" s="144"/>
      <c r="H1181" s="144"/>
      <c r="I1181" s="144"/>
      <c r="J1181" s="144"/>
      <c r="K1181" s="144"/>
      <c r="L1181" s="144"/>
      <c r="M1181" s="144"/>
      <c r="N1181" s="144"/>
      <c r="O1181" s="144"/>
      <c r="P1181" s="144"/>
      <c r="Q1181" s="144"/>
      <c r="R1181" s="144"/>
      <c r="S1181" s="144"/>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c r="BG1181" s="144"/>
      <c r="BH1181" s="144"/>
      <c r="BI1181" s="144"/>
      <c r="BJ1181" s="144"/>
      <c r="BK1181" s="144"/>
      <c r="BL1181" s="144"/>
      <c r="BM1181" s="144"/>
      <c r="BN1181" s="144"/>
    </row>
    <row r="1182" spans="1:66" ht="16.5" x14ac:dyDescent="0.35">
      <c r="A1182" s="144"/>
      <c r="B1182" s="144"/>
      <c r="C1182" s="144"/>
      <c r="D1182" s="144"/>
      <c r="E1182" s="144"/>
      <c r="F1182" s="144"/>
      <c r="G1182" s="144"/>
      <c r="H1182" s="144"/>
      <c r="I1182" s="144"/>
      <c r="J1182" s="144"/>
      <c r="K1182" s="144"/>
      <c r="L1182" s="144"/>
      <c r="M1182" s="144"/>
      <c r="N1182" s="144"/>
      <c r="O1182" s="144"/>
      <c r="P1182" s="144"/>
      <c r="Q1182" s="144"/>
      <c r="R1182" s="144"/>
      <c r="S1182" s="144"/>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c r="BG1182" s="144"/>
      <c r="BH1182" s="144"/>
      <c r="BI1182" s="144"/>
      <c r="BJ1182" s="144"/>
      <c r="BK1182" s="144"/>
      <c r="BL1182" s="144"/>
      <c r="BM1182" s="144"/>
      <c r="BN1182" s="144"/>
    </row>
    <row r="1183" spans="1:66" ht="16.5" x14ac:dyDescent="0.35">
      <c r="A1183" s="144"/>
      <c r="B1183" s="144"/>
      <c r="C1183" s="144"/>
      <c r="D1183" s="144"/>
      <c r="E1183" s="144"/>
      <c r="F1183" s="144"/>
      <c r="G1183" s="144"/>
      <c r="H1183" s="144"/>
      <c r="I1183" s="144"/>
      <c r="J1183" s="144"/>
      <c r="K1183" s="144"/>
      <c r="L1183" s="144"/>
      <c r="M1183" s="144"/>
      <c r="N1183" s="144"/>
      <c r="O1183" s="144"/>
      <c r="P1183" s="144"/>
      <c r="Q1183" s="144"/>
      <c r="R1183" s="144"/>
      <c r="S1183" s="144"/>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c r="BG1183" s="144"/>
      <c r="BH1183" s="144"/>
      <c r="BI1183" s="144"/>
      <c r="BJ1183" s="144"/>
      <c r="BK1183" s="144"/>
      <c r="BL1183" s="144"/>
      <c r="BM1183" s="144"/>
      <c r="BN1183" s="144"/>
    </row>
    <row r="1184" spans="1:66" ht="16.5" x14ac:dyDescent="0.35">
      <c r="A1184" s="144"/>
      <c r="B1184" s="144"/>
      <c r="C1184" s="144"/>
      <c r="D1184" s="144"/>
      <c r="E1184" s="144"/>
      <c r="F1184" s="144"/>
      <c r="G1184" s="144"/>
      <c r="H1184" s="144"/>
      <c r="I1184" s="144"/>
      <c r="J1184" s="144"/>
      <c r="K1184" s="144"/>
      <c r="L1184" s="144"/>
      <c r="M1184" s="144"/>
      <c r="N1184" s="144"/>
      <c r="O1184" s="144"/>
      <c r="P1184" s="144"/>
      <c r="Q1184" s="144"/>
      <c r="R1184" s="144"/>
      <c r="S1184" s="144"/>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c r="BG1184" s="144"/>
      <c r="BH1184" s="144"/>
      <c r="BI1184" s="144"/>
      <c r="BJ1184" s="144"/>
      <c r="BK1184" s="144"/>
      <c r="BL1184" s="144"/>
      <c r="BM1184" s="144"/>
      <c r="BN1184" s="144"/>
    </row>
    <row r="1185" spans="1:66" ht="16.5" x14ac:dyDescent="0.35">
      <c r="A1185" s="144"/>
      <c r="B1185" s="144"/>
      <c r="C1185" s="144"/>
      <c r="D1185" s="144"/>
      <c r="E1185" s="144"/>
      <c r="F1185" s="144"/>
      <c r="G1185" s="144"/>
      <c r="H1185" s="144"/>
      <c r="I1185" s="144"/>
      <c r="J1185" s="144"/>
      <c r="K1185" s="144"/>
      <c r="L1185" s="144"/>
      <c r="M1185" s="144"/>
      <c r="N1185" s="144"/>
      <c r="O1185" s="144"/>
      <c r="P1185" s="144"/>
      <c r="Q1185" s="144"/>
      <c r="R1185" s="144"/>
      <c r="S1185" s="144"/>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c r="BG1185" s="144"/>
      <c r="BH1185" s="144"/>
      <c r="BI1185" s="144"/>
      <c r="BJ1185" s="144"/>
      <c r="BK1185" s="144"/>
      <c r="BL1185" s="144"/>
      <c r="BM1185" s="144"/>
      <c r="BN1185" s="144"/>
    </row>
    <row r="1186" spans="1:66" ht="16.5" x14ac:dyDescent="0.35">
      <c r="A1186" s="144"/>
      <c r="B1186" s="144"/>
      <c r="C1186" s="144"/>
      <c r="D1186" s="144"/>
      <c r="E1186" s="144"/>
      <c r="F1186" s="144"/>
      <c r="G1186" s="144"/>
      <c r="H1186" s="144"/>
      <c r="I1186" s="144"/>
      <c r="J1186" s="144"/>
      <c r="K1186" s="144"/>
      <c r="L1186" s="144"/>
      <c r="M1186" s="144"/>
      <c r="N1186" s="144"/>
      <c r="O1186" s="144"/>
      <c r="P1186" s="144"/>
      <c r="Q1186" s="144"/>
      <c r="R1186" s="144"/>
      <c r="S1186" s="144"/>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c r="BG1186" s="144"/>
      <c r="BH1186" s="144"/>
      <c r="BI1186" s="144"/>
      <c r="BJ1186" s="144"/>
      <c r="BK1186" s="144"/>
      <c r="BL1186" s="144"/>
      <c r="BM1186" s="144"/>
      <c r="BN1186" s="144"/>
    </row>
    <row r="1187" spans="1:66" ht="16.5" x14ac:dyDescent="0.35">
      <c r="A1187" s="144"/>
      <c r="B1187" s="144"/>
      <c r="C1187" s="144"/>
      <c r="D1187" s="144"/>
      <c r="E1187" s="144"/>
      <c r="F1187" s="144"/>
      <c r="G1187" s="144"/>
      <c r="H1187" s="144"/>
      <c r="I1187" s="144"/>
      <c r="J1187" s="144"/>
      <c r="K1187" s="144"/>
      <c r="L1187" s="144"/>
      <c r="M1187" s="144"/>
      <c r="N1187" s="144"/>
      <c r="O1187" s="144"/>
      <c r="P1187" s="144"/>
      <c r="Q1187" s="144"/>
      <c r="R1187" s="144"/>
      <c r="S1187" s="144"/>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c r="BG1187" s="144"/>
      <c r="BH1187" s="144"/>
      <c r="BI1187" s="144"/>
      <c r="BJ1187" s="144"/>
      <c r="BK1187" s="144"/>
      <c r="BL1187" s="144"/>
      <c r="BM1187" s="144"/>
      <c r="BN1187" s="144"/>
    </row>
    <row r="1188" spans="1:66" ht="16.5" x14ac:dyDescent="0.35">
      <c r="A1188" s="144"/>
      <c r="B1188" s="144"/>
      <c r="C1188" s="144"/>
      <c r="D1188" s="144"/>
      <c r="E1188" s="144"/>
      <c r="F1188" s="144"/>
      <c r="G1188" s="144"/>
      <c r="H1188" s="144"/>
      <c r="I1188" s="144"/>
      <c r="J1188" s="144"/>
      <c r="K1188" s="144"/>
      <c r="L1188" s="144"/>
      <c r="M1188" s="144"/>
      <c r="N1188" s="144"/>
      <c r="O1188" s="144"/>
      <c r="P1188" s="144"/>
      <c r="Q1188" s="144"/>
      <c r="R1188" s="144"/>
      <c r="S1188" s="144"/>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c r="BG1188" s="144"/>
      <c r="BH1188" s="144"/>
      <c r="BI1188" s="144"/>
      <c r="BJ1188" s="144"/>
      <c r="BK1188" s="144"/>
      <c r="BL1188" s="144"/>
      <c r="BM1188" s="144"/>
      <c r="BN1188" s="144"/>
    </row>
    <row r="1189" spans="1:66" ht="16.5" x14ac:dyDescent="0.35">
      <c r="A1189" s="144"/>
      <c r="B1189" s="144"/>
      <c r="C1189" s="144"/>
      <c r="D1189" s="144"/>
      <c r="E1189" s="144"/>
      <c r="F1189" s="144"/>
      <c r="G1189" s="144"/>
      <c r="H1189" s="144"/>
      <c r="I1189" s="144"/>
      <c r="J1189" s="144"/>
      <c r="K1189" s="144"/>
      <c r="L1189" s="144"/>
      <c r="M1189" s="144"/>
      <c r="N1189" s="144"/>
      <c r="O1189" s="144"/>
      <c r="P1189" s="144"/>
      <c r="Q1189" s="144"/>
      <c r="R1189" s="144"/>
      <c r="S1189" s="144"/>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c r="BG1189" s="144"/>
      <c r="BH1189" s="144"/>
      <c r="BI1189" s="144"/>
      <c r="BJ1189" s="144"/>
      <c r="BK1189" s="144"/>
      <c r="BL1189" s="144"/>
      <c r="BM1189" s="144"/>
      <c r="BN1189" s="144"/>
    </row>
    <row r="1190" spans="1:66" ht="16.5" x14ac:dyDescent="0.35">
      <c r="A1190" s="144"/>
      <c r="B1190" s="144"/>
      <c r="C1190" s="144"/>
      <c r="D1190" s="144"/>
      <c r="E1190" s="144"/>
      <c r="F1190" s="144"/>
      <c r="G1190" s="144"/>
      <c r="H1190" s="144"/>
      <c r="I1190" s="144"/>
      <c r="J1190" s="144"/>
      <c r="K1190" s="144"/>
      <c r="L1190" s="144"/>
      <c r="M1190" s="144"/>
      <c r="N1190" s="144"/>
      <c r="O1190" s="144"/>
      <c r="P1190" s="144"/>
      <c r="Q1190" s="144"/>
      <c r="R1190" s="144"/>
      <c r="S1190" s="144"/>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c r="BG1190" s="144"/>
      <c r="BH1190" s="144"/>
      <c r="BI1190" s="144"/>
      <c r="BJ1190" s="144"/>
      <c r="BK1190" s="144"/>
      <c r="BL1190" s="144"/>
      <c r="BM1190" s="144"/>
      <c r="BN1190" s="144"/>
    </row>
    <row r="1191" spans="1:66" ht="16.5" x14ac:dyDescent="0.35">
      <c r="A1191" s="144"/>
      <c r="B1191" s="144"/>
      <c r="C1191" s="144"/>
      <c r="D1191" s="144"/>
      <c r="E1191" s="144"/>
      <c r="F1191" s="144"/>
      <c r="G1191" s="144"/>
      <c r="H1191" s="144"/>
      <c r="I1191" s="144"/>
      <c r="J1191" s="144"/>
      <c r="K1191" s="144"/>
      <c r="L1191" s="144"/>
      <c r="M1191" s="144"/>
      <c r="N1191" s="144"/>
      <c r="O1191" s="144"/>
      <c r="P1191" s="144"/>
      <c r="Q1191" s="144"/>
      <c r="R1191" s="144"/>
      <c r="S1191" s="144"/>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c r="BG1191" s="144"/>
      <c r="BH1191" s="144"/>
      <c r="BI1191" s="144"/>
      <c r="BJ1191" s="144"/>
      <c r="BK1191" s="144"/>
      <c r="BL1191" s="144"/>
      <c r="BM1191" s="144"/>
      <c r="BN1191" s="144"/>
    </row>
    <row r="1192" spans="1:66" ht="16.5" x14ac:dyDescent="0.35">
      <c r="A1192" s="144"/>
      <c r="B1192" s="144"/>
      <c r="C1192" s="144"/>
      <c r="D1192" s="144"/>
      <c r="E1192" s="144"/>
      <c r="F1192" s="144"/>
      <c r="G1192" s="144"/>
      <c r="H1192" s="144"/>
      <c r="I1192" s="144"/>
      <c r="J1192" s="144"/>
      <c r="K1192" s="144"/>
      <c r="L1192" s="144"/>
      <c r="M1192" s="144"/>
      <c r="N1192" s="144"/>
      <c r="O1192" s="144"/>
      <c r="P1192" s="144"/>
      <c r="Q1192" s="144"/>
      <c r="R1192" s="144"/>
      <c r="S1192" s="144"/>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c r="BG1192" s="144"/>
      <c r="BH1192" s="144"/>
      <c r="BI1192" s="144"/>
      <c r="BJ1192" s="144"/>
      <c r="BK1192" s="144"/>
      <c r="BL1192" s="144"/>
      <c r="BM1192" s="144"/>
      <c r="BN1192" s="144"/>
    </row>
    <row r="1193" spans="1:66" ht="16.5" x14ac:dyDescent="0.35">
      <c r="A1193" s="144"/>
      <c r="B1193" s="144"/>
      <c r="C1193" s="144"/>
      <c r="D1193" s="144"/>
      <c r="E1193" s="144"/>
      <c r="F1193" s="144"/>
      <c r="G1193" s="144"/>
      <c r="H1193" s="144"/>
      <c r="I1193" s="144"/>
      <c r="J1193" s="144"/>
      <c r="K1193" s="144"/>
      <c r="L1193" s="144"/>
      <c r="M1193" s="144"/>
      <c r="N1193" s="144"/>
      <c r="O1193" s="144"/>
      <c r="P1193" s="144"/>
      <c r="Q1193" s="144"/>
      <c r="R1193" s="144"/>
      <c r="S1193" s="144"/>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c r="BG1193" s="144"/>
      <c r="BH1193" s="144"/>
      <c r="BI1193" s="144"/>
      <c r="BJ1193" s="144"/>
      <c r="BK1193" s="144"/>
      <c r="BL1193" s="144"/>
      <c r="BM1193" s="144"/>
      <c r="BN1193" s="144"/>
    </row>
    <row r="1194" spans="1:66" ht="16.5" x14ac:dyDescent="0.35">
      <c r="A1194" s="144"/>
      <c r="B1194" s="144"/>
      <c r="C1194" s="144"/>
      <c r="D1194" s="144"/>
      <c r="E1194" s="144"/>
      <c r="F1194" s="144"/>
      <c r="G1194" s="144"/>
      <c r="H1194" s="144"/>
      <c r="I1194" s="144"/>
      <c r="J1194" s="144"/>
      <c r="K1194" s="144"/>
      <c r="L1194" s="144"/>
      <c r="M1194" s="144"/>
      <c r="N1194" s="144"/>
      <c r="O1194" s="144"/>
      <c r="P1194" s="144"/>
      <c r="Q1194" s="144"/>
      <c r="R1194" s="144"/>
      <c r="S1194" s="144"/>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c r="BG1194" s="144"/>
      <c r="BH1194" s="144"/>
      <c r="BI1194" s="144"/>
      <c r="BJ1194" s="144"/>
      <c r="BK1194" s="144"/>
      <c r="BL1194" s="144"/>
      <c r="BM1194" s="144"/>
      <c r="BN1194" s="144"/>
    </row>
    <row r="1195" spans="1:66" ht="16.5" x14ac:dyDescent="0.35">
      <c r="A1195" s="144"/>
      <c r="B1195" s="144"/>
      <c r="C1195" s="144"/>
      <c r="D1195" s="144"/>
      <c r="E1195" s="144"/>
      <c r="F1195" s="144"/>
      <c r="G1195" s="144"/>
      <c r="H1195" s="144"/>
      <c r="I1195" s="144"/>
      <c r="J1195" s="144"/>
      <c r="K1195" s="144"/>
      <c r="L1195" s="144"/>
      <c r="M1195" s="144"/>
      <c r="N1195" s="144"/>
      <c r="O1195" s="144"/>
      <c r="P1195" s="144"/>
      <c r="Q1195" s="144"/>
      <c r="R1195" s="144"/>
      <c r="S1195" s="144"/>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c r="BG1195" s="144"/>
      <c r="BH1195" s="144"/>
      <c r="BI1195" s="144"/>
      <c r="BJ1195" s="144"/>
      <c r="BK1195" s="144"/>
      <c r="BL1195" s="144"/>
      <c r="BM1195" s="144"/>
      <c r="BN1195" s="144"/>
    </row>
    <row r="1196" spans="1:66" ht="16.5" x14ac:dyDescent="0.35">
      <c r="A1196" s="144"/>
      <c r="B1196" s="144"/>
      <c r="C1196" s="144"/>
      <c r="D1196" s="144"/>
      <c r="E1196" s="144"/>
      <c r="F1196" s="144"/>
      <c r="G1196" s="144"/>
      <c r="H1196" s="144"/>
      <c r="I1196" s="144"/>
      <c r="J1196" s="144"/>
      <c r="K1196" s="144"/>
      <c r="L1196" s="144"/>
      <c r="M1196" s="144"/>
      <c r="N1196" s="144"/>
      <c r="O1196" s="144"/>
      <c r="P1196" s="144"/>
      <c r="Q1196" s="144"/>
      <c r="R1196" s="144"/>
      <c r="S1196" s="144"/>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c r="BG1196" s="144"/>
      <c r="BH1196" s="144"/>
      <c r="BI1196" s="144"/>
      <c r="BJ1196" s="144"/>
      <c r="BK1196" s="144"/>
      <c r="BL1196" s="144"/>
      <c r="BM1196" s="144"/>
      <c r="BN1196" s="144"/>
    </row>
    <row r="1197" spans="1:66" ht="16.5" x14ac:dyDescent="0.35">
      <c r="A1197" s="144"/>
      <c r="B1197" s="144"/>
      <c r="C1197" s="144"/>
      <c r="D1197" s="144"/>
      <c r="E1197" s="144"/>
      <c r="F1197" s="144"/>
      <c r="G1197" s="144"/>
      <c r="H1197" s="144"/>
      <c r="I1197" s="144"/>
      <c r="J1197" s="144"/>
      <c r="K1197" s="144"/>
      <c r="L1197" s="144"/>
      <c r="M1197" s="144"/>
      <c r="N1197" s="144"/>
      <c r="O1197" s="144"/>
      <c r="P1197" s="144"/>
      <c r="Q1197" s="144"/>
      <c r="R1197" s="144"/>
      <c r="S1197" s="144"/>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c r="BG1197" s="144"/>
      <c r="BH1197" s="144"/>
      <c r="BI1197" s="144"/>
      <c r="BJ1197" s="144"/>
      <c r="BK1197" s="144"/>
      <c r="BL1197" s="144"/>
      <c r="BM1197" s="144"/>
      <c r="BN1197" s="144"/>
    </row>
    <row r="1198" spans="1:66" ht="16.5" x14ac:dyDescent="0.35">
      <c r="A1198" s="144"/>
      <c r="B1198" s="144"/>
      <c r="C1198" s="144"/>
      <c r="D1198" s="144"/>
      <c r="E1198" s="144"/>
      <c r="F1198" s="144"/>
      <c r="G1198" s="144"/>
      <c r="H1198" s="144"/>
      <c r="I1198" s="144"/>
      <c r="J1198" s="144"/>
      <c r="K1198" s="144"/>
      <c r="L1198" s="144"/>
      <c r="M1198" s="144"/>
      <c r="N1198" s="144"/>
      <c r="O1198" s="144"/>
      <c r="P1198" s="144"/>
      <c r="Q1198" s="144"/>
      <c r="R1198" s="144"/>
      <c r="S1198" s="144"/>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c r="BG1198" s="144"/>
      <c r="BH1198" s="144"/>
      <c r="BI1198" s="144"/>
      <c r="BJ1198" s="144"/>
      <c r="BK1198" s="144"/>
      <c r="BL1198" s="144"/>
      <c r="BM1198" s="144"/>
      <c r="BN1198" s="144"/>
    </row>
    <row r="1199" spans="1:66" ht="16.5" x14ac:dyDescent="0.35">
      <c r="A1199" s="144"/>
      <c r="B1199" s="144"/>
      <c r="C1199" s="144"/>
      <c r="D1199" s="144"/>
      <c r="E1199" s="144"/>
      <c r="F1199" s="144"/>
      <c r="G1199" s="144"/>
      <c r="H1199" s="144"/>
      <c r="I1199" s="144"/>
      <c r="J1199" s="144"/>
      <c r="K1199" s="144"/>
      <c r="L1199" s="144"/>
      <c r="M1199" s="144"/>
      <c r="N1199" s="144"/>
      <c r="O1199" s="144"/>
      <c r="P1199" s="144"/>
      <c r="Q1199" s="144"/>
      <c r="R1199" s="144"/>
      <c r="S1199" s="144"/>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c r="BG1199" s="144"/>
      <c r="BH1199" s="144"/>
      <c r="BI1199" s="144"/>
      <c r="BJ1199" s="144"/>
      <c r="BK1199" s="144"/>
      <c r="BL1199" s="144"/>
      <c r="BM1199" s="144"/>
      <c r="BN1199" s="144"/>
    </row>
    <row r="1200" spans="1:66" ht="16.5" x14ac:dyDescent="0.35">
      <c r="A1200" s="144"/>
      <c r="B1200" s="144"/>
      <c r="C1200" s="144"/>
      <c r="D1200" s="144"/>
      <c r="E1200" s="144"/>
      <c r="F1200" s="144"/>
      <c r="G1200" s="144"/>
      <c r="H1200" s="144"/>
      <c r="I1200" s="144"/>
      <c r="J1200" s="144"/>
      <c r="K1200" s="144"/>
      <c r="L1200" s="144"/>
      <c r="M1200" s="144"/>
      <c r="N1200" s="144"/>
      <c r="O1200" s="144"/>
      <c r="P1200" s="144"/>
      <c r="Q1200" s="144"/>
      <c r="R1200" s="144"/>
      <c r="S1200" s="144"/>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c r="BG1200" s="144"/>
      <c r="BH1200" s="144"/>
      <c r="BI1200" s="144"/>
      <c r="BJ1200" s="144"/>
      <c r="BK1200" s="144"/>
      <c r="BL1200" s="144"/>
      <c r="BM1200" s="144"/>
      <c r="BN1200" s="144"/>
    </row>
    <row r="1201" spans="1:66" ht="16.5" x14ac:dyDescent="0.35">
      <c r="A1201" s="144"/>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c r="BG1201" s="144"/>
      <c r="BH1201" s="144"/>
      <c r="BI1201" s="144"/>
      <c r="BJ1201" s="144"/>
      <c r="BK1201" s="144"/>
      <c r="BL1201" s="144"/>
      <c r="BM1201" s="144"/>
      <c r="BN1201" s="144"/>
    </row>
    <row r="1202" spans="1:66" ht="16.5" x14ac:dyDescent="0.35">
      <c r="A1202" s="144"/>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c r="BG1202" s="144"/>
      <c r="BH1202" s="144"/>
      <c r="BI1202" s="144"/>
      <c r="BJ1202" s="144"/>
      <c r="BK1202" s="144"/>
      <c r="BL1202" s="144"/>
      <c r="BM1202" s="144"/>
      <c r="BN1202" s="144"/>
    </row>
    <row r="1203" spans="1:66" ht="16.5" x14ac:dyDescent="0.35">
      <c r="A1203" s="144"/>
      <c r="B1203" s="144"/>
      <c r="C1203" s="144"/>
      <c r="D1203" s="144"/>
      <c r="E1203" s="144"/>
      <c r="F1203" s="144"/>
      <c r="G1203" s="144"/>
      <c r="H1203" s="144"/>
      <c r="I1203" s="144"/>
      <c r="J1203" s="144"/>
      <c r="K1203" s="144"/>
      <c r="L1203" s="144"/>
      <c r="M1203" s="144"/>
      <c r="N1203" s="144"/>
      <c r="O1203" s="144"/>
      <c r="P1203" s="144"/>
      <c r="Q1203" s="144"/>
      <c r="R1203" s="144"/>
      <c r="S1203" s="144"/>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c r="BG1203" s="144"/>
      <c r="BH1203" s="144"/>
      <c r="BI1203" s="144"/>
      <c r="BJ1203" s="144"/>
      <c r="BK1203" s="144"/>
      <c r="BL1203" s="144"/>
      <c r="BM1203" s="144"/>
      <c r="BN1203" s="144"/>
    </row>
    <row r="1204" spans="1:66" ht="16.5" x14ac:dyDescent="0.35">
      <c r="A1204" s="144"/>
      <c r="B1204" s="144"/>
      <c r="C1204" s="144"/>
      <c r="D1204" s="144"/>
      <c r="E1204" s="144"/>
      <c r="F1204" s="144"/>
      <c r="G1204" s="144"/>
      <c r="H1204" s="144"/>
      <c r="I1204" s="144"/>
      <c r="J1204" s="144"/>
      <c r="K1204" s="144"/>
      <c r="L1204" s="144"/>
      <c r="M1204" s="144"/>
      <c r="N1204" s="144"/>
      <c r="O1204" s="144"/>
      <c r="P1204" s="144"/>
      <c r="Q1204" s="144"/>
      <c r="R1204" s="144"/>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c r="BG1204" s="144"/>
      <c r="BH1204" s="144"/>
      <c r="BI1204" s="144"/>
      <c r="BJ1204" s="144"/>
      <c r="BK1204" s="144"/>
      <c r="BL1204" s="144"/>
      <c r="BM1204" s="144"/>
      <c r="BN1204" s="144"/>
    </row>
    <row r="1205" spans="1:66" ht="16.5" x14ac:dyDescent="0.35">
      <c r="A1205" s="144"/>
      <c r="B1205" s="144"/>
      <c r="C1205" s="144"/>
      <c r="D1205" s="144"/>
      <c r="E1205" s="144"/>
      <c r="F1205" s="144"/>
      <c r="G1205" s="144"/>
      <c r="H1205" s="144"/>
      <c r="I1205" s="144"/>
      <c r="J1205" s="144"/>
      <c r="K1205" s="144"/>
      <c r="L1205" s="144"/>
      <c r="M1205" s="144"/>
      <c r="N1205" s="144"/>
      <c r="O1205" s="144"/>
      <c r="P1205" s="144"/>
      <c r="Q1205" s="144"/>
      <c r="R1205" s="144"/>
      <c r="S1205" s="144"/>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c r="BG1205" s="144"/>
      <c r="BH1205" s="144"/>
      <c r="BI1205" s="144"/>
      <c r="BJ1205" s="144"/>
      <c r="BK1205" s="144"/>
      <c r="BL1205" s="144"/>
      <c r="BM1205" s="144"/>
      <c r="BN1205" s="144"/>
    </row>
    <row r="1206" spans="1:66" ht="16.5" x14ac:dyDescent="0.35">
      <c r="A1206" s="144"/>
      <c r="B1206" s="144"/>
      <c r="C1206" s="144"/>
      <c r="D1206" s="144"/>
      <c r="E1206" s="144"/>
      <c r="F1206" s="144"/>
      <c r="G1206" s="144"/>
      <c r="H1206" s="144"/>
      <c r="I1206" s="144"/>
      <c r="J1206" s="144"/>
      <c r="K1206" s="144"/>
      <c r="L1206" s="144"/>
      <c r="M1206" s="144"/>
      <c r="N1206" s="144"/>
      <c r="O1206" s="144"/>
      <c r="P1206" s="144"/>
      <c r="Q1206" s="144"/>
      <c r="R1206" s="144"/>
      <c r="S1206" s="144"/>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c r="BG1206" s="144"/>
      <c r="BH1206" s="144"/>
      <c r="BI1206" s="144"/>
      <c r="BJ1206" s="144"/>
      <c r="BK1206" s="144"/>
      <c r="BL1206" s="144"/>
      <c r="BM1206" s="144"/>
      <c r="BN1206" s="144"/>
    </row>
    <row r="1207" spans="1:66" ht="16.5" x14ac:dyDescent="0.35">
      <c r="A1207" s="144"/>
      <c r="B1207" s="144"/>
      <c r="C1207" s="144"/>
      <c r="D1207" s="144"/>
      <c r="E1207" s="144"/>
      <c r="F1207" s="144"/>
      <c r="G1207" s="144"/>
      <c r="H1207" s="144"/>
      <c r="I1207" s="144"/>
      <c r="J1207" s="144"/>
      <c r="K1207" s="144"/>
      <c r="L1207" s="144"/>
      <c r="M1207" s="144"/>
      <c r="N1207" s="144"/>
      <c r="O1207" s="144"/>
      <c r="P1207" s="144"/>
      <c r="Q1207" s="144"/>
      <c r="R1207" s="144"/>
      <c r="S1207" s="144"/>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c r="BG1207" s="144"/>
      <c r="BH1207" s="144"/>
      <c r="BI1207" s="144"/>
      <c r="BJ1207" s="144"/>
      <c r="BK1207" s="144"/>
      <c r="BL1207" s="144"/>
      <c r="BM1207" s="144"/>
      <c r="BN1207" s="144"/>
    </row>
    <row r="1208" spans="1:66" ht="16.5" x14ac:dyDescent="0.35">
      <c r="A1208" s="144"/>
      <c r="B1208" s="144"/>
      <c r="C1208" s="144"/>
      <c r="D1208" s="144"/>
      <c r="E1208" s="144"/>
      <c r="F1208" s="144"/>
      <c r="G1208" s="144"/>
      <c r="H1208" s="144"/>
      <c r="I1208" s="144"/>
      <c r="J1208" s="144"/>
      <c r="K1208" s="144"/>
      <c r="L1208" s="144"/>
      <c r="M1208" s="144"/>
      <c r="N1208" s="144"/>
      <c r="O1208" s="144"/>
      <c r="P1208" s="144"/>
      <c r="Q1208" s="144"/>
      <c r="R1208" s="144"/>
      <c r="S1208" s="144"/>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c r="BG1208" s="144"/>
      <c r="BH1208" s="144"/>
      <c r="BI1208" s="144"/>
      <c r="BJ1208" s="144"/>
      <c r="BK1208" s="144"/>
      <c r="BL1208" s="144"/>
      <c r="BM1208" s="144"/>
      <c r="BN1208" s="144"/>
    </row>
    <row r="1209" spans="1:66" ht="16.5" x14ac:dyDescent="0.35">
      <c r="A1209" s="144"/>
      <c r="B1209" s="144"/>
      <c r="C1209" s="144"/>
      <c r="D1209" s="144"/>
      <c r="E1209" s="144"/>
      <c r="F1209" s="144"/>
      <c r="G1209" s="144"/>
      <c r="H1209" s="144"/>
      <c r="I1209" s="144"/>
      <c r="J1209" s="144"/>
      <c r="K1209" s="144"/>
      <c r="L1209" s="144"/>
      <c r="M1209" s="144"/>
      <c r="N1209" s="144"/>
      <c r="O1209" s="144"/>
      <c r="P1209" s="144"/>
      <c r="Q1209" s="144"/>
      <c r="R1209" s="144"/>
      <c r="S1209" s="144"/>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c r="BG1209" s="144"/>
      <c r="BH1209" s="144"/>
      <c r="BI1209" s="144"/>
      <c r="BJ1209" s="144"/>
      <c r="BK1209" s="144"/>
      <c r="BL1209" s="144"/>
      <c r="BM1209" s="144"/>
      <c r="BN1209" s="144"/>
    </row>
    <row r="1210" spans="1:66" ht="16.5" x14ac:dyDescent="0.35">
      <c r="A1210" s="144"/>
      <c r="B1210" s="144"/>
      <c r="C1210" s="144"/>
      <c r="D1210" s="144"/>
      <c r="E1210" s="144"/>
      <c r="F1210" s="144"/>
      <c r="G1210" s="144"/>
      <c r="H1210" s="144"/>
      <c r="I1210" s="144"/>
      <c r="J1210" s="144"/>
      <c r="K1210" s="144"/>
      <c r="L1210" s="144"/>
      <c r="M1210" s="144"/>
      <c r="N1210" s="144"/>
      <c r="O1210" s="144"/>
      <c r="P1210" s="144"/>
      <c r="Q1210" s="144"/>
      <c r="R1210" s="144"/>
      <c r="S1210" s="144"/>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c r="BG1210" s="144"/>
      <c r="BH1210" s="144"/>
      <c r="BI1210" s="144"/>
      <c r="BJ1210" s="144"/>
      <c r="BK1210" s="144"/>
      <c r="BL1210" s="144"/>
      <c r="BM1210" s="144"/>
      <c r="BN1210" s="144"/>
    </row>
    <row r="1211" spans="1:66" ht="16.5" x14ac:dyDescent="0.35">
      <c r="A1211" s="144"/>
      <c r="B1211" s="144"/>
      <c r="C1211" s="144"/>
      <c r="D1211" s="144"/>
      <c r="E1211" s="144"/>
      <c r="F1211" s="144"/>
      <c r="G1211" s="144"/>
      <c r="H1211" s="144"/>
      <c r="I1211" s="144"/>
      <c r="J1211" s="144"/>
      <c r="K1211" s="144"/>
      <c r="L1211" s="144"/>
      <c r="M1211" s="144"/>
      <c r="N1211" s="144"/>
      <c r="O1211" s="144"/>
      <c r="P1211" s="144"/>
      <c r="Q1211" s="144"/>
      <c r="R1211" s="144"/>
      <c r="S1211" s="144"/>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c r="BG1211" s="144"/>
      <c r="BH1211" s="144"/>
      <c r="BI1211" s="144"/>
      <c r="BJ1211" s="144"/>
      <c r="BK1211" s="144"/>
      <c r="BL1211" s="144"/>
      <c r="BM1211" s="144"/>
      <c r="BN1211" s="144"/>
    </row>
    <row r="1212" spans="1:66" ht="16.5" x14ac:dyDescent="0.35">
      <c r="A1212" s="144"/>
      <c r="B1212" s="144"/>
      <c r="C1212" s="144"/>
      <c r="D1212" s="144"/>
      <c r="E1212" s="144"/>
      <c r="F1212" s="144"/>
      <c r="G1212" s="144"/>
      <c r="H1212" s="144"/>
      <c r="I1212" s="144"/>
      <c r="J1212" s="144"/>
      <c r="K1212" s="144"/>
      <c r="L1212" s="144"/>
      <c r="M1212" s="144"/>
      <c r="N1212" s="144"/>
      <c r="O1212" s="144"/>
      <c r="P1212" s="144"/>
      <c r="Q1212" s="144"/>
      <c r="R1212" s="144"/>
      <c r="S1212" s="144"/>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c r="BG1212" s="144"/>
      <c r="BH1212" s="144"/>
      <c r="BI1212" s="144"/>
      <c r="BJ1212" s="144"/>
      <c r="BK1212" s="144"/>
      <c r="BL1212" s="144"/>
      <c r="BM1212" s="144"/>
      <c r="BN1212" s="144"/>
    </row>
    <row r="1213" spans="1:66" ht="16.5" x14ac:dyDescent="0.35">
      <c r="A1213" s="144"/>
      <c r="B1213" s="144"/>
      <c r="C1213" s="144"/>
      <c r="D1213" s="144"/>
      <c r="E1213" s="144"/>
      <c r="F1213" s="144"/>
      <c r="G1213" s="144"/>
      <c r="H1213" s="144"/>
      <c r="I1213" s="144"/>
      <c r="J1213" s="144"/>
      <c r="K1213" s="144"/>
      <c r="L1213" s="144"/>
      <c r="M1213" s="144"/>
      <c r="N1213" s="144"/>
      <c r="O1213" s="144"/>
      <c r="P1213" s="144"/>
      <c r="Q1213" s="144"/>
      <c r="R1213" s="144"/>
      <c r="S1213" s="144"/>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c r="BG1213" s="144"/>
      <c r="BH1213" s="144"/>
      <c r="BI1213" s="144"/>
      <c r="BJ1213" s="144"/>
      <c r="BK1213" s="144"/>
      <c r="BL1213" s="144"/>
      <c r="BM1213" s="144"/>
      <c r="BN1213" s="144"/>
    </row>
    <row r="1214" spans="1:66" ht="16.5" x14ac:dyDescent="0.35">
      <c r="A1214" s="144"/>
      <c r="B1214" s="144"/>
      <c r="C1214" s="144"/>
      <c r="D1214" s="144"/>
      <c r="E1214" s="144"/>
      <c r="F1214" s="144"/>
      <c r="G1214" s="144"/>
      <c r="H1214" s="144"/>
      <c r="I1214" s="144"/>
      <c r="J1214" s="144"/>
      <c r="K1214" s="144"/>
      <c r="L1214" s="144"/>
      <c r="M1214" s="144"/>
      <c r="N1214" s="144"/>
      <c r="O1214" s="144"/>
      <c r="P1214" s="144"/>
      <c r="Q1214" s="144"/>
      <c r="R1214" s="144"/>
      <c r="S1214" s="144"/>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c r="BG1214" s="144"/>
      <c r="BH1214" s="144"/>
      <c r="BI1214" s="144"/>
      <c r="BJ1214" s="144"/>
      <c r="BK1214" s="144"/>
      <c r="BL1214" s="144"/>
      <c r="BM1214" s="144"/>
      <c r="BN1214" s="144"/>
    </row>
    <row r="1215" spans="1:66" ht="16.5" x14ac:dyDescent="0.35">
      <c r="A1215" s="144"/>
      <c r="B1215" s="144"/>
      <c r="C1215" s="144"/>
      <c r="D1215" s="144"/>
      <c r="E1215" s="144"/>
      <c r="F1215" s="144"/>
      <c r="G1215" s="144"/>
      <c r="H1215" s="144"/>
      <c r="I1215" s="144"/>
      <c r="J1215" s="144"/>
      <c r="K1215" s="144"/>
      <c r="L1215" s="144"/>
      <c r="M1215" s="144"/>
      <c r="N1215" s="144"/>
      <c r="O1215" s="144"/>
      <c r="P1215" s="144"/>
      <c r="Q1215" s="144"/>
      <c r="R1215" s="144"/>
      <c r="S1215" s="144"/>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c r="BG1215" s="144"/>
      <c r="BH1215" s="144"/>
      <c r="BI1215" s="144"/>
      <c r="BJ1215" s="144"/>
      <c r="BK1215" s="144"/>
      <c r="BL1215" s="144"/>
      <c r="BM1215" s="144"/>
      <c r="BN1215" s="144"/>
    </row>
    <row r="1216" spans="1:66" ht="16.5" x14ac:dyDescent="0.35">
      <c r="A1216" s="144"/>
      <c r="B1216" s="144"/>
      <c r="C1216" s="144"/>
      <c r="D1216" s="144"/>
      <c r="E1216" s="144"/>
      <c r="F1216" s="144"/>
      <c r="G1216" s="144"/>
      <c r="H1216" s="144"/>
      <c r="I1216" s="144"/>
      <c r="J1216" s="144"/>
      <c r="K1216" s="144"/>
      <c r="L1216" s="144"/>
      <c r="M1216" s="144"/>
      <c r="N1216" s="144"/>
      <c r="O1216" s="144"/>
      <c r="P1216" s="144"/>
      <c r="Q1216" s="144"/>
      <c r="R1216" s="144"/>
      <c r="S1216" s="144"/>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c r="BG1216" s="144"/>
      <c r="BH1216" s="144"/>
      <c r="BI1216" s="144"/>
      <c r="BJ1216" s="144"/>
      <c r="BK1216" s="144"/>
      <c r="BL1216" s="144"/>
      <c r="BM1216" s="144"/>
      <c r="BN1216" s="144"/>
    </row>
    <row r="1217" spans="1:66" ht="16.5" x14ac:dyDescent="0.35">
      <c r="A1217" s="144"/>
      <c r="B1217" s="144"/>
      <c r="C1217" s="144"/>
      <c r="D1217" s="144"/>
      <c r="E1217" s="144"/>
      <c r="F1217" s="144"/>
      <c r="G1217" s="144"/>
      <c r="H1217" s="144"/>
      <c r="I1217" s="144"/>
      <c r="J1217" s="144"/>
      <c r="K1217" s="144"/>
      <c r="L1217" s="144"/>
      <c r="M1217" s="144"/>
      <c r="N1217" s="144"/>
      <c r="O1217" s="144"/>
      <c r="P1217" s="144"/>
      <c r="Q1217" s="144"/>
      <c r="R1217" s="144"/>
      <c r="S1217" s="144"/>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c r="BG1217" s="144"/>
      <c r="BH1217" s="144"/>
      <c r="BI1217" s="144"/>
      <c r="BJ1217" s="144"/>
      <c r="BK1217" s="144"/>
      <c r="BL1217" s="144"/>
      <c r="BM1217" s="144"/>
      <c r="BN1217" s="144"/>
    </row>
    <row r="1218" spans="1:66" ht="16.5" x14ac:dyDescent="0.35">
      <c r="A1218" s="144"/>
      <c r="B1218" s="144"/>
      <c r="C1218" s="144"/>
      <c r="D1218" s="144"/>
      <c r="E1218" s="144"/>
      <c r="F1218" s="144"/>
      <c r="G1218" s="144"/>
      <c r="H1218" s="144"/>
      <c r="I1218" s="144"/>
      <c r="J1218" s="144"/>
      <c r="K1218" s="144"/>
      <c r="L1218" s="144"/>
      <c r="M1218" s="144"/>
      <c r="N1218" s="144"/>
      <c r="O1218" s="144"/>
      <c r="P1218" s="144"/>
      <c r="Q1218" s="144"/>
      <c r="R1218" s="144"/>
      <c r="S1218" s="144"/>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c r="BG1218" s="144"/>
      <c r="BH1218" s="144"/>
      <c r="BI1218" s="144"/>
      <c r="BJ1218" s="144"/>
      <c r="BK1218" s="144"/>
      <c r="BL1218" s="144"/>
      <c r="BM1218" s="144"/>
      <c r="BN1218" s="144"/>
    </row>
    <row r="1219" spans="1:66" ht="16.5" x14ac:dyDescent="0.35">
      <c r="A1219" s="144"/>
      <c r="B1219" s="144"/>
      <c r="C1219" s="144"/>
      <c r="D1219" s="144"/>
      <c r="E1219" s="144"/>
      <c r="F1219" s="144"/>
      <c r="G1219" s="144"/>
      <c r="H1219" s="144"/>
      <c r="I1219" s="144"/>
      <c r="J1219" s="144"/>
      <c r="K1219" s="144"/>
      <c r="L1219" s="144"/>
      <c r="M1219" s="144"/>
      <c r="N1219" s="144"/>
      <c r="O1219" s="144"/>
      <c r="P1219" s="144"/>
      <c r="Q1219" s="144"/>
      <c r="R1219" s="144"/>
      <c r="S1219" s="144"/>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c r="BG1219" s="144"/>
      <c r="BH1219" s="144"/>
      <c r="BI1219" s="144"/>
      <c r="BJ1219" s="144"/>
      <c r="BK1219" s="144"/>
      <c r="BL1219" s="144"/>
      <c r="BM1219" s="144"/>
      <c r="BN1219" s="144"/>
    </row>
    <row r="1220" spans="1:66" ht="16.5" x14ac:dyDescent="0.35">
      <c r="A1220" s="144"/>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c r="BG1220" s="144"/>
      <c r="BH1220" s="144"/>
      <c r="BI1220" s="144"/>
      <c r="BJ1220" s="144"/>
      <c r="BK1220" s="144"/>
      <c r="BL1220" s="144"/>
      <c r="BM1220" s="144"/>
      <c r="BN1220" s="144"/>
    </row>
    <row r="1221" spans="1:66" ht="16.5" x14ac:dyDescent="0.35">
      <c r="A1221" s="144"/>
      <c r="B1221" s="144"/>
      <c r="C1221" s="144"/>
      <c r="D1221" s="144"/>
      <c r="E1221" s="144"/>
      <c r="F1221" s="144"/>
      <c r="G1221" s="144"/>
      <c r="H1221" s="144"/>
      <c r="I1221" s="144"/>
      <c r="J1221" s="144"/>
      <c r="K1221" s="144"/>
      <c r="L1221" s="144"/>
      <c r="M1221" s="144"/>
      <c r="N1221" s="144"/>
      <c r="O1221" s="144"/>
      <c r="P1221" s="144"/>
      <c r="Q1221" s="144"/>
      <c r="R1221" s="144"/>
      <c r="S1221" s="144"/>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c r="BG1221" s="144"/>
      <c r="BH1221" s="144"/>
      <c r="BI1221" s="144"/>
      <c r="BJ1221" s="144"/>
      <c r="BK1221" s="144"/>
      <c r="BL1221" s="144"/>
      <c r="BM1221" s="144"/>
      <c r="BN1221" s="144"/>
    </row>
    <row r="1222" spans="1:66" ht="16.5" x14ac:dyDescent="0.35">
      <c r="A1222" s="144"/>
      <c r="B1222" s="144"/>
      <c r="C1222" s="144"/>
      <c r="D1222" s="144"/>
      <c r="E1222" s="144"/>
      <c r="F1222" s="144"/>
      <c r="G1222" s="144"/>
      <c r="H1222" s="144"/>
      <c r="I1222" s="144"/>
      <c r="J1222" s="144"/>
      <c r="K1222" s="144"/>
      <c r="L1222" s="144"/>
      <c r="M1222" s="144"/>
      <c r="N1222" s="144"/>
      <c r="O1222" s="144"/>
      <c r="P1222" s="144"/>
      <c r="Q1222" s="144"/>
      <c r="R1222" s="144"/>
      <c r="S1222" s="144"/>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c r="BG1222" s="144"/>
      <c r="BH1222" s="144"/>
      <c r="BI1222" s="144"/>
      <c r="BJ1222" s="144"/>
      <c r="BK1222" s="144"/>
      <c r="BL1222" s="144"/>
      <c r="BM1222" s="144"/>
      <c r="BN1222" s="144"/>
    </row>
    <row r="1223" spans="1:66" ht="16.5" x14ac:dyDescent="0.35">
      <c r="A1223" s="144"/>
      <c r="B1223" s="144"/>
      <c r="C1223" s="144"/>
      <c r="D1223" s="144"/>
      <c r="E1223" s="144"/>
      <c r="F1223" s="144"/>
      <c r="G1223" s="144"/>
      <c r="H1223" s="144"/>
      <c r="I1223" s="144"/>
      <c r="J1223" s="144"/>
      <c r="K1223" s="144"/>
      <c r="L1223" s="144"/>
      <c r="M1223" s="144"/>
      <c r="N1223" s="144"/>
      <c r="O1223" s="144"/>
      <c r="P1223" s="144"/>
      <c r="Q1223" s="144"/>
      <c r="R1223" s="144"/>
      <c r="S1223" s="144"/>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c r="BG1223" s="144"/>
      <c r="BH1223" s="144"/>
      <c r="BI1223" s="144"/>
      <c r="BJ1223" s="144"/>
      <c r="BK1223" s="144"/>
      <c r="BL1223" s="144"/>
      <c r="BM1223" s="144"/>
      <c r="BN1223" s="144"/>
    </row>
    <row r="1224" spans="1:66" ht="16.5" x14ac:dyDescent="0.35">
      <c r="A1224" s="144"/>
      <c r="B1224" s="144"/>
      <c r="C1224" s="144"/>
      <c r="D1224" s="144"/>
      <c r="E1224" s="144"/>
      <c r="F1224" s="144"/>
      <c r="G1224" s="144"/>
      <c r="H1224" s="144"/>
      <c r="I1224" s="144"/>
      <c r="J1224" s="144"/>
      <c r="K1224" s="144"/>
      <c r="L1224" s="144"/>
      <c r="M1224" s="144"/>
      <c r="N1224" s="144"/>
      <c r="O1224" s="144"/>
      <c r="P1224" s="144"/>
      <c r="Q1224" s="144"/>
      <c r="R1224" s="144"/>
      <c r="S1224" s="144"/>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c r="BG1224" s="144"/>
      <c r="BH1224" s="144"/>
      <c r="BI1224" s="144"/>
      <c r="BJ1224" s="144"/>
      <c r="BK1224" s="144"/>
      <c r="BL1224" s="144"/>
      <c r="BM1224" s="144"/>
      <c r="BN1224" s="144"/>
    </row>
    <row r="1225" spans="1:66" ht="16.5" x14ac:dyDescent="0.35">
      <c r="A1225" s="144"/>
      <c r="B1225" s="144"/>
      <c r="C1225" s="144"/>
      <c r="D1225" s="144"/>
      <c r="E1225" s="144"/>
      <c r="F1225" s="144"/>
      <c r="G1225" s="144"/>
      <c r="H1225" s="144"/>
      <c r="I1225" s="144"/>
      <c r="J1225" s="144"/>
      <c r="K1225" s="144"/>
      <c r="L1225" s="144"/>
      <c r="M1225" s="144"/>
      <c r="N1225" s="144"/>
      <c r="O1225" s="144"/>
      <c r="P1225" s="144"/>
      <c r="Q1225" s="144"/>
      <c r="R1225" s="144"/>
      <c r="S1225" s="144"/>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c r="BG1225" s="144"/>
      <c r="BH1225" s="144"/>
      <c r="BI1225" s="144"/>
      <c r="BJ1225" s="144"/>
      <c r="BK1225" s="144"/>
      <c r="BL1225" s="144"/>
      <c r="BM1225" s="144"/>
      <c r="BN1225" s="144"/>
    </row>
    <row r="1226" spans="1:66" ht="16.5" x14ac:dyDescent="0.35">
      <c r="A1226" s="144"/>
      <c r="B1226" s="144"/>
      <c r="C1226" s="144"/>
      <c r="D1226" s="144"/>
      <c r="E1226" s="144"/>
      <c r="F1226" s="144"/>
      <c r="G1226" s="144"/>
      <c r="H1226" s="144"/>
      <c r="I1226" s="144"/>
      <c r="J1226" s="144"/>
      <c r="K1226" s="144"/>
      <c r="L1226" s="144"/>
      <c r="M1226" s="144"/>
      <c r="N1226" s="144"/>
      <c r="O1226" s="144"/>
      <c r="P1226" s="144"/>
      <c r="Q1226" s="144"/>
      <c r="R1226" s="144"/>
      <c r="S1226" s="144"/>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c r="BG1226" s="144"/>
      <c r="BH1226" s="144"/>
      <c r="BI1226" s="144"/>
      <c r="BJ1226" s="144"/>
      <c r="BK1226" s="144"/>
      <c r="BL1226" s="144"/>
      <c r="BM1226" s="144"/>
      <c r="BN1226" s="144"/>
    </row>
    <row r="1227" spans="1:66" ht="16.5" x14ac:dyDescent="0.35">
      <c r="A1227" s="144"/>
      <c r="B1227" s="144"/>
      <c r="C1227" s="144"/>
      <c r="D1227" s="144"/>
      <c r="E1227" s="144"/>
      <c r="F1227" s="144"/>
      <c r="G1227" s="144"/>
      <c r="H1227" s="144"/>
      <c r="I1227" s="144"/>
      <c r="J1227" s="144"/>
      <c r="K1227" s="144"/>
      <c r="L1227" s="144"/>
      <c r="M1227" s="144"/>
      <c r="N1227" s="144"/>
      <c r="O1227" s="144"/>
      <c r="P1227" s="144"/>
      <c r="Q1227" s="144"/>
      <c r="R1227" s="144"/>
      <c r="S1227" s="144"/>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c r="BG1227" s="144"/>
      <c r="BH1227" s="144"/>
      <c r="BI1227" s="144"/>
      <c r="BJ1227" s="144"/>
      <c r="BK1227" s="144"/>
      <c r="BL1227" s="144"/>
      <c r="BM1227" s="144"/>
      <c r="BN1227" s="144"/>
    </row>
    <row r="1228" spans="1:66" ht="16.5" x14ac:dyDescent="0.35">
      <c r="A1228" s="144"/>
      <c r="B1228" s="144"/>
      <c r="C1228" s="144"/>
      <c r="D1228" s="144"/>
      <c r="E1228" s="144"/>
      <c r="F1228" s="144"/>
      <c r="G1228" s="144"/>
      <c r="H1228" s="144"/>
      <c r="I1228" s="144"/>
      <c r="J1228" s="144"/>
      <c r="K1228" s="144"/>
      <c r="L1228" s="144"/>
      <c r="M1228" s="144"/>
      <c r="N1228" s="144"/>
      <c r="O1228" s="144"/>
      <c r="P1228" s="144"/>
      <c r="Q1228" s="144"/>
      <c r="R1228" s="144"/>
      <c r="S1228" s="144"/>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c r="BG1228" s="144"/>
      <c r="BH1228" s="144"/>
      <c r="BI1228" s="144"/>
      <c r="BJ1228" s="144"/>
      <c r="BK1228" s="144"/>
      <c r="BL1228" s="144"/>
      <c r="BM1228" s="144"/>
      <c r="BN1228" s="144"/>
    </row>
    <row r="1229" spans="1:66" ht="16.5" x14ac:dyDescent="0.35">
      <c r="A1229" s="144"/>
      <c r="B1229" s="144"/>
      <c r="C1229" s="144"/>
      <c r="D1229" s="144"/>
      <c r="E1229" s="144"/>
      <c r="F1229" s="144"/>
      <c r="G1229" s="144"/>
      <c r="H1229" s="144"/>
      <c r="I1229" s="144"/>
      <c r="J1229" s="144"/>
      <c r="K1229" s="144"/>
      <c r="L1229" s="144"/>
      <c r="M1229" s="144"/>
      <c r="N1229" s="144"/>
      <c r="O1229" s="144"/>
      <c r="P1229" s="144"/>
      <c r="Q1229" s="144"/>
      <c r="R1229" s="144"/>
      <c r="S1229" s="144"/>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c r="BG1229" s="144"/>
      <c r="BH1229" s="144"/>
      <c r="BI1229" s="144"/>
      <c r="BJ1229" s="144"/>
      <c r="BK1229" s="144"/>
      <c r="BL1229" s="144"/>
      <c r="BM1229" s="144"/>
      <c r="BN1229" s="144"/>
    </row>
    <row r="1230" spans="1:66" ht="16.5" x14ac:dyDescent="0.35">
      <c r="A1230" s="144"/>
      <c r="B1230" s="144"/>
      <c r="C1230" s="144"/>
      <c r="D1230" s="144"/>
      <c r="E1230" s="144"/>
      <c r="F1230" s="144"/>
      <c r="G1230" s="144"/>
      <c r="H1230" s="144"/>
      <c r="I1230" s="144"/>
      <c r="J1230" s="144"/>
      <c r="K1230" s="144"/>
      <c r="L1230" s="144"/>
      <c r="M1230" s="144"/>
      <c r="N1230" s="144"/>
      <c r="O1230" s="144"/>
      <c r="P1230" s="144"/>
      <c r="Q1230" s="144"/>
      <c r="R1230" s="144"/>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c r="BG1230" s="144"/>
      <c r="BH1230" s="144"/>
      <c r="BI1230" s="144"/>
      <c r="BJ1230" s="144"/>
      <c r="BK1230" s="144"/>
      <c r="BL1230" s="144"/>
      <c r="BM1230" s="144"/>
      <c r="BN1230" s="144"/>
    </row>
    <row r="1231" spans="1:66" ht="16.5" x14ac:dyDescent="0.35">
      <c r="A1231" s="144"/>
      <c r="B1231" s="144"/>
      <c r="C1231" s="144"/>
      <c r="D1231" s="144"/>
      <c r="E1231" s="144"/>
      <c r="F1231" s="144"/>
      <c r="G1231" s="144"/>
      <c r="H1231" s="144"/>
      <c r="I1231" s="144"/>
      <c r="J1231" s="144"/>
      <c r="K1231" s="144"/>
      <c r="L1231" s="144"/>
      <c r="M1231" s="144"/>
      <c r="N1231" s="144"/>
      <c r="O1231" s="144"/>
      <c r="P1231" s="144"/>
      <c r="Q1231" s="144"/>
      <c r="R1231" s="144"/>
      <c r="S1231" s="144"/>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c r="BG1231" s="144"/>
      <c r="BH1231" s="144"/>
      <c r="BI1231" s="144"/>
      <c r="BJ1231" s="144"/>
      <c r="BK1231" s="144"/>
      <c r="BL1231" s="144"/>
      <c r="BM1231" s="144"/>
      <c r="BN1231" s="144"/>
    </row>
    <row r="1232" spans="1:66" ht="16.5" x14ac:dyDescent="0.35">
      <c r="A1232" s="144"/>
      <c r="B1232" s="144"/>
      <c r="C1232" s="144"/>
      <c r="D1232" s="144"/>
      <c r="E1232" s="144"/>
      <c r="F1232" s="144"/>
      <c r="G1232" s="144"/>
      <c r="H1232" s="144"/>
      <c r="I1232" s="144"/>
      <c r="J1232" s="144"/>
      <c r="K1232" s="144"/>
      <c r="L1232" s="144"/>
      <c r="M1232" s="144"/>
      <c r="N1232" s="144"/>
      <c r="O1232" s="144"/>
      <c r="P1232" s="144"/>
      <c r="Q1232" s="144"/>
      <c r="R1232" s="144"/>
      <c r="S1232" s="144"/>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c r="BG1232" s="144"/>
      <c r="BH1232" s="144"/>
      <c r="BI1232" s="144"/>
      <c r="BJ1232" s="144"/>
      <c r="BK1232" s="144"/>
      <c r="BL1232" s="144"/>
      <c r="BM1232" s="144"/>
      <c r="BN1232" s="144"/>
    </row>
    <row r="1233" spans="1:66" ht="16.5" x14ac:dyDescent="0.35">
      <c r="A1233" s="144"/>
      <c r="B1233" s="144"/>
      <c r="C1233" s="144"/>
      <c r="D1233" s="144"/>
      <c r="E1233" s="144"/>
      <c r="F1233" s="144"/>
      <c r="G1233" s="144"/>
      <c r="H1233" s="144"/>
      <c r="I1233" s="144"/>
      <c r="J1233" s="144"/>
      <c r="K1233" s="144"/>
      <c r="L1233" s="144"/>
      <c r="M1233" s="144"/>
      <c r="N1233" s="144"/>
      <c r="O1233" s="144"/>
      <c r="P1233" s="144"/>
      <c r="Q1233" s="144"/>
      <c r="R1233" s="144"/>
      <c r="S1233" s="144"/>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c r="BG1233" s="144"/>
      <c r="BH1233" s="144"/>
      <c r="BI1233" s="144"/>
      <c r="BJ1233" s="144"/>
      <c r="BK1233" s="144"/>
      <c r="BL1233" s="144"/>
      <c r="BM1233" s="144"/>
      <c r="BN1233" s="144"/>
    </row>
    <row r="1234" spans="1:66" ht="16.5" x14ac:dyDescent="0.35">
      <c r="A1234" s="144"/>
      <c r="B1234" s="144"/>
      <c r="C1234" s="144"/>
      <c r="D1234" s="144"/>
      <c r="E1234" s="144"/>
      <c r="F1234" s="144"/>
      <c r="G1234" s="144"/>
      <c r="H1234" s="144"/>
      <c r="I1234" s="144"/>
      <c r="J1234" s="144"/>
      <c r="K1234" s="144"/>
      <c r="L1234" s="144"/>
      <c r="M1234" s="144"/>
      <c r="N1234" s="144"/>
      <c r="O1234" s="144"/>
      <c r="P1234" s="144"/>
      <c r="Q1234" s="144"/>
      <c r="R1234" s="144"/>
      <c r="S1234" s="144"/>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c r="BG1234" s="144"/>
      <c r="BH1234" s="144"/>
      <c r="BI1234" s="144"/>
      <c r="BJ1234" s="144"/>
      <c r="BK1234" s="144"/>
      <c r="BL1234" s="144"/>
      <c r="BM1234" s="144"/>
      <c r="BN1234" s="144"/>
    </row>
    <row r="1235" spans="1:66" ht="16.5" x14ac:dyDescent="0.35">
      <c r="A1235" s="144"/>
      <c r="B1235" s="144"/>
      <c r="C1235" s="144"/>
      <c r="D1235" s="144"/>
      <c r="E1235" s="144"/>
      <c r="F1235" s="144"/>
      <c r="G1235" s="144"/>
      <c r="H1235" s="144"/>
      <c r="I1235" s="144"/>
      <c r="J1235" s="144"/>
      <c r="K1235" s="144"/>
      <c r="L1235" s="144"/>
      <c r="M1235" s="144"/>
      <c r="N1235" s="144"/>
      <c r="O1235" s="144"/>
      <c r="P1235" s="144"/>
      <c r="Q1235" s="144"/>
      <c r="R1235" s="144"/>
      <c r="S1235" s="144"/>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c r="BG1235" s="144"/>
      <c r="BH1235" s="144"/>
      <c r="BI1235" s="144"/>
      <c r="BJ1235" s="144"/>
      <c r="BK1235" s="144"/>
      <c r="BL1235" s="144"/>
      <c r="BM1235" s="144"/>
      <c r="BN1235" s="144"/>
    </row>
    <row r="1236" spans="1:66" ht="16.5" x14ac:dyDescent="0.35">
      <c r="A1236" s="144"/>
      <c r="B1236" s="144"/>
      <c r="C1236" s="144"/>
      <c r="D1236" s="144"/>
      <c r="E1236" s="144"/>
      <c r="F1236" s="144"/>
      <c r="G1236" s="144"/>
      <c r="H1236" s="144"/>
      <c r="I1236" s="144"/>
      <c r="J1236" s="144"/>
      <c r="K1236" s="144"/>
      <c r="L1236" s="144"/>
      <c r="M1236" s="144"/>
      <c r="N1236" s="144"/>
      <c r="O1236" s="144"/>
      <c r="P1236" s="144"/>
      <c r="Q1236" s="144"/>
      <c r="R1236" s="144"/>
      <c r="S1236" s="144"/>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c r="BG1236" s="144"/>
      <c r="BH1236" s="144"/>
      <c r="BI1236" s="144"/>
      <c r="BJ1236" s="144"/>
      <c r="BK1236" s="144"/>
      <c r="BL1236" s="144"/>
      <c r="BM1236" s="144"/>
      <c r="BN1236" s="144"/>
    </row>
    <row r="1237" spans="1:66" ht="16.5" x14ac:dyDescent="0.35">
      <c r="A1237" s="144"/>
      <c r="B1237" s="144"/>
      <c r="C1237" s="144"/>
      <c r="D1237" s="144"/>
      <c r="E1237" s="144"/>
      <c r="F1237" s="144"/>
      <c r="G1237" s="144"/>
      <c r="H1237" s="144"/>
      <c r="I1237" s="144"/>
      <c r="J1237" s="144"/>
      <c r="K1237" s="144"/>
      <c r="L1237" s="144"/>
      <c r="M1237" s="144"/>
      <c r="N1237" s="144"/>
      <c r="O1237" s="144"/>
      <c r="P1237" s="144"/>
      <c r="Q1237" s="144"/>
      <c r="R1237" s="144"/>
      <c r="S1237" s="144"/>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c r="BG1237" s="144"/>
      <c r="BH1237" s="144"/>
      <c r="BI1237" s="144"/>
      <c r="BJ1237" s="144"/>
      <c r="BK1237" s="144"/>
      <c r="BL1237" s="144"/>
      <c r="BM1237" s="144"/>
      <c r="BN1237" s="144"/>
    </row>
    <row r="1238" spans="1:66" ht="16.5" x14ac:dyDescent="0.35">
      <c r="A1238" s="144"/>
      <c r="B1238" s="144"/>
      <c r="C1238" s="144"/>
      <c r="D1238" s="144"/>
      <c r="E1238" s="144"/>
      <c r="F1238" s="144"/>
      <c r="G1238" s="144"/>
      <c r="H1238" s="144"/>
      <c r="I1238" s="144"/>
      <c r="J1238" s="144"/>
      <c r="K1238" s="144"/>
      <c r="L1238" s="144"/>
      <c r="M1238" s="144"/>
      <c r="N1238" s="144"/>
      <c r="O1238" s="144"/>
      <c r="P1238" s="144"/>
      <c r="Q1238" s="144"/>
      <c r="R1238" s="144"/>
      <c r="S1238" s="144"/>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c r="BG1238" s="144"/>
      <c r="BH1238" s="144"/>
      <c r="BI1238" s="144"/>
      <c r="BJ1238" s="144"/>
      <c r="BK1238" s="144"/>
      <c r="BL1238" s="144"/>
      <c r="BM1238" s="144"/>
      <c r="BN1238" s="144"/>
    </row>
    <row r="1239" spans="1:66" ht="16.5" x14ac:dyDescent="0.35">
      <c r="A1239" s="144"/>
      <c r="B1239" s="144"/>
      <c r="C1239" s="144"/>
      <c r="D1239" s="144"/>
      <c r="E1239" s="144"/>
      <c r="F1239" s="144"/>
      <c r="G1239" s="144"/>
      <c r="H1239" s="144"/>
      <c r="I1239" s="144"/>
      <c r="J1239" s="144"/>
      <c r="K1239" s="144"/>
      <c r="L1239" s="144"/>
      <c r="M1239" s="144"/>
      <c r="N1239" s="144"/>
      <c r="O1239" s="144"/>
      <c r="P1239" s="144"/>
      <c r="Q1239" s="144"/>
      <c r="R1239" s="144"/>
      <c r="S1239" s="144"/>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c r="BG1239" s="144"/>
      <c r="BH1239" s="144"/>
      <c r="BI1239" s="144"/>
      <c r="BJ1239" s="144"/>
      <c r="BK1239" s="144"/>
      <c r="BL1239" s="144"/>
      <c r="BM1239" s="144"/>
      <c r="BN1239" s="144"/>
    </row>
    <row r="1240" spans="1:66" ht="16.5" x14ac:dyDescent="0.35">
      <c r="A1240" s="144"/>
      <c r="B1240" s="144"/>
      <c r="C1240" s="144"/>
      <c r="D1240" s="144"/>
      <c r="E1240" s="144"/>
      <c r="F1240" s="144"/>
      <c r="G1240" s="144"/>
      <c r="H1240" s="144"/>
      <c r="I1240" s="144"/>
      <c r="J1240" s="144"/>
      <c r="K1240" s="144"/>
      <c r="L1240" s="144"/>
      <c r="M1240" s="144"/>
      <c r="N1240" s="144"/>
      <c r="O1240" s="144"/>
      <c r="P1240" s="144"/>
      <c r="Q1240" s="144"/>
      <c r="R1240" s="144"/>
      <c r="S1240" s="144"/>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c r="BG1240" s="144"/>
      <c r="BH1240" s="144"/>
      <c r="BI1240" s="144"/>
      <c r="BJ1240" s="144"/>
      <c r="BK1240" s="144"/>
      <c r="BL1240" s="144"/>
      <c r="BM1240" s="144"/>
      <c r="BN1240" s="144"/>
    </row>
    <row r="1241" spans="1:66" ht="16.5" x14ac:dyDescent="0.35">
      <c r="A1241" s="144"/>
      <c r="B1241" s="144"/>
      <c r="C1241" s="144"/>
      <c r="D1241" s="144"/>
      <c r="E1241" s="144"/>
      <c r="F1241" s="144"/>
      <c r="G1241" s="144"/>
      <c r="H1241" s="144"/>
      <c r="I1241" s="144"/>
      <c r="J1241" s="144"/>
      <c r="K1241" s="144"/>
      <c r="L1241" s="144"/>
      <c r="M1241" s="144"/>
      <c r="N1241" s="144"/>
      <c r="O1241" s="144"/>
      <c r="P1241" s="144"/>
      <c r="Q1241" s="144"/>
      <c r="R1241" s="144"/>
      <c r="S1241" s="144"/>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c r="BG1241" s="144"/>
      <c r="BH1241" s="144"/>
      <c r="BI1241" s="144"/>
      <c r="BJ1241" s="144"/>
      <c r="BK1241" s="144"/>
      <c r="BL1241" s="144"/>
      <c r="BM1241" s="144"/>
      <c r="BN1241" s="144"/>
    </row>
    <row r="1242" spans="1:66" ht="16.5" x14ac:dyDescent="0.35">
      <c r="A1242" s="144"/>
      <c r="B1242" s="144"/>
      <c r="C1242" s="144"/>
      <c r="D1242" s="144"/>
      <c r="E1242" s="144"/>
      <c r="F1242" s="144"/>
      <c r="G1242" s="144"/>
      <c r="H1242" s="144"/>
      <c r="I1242" s="144"/>
      <c r="J1242" s="144"/>
      <c r="K1242" s="144"/>
      <c r="L1242" s="144"/>
      <c r="M1242" s="144"/>
      <c r="N1242" s="144"/>
      <c r="O1242" s="144"/>
      <c r="P1242" s="144"/>
      <c r="Q1242" s="144"/>
      <c r="R1242" s="144"/>
      <c r="S1242" s="144"/>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c r="BG1242" s="144"/>
      <c r="BH1242" s="144"/>
      <c r="BI1242" s="144"/>
      <c r="BJ1242" s="144"/>
      <c r="BK1242" s="144"/>
      <c r="BL1242" s="144"/>
      <c r="BM1242" s="144"/>
      <c r="BN1242" s="144"/>
    </row>
    <row r="1243" spans="1:66" ht="16.5" x14ac:dyDescent="0.35">
      <c r="A1243" s="144"/>
      <c r="B1243" s="144"/>
      <c r="C1243" s="144"/>
      <c r="D1243" s="144"/>
      <c r="E1243" s="144"/>
      <c r="F1243" s="144"/>
      <c r="G1243" s="144"/>
      <c r="H1243" s="144"/>
      <c r="I1243" s="144"/>
      <c r="J1243" s="144"/>
      <c r="K1243" s="144"/>
      <c r="L1243" s="144"/>
      <c r="M1243" s="144"/>
      <c r="N1243" s="144"/>
      <c r="O1243" s="144"/>
      <c r="P1243" s="144"/>
      <c r="Q1243" s="144"/>
      <c r="R1243" s="144"/>
      <c r="S1243" s="144"/>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c r="BG1243" s="144"/>
      <c r="BH1243" s="144"/>
      <c r="BI1243" s="144"/>
      <c r="BJ1243" s="144"/>
      <c r="BK1243" s="144"/>
      <c r="BL1243" s="144"/>
      <c r="BM1243" s="144"/>
      <c r="BN1243" s="144"/>
    </row>
    <row r="1244" spans="1:66" ht="16.5" x14ac:dyDescent="0.35">
      <c r="A1244" s="144"/>
      <c r="B1244" s="144"/>
      <c r="C1244" s="144"/>
      <c r="D1244" s="144"/>
      <c r="E1244" s="144"/>
      <c r="F1244" s="144"/>
      <c r="G1244" s="144"/>
      <c r="H1244" s="144"/>
      <c r="I1244" s="144"/>
      <c r="J1244" s="144"/>
      <c r="K1244" s="144"/>
      <c r="L1244" s="144"/>
      <c r="M1244" s="144"/>
      <c r="N1244" s="144"/>
      <c r="O1244" s="144"/>
      <c r="P1244" s="144"/>
      <c r="Q1244" s="144"/>
      <c r="R1244" s="144"/>
      <c r="S1244" s="144"/>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c r="BG1244" s="144"/>
      <c r="BH1244" s="144"/>
      <c r="BI1244" s="144"/>
      <c r="BJ1244" s="144"/>
      <c r="BK1244" s="144"/>
      <c r="BL1244" s="144"/>
      <c r="BM1244" s="144"/>
      <c r="BN1244" s="144"/>
    </row>
    <row r="1245" spans="1:66" ht="16.5" x14ac:dyDescent="0.35">
      <c r="A1245" s="144"/>
      <c r="B1245" s="144"/>
      <c r="C1245" s="144"/>
      <c r="D1245" s="144"/>
      <c r="E1245" s="144"/>
      <c r="F1245" s="144"/>
      <c r="G1245" s="144"/>
      <c r="H1245" s="144"/>
      <c r="I1245" s="144"/>
      <c r="J1245" s="144"/>
      <c r="K1245" s="144"/>
      <c r="L1245" s="144"/>
      <c r="M1245" s="144"/>
      <c r="N1245" s="144"/>
      <c r="O1245" s="144"/>
      <c r="P1245" s="144"/>
      <c r="Q1245" s="144"/>
      <c r="R1245" s="144"/>
      <c r="S1245" s="144"/>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c r="BG1245" s="144"/>
      <c r="BH1245" s="144"/>
      <c r="BI1245" s="144"/>
      <c r="BJ1245" s="144"/>
      <c r="BK1245" s="144"/>
      <c r="BL1245" s="144"/>
      <c r="BM1245" s="144"/>
      <c r="BN1245" s="144"/>
    </row>
    <row r="1246" spans="1:66" ht="16.5" x14ac:dyDescent="0.35">
      <c r="A1246" s="144"/>
      <c r="B1246" s="144"/>
      <c r="C1246" s="144"/>
      <c r="D1246" s="144"/>
      <c r="E1246" s="144"/>
      <c r="F1246" s="144"/>
      <c r="G1246" s="144"/>
      <c r="H1246" s="144"/>
      <c r="I1246" s="144"/>
      <c r="J1246" s="144"/>
      <c r="K1246" s="144"/>
      <c r="L1246" s="144"/>
      <c r="M1246" s="144"/>
      <c r="N1246" s="144"/>
      <c r="O1246" s="144"/>
      <c r="P1246" s="144"/>
      <c r="Q1246" s="144"/>
      <c r="R1246" s="144"/>
      <c r="S1246" s="144"/>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c r="BG1246" s="144"/>
      <c r="BH1246" s="144"/>
      <c r="BI1246" s="144"/>
      <c r="BJ1246" s="144"/>
      <c r="BK1246" s="144"/>
      <c r="BL1246" s="144"/>
      <c r="BM1246" s="144"/>
      <c r="BN1246" s="144"/>
    </row>
    <row r="1247" spans="1:66" ht="16.5" x14ac:dyDescent="0.35">
      <c r="A1247" s="144"/>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c r="BG1247" s="144"/>
      <c r="BH1247" s="144"/>
      <c r="BI1247" s="144"/>
      <c r="BJ1247" s="144"/>
      <c r="BK1247" s="144"/>
      <c r="BL1247" s="144"/>
      <c r="BM1247" s="144"/>
      <c r="BN1247" s="144"/>
    </row>
    <row r="1248" spans="1:66" ht="16.5" x14ac:dyDescent="0.35">
      <c r="A1248" s="144"/>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c r="BG1248" s="144"/>
      <c r="BH1248" s="144"/>
      <c r="BI1248" s="144"/>
      <c r="BJ1248" s="144"/>
      <c r="BK1248" s="144"/>
      <c r="BL1248" s="144"/>
      <c r="BM1248" s="144"/>
      <c r="BN1248" s="144"/>
    </row>
    <row r="1249" spans="1:66" ht="16.5" x14ac:dyDescent="0.35">
      <c r="A1249" s="144"/>
      <c r="B1249" s="144"/>
      <c r="C1249" s="144"/>
      <c r="D1249" s="144"/>
      <c r="E1249" s="144"/>
      <c r="F1249" s="144"/>
      <c r="G1249" s="144"/>
      <c r="H1249" s="144"/>
      <c r="I1249" s="144"/>
      <c r="J1249" s="144"/>
      <c r="K1249" s="144"/>
      <c r="L1249" s="144"/>
      <c r="M1249" s="144"/>
      <c r="N1249" s="144"/>
      <c r="O1249" s="144"/>
      <c r="P1249" s="144"/>
      <c r="Q1249" s="144"/>
      <c r="R1249" s="144"/>
      <c r="S1249" s="144"/>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c r="BG1249" s="144"/>
      <c r="BH1249" s="144"/>
      <c r="BI1249" s="144"/>
      <c r="BJ1249" s="144"/>
      <c r="BK1249" s="144"/>
      <c r="BL1249" s="144"/>
      <c r="BM1249" s="144"/>
      <c r="BN1249" s="144"/>
    </row>
    <row r="1250" spans="1:66" ht="16.5" x14ac:dyDescent="0.35">
      <c r="A1250" s="144"/>
      <c r="B1250" s="144"/>
      <c r="C1250" s="144"/>
      <c r="D1250" s="144"/>
      <c r="E1250" s="144"/>
      <c r="F1250" s="144"/>
      <c r="G1250" s="144"/>
      <c r="H1250" s="144"/>
      <c r="I1250" s="144"/>
      <c r="J1250" s="144"/>
      <c r="K1250" s="144"/>
      <c r="L1250" s="144"/>
      <c r="M1250" s="144"/>
      <c r="N1250" s="144"/>
      <c r="O1250" s="144"/>
      <c r="P1250" s="144"/>
      <c r="Q1250" s="144"/>
      <c r="R1250" s="144"/>
      <c r="S1250" s="144"/>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c r="BG1250" s="144"/>
      <c r="BH1250" s="144"/>
      <c r="BI1250" s="144"/>
      <c r="BJ1250" s="144"/>
      <c r="BK1250" s="144"/>
      <c r="BL1250" s="144"/>
      <c r="BM1250" s="144"/>
      <c r="BN1250" s="144"/>
    </row>
    <row r="1251" spans="1:66" ht="16.5" x14ac:dyDescent="0.35">
      <c r="A1251" s="144"/>
      <c r="B1251" s="144"/>
      <c r="C1251" s="144"/>
      <c r="D1251" s="144"/>
      <c r="E1251" s="144"/>
      <c r="F1251" s="144"/>
      <c r="G1251" s="144"/>
      <c r="H1251" s="144"/>
      <c r="I1251" s="144"/>
      <c r="J1251" s="144"/>
      <c r="K1251" s="144"/>
      <c r="L1251" s="144"/>
      <c r="M1251" s="144"/>
      <c r="N1251" s="144"/>
      <c r="O1251" s="144"/>
      <c r="P1251" s="144"/>
      <c r="Q1251" s="144"/>
      <c r="R1251" s="144"/>
      <c r="S1251" s="144"/>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c r="BG1251" s="144"/>
      <c r="BH1251" s="144"/>
      <c r="BI1251" s="144"/>
      <c r="BJ1251" s="144"/>
      <c r="BK1251" s="144"/>
      <c r="BL1251" s="144"/>
      <c r="BM1251" s="144"/>
      <c r="BN1251" s="144"/>
    </row>
    <row r="1252" spans="1:66" ht="16.5" x14ac:dyDescent="0.35">
      <c r="A1252" s="144"/>
      <c r="B1252" s="144"/>
      <c r="C1252" s="144"/>
      <c r="D1252" s="144"/>
      <c r="E1252" s="144"/>
      <c r="F1252" s="144"/>
      <c r="G1252" s="144"/>
      <c r="H1252" s="144"/>
      <c r="I1252" s="144"/>
      <c r="J1252" s="144"/>
      <c r="K1252" s="144"/>
      <c r="L1252" s="144"/>
      <c r="M1252" s="144"/>
      <c r="N1252" s="144"/>
      <c r="O1252" s="144"/>
      <c r="P1252" s="144"/>
      <c r="Q1252" s="144"/>
      <c r="R1252" s="144"/>
      <c r="S1252" s="144"/>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c r="BG1252" s="144"/>
      <c r="BH1252" s="144"/>
      <c r="BI1252" s="144"/>
      <c r="BJ1252" s="144"/>
      <c r="BK1252" s="144"/>
      <c r="BL1252" s="144"/>
      <c r="BM1252" s="144"/>
      <c r="BN1252" s="144"/>
    </row>
    <row r="1253" spans="1:66" ht="16.5" x14ac:dyDescent="0.35">
      <c r="A1253" s="144"/>
      <c r="B1253" s="144"/>
      <c r="C1253" s="144"/>
      <c r="D1253" s="144"/>
      <c r="E1253" s="144"/>
      <c r="F1253" s="144"/>
      <c r="G1253" s="144"/>
      <c r="H1253" s="144"/>
      <c r="I1253" s="144"/>
      <c r="J1253" s="144"/>
      <c r="K1253" s="144"/>
      <c r="L1253" s="144"/>
      <c r="M1253" s="144"/>
      <c r="N1253" s="144"/>
      <c r="O1253" s="144"/>
      <c r="P1253" s="144"/>
      <c r="Q1253" s="144"/>
      <c r="R1253" s="144"/>
      <c r="S1253" s="144"/>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c r="BG1253" s="144"/>
      <c r="BH1253" s="144"/>
      <c r="BI1253" s="144"/>
      <c r="BJ1253" s="144"/>
      <c r="BK1253" s="144"/>
      <c r="BL1253" s="144"/>
      <c r="BM1253" s="144"/>
      <c r="BN1253" s="144"/>
    </row>
    <row r="1254" spans="1:66" ht="16.5" x14ac:dyDescent="0.35">
      <c r="A1254" s="144"/>
      <c r="B1254" s="144"/>
      <c r="C1254" s="144"/>
      <c r="D1254" s="144"/>
      <c r="E1254" s="144"/>
      <c r="F1254" s="144"/>
      <c r="G1254" s="144"/>
      <c r="H1254" s="144"/>
      <c r="I1254" s="144"/>
      <c r="J1254" s="144"/>
      <c r="K1254" s="144"/>
      <c r="L1254" s="144"/>
      <c r="M1254" s="144"/>
      <c r="N1254" s="144"/>
      <c r="O1254" s="144"/>
      <c r="P1254" s="144"/>
      <c r="Q1254" s="144"/>
      <c r="R1254" s="144"/>
      <c r="S1254" s="144"/>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c r="BG1254" s="144"/>
      <c r="BH1254" s="144"/>
      <c r="BI1254" s="144"/>
      <c r="BJ1254" s="144"/>
      <c r="BK1254" s="144"/>
      <c r="BL1254" s="144"/>
      <c r="BM1254" s="144"/>
      <c r="BN1254" s="144"/>
    </row>
    <row r="1255" spans="1:66" ht="16.5" x14ac:dyDescent="0.35">
      <c r="A1255" s="144"/>
      <c r="B1255" s="144"/>
      <c r="C1255" s="144"/>
      <c r="D1255" s="144"/>
      <c r="E1255" s="144"/>
      <c r="F1255" s="144"/>
      <c r="G1255" s="144"/>
      <c r="H1255" s="144"/>
      <c r="I1255" s="144"/>
      <c r="J1255" s="144"/>
      <c r="K1255" s="144"/>
      <c r="L1255" s="144"/>
      <c r="M1255" s="144"/>
      <c r="N1255" s="144"/>
      <c r="O1255" s="144"/>
      <c r="P1255" s="144"/>
      <c r="Q1255" s="144"/>
      <c r="R1255" s="144"/>
      <c r="S1255" s="144"/>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c r="BG1255" s="144"/>
      <c r="BH1255" s="144"/>
      <c r="BI1255" s="144"/>
      <c r="BJ1255" s="144"/>
      <c r="BK1255" s="144"/>
      <c r="BL1255" s="144"/>
      <c r="BM1255" s="144"/>
      <c r="BN1255" s="144"/>
    </row>
    <row r="1256" spans="1:66" ht="16.5" x14ac:dyDescent="0.35">
      <c r="A1256" s="144"/>
      <c r="B1256" s="144"/>
      <c r="C1256" s="144"/>
      <c r="D1256" s="144"/>
      <c r="E1256" s="144"/>
      <c r="F1256" s="144"/>
      <c r="G1256" s="144"/>
      <c r="H1256" s="144"/>
      <c r="I1256" s="144"/>
      <c r="J1256" s="144"/>
      <c r="K1256" s="144"/>
      <c r="L1256" s="144"/>
      <c r="M1256" s="144"/>
      <c r="N1256" s="144"/>
      <c r="O1256" s="144"/>
      <c r="P1256" s="144"/>
      <c r="Q1256" s="144"/>
      <c r="R1256" s="144"/>
      <c r="S1256" s="144"/>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c r="BG1256" s="144"/>
      <c r="BH1256" s="144"/>
      <c r="BI1256" s="144"/>
      <c r="BJ1256" s="144"/>
      <c r="BK1256" s="144"/>
      <c r="BL1256" s="144"/>
      <c r="BM1256" s="144"/>
      <c r="BN1256" s="144"/>
    </row>
    <row r="1257" spans="1:66" ht="16.5" x14ac:dyDescent="0.35">
      <c r="A1257" s="144"/>
      <c r="B1257" s="144"/>
      <c r="C1257" s="144"/>
      <c r="D1257" s="144"/>
      <c r="E1257" s="144"/>
      <c r="F1257" s="144"/>
      <c r="G1257" s="144"/>
      <c r="H1257" s="144"/>
      <c r="I1257" s="144"/>
      <c r="J1257" s="144"/>
      <c r="K1257" s="144"/>
      <c r="L1257" s="144"/>
      <c r="M1257" s="144"/>
      <c r="N1257" s="144"/>
      <c r="O1257" s="144"/>
      <c r="P1257" s="144"/>
      <c r="Q1257" s="144"/>
      <c r="R1257" s="144"/>
      <c r="S1257" s="144"/>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c r="BG1257" s="144"/>
      <c r="BH1257" s="144"/>
      <c r="BI1257" s="144"/>
      <c r="BJ1257" s="144"/>
      <c r="BK1257" s="144"/>
      <c r="BL1257" s="144"/>
      <c r="BM1257" s="144"/>
      <c r="BN1257" s="144"/>
    </row>
    <row r="1258" spans="1:66" ht="16.5" x14ac:dyDescent="0.35">
      <c r="A1258" s="144"/>
      <c r="B1258" s="144"/>
      <c r="C1258" s="144"/>
      <c r="D1258" s="144"/>
      <c r="E1258" s="144"/>
      <c r="F1258" s="144"/>
      <c r="G1258" s="144"/>
      <c r="H1258" s="144"/>
      <c r="I1258" s="144"/>
      <c r="J1258" s="144"/>
      <c r="K1258" s="144"/>
      <c r="L1258" s="144"/>
      <c r="M1258" s="144"/>
      <c r="N1258" s="144"/>
      <c r="O1258" s="144"/>
      <c r="P1258" s="144"/>
      <c r="Q1258" s="144"/>
      <c r="R1258" s="144"/>
      <c r="S1258" s="144"/>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c r="BG1258" s="144"/>
      <c r="BH1258" s="144"/>
      <c r="BI1258" s="144"/>
      <c r="BJ1258" s="144"/>
      <c r="BK1258" s="144"/>
      <c r="BL1258" s="144"/>
      <c r="BM1258" s="144"/>
      <c r="BN1258" s="144"/>
    </row>
    <row r="1259" spans="1:66" ht="16.5" x14ac:dyDescent="0.35">
      <c r="A1259" s="144"/>
      <c r="B1259" s="144"/>
      <c r="C1259" s="144"/>
      <c r="D1259" s="144"/>
      <c r="E1259" s="144"/>
      <c r="F1259" s="144"/>
      <c r="G1259" s="144"/>
      <c r="H1259" s="144"/>
      <c r="I1259" s="144"/>
      <c r="J1259" s="144"/>
      <c r="K1259" s="144"/>
      <c r="L1259" s="144"/>
      <c r="M1259" s="144"/>
      <c r="N1259" s="144"/>
      <c r="O1259" s="144"/>
      <c r="P1259" s="144"/>
      <c r="Q1259" s="144"/>
      <c r="R1259" s="144"/>
      <c r="S1259" s="144"/>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c r="BG1259" s="144"/>
      <c r="BH1259" s="144"/>
      <c r="BI1259" s="144"/>
      <c r="BJ1259" s="144"/>
      <c r="BK1259" s="144"/>
      <c r="BL1259" s="144"/>
      <c r="BM1259" s="144"/>
      <c r="BN1259" s="144"/>
    </row>
    <row r="1260" spans="1:66" ht="16.5" x14ac:dyDescent="0.35">
      <c r="A1260" s="144"/>
      <c r="B1260" s="144"/>
      <c r="C1260" s="144"/>
      <c r="D1260" s="144"/>
      <c r="E1260" s="144"/>
      <c r="F1260" s="144"/>
      <c r="G1260" s="144"/>
      <c r="H1260" s="144"/>
      <c r="I1260" s="144"/>
      <c r="J1260" s="144"/>
      <c r="K1260" s="144"/>
      <c r="L1260" s="144"/>
      <c r="M1260" s="144"/>
      <c r="N1260" s="144"/>
      <c r="O1260" s="144"/>
      <c r="P1260" s="144"/>
      <c r="Q1260" s="144"/>
      <c r="R1260" s="144"/>
      <c r="S1260" s="144"/>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c r="BG1260" s="144"/>
      <c r="BH1260" s="144"/>
      <c r="BI1260" s="144"/>
      <c r="BJ1260" s="144"/>
      <c r="BK1260" s="144"/>
      <c r="BL1260" s="144"/>
      <c r="BM1260" s="144"/>
      <c r="BN1260" s="144"/>
    </row>
    <row r="1261" spans="1:66" ht="16.5" x14ac:dyDescent="0.35">
      <c r="A1261" s="144"/>
      <c r="B1261" s="144"/>
      <c r="C1261" s="144"/>
      <c r="D1261" s="144"/>
      <c r="E1261" s="144"/>
      <c r="F1261" s="144"/>
      <c r="G1261" s="144"/>
      <c r="H1261" s="144"/>
      <c r="I1261" s="144"/>
      <c r="J1261" s="144"/>
      <c r="K1261" s="144"/>
      <c r="L1261" s="144"/>
      <c r="M1261" s="144"/>
      <c r="N1261" s="144"/>
      <c r="O1261" s="144"/>
      <c r="P1261" s="144"/>
      <c r="Q1261" s="144"/>
      <c r="R1261" s="144"/>
      <c r="S1261" s="144"/>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c r="BG1261" s="144"/>
      <c r="BH1261" s="144"/>
      <c r="BI1261" s="144"/>
      <c r="BJ1261" s="144"/>
      <c r="BK1261" s="144"/>
      <c r="BL1261" s="144"/>
      <c r="BM1261" s="144"/>
      <c r="BN1261" s="144"/>
    </row>
    <row r="1262" spans="1:66" ht="16.5" x14ac:dyDescent="0.35">
      <c r="A1262" s="144"/>
      <c r="B1262" s="144"/>
      <c r="C1262" s="144"/>
      <c r="D1262" s="144"/>
      <c r="E1262" s="144"/>
      <c r="F1262" s="144"/>
      <c r="G1262" s="144"/>
      <c r="H1262" s="144"/>
      <c r="I1262" s="144"/>
      <c r="J1262" s="144"/>
      <c r="K1262" s="144"/>
      <c r="L1262" s="144"/>
      <c r="M1262" s="144"/>
      <c r="N1262" s="144"/>
      <c r="O1262" s="144"/>
      <c r="P1262" s="144"/>
      <c r="Q1262" s="144"/>
      <c r="R1262" s="144"/>
      <c r="S1262" s="144"/>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c r="BG1262" s="144"/>
      <c r="BH1262" s="144"/>
      <c r="BI1262" s="144"/>
      <c r="BJ1262" s="144"/>
      <c r="BK1262" s="144"/>
      <c r="BL1262" s="144"/>
      <c r="BM1262" s="144"/>
      <c r="BN1262" s="144"/>
    </row>
    <row r="1263" spans="1:66" ht="16.5" x14ac:dyDescent="0.35">
      <c r="A1263" s="144"/>
      <c r="B1263" s="144"/>
      <c r="C1263" s="144"/>
      <c r="D1263" s="144"/>
      <c r="E1263" s="144"/>
      <c r="F1263" s="144"/>
      <c r="G1263" s="144"/>
      <c r="H1263" s="144"/>
      <c r="I1263" s="144"/>
      <c r="J1263" s="144"/>
      <c r="K1263" s="144"/>
      <c r="L1263" s="144"/>
      <c r="M1263" s="144"/>
      <c r="N1263" s="144"/>
      <c r="O1263" s="144"/>
      <c r="P1263" s="144"/>
      <c r="Q1263" s="144"/>
      <c r="R1263" s="144"/>
      <c r="S1263" s="144"/>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c r="BG1263" s="144"/>
      <c r="BH1263" s="144"/>
      <c r="BI1263" s="144"/>
      <c r="BJ1263" s="144"/>
      <c r="BK1263" s="144"/>
      <c r="BL1263" s="144"/>
      <c r="BM1263" s="144"/>
      <c r="BN1263" s="144"/>
    </row>
    <row r="1264" spans="1:66" ht="16.5" x14ac:dyDescent="0.35">
      <c r="A1264" s="144"/>
      <c r="B1264" s="144"/>
      <c r="C1264" s="144"/>
      <c r="D1264" s="144"/>
      <c r="E1264" s="144"/>
      <c r="F1264" s="144"/>
      <c r="G1264" s="144"/>
      <c r="H1264" s="144"/>
      <c r="I1264" s="144"/>
      <c r="J1264" s="144"/>
      <c r="K1264" s="144"/>
      <c r="L1264" s="144"/>
      <c r="M1264" s="144"/>
      <c r="N1264" s="144"/>
      <c r="O1264" s="144"/>
      <c r="P1264" s="144"/>
      <c r="Q1264" s="144"/>
      <c r="R1264" s="144"/>
      <c r="S1264" s="144"/>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c r="BG1264" s="144"/>
      <c r="BH1264" s="144"/>
      <c r="BI1264" s="144"/>
      <c r="BJ1264" s="144"/>
      <c r="BK1264" s="144"/>
      <c r="BL1264" s="144"/>
      <c r="BM1264" s="144"/>
      <c r="BN1264" s="144"/>
    </row>
    <row r="1265" spans="1:66" ht="16.5" x14ac:dyDescent="0.35">
      <c r="A1265" s="144"/>
      <c r="B1265" s="144"/>
      <c r="C1265" s="144"/>
      <c r="D1265" s="144"/>
      <c r="E1265" s="144"/>
      <c r="F1265" s="144"/>
      <c r="G1265" s="144"/>
      <c r="H1265" s="144"/>
      <c r="I1265" s="144"/>
      <c r="J1265" s="144"/>
      <c r="K1265" s="144"/>
      <c r="L1265" s="144"/>
      <c r="M1265" s="144"/>
      <c r="N1265" s="144"/>
      <c r="O1265" s="144"/>
      <c r="P1265" s="144"/>
      <c r="Q1265" s="144"/>
      <c r="R1265" s="144"/>
      <c r="S1265" s="144"/>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c r="BG1265" s="144"/>
      <c r="BH1265" s="144"/>
      <c r="BI1265" s="144"/>
      <c r="BJ1265" s="144"/>
      <c r="BK1265" s="144"/>
      <c r="BL1265" s="144"/>
      <c r="BM1265" s="144"/>
      <c r="BN1265" s="144"/>
    </row>
    <row r="1266" spans="1:66" ht="16.5" x14ac:dyDescent="0.35">
      <c r="A1266" s="144"/>
      <c r="B1266" s="144"/>
      <c r="C1266" s="144"/>
      <c r="D1266" s="144"/>
      <c r="E1266" s="144"/>
      <c r="F1266" s="144"/>
      <c r="G1266" s="144"/>
      <c r="H1266" s="144"/>
      <c r="I1266" s="144"/>
      <c r="J1266" s="144"/>
      <c r="K1266" s="144"/>
      <c r="L1266" s="144"/>
      <c r="M1266" s="144"/>
      <c r="N1266" s="144"/>
      <c r="O1266" s="144"/>
      <c r="P1266" s="144"/>
      <c r="Q1266" s="144"/>
      <c r="R1266" s="144"/>
      <c r="S1266" s="144"/>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c r="BG1266" s="144"/>
      <c r="BH1266" s="144"/>
      <c r="BI1266" s="144"/>
      <c r="BJ1266" s="144"/>
      <c r="BK1266" s="144"/>
      <c r="BL1266" s="144"/>
      <c r="BM1266" s="144"/>
      <c r="BN1266" s="144"/>
    </row>
    <row r="1267" spans="1:66" ht="16.5" x14ac:dyDescent="0.35">
      <c r="A1267" s="144"/>
      <c r="B1267" s="144"/>
      <c r="C1267" s="144"/>
      <c r="D1267" s="144"/>
      <c r="E1267" s="144"/>
      <c r="F1267" s="144"/>
      <c r="G1267" s="144"/>
      <c r="H1267" s="144"/>
      <c r="I1267" s="144"/>
      <c r="J1267" s="144"/>
      <c r="K1267" s="144"/>
      <c r="L1267" s="144"/>
      <c r="M1267" s="144"/>
      <c r="N1267" s="144"/>
      <c r="O1267" s="144"/>
      <c r="P1267" s="144"/>
      <c r="Q1267" s="144"/>
      <c r="R1267" s="144"/>
      <c r="S1267" s="144"/>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c r="BG1267" s="144"/>
      <c r="BH1267" s="144"/>
      <c r="BI1267" s="144"/>
      <c r="BJ1267" s="144"/>
      <c r="BK1267" s="144"/>
      <c r="BL1267" s="144"/>
      <c r="BM1267" s="144"/>
      <c r="BN1267" s="144"/>
    </row>
    <row r="1268" spans="1:66" ht="16.5" x14ac:dyDescent="0.35">
      <c r="A1268" s="144"/>
      <c r="B1268" s="144"/>
      <c r="C1268" s="144"/>
      <c r="D1268" s="144"/>
      <c r="E1268" s="144"/>
      <c r="F1268" s="144"/>
      <c r="G1268" s="144"/>
      <c r="H1268" s="144"/>
      <c r="I1268" s="144"/>
      <c r="J1268" s="144"/>
      <c r="K1268" s="144"/>
      <c r="L1268" s="144"/>
      <c r="M1268" s="144"/>
      <c r="N1268" s="144"/>
      <c r="O1268" s="144"/>
      <c r="P1268" s="144"/>
      <c r="Q1268" s="144"/>
      <c r="R1268" s="144"/>
      <c r="S1268" s="144"/>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c r="BG1268" s="144"/>
      <c r="BH1268" s="144"/>
      <c r="BI1268" s="144"/>
      <c r="BJ1268" s="144"/>
      <c r="BK1268" s="144"/>
      <c r="BL1268" s="144"/>
      <c r="BM1268" s="144"/>
      <c r="BN1268" s="144"/>
    </row>
    <row r="1269" spans="1:66" ht="16.5" x14ac:dyDescent="0.35">
      <c r="A1269" s="144"/>
      <c r="B1269" s="144"/>
      <c r="C1269" s="144"/>
      <c r="D1269" s="144"/>
      <c r="E1269" s="144"/>
      <c r="F1269" s="144"/>
      <c r="G1269" s="144"/>
      <c r="H1269" s="144"/>
      <c r="I1269" s="144"/>
      <c r="J1269" s="144"/>
      <c r="K1269" s="144"/>
      <c r="L1269" s="144"/>
      <c r="M1269" s="144"/>
      <c r="N1269" s="144"/>
      <c r="O1269" s="144"/>
      <c r="P1269" s="144"/>
      <c r="Q1269" s="144"/>
      <c r="R1269" s="144"/>
      <c r="S1269" s="144"/>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c r="BG1269" s="144"/>
      <c r="BH1269" s="144"/>
      <c r="BI1269" s="144"/>
      <c r="BJ1269" s="144"/>
      <c r="BK1269" s="144"/>
      <c r="BL1269" s="144"/>
      <c r="BM1269" s="144"/>
      <c r="BN1269" s="144"/>
    </row>
    <row r="1270" spans="1:66" ht="16.5" x14ac:dyDescent="0.35">
      <c r="A1270" s="144"/>
      <c r="B1270" s="144"/>
      <c r="C1270" s="144"/>
      <c r="D1270" s="144"/>
      <c r="E1270" s="144"/>
      <c r="F1270" s="144"/>
      <c r="G1270" s="144"/>
      <c r="H1270" s="144"/>
      <c r="I1270" s="144"/>
      <c r="J1270" s="144"/>
      <c r="K1270" s="144"/>
      <c r="L1270" s="144"/>
      <c r="M1270" s="144"/>
      <c r="N1270" s="144"/>
      <c r="O1270" s="144"/>
      <c r="P1270" s="144"/>
      <c r="Q1270" s="144"/>
      <c r="R1270" s="144"/>
      <c r="S1270" s="144"/>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c r="BG1270" s="144"/>
      <c r="BH1270" s="144"/>
      <c r="BI1270" s="144"/>
      <c r="BJ1270" s="144"/>
      <c r="BK1270" s="144"/>
      <c r="BL1270" s="144"/>
      <c r="BM1270" s="144"/>
      <c r="BN1270" s="144"/>
    </row>
    <row r="1271" spans="1:66" ht="16.5" x14ac:dyDescent="0.35">
      <c r="A1271" s="144"/>
      <c r="B1271" s="144"/>
      <c r="C1271" s="144"/>
      <c r="D1271" s="144"/>
      <c r="E1271" s="144"/>
      <c r="F1271" s="144"/>
      <c r="G1271" s="144"/>
      <c r="H1271" s="144"/>
      <c r="I1271" s="144"/>
      <c r="J1271" s="144"/>
      <c r="K1271" s="144"/>
      <c r="L1271" s="144"/>
      <c r="M1271" s="144"/>
      <c r="N1271" s="144"/>
      <c r="O1271" s="144"/>
      <c r="P1271" s="144"/>
      <c r="Q1271" s="144"/>
      <c r="R1271" s="144"/>
      <c r="S1271" s="144"/>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c r="BG1271" s="144"/>
      <c r="BH1271" s="144"/>
      <c r="BI1271" s="144"/>
      <c r="BJ1271" s="144"/>
      <c r="BK1271" s="144"/>
      <c r="BL1271" s="144"/>
      <c r="BM1271" s="144"/>
      <c r="BN1271" s="144"/>
    </row>
    <row r="1272" spans="1:66" ht="16.5" x14ac:dyDescent="0.35">
      <c r="A1272" s="144"/>
      <c r="B1272" s="144"/>
      <c r="C1272" s="144"/>
      <c r="D1272" s="144"/>
      <c r="E1272" s="144"/>
      <c r="F1272" s="144"/>
      <c r="G1272" s="144"/>
      <c r="H1272" s="144"/>
      <c r="I1272" s="144"/>
      <c r="J1272" s="144"/>
      <c r="K1272" s="144"/>
      <c r="L1272" s="144"/>
      <c r="M1272" s="144"/>
      <c r="N1272" s="144"/>
      <c r="O1272" s="144"/>
      <c r="P1272" s="144"/>
      <c r="Q1272" s="144"/>
      <c r="R1272" s="144"/>
      <c r="S1272" s="144"/>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c r="BG1272" s="144"/>
      <c r="BH1272" s="144"/>
      <c r="BI1272" s="144"/>
      <c r="BJ1272" s="144"/>
      <c r="BK1272" s="144"/>
      <c r="BL1272" s="144"/>
      <c r="BM1272" s="144"/>
      <c r="BN1272" s="144"/>
    </row>
    <row r="1273" spans="1:66" ht="16.5" x14ac:dyDescent="0.35">
      <c r="A1273" s="144"/>
      <c r="B1273" s="144"/>
      <c r="C1273" s="144"/>
      <c r="D1273" s="144"/>
      <c r="E1273" s="144"/>
      <c r="F1273" s="144"/>
      <c r="G1273" s="144"/>
      <c r="H1273" s="144"/>
      <c r="I1273" s="144"/>
      <c r="J1273" s="144"/>
      <c r="K1273" s="144"/>
      <c r="L1273" s="144"/>
      <c r="M1273" s="144"/>
      <c r="N1273" s="144"/>
      <c r="O1273" s="144"/>
      <c r="P1273" s="144"/>
      <c r="Q1273" s="144"/>
      <c r="R1273" s="144"/>
      <c r="S1273" s="144"/>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c r="BG1273" s="144"/>
      <c r="BH1273" s="144"/>
      <c r="BI1273" s="144"/>
      <c r="BJ1273" s="144"/>
      <c r="BK1273" s="144"/>
      <c r="BL1273" s="144"/>
      <c r="BM1273" s="144"/>
      <c r="BN1273" s="144"/>
    </row>
    <row r="1274" spans="1:66" ht="16.5" x14ac:dyDescent="0.35">
      <c r="A1274" s="144"/>
      <c r="B1274" s="144"/>
      <c r="C1274" s="144"/>
      <c r="D1274" s="144"/>
      <c r="E1274" s="144"/>
      <c r="F1274" s="144"/>
      <c r="G1274" s="144"/>
      <c r="H1274" s="144"/>
      <c r="I1274" s="144"/>
      <c r="J1274" s="144"/>
      <c r="K1274" s="144"/>
      <c r="L1274" s="144"/>
      <c r="M1274" s="144"/>
      <c r="N1274" s="144"/>
      <c r="O1274" s="144"/>
      <c r="P1274" s="144"/>
      <c r="Q1274" s="144"/>
      <c r="R1274" s="144"/>
      <c r="S1274" s="144"/>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c r="BG1274" s="144"/>
      <c r="BH1274" s="144"/>
      <c r="BI1274" s="144"/>
      <c r="BJ1274" s="144"/>
      <c r="BK1274" s="144"/>
      <c r="BL1274" s="144"/>
      <c r="BM1274" s="144"/>
      <c r="BN1274" s="144"/>
    </row>
    <row r="1275" spans="1:66" ht="16.5" x14ac:dyDescent="0.35">
      <c r="A1275" s="144"/>
      <c r="B1275" s="144"/>
      <c r="C1275" s="144"/>
      <c r="D1275" s="144"/>
      <c r="E1275" s="144"/>
      <c r="F1275" s="144"/>
      <c r="G1275" s="144"/>
      <c r="H1275" s="144"/>
      <c r="I1275" s="144"/>
      <c r="J1275" s="144"/>
      <c r="K1275" s="144"/>
      <c r="L1275" s="144"/>
      <c r="M1275" s="144"/>
      <c r="N1275" s="144"/>
      <c r="O1275" s="144"/>
      <c r="P1275" s="144"/>
      <c r="Q1275" s="144"/>
      <c r="R1275" s="144"/>
      <c r="S1275" s="144"/>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c r="BG1275" s="144"/>
      <c r="BH1275" s="144"/>
      <c r="BI1275" s="144"/>
      <c r="BJ1275" s="144"/>
      <c r="BK1275" s="144"/>
      <c r="BL1275" s="144"/>
      <c r="BM1275" s="144"/>
      <c r="BN1275" s="144"/>
    </row>
    <row r="1276" spans="1:66" ht="16.5" x14ac:dyDescent="0.35">
      <c r="A1276" s="144"/>
      <c r="B1276" s="144"/>
      <c r="C1276" s="144"/>
      <c r="D1276" s="144"/>
      <c r="E1276" s="144"/>
      <c r="F1276" s="144"/>
      <c r="G1276" s="144"/>
      <c r="H1276" s="144"/>
      <c r="I1276" s="144"/>
      <c r="J1276" s="144"/>
      <c r="K1276" s="144"/>
      <c r="L1276" s="144"/>
      <c r="M1276" s="144"/>
      <c r="N1276" s="144"/>
      <c r="O1276" s="144"/>
      <c r="P1276" s="144"/>
      <c r="Q1276" s="144"/>
      <c r="R1276" s="144"/>
      <c r="S1276" s="144"/>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c r="BG1276" s="144"/>
      <c r="BH1276" s="144"/>
      <c r="BI1276" s="144"/>
      <c r="BJ1276" s="144"/>
      <c r="BK1276" s="144"/>
      <c r="BL1276" s="144"/>
      <c r="BM1276" s="144"/>
      <c r="BN1276" s="144"/>
    </row>
    <row r="1277" spans="1:66" ht="16.5" x14ac:dyDescent="0.35">
      <c r="A1277" s="144"/>
      <c r="B1277" s="144"/>
      <c r="C1277" s="144"/>
      <c r="D1277" s="144"/>
      <c r="E1277" s="144"/>
      <c r="F1277" s="144"/>
      <c r="G1277" s="144"/>
      <c r="H1277" s="144"/>
      <c r="I1277" s="144"/>
      <c r="J1277" s="144"/>
      <c r="K1277" s="144"/>
      <c r="L1277" s="144"/>
      <c r="M1277" s="144"/>
      <c r="N1277" s="144"/>
      <c r="O1277" s="144"/>
      <c r="P1277" s="144"/>
      <c r="Q1277" s="144"/>
      <c r="R1277" s="144"/>
      <c r="S1277" s="144"/>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c r="BG1277" s="144"/>
      <c r="BH1277" s="144"/>
      <c r="BI1277" s="144"/>
      <c r="BJ1277" s="144"/>
      <c r="BK1277" s="144"/>
      <c r="BL1277" s="144"/>
      <c r="BM1277" s="144"/>
      <c r="BN1277" s="144"/>
    </row>
    <row r="1278" spans="1:66" ht="16.5" x14ac:dyDescent="0.35">
      <c r="A1278" s="144"/>
      <c r="B1278" s="144"/>
      <c r="C1278" s="144"/>
      <c r="D1278" s="144"/>
      <c r="E1278" s="144"/>
      <c r="F1278" s="144"/>
      <c r="G1278" s="144"/>
      <c r="H1278" s="144"/>
      <c r="I1278" s="144"/>
      <c r="J1278" s="144"/>
      <c r="K1278" s="144"/>
      <c r="L1278" s="144"/>
      <c r="M1278" s="144"/>
      <c r="N1278" s="144"/>
      <c r="O1278" s="144"/>
      <c r="P1278" s="144"/>
      <c r="Q1278" s="144"/>
      <c r="R1278" s="144"/>
      <c r="S1278" s="144"/>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c r="BG1278" s="144"/>
      <c r="BH1278" s="144"/>
      <c r="BI1278" s="144"/>
      <c r="BJ1278" s="144"/>
      <c r="BK1278" s="144"/>
      <c r="BL1278" s="144"/>
      <c r="BM1278" s="144"/>
      <c r="BN1278" s="144"/>
    </row>
    <row r="1279" spans="1:66" ht="16.5" x14ac:dyDescent="0.35">
      <c r="A1279" s="144"/>
      <c r="B1279" s="144"/>
      <c r="C1279" s="144"/>
      <c r="D1279" s="144"/>
      <c r="E1279" s="144"/>
      <c r="F1279" s="144"/>
      <c r="G1279" s="144"/>
      <c r="H1279" s="144"/>
      <c r="I1279" s="144"/>
      <c r="J1279" s="144"/>
      <c r="K1279" s="144"/>
      <c r="L1279" s="144"/>
      <c r="M1279" s="144"/>
      <c r="N1279" s="144"/>
      <c r="O1279" s="144"/>
      <c r="P1279" s="144"/>
      <c r="Q1279" s="144"/>
      <c r="R1279" s="144"/>
      <c r="S1279" s="144"/>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c r="BG1279" s="144"/>
      <c r="BH1279" s="144"/>
      <c r="BI1279" s="144"/>
      <c r="BJ1279" s="144"/>
      <c r="BK1279" s="144"/>
      <c r="BL1279" s="144"/>
      <c r="BM1279" s="144"/>
      <c r="BN1279" s="144"/>
    </row>
    <row r="1280" spans="1:66" ht="16.5" x14ac:dyDescent="0.35">
      <c r="A1280" s="144"/>
      <c r="B1280" s="144"/>
      <c r="C1280" s="144"/>
      <c r="D1280" s="144"/>
      <c r="E1280" s="144"/>
      <c r="F1280" s="144"/>
      <c r="G1280" s="144"/>
      <c r="H1280" s="144"/>
      <c r="I1280" s="144"/>
      <c r="J1280" s="144"/>
      <c r="K1280" s="144"/>
      <c r="L1280" s="144"/>
      <c r="M1280" s="144"/>
      <c r="N1280" s="144"/>
      <c r="O1280" s="144"/>
      <c r="P1280" s="144"/>
      <c r="Q1280" s="144"/>
      <c r="R1280" s="144"/>
      <c r="S1280" s="144"/>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c r="BG1280" s="144"/>
      <c r="BH1280" s="144"/>
      <c r="BI1280" s="144"/>
      <c r="BJ1280" s="144"/>
      <c r="BK1280" s="144"/>
      <c r="BL1280" s="144"/>
      <c r="BM1280" s="144"/>
      <c r="BN1280" s="144"/>
    </row>
    <row r="1281" spans="1:66" ht="16.5" x14ac:dyDescent="0.35">
      <c r="A1281" s="144"/>
      <c r="B1281" s="144"/>
      <c r="C1281" s="144"/>
      <c r="D1281" s="144"/>
      <c r="E1281" s="144"/>
      <c r="F1281" s="144"/>
      <c r="G1281" s="144"/>
      <c r="H1281" s="144"/>
      <c r="I1281" s="144"/>
      <c r="J1281" s="144"/>
      <c r="K1281" s="144"/>
      <c r="L1281" s="144"/>
      <c r="M1281" s="144"/>
      <c r="N1281" s="144"/>
      <c r="O1281" s="144"/>
      <c r="P1281" s="144"/>
      <c r="Q1281" s="144"/>
      <c r="R1281" s="144"/>
      <c r="S1281" s="144"/>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c r="BG1281" s="144"/>
      <c r="BH1281" s="144"/>
      <c r="BI1281" s="144"/>
      <c r="BJ1281" s="144"/>
      <c r="BK1281" s="144"/>
      <c r="BL1281" s="144"/>
      <c r="BM1281" s="144"/>
      <c r="BN1281" s="144"/>
    </row>
    <row r="1282" spans="1:66" ht="16.5" x14ac:dyDescent="0.35">
      <c r="A1282" s="144"/>
      <c r="B1282" s="144"/>
      <c r="C1282" s="144"/>
      <c r="D1282" s="144"/>
      <c r="E1282" s="144"/>
      <c r="F1282" s="144"/>
      <c r="G1282" s="144"/>
      <c r="H1282" s="144"/>
      <c r="I1282" s="144"/>
      <c r="J1282" s="144"/>
      <c r="K1282" s="144"/>
      <c r="L1282" s="144"/>
      <c r="M1282" s="144"/>
      <c r="N1282" s="144"/>
      <c r="O1282" s="144"/>
      <c r="P1282" s="144"/>
      <c r="Q1282" s="144"/>
      <c r="R1282" s="144"/>
      <c r="S1282" s="144"/>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c r="BG1282" s="144"/>
      <c r="BH1282" s="144"/>
      <c r="BI1282" s="144"/>
      <c r="BJ1282" s="144"/>
      <c r="BK1282" s="144"/>
      <c r="BL1282" s="144"/>
      <c r="BM1282" s="144"/>
      <c r="BN1282" s="144"/>
    </row>
    <row r="1283" spans="1:66" ht="16.5" x14ac:dyDescent="0.35">
      <c r="A1283" s="144"/>
      <c r="B1283" s="144"/>
      <c r="C1283" s="144"/>
      <c r="D1283" s="144"/>
      <c r="E1283" s="144"/>
      <c r="F1283" s="144"/>
      <c r="G1283" s="144"/>
      <c r="H1283" s="144"/>
      <c r="I1283" s="144"/>
      <c r="J1283" s="144"/>
      <c r="K1283" s="144"/>
      <c r="L1283" s="144"/>
      <c r="M1283" s="144"/>
      <c r="N1283" s="144"/>
      <c r="O1283" s="144"/>
      <c r="P1283" s="144"/>
      <c r="Q1283" s="144"/>
      <c r="R1283" s="144"/>
      <c r="S1283" s="144"/>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c r="BG1283" s="144"/>
      <c r="BH1283" s="144"/>
      <c r="BI1283" s="144"/>
      <c r="BJ1283" s="144"/>
      <c r="BK1283" s="144"/>
      <c r="BL1283" s="144"/>
      <c r="BM1283" s="144"/>
      <c r="BN1283" s="144"/>
    </row>
    <row r="1284" spans="1:66" ht="16.5" x14ac:dyDescent="0.35">
      <c r="A1284" s="144"/>
      <c r="B1284" s="144"/>
      <c r="C1284" s="144"/>
      <c r="D1284" s="144"/>
      <c r="E1284" s="144"/>
      <c r="F1284" s="144"/>
      <c r="G1284" s="144"/>
      <c r="H1284" s="144"/>
      <c r="I1284" s="144"/>
      <c r="J1284" s="144"/>
      <c r="K1284" s="144"/>
      <c r="L1284" s="144"/>
      <c r="M1284" s="144"/>
      <c r="N1284" s="144"/>
      <c r="O1284" s="144"/>
      <c r="P1284" s="144"/>
      <c r="Q1284" s="144"/>
      <c r="R1284" s="144"/>
      <c r="S1284" s="144"/>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c r="BG1284" s="144"/>
      <c r="BH1284" s="144"/>
      <c r="BI1284" s="144"/>
      <c r="BJ1284" s="144"/>
      <c r="BK1284" s="144"/>
      <c r="BL1284" s="144"/>
      <c r="BM1284" s="144"/>
      <c r="BN1284" s="144"/>
    </row>
    <row r="1285" spans="1:66" ht="16.5" x14ac:dyDescent="0.35">
      <c r="A1285" s="144"/>
      <c r="B1285" s="144"/>
      <c r="C1285" s="144"/>
      <c r="D1285" s="144"/>
      <c r="E1285" s="144"/>
      <c r="F1285" s="144"/>
      <c r="G1285" s="144"/>
      <c r="H1285" s="144"/>
      <c r="I1285" s="144"/>
      <c r="J1285" s="144"/>
      <c r="K1285" s="144"/>
      <c r="L1285" s="144"/>
      <c r="M1285" s="144"/>
      <c r="N1285" s="144"/>
      <c r="O1285" s="144"/>
      <c r="P1285" s="144"/>
      <c r="Q1285" s="144"/>
      <c r="R1285" s="144"/>
      <c r="S1285" s="144"/>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c r="BG1285" s="144"/>
      <c r="BH1285" s="144"/>
      <c r="BI1285" s="144"/>
      <c r="BJ1285" s="144"/>
      <c r="BK1285" s="144"/>
      <c r="BL1285" s="144"/>
      <c r="BM1285" s="144"/>
      <c r="BN1285" s="144"/>
    </row>
    <row r="1286" spans="1:66" ht="16.5" x14ac:dyDescent="0.35">
      <c r="A1286" s="144"/>
      <c r="B1286" s="144"/>
      <c r="C1286" s="144"/>
      <c r="D1286" s="144"/>
      <c r="E1286" s="144"/>
      <c r="F1286" s="144"/>
      <c r="G1286" s="144"/>
      <c r="H1286" s="144"/>
      <c r="I1286" s="144"/>
      <c r="J1286" s="144"/>
      <c r="K1286" s="144"/>
      <c r="L1286" s="144"/>
      <c r="M1286" s="144"/>
      <c r="N1286" s="144"/>
      <c r="O1286" s="144"/>
      <c r="P1286" s="144"/>
      <c r="Q1286" s="144"/>
      <c r="R1286" s="144"/>
      <c r="S1286" s="144"/>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c r="BG1286" s="144"/>
      <c r="BH1286" s="144"/>
      <c r="BI1286" s="144"/>
      <c r="BJ1286" s="144"/>
      <c r="BK1286" s="144"/>
      <c r="BL1286" s="144"/>
      <c r="BM1286" s="144"/>
      <c r="BN1286" s="144"/>
    </row>
    <row r="1287" spans="1:66" ht="16.5" x14ac:dyDescent="0.35">
      <c r="A1287" s="144"/>
      <c r="B1287" s="144"/>
      <c r="C1287" s="144"/>
      <c r="D1287" s="144"/>
      <c r="E1287" s="144"/>
      <c r="F1287" s="144"/>
      <c r="G1287" s="144"/>
      <c r="H1287" s="144"/>
      <c r="I1287" s="144"/>
      <c r="J1287" s="144"/>
      <c r="K1287" s="144"/>
      <c r="L1287" s="144"/>
      <c r="M1287" s="144"/>
      <c r="N1287" s="144"/>
      <c r="O1287" s="144"/>
      <c r="P1287" s="144"/>
      <c r="Q1287" s="144"/>
      <c r="R1287" s="144"/>
      <c r="S1287" s="144"/>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c r="BG1287" s="144"/>
      <c r="BH1287" s="144"/>
      <c r="BI1287" s="144"/>
      <c r="BJ1287" s="144"/>
      <c r="BK1287" s="144"/>
      <c r="BL1287" s="144"/>
      <c r="BM1287" s="144"/>
      <c r="BN1287" s="144"/>
    </row>
    <row r="1288" spans="1:66" ht="16.5" x14ac:dyDescent="0.35">
      <c r="A1288" s="144"/>
      <c r="B1288" s="144"/>
      <c r="C1288" s="144"/>
      <c r="D1288" s="144"/>
      <c r="E1288" s="144"/>
      <c r="F1288" s="144"/>
      <c r="G1288" s="144"/>
      <c r="H1288" s="144"/>
      <c r="I1288" s="144"/>
      <c r="J1288" s="144"/>
      <c r="K1288" s="144"/>
      <c r="L1288" s="144"/>
      <c r="M1288" s="144"/>
      <c r="N1288" s="144"/>
      <c r="O1288" s="144"/>
      <c r="P1288" s="144"/>
      <c r="Q1288" s="144"/>
      <c r="R1288" s="144"/>
      <c r="S1288" s="144"/>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c r="BG1288" s="144"/>
      <c r="BH1288" s="144"/>
      <c r="BI1288" s="144"/>
      <c r="BJ1288" s="144"/>
      <c r="BK1288" s="144"/>
      <c r="BL1288" s="144"/>
      <c r="BM1288" s="144"/>
      <c r="BN1288" s="144"/>
    </row>
    <row r="1289" spans="1:66" ht="16.5" x14ac:dyDescent="0.35">
      <c r="A1289" s="144"/>
      <c r="B1289" s="144"/>
      <c r="C1289" s="144"/>
      <c r="D1289" s="144"/>
      <c r="E1289" s="144"/>
      <c r="F1289" s="144"/>
      <c r="G1289" s="144"/>
      <c r="H1289" s="144"/>
      <c r="I1289" s="144"/>
      <c r="J1289" s="144"/>
      <c r="K1289" s="144"/>
      <c r="L1289" s="144"/>
      <c r="M1289" s="144"/>
      <c r="N1289" s="144"/>
      <c r="O1289" s="144"/>
      <c r="P1289" s="144"/>
      <c r="Q1289" s="144"/>
      <c r="R1289" s="144"/>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c r="BG1289" s="144"/>
      <c r="BH1289" s="144"/>
      <c r="BI1289" s="144"/>
      <c r="BJ1289" s="144"/>
      <c r="BK1289" s="144"/>
      <c r="BL1289" s="144"/>
      <c r="BM1289" s="144"/>
      <c r="BN1289" s="144"/>
    </row>
    <row r="1290" spans="1:66" ht="16.5" x14ac:dyDescent="0.35">
      <c r="A1290" s="144"/>
      <c r="B1290" s="144"/>
      <c r="C1290" s="144"/>
      <c r="D1290" s="144"/>
      <c r="E1290" s="144"/>
      <c r="F1290" s="144"/>
      <c r="G1290" s="144"/>
      <c r="H1290" s="144"/>
      <c r="I1290" s="144"/>
      <c r="J1290" s="144"/>
      <c r="K1290" s="144"/>
      <c r="L1290" s="144"/>
      <c r="M1290" s="144"/>
      <c r="N1290" s="144"/>
      <c r="O1290" s="144"/>
      <c r="P1290" s="144"/>
      <c r="Q1290" s="144"/>
      <c r="R1290" s="144"/>
      <c r="S1290" s="144"/>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c r="BG1290" s="144"/>
      <c r="BH1290" s="144"/>
      <c r="BI1290" s="144"/>
      <c r="BJ1290" s="144"/>
      <c r="BK1290" s="144"/>
      <c r="BL1290" s="144"/>
      <c r="BM1290" s="144"/>
      <c r="BN1290" s="144"/>
    </row>
    <row r="1291" spans="1:66" ht="16.5" x14ac:dyDescent="0.35">
      <c r="A1291" s="144"/>
      <c r="B1291" s="144"/>
      <c r="C1291" s="144"/>
      <c r="D1291" s="144"/>
      <c r="E1291" s="144"/>
      <c r="F1291" s="144"/>
      <c r="G1291" s="144"/>
      <c r="H1291" s="144"/>
      <c r="I1291" s="144"/>
      <c r="J1291" s="144"/>
      <c r="K1291" s="144"/>
      <c r="L1291" s="144"/>
      <c r="M1291" s="144"/>
      <c r="N1291" s="144"/>
      <c r="O1291" s="144"/>
      <c r="P1291" s="144"/>
      <c r="Q1291" s="144"/>
      <c r="R1291" s="144"/>
      <c r="S1291" s="144"/>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c r="BG1291" s="144"/>
      <c r="BH1291" s="144"/>
      <c r="BI1291" s="144"/>
      <c r="BJ1291" s="144"/>
      <c r="BK1291" s="144"/>
      <c r="BL1291" s="144"/>
      <c r="BM1291" s="144"/>
      <c r="BN1291" s="144"/>
    </row>
    <row r="1292" spans="1:66" ht="16.5" x14ac:dyDescent="0.35">
      <c r="A1292" s="144"/>
      <c r="B1292" s="144"/>
      <c r="C1292" s="144"/>
      <c r="D1292" s="144"/>
      <c r="E1292" s="144"/>
      <c r="F1292" s="144"/>
      <c r="G1292" s="144"/>
      <c r="H1292" s="144"/>
      <c r="I1292" s="144"/>
      <c r="J1292" s="144"/>
      <c r="K1292" s="144"/>
      <c r="L1292" s="144"/>
      <c r="M1292" s="144"/>
      <c r="N1292" s="144"/>
      <c r="O1292" s="144"/>
      <c r="P1292" s="144"/>
      <c r="Q1292" s="144"/>
      <c r="R1292" s="144"/>
      <c r="S1292" s="144"/>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c r="BG1292" s="144"/>
      <c r="BH1292" s="144"/>
      <c r="BI1292" s="144"/>
      <c r="BJ1292" s="144"/>
      <c r="BK1292" s="144"/>
      <c r="BL1292" s="144"/>
      <c r="BM1292" s="144"/>
      <c r="BN1292" s="144"/>
    </row>
    <row r="1293" spans="1:66" ht="16.5" x14ac:dyDescent="0.35">
      <c r="A1293" s="144"/>
      <c r="B1293" s="144"/>
      <c r="C1293" s="144"/>
      <c r="D1293" s="144"/>
      <c r="E1293" s="144"/>
      <c r="F1293" s="144"/>
      <c r="G1293" s="144"/>
      <c r="H1293" s="144"/>
      <c r="I1293" s="144"/>
      <c r="J1293" s="144"/>
      <c r="K1293" s="144"/>
      <c r="L1293" s="144"/>
      <c r="M1293" s="144"/>
      <c r="N1293" s="144"/>
      <c r="O1293" s="144"/>
      <c r="P1293" s="144"/>
      <c r="Q1293" s="144"/>
      <c r="R1293" s="144"/>
      <c r="S1293" s="144"/>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c r="BG1293" s="144"/>
      <c r="BH1293" s="144"/>
      <c r="BI1293" s="144"/>
      <c r="BJ1293" s="144"/>
      <c r="BK1293" s="144"/>
      <c r="BL1293" s="144"/>
      <c r="BM1293" s="144"/>
      <c r="BN1293" s="144"/>
    </row>
    <row r="1294" spans="1:66" ht="16.5" x14ac:dyDescent="0.35">
      <c r="A1294" s="144"/>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c r="BG1294" s="144"/>
      <c r="BH1294" s="144"/>
      <c r="BI1294" s="144"/>
      <c r="BJ1294" s="144"/>
      <c r="BK1294" s="144"/>
      <c r="BL1294" s="144"/>
      <c r="BM1294" s="144"/>
      <c r="BN1294" s="144"/>
    </row>
    <row r="1295" spans="1:66" ht="16.5" x14ac:dyDescent="0.35">
      <c r="A1295" s="144"/>
      <c r="B1295" s="144"/>
      <c r="C1295" s="144"/>
      <c r="D1295" s="144"/>
      <c r="E1295" s="144"/>
      <c r="F1295" s="144"/>
      <c r="G1295" s="144"/>
      <c r="H1295" s="144"/>
      <c r="I1295" s="144"/>
      <c r="J1295" s="144"/>
      <c r="K1295" s="144"/>
      <c r="L1295" s="144"/>
      <c r="M1295" s="144"/>
      <c r="N1295" s="144"/>
      <c r="O1295" s="144"/>
      <c r="P1295" s="144"/>
      <c r="Q1295" s="144"/>
      <c r="R1295" s="144"/>
      <c r="S1295" s="144"/>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c r="BG1295" s="144"/>
      <c r="BH1295" s="144"/>
      <c r="BI1295" s="144"/>
      <c r="BJ1295" s="144"/>
      <c r="BK1295" s="144"/>
      <c r="BL1295" s="144"/>
      <c r="BM1295" s="144"/>
      <c r="BN1295" s="144"/>
    </row>
    <row r="1296" spans="1:66" ht="16.5" x14ac:dyDescent="0.35">
      <c r="A1296" s="144"/>
      <c r="B1296" s="144"/>
      <c r="C1296" s="144"/>
      <c r="D1296" s="144"/>
      <c r="E1296" s="144"/>
      <c r="F1296" s="144"/>
      <c r="G1296" s="144"/>
      <c r="H1296" s="144"/>
      <c r="I1296" s="144"/>
      <c r="J1296" s="144"/>
      <c r="K1296" s="144"/>
      <c r="L1296" s="144"/>
      <c r="M1296" s="144"/>
      <c r="N1296" s="144"/>
      <c r="O1296" s="144"/>
      <c r="P1296" s="144"/>
      <c r="Q1296" s="144"/>
      <c r="R1296" s="144"/>
      <c r="S1296" s="144"/>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c r="BG1296" s="144"/>
      <c r="BH1296" s="144"/>
      <c r="BI1296" s="144"/>
      <c r="BJ1296" s="144"/>
      <c r="BK1296" s="144"/>
      <c r="BL1296" s="144"/>
      <c r="BM1296" s="144"/>
      <c r="BN1296" s="144"/>
    </row>
    <row r="1297" spans="1:66" ht="16.5" x14ac:dyDescent="0.35">
      <c r="A1297" s="144"/>
      <c r="B1297" s="144"/>
      <c r="C1297" s="144"/>
      <c r="D1297" s="144"/>
      <c r="E1297" s="144"/>
      <c r="F1297" s="144"/>
      <c r="G1297" s="144"/>
      <c r="H1297" s="144"/>
      <c r="I1297" s="144"/>
      <c r="J1297" s="144"/>
      <c r="K1297" s="144"/>
      <c r="L1297" s="144"/>
      <c r="M1297" s="144"/>
      <c r="N1297" s="144"/>
      <c r="O1297" s="144"/>
      <c r="P1297" s="144"/>
      <c r="Q1297" s="144"/>
      <c r="R1297" s="144"/>
      <c r="S1297" s="144"/>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c r="BG1297" s="144"/>
      <c r="BH1297" s="144"/>
      <c r="BI1297" s="144"/>
      <c r="BJ1297" s="144"/>
      <c r="BK1297" s="144"/>
      <c r="BL1297" s="144"/>
      <c r="BM1297" s="144"/>
      <c r="BN1297" s="144"/>
    </row>
    <row r="1298" spans="1:66" ht="16.5" x14ac:dyDescent="0.35">
      <c r="A1298" s="144"/>
      <c r="B1298" s="144"/>
      <c r="C1298" s="144"/>
      <c r="D1298" s="144"/>
      <c r="E1298" s="144"/>
      <c r="F1298" s="144"/>
      <c r="G1298" s="144"/>
      <c r="H1298" s="144"/>
      <c r="I1298" s="144"/>
      <c r="J1298" s="144"/>
      <c r="K1298" s="144"/>
      <c r="L1298" s="144"/>
      <c r="M1298" s="144"/>
      <c r="N1298" s="144"/>
      <c r="O1298" s="144"/>
      <c r="P1298" s="144"/>
      <c r="Q1298" s="144"/>
      <c r="R1298" s="144"/>
      <c r="S1298" s="144"/>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c r="BG1298" s="144"/>
      <c r="BH1298" s="144"/>
      <c r="BI1298" s="144"/>
      <c r="BJ1298" s="144"/>
      <c r="BK1298" s="144"/>
      <c r="BL1298" s="144"/>
      <c r="BM1298" s="144"/>
      <c r="BN1298" s="144"/>
    </row>
    <row r="1299" spans="1:66" ht="16.5" x14ac:dyDescent="0.35">
      <c r="A1299" s="144"/>
      <c r="B1299" s="144"/>
      <c r="C1299" s="144"/>
      <c r="D1299" s="144"/>
      <c r="E1299" s="144"/>
      <c r="F1299" s="144"/>
      <c r="G1299" s="144"/>
      <c r="H1299" s="144"/>
      <c r="I1299" s="144"/>
      <c r="J1299" s="144"/>
      <c r="K1299" s="144"/>
      <c r="L1299" s="144"/>
      <c r="M1299" s="144"/>
      <c r="N1299" s="144"/>
      <c r="O1299" s="144"/>
      <c r="P1299" s="144"/>
      <c r="Q1299" s="144"/>
      <c r="R1299" s="144"/>
      <c r="S1299" s="144"/>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c r="BG1299" s="144"/>
      <c r="BH1299" s="144"/>
      <c r="BI1299" s="144"/>
      <c r="BJ1299" s="144"/>
      <c r="BK1299" s="144"/>
      <c r="BL1299" s="144"/>
      <c r="BM1299" s="144"/>
      <c r="BN1299" s="144"/>
    </row>
    <row r="1300" spans="1:66" ht="16.5" x14ac:dyDescent="0.35">
      <c r="A1300" s="144"/>
      <c r="B1300" s="144"/>
      <c r="C1300" s="144"/>
      <c r="D1300" s="144"/>
      <c r="E1300" s="144"/>
      <c r="F1300" s="144"/>
      <c r="G1300" s="144"/>
      <c r="H1300" s="144"/>
      <c r="I1300" s="144"/>
      <c r="J1300" s="144"/>
      <c r="K1300" s="144"/>
      <c r="L1300" s="144"/>
      <c r="M1300" s="144"/>
      <c r="N1300" s="144"/>
      <c r="O1300" s="144"/>
      <c r="P1300" s="144"/>
      <c r="Q1300" s="144"/>
      <c r="R1300" s="144"/>
      <c r="S1300" s="144"/>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c r="BG1300" s="144"/>
      <c r="BH1300" s="144"/>
      <c r="BI1300" s="144"/>
      <c r="BJ1300" s="144"/>
      <c r="BK1300" s="144"/>
      <c r="BL1300" s="144"/>
      <c r="BM1300" s="144"/>
      <c r="BN1300" s="144"/>
    </row>
    <row r="1301" spans="1:66" ht="16.5" x14ac:dyDescent="0.35">
      <c r="A1301" s="144"/>
      <c r="B1301" s="144"/>
      <c r="C1301" s="144"/>
      <c r="D1301" s="144"/>
      <c r="E1301" s="144"/>
      <c r="F1301" s="144"/>
      <c r="G1301" s="144"/>
      <c r="H1301" s="144"/>
      <c r="I1301" s="144"/>
      <c r="J1301" s="144"/>
      <c r="K1301" s="144"/>
      <c r="L1301" s="144"/>
      <c r="M1301" s="144"/>
      <c r="N1301" s="144"/>
      <c r="O1301" s="144"/>
      <c r="P1301" s="144"/>
      <c r="Q1301" s="144"/>
      <c r="R1301" s="144"/>
      <c r="S1301" s="144"/>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c r="BG1301" s="144"/>
      <c r="BH1301" s="144"/>
      <c r="BI1301" s="144"/>
      <c r="BJ1301" s="144"/>
      <c r="BK1301" s="144"/>
      <c r="BL1301" s="144"/>
      <c r="BM1301" s="144"/>
      <c r="BN1301" s="144"/>
    </row>
    <row r="1302" spans="1:66" ht="16.5" x14ac:dyDescent="0.35">
      <c r="A1302" s="144"/>
      <c r="B1302" s="144"/>
      <c r="C1302" s="144"/>
      <c r="D1302" s="144"/>
      <c r="E1302" s="144"/>
      <c r="F1302" s="144"/>
      <c r="G1302" s="144"/>
      <c r="H1302" s="144"/>
      <c r="I1302" s="144"/>
      <c r="J1302" s="144"/>
      <c r="K1302" s="144"/>
      <c r="L1302" s="144"/>
      <c r="M1302" s="144"/>
      <c r="N1302" s="144"/>
      <c r="O1302" s="144"/>
      <c r="P1302" s="144"/>
      <c r="Q1302" s="144"/>
      <c r="R1302" s="144"/>
      <c r="S1302" s="144"/>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c r="BG1302" s="144"/>
      <c r="BH1302" s="144"/>
      <c r="BI1302" s="144"/>
      <c r="BJ1302" s="144"/>
      <c r="BK1302" s="144"/>
      <c r="BL1302" s="144"/>
      <c r="BM1302" s="144"/>
      <c r="BN1302" s="144"/>
    </row>
    <row r="1303" spans="1:66" ht="16.5" x14ac:dyDescent="0.35">
      <c r="A1303" s="144"/>
      <c r="B1303" s="144"/>
      <c r="C1303" s="144"/>
      <c r="D1303" s="144"/>
      <c r="E1303" s="144"/>
      <c r="F1303" s="144"/>
      <c r="G1303" s="144"/>
      <c r="H1303" s="144"/>
      <c r="I1303" s="144"/>
      <c r="J1303" s="144"/>
      <c r="K1303" s="144"/>
      <c r="L1303" s="144"/>
      <c r="M1303" s="144"/>
      <c r="N1303" s="144"/>
      <c r="O1303" s="144"/>
      <c r="P1303" s="144"/>
      <c r="Q1303" s="144"/>
      <c r="R1303" s="144"/>
      <c r="S1303" s="144"/>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c r="BG1303" s="144"/>
      <c r="BH1303" s="144"/>
      <c r="BI1303" s="144"/>
      <c r="BJ1303" s="144"/>
      <c r="BK1303" s="144"/>
      <c r="BL1303" s="144"/>
      <c r="BM1303" s="144"/>
      <c r="BN1303" s="144"/>
    </row>
    <row r="1304" spans="1:66" ht="16.5" x14ac:dyDescent="0.35">
      <c r="A1304" s="144"/>
      <c r="B1304" s="144"/>
      <c r="C1304" s="144"/>
      <c r="D1304" s="144"/>
      <c r="E1304" s="144"/>
      <c r="F1304" s="144"/>
      <c r="G1304" s="144"/>
      <c r="H1304" s="144"/>
      <c r="I1304" s="144"/>
      <c r="J1304" s="144"/>
      <c r="K1304" s="144"/>
      <c r="L1304" s="144"/>
      <c r="M1304" s="144"/>
      <c r="N1304" s="144"/>
      <c r="O1304" s="144"/>
      <c r="P1304" s="144"/>
      <c r="Q1304" s="144"/>
      <c r="R1304" s="144"/>
      <c r="S1304" s="144"/>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c r="BG1304" s="144"/>
      <c r="BH1304" s="144"/>
      <c r="BI1304" s="144"/>
      <c r="BJ1304" s="144"/>
      <c r="BK1304" s="144"/>
      <c r="BL1304" s="144"/>
      <c r="BM1304" s="144"/>
      <c r="BN1304" s="144"/>
    </row>
    <row r="1305" spans="1:66" ht="16.5" x14ac:dyDescent="0.35">
      <c r="A1305" s="144"/>
      <c r="B1305" s="144"/>
      <c r="C1305" s="144"/>
      <c r="D1305" s="144"/>
      <c r="E1305" s="144"/>
      <c r="F1305" s="144"/>
      <c r="G1305" s="144"/>
      <c r="H1305" s="144"/>
      <c r="I1305" s="144"/>
      <c r="J1305" s="144"/>
      <c r="K1305" s="144"/>
      <c r="L1305" s="144"/>
      <c r="M1305" s="144"/>
      <c r="N1305" s="144"/>
      <c r="O1305" s="144"/>
      <c r="P1305" s="144"/>
      <c r="Q1305" s="144"/>
      <c r="R1305" s="144"/>
      <c r="S1305" s="144"/>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c r="BG1305" s="144"/>
      <c r="BH1305" s="144"/>
      <c r="BI1305" s="144"/>
      <c r="BJ1305" s="144"/>
      <c r="BK1305" s="144"/>
      <c r="BL1305" s="144"/>
      <c r="BM1305" s="144"/>
      <c r="BN1305" s="144"/>
    </row>
    <row r="1306" spans="1:66" ht="16.5" x14ac:dyDescent="0.35">
      <c r="A1306" s="144"/>
      <c r="B1306" s="144"/>
      <c r="C1306" s="144"/>
      <c r="D1306" s="144"/>
      <c r="E1306" s="144"/>
      <c r="F1306" s="144"/>
      <c r="G1306" s="144"/>
      <c r="H1306" s="144"/>
      <c r="I1306" s="144"/>
      <c r="J1306" s="144"/>
      <c r="K1306" s="144"/>
      <c r="L1306" s="144"/>
      <c r="M1306" s="144"/>
      <c r="N1306" s="144"/>
      <c r="O1306" s="144"/>
      <c r="P1306" s="144"/>
      <c r="Q1306" s="144"/>
      <c r="R1306" s="144"/>
      <c r="S1306" s="144"/>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c r="BG1306" s="144"/>
      <c r="BH1306" s="144"/>
      <c r="BI1306" s="144"/>
      <c r="BJ1306" s="144"/>
      <c r="BK1306" s="144"/>
      <c r="BL1306" s="144"/>
      <c r="BM1306" s="144"/>
      <c r="BN1306" s="144"/>
    </row>
    <row r="1307" spans="1:66" ht="16.5" x14ac:dyDescent="0.35">
      <c r="A1307" s="144"/>
      <c r="B1307" s="144"/>
      <c r="C1307" s="144"/>
      <c r="D1307" s="144"/>
      <c r="E1307" s="144"/>
      <c r="F1307" s="144"/>
      <c r="G1307" s="144"/>
      <c r="H1307" s="144"/>
      <c r="I1307" s="144"/>
      <c r="J1307" s="144"/>
      <c r="K1307" s="144"/>
      <c r="L1307" s="144"/>
      <c r="M1307" s="144"/>
      <c r="N1307" s="144"/>
      <c r="O1307" s="144"/>
      <c r="P1307" s="144"/>
      <c r="Q1307" s="144"/>
      <c r="R1307" s="144"/>
      <c r="S1307" s="144"/>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c r="BG1307" s="144"/>
      <c r="BH1307" s="144"/>
      <c r="BI1307" s="144"/>
      <c r="BJ1307" s="144"/>
      <c r="BK1307" s="144"/>
      <c r="BL1307" s="144"/>
      <c r="BM1307" s="144"/>
      <c r="BN1307" s="144"/>
    </row>
    <row r="1308" spans="1:66" ht="16.5" x14ac:dyDescent="0.35">
      <c r="A1308" s="144"/>
      <c r="B1308" s="144"/>
      <c r="C1308" s="144"/>
      <c r="D1308" s="144"/>
      <c r="E1308" s="144"/>
      <c r="F1308" s="144"/>
      <c r="G1308" s="144"/>
      <c r="H1308" s="144"/>
      <c r="I1308" s="144"/>
      <c r="J1308" s="144"/>
      <c r="K1308" s="144"/>
      <c r="L1308" s="144"/>
      <c r="M1308" s="144"/>
      <c r="N1308" s="144"/>
      <c r="O1308" s="144"/>
      <c r="P1308" s="144"/>
      <c r="Q1308" s="144"/>
      <c r="R1308" s="144"/>
      <c r="S1308" s="144"/>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c r="BG1308" s="144"/>
      <c r="BH1308" s="144"/>
      <c r="BI1308" s="144"/>
      <c r="BJ1308" s="144"/>
      <c r="BK1308" s="144"/>
      <c r="BL1308" s="144"/>
      <c r="BM1308" s="144"/>
      <c r="BN1308" s="144"/>
    </row>
    <row r="1309" spans="1:66" ht="16.5" x14ac:dyDescent="0.35">
      <c r="A1309" s="144"/>
      <c r="B1309" s="144"/>
      <c r="C1309" s="144"/>
      <c r="D1309" s="144"/>
      <c r="E1309" s="144"/>
      <c r="F1309" s="144"/>
      <c r="G1309" s="144"/>
      <c r="H1309" s="144"/>
      <c r="I1309" s="144"/>
      <c r="J1309" s="144"/>
      <c r="K1309" s="144"/>
      <c r="L1309" s="144"/>
      <c r="M1309" s="144"/>
      <c r="N1309" s="144"/>
      <c r="O1309" s="144"/>
      <c r="P1309" s="144"/>
      <c r="Q1309" s="144"/>
      <c r="R1309" s="144"/>
      <c r="S1309" s="144"/>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c r="BG1309" s="144"/>
      <c r="BH1309" s="144"/>
      <c r="BI1309" s="144"/>
      <c r="BJ1309" s="144"/>
      <c r="BK1309" s="144"/>
      <c r="BL1309" s="144"/>
      <c r="BM1309" s="144"/>
      <c r="BN1309" s="144"/>
    </row>
    <row r="1310" spans="1:66" ht="16.5" x14ac:dyDescent="0.35">
      <c r="A1310" s="144"/>
      <c r="B1310" s="144"/>
      <c r="C1310" s="144"/>
      <c r="D1310" s="144"/>
      <c r="E1310" s="144"/>
      <c r="F1310" s="144"/>
      <c r="G1310" s="144"/>
      <c r="H1310" s="144"/>
      <c r="I1310" s="144"/>
      <c r="J1310" s="144"/>
      <c r="K1310" s="144"/>
      <c r="L1310" s="144"/>
      <c r="M1310" s="144"/>
      <c r="N1310" s="144"/>
      <c r="O1310" s="144"/>
      <c r="P1310" s="144"/>
      <c r="Q1310" s="144"/>
      <c r="R1310" s="144"/>
      <c r="S1310" s="144"/>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c r="BG1310" s="144"/>
      <c r="BH1310" s="144"/>
      <c r="BI1310" s="144"/>
      <c r="BJ1310" s="144"/>
      <c r="BK1310" s="144"/>
      <c r="BL1310" s="144"/>
      <c r="BM1310" s="144"/>
      <c r="BN1310" s="144"/>
    </row>
    <row r="1311" spans="1:66" ht="16.5" x14ac:dyDescent="0.35">
      <c r="A1311" s="144"/>
      <c r="B1311" s="144"/>
      <c r="C1311" s="144"/>
      <c r="D1311" s="144"/>
      <c r="E1311" s="144"/>
      <c r="F1311" s="144"/>
      <c r="G1311" s="144"/>
      <c r="H1311" s="144"/>
      <c r="I1311" s="144"/>
      <c r="J1311" s="144"/>
      <c r="K1311" s="144"/>
      <c r="L1311" s="144"/>
      <c r="M1311" s="144"/>
      <c r="N1311" s="144"/>
      <c r="O1311" s="144"/>
      <c r="P1311" s="144"/>
      <c r="Q1311" s="144"/>
      <c r="R1311" s="144"/>
      <c r="S1311" s="144"/>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c r="BG1311" s="144"/>
      <c r="BH1311" s="144"/>
      <c r="BI1311" s="144"/>
      <c r="BJ1311" s="144"/>
      <c r="BK1311" s="144"/>
      <c r="BL1311" s="144"/>
      <c r="BM1311" s="144"/>
      <c r="BN1311" s="144"/>
    </row>
    <row r="1312" spans="1:66" ht="16.5" x14ac:dyDescent="0.35">
      <c r="A1312" s="144"/>
      <c r="B1312" s="144"/>
      <c r="C1312" s="144"/>
      <c r="D1312" s="144"/>
      <c r="E1312" s="144"/>
      <c r="F1312" s="144"/>
      <c r="G1312" s="144"/>
      <c r="H1312" s="144"/>
      <c r="I1312" s="144"/>
      <c r="J1312" s="144"/>
      <c r="K1312" s="144"/>
      <c r="L1312" s="144"/>
      <c r="M1312" s="144"/>
      <c r="N1312" s="144"/>
      <c r="O1312" s="144"/>
      <c r="P1312" s="144"/>
      <c r="Q1312" s="144"/>
      <c r="R1312" s="144"/>
      <c r="S1312" s="144"/>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c r="BG1312" s="144"/>
      <c r="BH1312" s="144"/>
      <c r="BI1312" s="144"/>
      <c r="BJ1312" s="144"/>
      <c r="BK1312" s="144"/>
      <c r="BL1312" s="144"/>
      <c r="BM1312" s="144"/>
      <c r="BN1312" s="144"/>
    </row>
    <row r="1313" spans="1:66" ht="16.5" x14ac:dyDescent="0.35">
      <c r="A1313" s="144"/>
      <c r="B1313" s="144"/>
      <c r="C1313" s="144"/>
      <c r="D1313" s="144"/>
      <c r="E1313" s="144"/>
      <c r="F1313" s="144"/>
      <c r="G1313" s="144"/>
      <c r="H1313" s="144"/>
      <c r="I1313" s="144"/>
      <c r="J1313" s="144"/>
      <c r="K1313" s="144"/>
      <c r="L1313" s="144"/>
      <c r="M1313" s="144"/>
      <c r="N1313" s="144"/>
      <c r="O1313" s="144"/>
      <c r="P1313" s="144"/>
      <c r="Q1313" s="144"/>
      <c r="R1313" s="144"/>
      <c r="S1313" s="144"/>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c r="BG1313" s="144"/>
      <c r="BH1313" s="144"/>
      <c r="BI1313" s="144"/>
      <c r="BJ1313" s="144"/>
      <c r="BK1313" s="144"/>
      <c r="BL1313" s="144"/>
      <c r="BM1313" s="144"/>
      <c r="BN1313" s="144"/>
    </row>
    <row r="1314" spans="1:66" ht="16.5" x14ac:dyDescent="0.35">
      <c r="A1314" s="144"/>
      <c r="B1314" s="144"/>
      <c r="C1314" s="144"/>
      <c r="D1314" s="144"/>
      <c r="E1314" s="144"/>
      <c r="F1314" s="144"/>
      <c r="G1314" s="144"/>
      <c r="H1314" s="144"/>
      <c r="I1314" s="144"/>
      <c r="J1314" s="144"/>
      <c r="K1314" s="144"/>
      <c r="L1314" s="144"/>
      <c r="M1314" s="144"/>
      <c r="N1314" s="144"/>
      <c r="O1314" s="144"/>
      <c r="P1314" s="144"/>
      <c r="Q1314" s="144"/>
      <c r="R1314" s="144"/>
      <c r="S1314" s="144"/>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c r="BG1314" s="144"/>
      <c r="BH1314" s="144"/>
      <c r="BI1314" s="144"/>
      <c r="BJ1314" s="144"/>
      <c r="BK1314" s="144"/>
      <c r="BL1314" s="144"/>
      <c r="BM1314" s="144"/>
      <c r="BN1314" s="144"/>
    </row>
    <row r="1315" spans="1:66" ht="16.5" x14ac:dyDescent="0.35">
      <c r="A1315" s="144"/>
      <c r="B1315" s="144"/>
      <c r="C1315" s="144"/>
      <c r="D1315" s="144"/>
      <c r="E1315" s="144"/>
      <c r="F1315" s="144"/>
      <c r="G1315" s="144"/>
      <c r="H1315" s="144"/>
      <c r="I1315" s="144"/>
      <c r="J1315" s="144"/>
      <c r="K1315" s="144"/>
      <c r="L1315" s="144"/>
      <c r="M1315" s="144"/>
      <c r="N1315" s="144"/>
      <c r="O1315" s="144"/>
      <c r="P1315" s="144"/>
      <c r="Q1315" s="144"/>
      <c r="R1315" s="144"/>
      <c r="S1315" s="144"/>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c r="BG1315" s="144"/>
      <c r="BH1315" s="144"/>
      <c r="BI1315" s="144"/>
      <c r="BJ1315" s="144"/>
      <c r="BK1315" s="144"/>
      <c r="BL1315" s="144"/>
      <c r="BM1315" s="144"/>
      <c r="BN1315" s="144"/>
    </row>
    <row r="1316" spans="1:66" ht="16.5" x14ac:dyDescent="0.35">
      <c r="A1316" s="144"/>
      <c r="B1316" s="144"/>
      <c r="C1316" s="144"/>
      <c r="D1316" s="144"/>
      <c r="E1316" s="144"/>
      <c r="F1316" s="144"/>
      <c r="G1316" s="144"/>
      <c r="H1316" s="144"/>
      <c r="I1316" s="144"/>
      <c r="J1316" s="144"/>
      <c r="K1316" s="144"/>
      <c r="L1316" s="144"/>
      <c r="M1316" s="144"/>
      <c r="N1316" s="144"/>
      <c r="O1316" s="144"/>
      <c r="P1316" s="144"/>
      <c r="Q1316" s="144"/>
      <c r="R1316" s="144"/>
      <c r="S1316" s="144"/>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c r="BG1316" s="144"/>
      <c r="BH1316" s="144"/>
      <c r="BI1316" s="144"/>
      <c r="BJ1316" s="144"/>
      <c r="BK1316" s="144"/>
      <c r="BL1316" s="144"/>
      <c r="BM1316" s="144"/>
      <c r="BN1316" s="144"/>
    </row>
    <row r="1317" spans="1:66" ht="16.5" x14ac:dyDescent="0.35">
      <c r="A1317" s="144"/>
      <c r="B1317" s="144"/>
      <c r="C1317" s="144"/>
      <c r="D1317" s="144"/>
      <c r="E1317" s="144"/>
      <c r="F1317" s="144"/>
      <c r="G1317" s="144"/>
      <c r="H1317" s="144"/>
      <c r="I1317" s="144"/>
      <c r="J1317" s="144"/>
      <c r="K1317" s="144"/>
      <c r="L1317" s="144"/>
      <c r="M1317" s="144"/>
      <c r="N1317" s="144"/>
      <c r="O1317" s="144"/>
      <c r="P1317" s="144"/>
      <c r="Q1317" s="144"/>
      <c r="R1317" s="144"/>
      <c r="S1317" s="144"/>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c r="BG1317" s="144"/>
      <c r="BH1317" s="144"/>
      <c r="BI1317" s="144"/>
      <c r="BJ1317" s="144"/>
      <c r="BK1317" s="144"/>
      <c r="BL1317" s="144"/>
      <c r="BM1317" s="144"/>
      <c r="BN1317" s="144"/>
    </row>
    <row r="1318" spans="1:66" ht="16.5" x14ac:dyDescent="0.35">
      <c r="A1318" s="144"/>
      <c r="B1318" s="144"/>
      <c r="C1318" s="144"/>
      <c r="D1318" s="144"/>
      <c r="E1318" s="144"/>
      <c r="F1318" s="144"/>
      <c r="G1318" s="144"/>
      <c r="H1318" s="144"/>
      <c r="I1318" s="144"/>
      <c r="J1318" s="144"/>
      <c r="K1318" s="144"/>
      <c r="L1318" s="144"/>
      <c r="M1318" s="144"/>
      <c r="N1318" s="144"/>
      <c r="O1318" s="144"/>
      <c r="P1318" s="144"/>
      <c r="Q1318" s="144"/>
      <c r="R1318" s="144"/>
      <c r="S1318" s="144"/>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c r="BG1318" s="144"/>
      <c r="BH1318" s="144"/>
      <c r="BI1318" s="144"/>
      <c r="BJ1318" s="144"/>
      <c r="BK1318" s="144"/>
      <c r="BL1318" s="144"/>
      <c r="BM1318" s="144"/>
      <c r="BN1318" s="144"/>
    </row>
    <row r="1319" spans="1:66" ht="16.5" x14ac:dyDescent="0.35">
      <c r="A1319" s="144"/>
      <c r="B1319" s="144"/>
      <c r="C1319" s="144"/>
      <c r="D1319" s="144"/>
      <c r="E1319" s="144"/>
      <c r="F1319" s="144"/>
      <c r="G1319" s="144"/>
      <c r="H1319" s="144"/>
      <c r="I1319" s="144"/>
      <c r="J1319" s="144"/>
      <c r="K1319" s="144"/>
      <c r="L1319" s="144"/>
      <c r="M1319" s="144"/>
      <c r="N1319" s="144"/>
      <c r="O1319" s="144"/>
      <c r="P1319" s="144"/>
      <c r="Q1319" s="144"/>
      <c r="R1319" s="144"/>
      <c r="S1319" s="144"/>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c r="BG1319" s="144"/>
      <c r="BH1319" s="144"/>
      <c r="BI1319" s="144"/>
      <c r="BJ1319" s="144"/>
      <c r="BK1319" s="144"/>
      <c r="BL1319" s="144"/>
      <c r="BM1319" s="144"/>
      <c r="BN1319" s="144"/>
    </row>
    <row r="1320" spans="1:66" ht="16.5" x14ac:dyDescent="0.35">
      <c r="A1320" s="144"/>
      <c r="B1320" s="144"/>
      <c r="C1320" s="144"/>
      <c r="D1320" s="144"/>
      <c r="E1320" s="144"/>
      <c r="F1320" s="144"/>
      <c r="G1320" s="144"/>
      <c r="H1320" s="144"/>
      <c r="I1320" s="144"/>
      <c r="J1320" s="144"/>
      <c r="K1320" s="144"/>
      <c r="L1320" s="144"/>
      <c r="M1320" s="144"/>
      <c r="N1320" s="144"/>
      <c r="O1320" s="144"/>
      <c r="P1320" s="144"/>
      <c r="Q1320" s="144"/>
      <c r="R1320" s="144"/>
      <c r="S1320" s="144"/>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c r="BG1320" s="144"/>
      <c r="BH1320" s="144"/>
      <c r="BI1320" s="144"/>
      <c r="BJ1320" s="144"/>
      <c r="BK1320" s="144"/>
      <c r="BL1320" s="144"/>
      <c r="BM1320" s="144"/>
      <c r="BN1320" s="144"/>
    </row>
    <row r="1321" spans="1:66" ht="16.5" x14ac:dyDescent="0.35">
      <c r="A1321" s="144"/>
      <c r="B1321" s="144"/>
      <c r="C1321" s="144"/>
      <c r="D1321" s="144"/>
      <c r="E1321" s="144"/>
      <c r="F1321" s="144"/>
      <c r="G1321" s="144"/>
      <c r="H1321" s="144"/>
      <c r="I1321" s="144"/>
      <c r="J1321" s="144"/>
      <c r="K1321" s="144"/>
      <c r="L1321" s="144"/>
      <c r="M1321" s="144"/>
      <c r="N1321" s="144"/>
      <c r="O1321" s="144"/>
      <c r="P1321" s="144"/>
      <c r="Q1321" s="144"/>
      <c r="R1321" s="144"/>
      <c r="S1321" s="144"/>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c r="BG1321" s="144"/>
      <c r="BH1321" s="144"/>
      <c r="BI1321" s="144"/>
      <c r="BJ1321" s="144"/>
      <c r="BK1321" s="144"/>
      <c r="BL1321" s="144"/>
      <c r="BM1321" s="144"/>
      <c r="BN1321" s="144"/>
    </row>
    <row r="1322" spans="1:66" ht="16.5" x14ac:dyDescent="0.35">
      <c r="A1322" s="144"/>
      <c r="B1322" s="144"/>
      <c r="C1322" s="144"/>
      <c r="D1322" s="144"/>
      <c r="E1322" s="144"/>
      <c r="F1322" s="144"/>
      <c r="G1322" s="144"/>
      <c r="H1322" s="144"/>
      <c r="I1322" s="144"/>
      <c r="J1322" s="144"/>
      <c r="K1322" s="144"/>
      <c r="L1322" s="144"/>
      <c r="M1322" s="144"/>
      <c r="N1322" s="144"/>
      <c r="O1322" s="144"/>
      <c r="P1322" s="144"/>
      <c r="Q1322" s="144"/>
      <c r="R1322" s="144"/>
      <c r="S1322" s="144"/>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c r="BG1322" s="144"/>
      <c r="BH1322" s="144"/>
      <c r="BI1322" s="144"/>
      <c r="BJ1322" s="144"/>
      <c r="BK1322" s="144"/>
      <c r="BL1322" s="144"/>
      <c r="BM1322" s="144"/>
      <c r="BN1322" s="144"/>
    </row>
    <row r="1323" spans="1:66" ht="16.5" x14ac:dyDescent="0.35">
      <c r="A1323" s="144"/>
      <c r="B1323" s="144"/>
      <c r="C1323" s="144"/>
      <c r="D1323" s="144"/>
      <c r="E1323" s="144"/>
      <c r="F1323" s="144"/>
      <c r="G1323" s="144"/>
      <c r="H1323" s="144"/>
      <c r="I1323" s="144"/>
      <c r="J1323" s="144"/>
      <c r="K1323" s="144"/>
      <c r="L1323" s="144"/>
      <c r="M1323" s="144"/>
      <c r="N1323" s="144"/>
      <c r="O1323" s="144"/>
      <c r="P1323" s="144"/>
      <c r="Q1323" s="144"/>
      <c r="R1323" s="144"/>
      <c r="S1323" s="144"/>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c r="BG1323" s="144"/>
      <c r="BH1323" s="144"/>
      <c r="BI1323" s="144"/>
      <c r="BJ1323" s="144"/>
      <c r="BK1323" s="144"/>
      <c r="BL1323" s="144"/>
      <c r="BM1323" s="144"/>
      <c r="BN1323" s="144"/>
    </row>
    <row r="1324" spans="1:66" ht="16.5" x14ac:dyDescent="0.35">
      <c r="A1324" s="144"/>
      <c r="B1324" s="144"/>
      <c r="C1324" s="144"/>
      <c r="D1324" s="144"/>
      <c r="E1324" s="144"/>
      <c r="F1324" s="144"/>
      <c r="G1324" s="144"/>
      <c r="H1324" s="144"/>
      <c r="I1324" s="144"/>
      <c r="J1324" s="144"/>
      <c r="K1324" s="144"/>
      <c r="L1324" s="144"/>
      <c r="M1324" s="144"/>
      <c r="N1324" s="144"/>
      <c r="O1324" s="144"/>
      <c r="P1324" s="144"/>
      <c r="Q1324" s="144"/>
      <c r="R1324" s="144"/>
      <c r="S1324" s="144"/>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c r="BG1324" s="144"/>
      <c r="BH1324" s="144"/>
      <c r="BI1324" s="144"/>
      <c r="BJ1324" s="144"/>
      <c r="BK1324" s="144"/>
      <c r="BL1324" s="144"/>
      <c r="BM1324" s="144"/>
      <c r="BN1324" s="144"/>
    </row>
    <row r="1325" spans="1:66" ht="16.5" x14ac:dyDescent="0.35">
      <c r="A1325" s="144"/>
      <c r="B1325" s="144"/>
      <c r="C1325" s="144"/>
      <c r="D1325" s="144"/>
      <c r="E1325" s="144"/>
      <c r="F1325" s="144"/>
      <c r="G1325" s="144"/>
      <c r="H1325" s="144"/>
      <c r="I1325" s="144"/>
      <c r="J1325" s="144"/>
      <c r="K1325" s="144"/>
      <c r="L1325" s="144"/>
      <c r="M1325" s="144"/>
      <c r="N1325" s="144"/>
      <c r="O1325" s="144"/>
      <c r="P1325" s="144"/>
      <c r="Q1325" s="144"/>
      <c r="R1325" s="144"/>
      <c r="S1325" s="144"/>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c r="BG1325" s="144"/>
      <c r="BH1325" s="144"/>
      <c r="BI1325" s="144"/>
      <c r="BJ1325" s="144"/>
      <c r="BK1325" s="144"/>
      <c r="BL1325" s="144"/>
      <c r="BM1325" s="144"/>
      <c r="BN1325" s="144"/>
    </row>
    <row r="1326" spans="1:66" ht="16.5" x14ac:dyDescent="0.35">
      <c r="A1326" s="144"/>
      <c r="B1326" s="144"/>
      <c r="C1326" s="144"/>
      <c r="D1326" s="144"/>
      <c r="E1326" s="144"/>
      <c r="F1326" s="144"/>
      <c r="G1326" s="144"/>
      <c r="H1326" s="144"/>
      <c r="I1326" s="144"/>
      <c r="J1326" s="144"/>
      <c r="K1326" s="144"/>
      <c r="L1326" s="144"/>
      <c r="M1326" s="144"/>
      <c r="N1326" s="144"/>
      <c r="O1326" s="144"/>
      <c r="P1326" s="144"/>
      <c r="Q1326" s="144"/>
      <c r="R1326" s="144"/>
      <c r="S1326" s="144"/>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c r="BG1326" s="144"/>
      <c r="BH1326" s="144"/>
      <c r="BI1326" s="144"/>
      <c r="BJ1326" s="144"/>
      <c r="BK1326" s="144"/>
      <c r="BL1326" s="144"/>
      <c r="BM1326" s="144"/>
      <c r="BN1326" s="144"/>
    </row>
    <row r="1327" spans="1:66" ht="16.5" x14ac:dyDescent="0.35">
      <c r="A1327" s="144"/>
      <c r="B1327" s="144"/>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c r="BG1327" s="144"/>
      <c r="BH1327" s="144"/>
      <c r="BI1327" s="144"/>
      <c r="BJ1327" s="144"/>
      <c r="BK1327" s="144"/>
      <c r="BL1327" s="144"/>
      <c r="BM1327" s="144"/>
      <c r="BN1327" s="144"/>
    </row>
    <row r="1328" spans="1:66" ht="16.5" x14ac:dyDescent="0.35">
      <c r="A1328" s="144"/>
      <c r="B1328" s="144"/>
      <c r="C1328" s="144"/>
      <c r="D1328" s="144"/>
      <c r="E1328" s="144"/>
      <c r="F1328" s="144"/>
      <c r="G1328" s="144"/>
      <c r="H1328" s="144"/>
      <c r="I1328" s="144"/>
      <c r="J1328" s="144"/>
      <c r="K1328" s="144"/>
      <c r="L1328" s="144"/>
      <c r="M1328" s="144"/>
      <c r="N1328" s="144"/>
      <c r="O1328" s="144"/>
      <c r="P1328" s="144"/>
      <c r="Q1328" s="144"/>
      <c r="R1328" s="144"/>
      <c r="S1328" s="144"/>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c r="BG1328" s="144"/>
      <c r="BH1328" s="144"/>
      <c r="BI1328" s="144"/>
      <c r="BJ1328" s="144"/>
      <c r="BK1328" s="144"/>
      <c r="BL1328" s="144"/>
      <c r="BM1328" s="144"/>
      <c r="BN1328" s="144"/>
    </row>
    <row r="1329" spans="1:66" ht="16.5" x14ac:dyDescent="0.35">
      <c r="A1329" s="144"/>
      <c r="B1329" s="144"/>
      <c r="C1329" s="144"/>
      <c r="D1329" s="144"/>
      <c r="E1329" s="144"/>
      <c r="F1329" s="144"/>
      <c r="G1329" s="144"/>
      <c r="H1329" s="144"/>
      <c r="I1329" s="144"/>
      <c r="J1329" s="144"/>
      <c r="K1329" s="144"/>
      <c r="L1329" s="144"/>
      <c r="M1329" s="144"/>
      <c r="N1329" s="144"/>
      <c r="O1329" s="144"/>
      <c r="P1329" s="144"/>
      <c r="Q1329" s="144"/>
      <c r="R1329" s="144"/>
      <c r="S1329" s="144"/>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c r="BG1329" s="144"/>
      <c r="BH1329" s="144"/>
      <c r="BI1329" s="144"/>
      <c r="BJ1329" s="144"/>
      <c r="BK1329" s="144"/>
      <c r="BL1329" s="144"/>
      <c r="BM1329" s="144"/>
      <c r="BN1329" s="144"/>
    </row>
    <row r="1330" spans="1:66" ht="16.5" x14ac:dyDescent="0.35">
      <c r="A1330" s="144"/>
      <c r="B1330" s="144"/>
      <c r="C1330" s="144"/>
      <c r="D1330" s="144"/>
      <c r="E1330" s="144"/>
      <c r="F1330" s="144"/>
      <c r="G1330" s="144"/>
      <c r="H1330" s="144"/>
      <c r="I1330" s="144"/>
      <c r="J1330" s="144"/>
      <c r="K1330" s="144"/>
      <c r="L1330" s="144"/>
      <c r="M1330" s="144"/>
      <c r="N1330" s="144"/>
      <c r="O1330" s="144"/>
      <c r="P1330" s="144"/>
      <c r="Q1330" s="144"/>
      <c r="R1330" s="144"/>
      <c r="S1330" s="144"/>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c r="BG1330" s="144"/>
      <c r="BH1330" s="144"/>
      <c r="BI1330" s="144"/>
      <c r="BJ1330" s="144"/>
      <c r="BK1330" s="144"/>
      <c r="BL1330" s="144"/>
      <c r="BM1330" s="144"/>
      <c r="BN1330" s="144"/>
    </row>
    <row r="1331" spans="1:66" ht="16.5" x14ac:dyDescent="0.35">
      <c r="A1331" s="144"/>
      <c r="B1331" s="144"/>
      <c r="C1331" s="144"/>
      <c r="D1331" s="144"/>
      <c r="E1331" s="144"/>
      <c r="F1331" s="144"/>
      <c r="G1331" s="144"/>
      <c r="H1331" s="144"/>
      <c r="I1331" s="144"/>
      <c r="J1331" s="144"/>
      <c r="K1331" s="144"/>
      <c r="L1331" s="144"/>
      <c r="M1331" s="144"/>
      <c r="N1331" s="144"/>
      <c r="O1331" s="144"/>
      <c r="P1331" s="144"/>
      <c r="Q1331" s="144"/>
      <c r="R1331" s="144"/>
      <c r="S1331" s="144"/>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c r="BG1331" s="144"/>
      <c r="BH1331" s="144"/>
      <c r="BI1331" s="144"/>
      <c r="BJ1331" s="144"/>
      <c r="BK1331" s="144"/>
      <c r="BL1331" s="144"/>
      <c r="BM1331" s="144"/>
      <c r="BN1331" s="144"/>
    </row>
    <row r="1332" spans="1:66" ht="16.5" x14ac:dyDescent="0.35">
      <c r="A1332" s="144"/>
      <c r="B1332" s="144"/>
      <c r="C1332" s="144"/>
      <c r="D1332" s="144"/>
      <c r="E1332" s="144"/>
      <c r="F1332" s="144"/>
      <c r="G1332" s="144"/>
      <c r="H1332" s="144"/>
      <c r="I1332" s="144"/>
      <c r="J1332" s="144"/>
      <c r="K1332" s="144"/>
      <c r="L1332" s="144"/>
      <c r="M1332" s="144"/>
      <c r="N1332" s="144"/>
      <c r="O1332" s="144"/>
      <c r="P1332" s="144"/>
      <c r="Q1332" s="144"/>
      <c r="R1332" s="144"/>
      <c r="S1332" s="144"/>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c r="BG1332" s="144"/>
      <c r="BH1332" s="144"/>
      <c r="BI1332" s="144"/>
      <c r="BJ1332" s="144"/>
      <c r="BK1332" s="144"/>
      <c r="BL1332" s="144"/>
      <c r="BM1332" s="144"/>
      <c r="BN1332" s="144"/>
    </row>
    <row r="1333" spans="1:66" ht="16.5" x14ac:dyDescent="0.35">
      <c r="A1333" s="144"/>
      <c r="B1333" s="144"/>
      <c r="C1333" s="144"/>
      <c r="D1333" s="144"/>
      <c r="E1333" s="144"/>
      <c r="F1333" s="144"/>
      <c r="G1333" s="144"/>
      <c r="H1333" s="144"/>
      <c r="I1333" s="144"/>
      <c r="J1333" s="144"/>
      <c r="K1333" s="144"/>
      <c r="L1333" s="144"/>
      <c r="M1333" s="144"/>
      <c r="N1333" s="144"/>
      <c r="O1333" s="144"/>
      <c r="P1333" s="144"/>
      <c r="Q1333" s="144"/>
      <c r="R1333" s="144"/>
      <c r="S1333" s="144"/>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c r="BG1333" s="144"/>
      <c r="BH1333" s="144"/>
      <c r="BI1333" s="144"/>
      <c r="BJ1333" s="144"/>
      <c r="BK1333" s="144"/>
      <c r="BL1333" s="144"/>
      <c r="BM1333" s="144"/>
      <c r="BN1333" s="144"/>
    </row>
    <row r="1334" spans="1:66" ht="16.5" x14ac:dyDescent="0.35">
      <c r="A1334" s="144"/>
      <c r="B1334" s="144"/>
      <c r="C1334" s="144"/>
      <c r="D1334" s="144"/>
      <c r="E1334" s="144"/>
      <c r="F1334" s="144"/>
      <c r="G1334" s="144"/>
      <c r="H1334" s="144"/>
      <c r="I1334" s="144"/>
      <c r="J1334" s="144"/>
      <c r="K1334" s="144"/>
      <c r="L1334" s="144"/>
      <c r="M1334" s="144"/>
      <c r="N1334" s="144"/>
      <c r="O1334" s="144"/>
      <c r="P1334" s="144"/>
      <c r="Q1334" s="144"/>
      <c r="R1334" s="144"/>
      <c r="S1334" s="144"/>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c r="BG1334" s="144"/>
      <c r="BH1334" s="144"/>
      <c r="BI1334" s="144"/>
      <c r="BJ1334" s="144"/>
      <c r="BK1334" s="144"/>
      <c r="BL1334" s="144"/>
      <c r="BM1334" s="144"/>
      <c r="BN1334" s="144"/>
    </row>
    <row r="1335" spans="1:66" ht="16.5" x14ac:dyDescent="0.35">
      <c r="A1335" s="144"/>
      <c r="B1335" s="144"/>
      <c r="C1335" s="144"/>
      <c r="D1335" s="144"/>
      <c r="E1335" s="144"/>
      <c r="F1335" s="144"/>
      <c r="G1335" s="144"/>
      <c r="H1335" s="144"/>
      <c r="I1335" s="144"/>
      <c r="J1335" s="144"/>
      <c r="K1335" s="144"/>
      <c r="L1335" s="144"/>
      <c r="M1335" s="144"/>
      <c r="N1335" s="144"/>
      <c r="O1335" s="144"/>
      <c r="P1335" s="144"/>
      <c r="Q1335" s="144"/>
      <c r="R1335" s="144"/>
      <c r="S1335" s="144"/>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c r="BG1335" s="144"/>
      <c r="BH1335" s="144"/>
      <c r="BI1335" s="144"/>
      <c r="BJ1335" s="144"/>
      <c r="BK1335" s="144"/>
      <c r="BL1335" s="144"/>
      <c r="BM1335" s="144"/>
      <c r="BN1335" s="144"/>
    </row>
    <row r="1336" spans="1:66" ht="16.5" x14ac:dyDescent="0.35">
      <c r="A1336" s="144"/>
      <c r="B1336" s="144"/>
      <c r="C1336" s="144"/>
      <c r="D1336" s="144"/>
      <c r="E1336" s="144"/>
      <c r="F1336" s="144"/>
      <c r="G1336" s="144"/>
      <c r="H1336" s="144"/>
      <c r="I1336" s="144"/>
      <c r="J1336" s="144"/>
      <c r="K1336" s="144"/>
      <c r="L1336" s="144"/>
      <c r="M1336" s="144"/>
      <c r="N1336" s="144"/>
      <c r="O1336" s="144"/>
      <c r="P1336" s="144"/>
      <c r="Q1336" s="144"/>
      <c r="R1336" s="144"/>
      <c r="S1336" s="144"/>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c r="BG1336" s="144"/>
      <c r="BH1336" s="144"/>
      <c r="BI1336" s="144"/>
      <c r="BJ1336" s="144"/>
      <c r="BK1336" s="144"/>
      <c r="BL1336" s="144"/>
      <c r="BM1336" s="144"/>
      <c r="BN1336" s="144"/>
    </row>
    <row r="1337" spans="1:66" ht="16.5" x14ac:dyDescent="0.35">
      <c r="A1337" s="144"/>
      <c r="B1337" s="144"/>
      <c r="C1337" s="144"/>
      <c r="D1337" s="144"/>
      <c r="E1337" s="144"/>
      <c r="F1337" s="144"/>
      <c r="G1337" s="144"/>
      <c r="H1337" s="144"/>
      <c r="I1337" s="144"/>
      <c r="J1337" s="144"/>
      <c r="K1337" s="144"/>
      <c r="L1337" s="144"/>
      <c r="M1337" s="144"/>
      <c r="N1337" s="144"/>
      <c r="O1337" s="144"/>
      <c r="P1337" s="144"/>
      <c r="Q1337" s="144"/>
      <c r="R1337" s="144"/>
      <c r="S1337" s="144"/>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c r="BG1337" s="144"/>
      <c r="BH1337" s="144"/>
      <c r="BI1337" s="144"/>
      <c r="BJ1337" s="144"/>
      <c r="BK1337" s="144"/>
      <c r="BL1337" s="144"/>
      <c r="BM1337" s="144"/>
      <c r="BN1337" s="144"/>
    </row>
    <row r="1338" spans="1:66" ht="16.5" x14ac:dyDescent="0.35">
      <c r="A1338" s="144"/>
      <c r="B1338" s="144"/>
      <c r="C1338" s="144"/>
      <c r="D1338" s="144"/>
      <c r="E1338" s="144"/>
      <c r="F1338" s="144"/>
      <c r="G1338" s="144"/>
      <c r="H1338" s="144"/>
      <c r="I1338" s="144"/>
      <c r="J1338" s="144"/>
      <c r="K1338" s="144"/>
      <c r="L1338" s="144"/>
      <c r="M1338" s="144"/>
      <c r="N1338" s="144"/>
      <c r="O1338" s="144"/>
      <c r="P1338" s="144"/>
      <c r="Q1338" s="144"/>
      <c r="R1338" s="144"/>
      <c r="S1338" s="144"/>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c r="BG1338" s="144"/>
      <c r="BH1338" s="144"/>
      <c r="BI1338" s="144"/>
      <c r="BJ1338" s="144"/>
      <c r="BK1338" s="144"/>
      <c r="BL1338" s="144"/>
      <c r="BM1338" s="144"/>
      <c r="BN1338" s="144"/>
    </row>
    <row r="1339" spans="1:66" ht="16.5" x14ac:dyDescent="0.35">
      <c r="A1339" s="144"/>
      <c r="B1339" s="144"/>
      <c r="C1339" s="144"/>
      <c r="D1339" s="144"/>
      <c r="E1339" s="144"/>
      <c r="F1339" s="144"/>
      <c r="G1339" s="144"/>
      <c r="H1339" s="144"/>
      <c r="I1339" s="144"/>
      <c r="J1339" s="144"/>
      <c r="K1339" s="144"/>
      <c r="L1339" s="144"/>
      <c r="M1339" s="144"/>
      <c r="N1339" s="144"/>
      <c r="O1339" s="144"/>
      <c r="P1339" s="144"/>
      <c r="Q1339" s="144"/>
      <c r="R1339" s="144"/>
      <c r="S1339" s="144"/>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c r="BG1339" s="144"/>
      <c r="BH1339" s="144"/>
      <c r="BI1339" s="144"/>
      <c r="BJ1339" s="144"/>
      <c r="BK1339" s="144"/>
      <c r="BL1339" s="144"/>
      <c r="BM1339" s="144"/>
      <c r="BN1339" s="144"/>
    </row>
    <row r="1340" spans="1:66" ht="16.5" x14ac:dyDescent="0.35">
      <c r="A1340" s="144"/>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c r="BG1340" s="144"/>
      <c r="BH1340" s="144"/>
      <c r="BI1340" s="144"/>
      <c r="BJ1340" s="144"/>
      <c r="BK1340" s="144"/>
      <c r="BL1340" s="144"/>
      <c r="BM1340" s="144"/>
      <c r="BN1340" s="144"/>
    </row>
    <row r="1341" spans="1:66" ht="16.5" x14ac:dyDescent="0.35">
      <c r="A1341" s="144"/>
      <c r="B1341" s="144"/>
      <c r="C1341" s="144"/>
      <c r="D1341" s="144"/>
      <c r="E1341" s="144"/>
      <c r="F1341" s="144"/>
      <c r="G1341" s="144"/>
      <c r="H1341" s="144"/>
      <c r="I1341" s="144"/>
      <c r="J1341" s="144"/>
      <c r="K1341" s="144"/>
      <c r="L1341" s="144"/>
      <c r="M1341" s="144"/>
      <c r="N1341" s="144"/>
      <c r="O1341" s="144"/>
      <c r="P1341" s="144"/>
      <c r="Q1341" s="144"/>
      <c r="R1341" s="144"/>
      <c r="S1341" s="144"/>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c r="BG1341" s="144"/>
      <c r="BH1341" s="144"/>
      <c r="BI1341" s="144"/>
      <c r="BJ1341" s="144"/>
      <c r="BK1341" s="144"/>
      <c r="BL1341" s="144"/>
      <c r="BM1341" s="144"/>
      <c r="BN1341" s="144"/>
    </row>
    <row r="1342" spans="1:66" ht="16.5" x14ac:dyDescent="0.35">
      <c r="A1342" s="144"/>
      <c r="B1342" s="144"/>
      <c r="C1342" s="144"/>
      <c r="D1342" s="144"/>
      <c r="E1342" s="144"/>
      <c r="F1342" s="144"/>
      <c r="G1342" s="144"/>
      <c r="H1342" s="144"/>
      <c r="I1342" s="144"/>
      <c r="J1342" s="144"/>
      <c r="K1342" s="144"/>
      <c r="L1342" s="144"/>
      <c r="M1342" s="144"/>
      <c r="N1342" s="144"/>
      <c r="O1342" s="144"/>
      <c r="P1342" s="144"/>
      <c r="Q1342" s="144"/>
      <c r="R1342" s="144"/>
      <c r="S1342" s="144"/>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c r="BG1342" s="144"/>
      <c r="BH1342" s="144"/>
      <c r="BI1342" s="144"/>
      <c r="BJ1342" s="144"/>
      <c r="BK1342" s="144"/>
      <c r="BL1342" s="144"/>
      <c r="BM1342" s="144"/>
      <c r="BN1342" s="144"/>
    </row>
    <row r="1343" spans="1:66" ht="16.5" x14ac:dyDescent="0.35">
      <c r="A1343" s="144"/>
      <c r="B1343" s="144"/>
      <c r="C1343" s="144"/>
      <c r="D1343" s="144"/>
      <c r="E1343" s="144"/>
      <c r="F1343" s="144"/>
      <c r="G1343" s="144"/>
      <c r="H1343" s="144"/>
      <c r="I1343" s="144"/>
      <c r="J1343" s="144"/>
      <c r="K1343" s="144"/>
      <c r="L1343" s="144"/>
      <c r="M1343" s="144"/>
      <c r="N1343" s="144"/>
      <c r="O1343" s="144"/>
      <c r="P1343" s="144"/>
      <c r="Q1343" s="144"/>
      <c r="R1343" s="144"/>
      <c r="S1343" s="144"/>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c r="BG1343" s="144"/>
      <c r="BH1343" s="144"/>
      <c r="BI1343" s="144"/>
      <c r="BJ1343" s="144"/>
      <c r="BK1343" s="144"/>
      <c r="BL1343" s="144"/>
      <c r="BM1343" s="144"/>
      <c r="BN1343" s="144"/>
    </row>
    <row r="1344" spans="1:66" ht="16.5" x14ac:dyDescent="0.35">
      <c r="A1344" s="144"/>
      <c r="B1344" s="144"/>
      <c r="C1344" s="144"/>
      <c r="D1344" s="144"/>
      <c r="E1344" s="144"/>
      <c r="F1344" s="144"/>
      <c r="G1344" s="144"/>
      <c r="H1344" s="144"/>
      <c r="I1344" s="144"/>
      <c r="J1344" s="144"/>
      <c r="K1344" s="144"/>
      <c r="L1344" s="144"/>
      <c r="M1344" s="144"/>
      <c r="N1344" s="144"/>
      <c r="O1344" s="144"/>
      <c r="P1344" s="144"/>
      <c r="Q1344" s="144"/>
      <c r="R1344" s="144"/>
      <c r="S1344" s="144"/>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c r="BG1344" s="144"/>
      <c r="BH1344" s="144"/>
      <c r="BI1344" s="144"/>
      <c r="BJ1344" s="144"/>
      <c r="BK1344" s="144"/>
      <c r="BL1344" s="144"/>
      <c r="BM1344" s="144"/>
      <c r="BN1344" s="144"/>
    </row>
    <row r="1345" spans="1:66" ht="16.5" x14ac:dyDescent="0.35">
      <c r="A1345" s="144"/>
      <c r="B1345" s="144"/>
      <c r="C1345" s="144"/>
      <c r="D1345" s="144"/>
      <c r="E1345" s="144"/>
      <c r="F1345" s="144"/>
      <c r="G1345" s="144"/>
      <c r="H1345" s="144"/>
      <c r="I1345" s="144"/>
      <c r="J1345" s="144"/>
      <c r="K1345" s="144"/>
      <c r="L1345" s="144"/>
      <c r="M1345" s="144"/>
      <c r="N1345" s="144"/>
      <c r="O1345" s="144"/>
      <c r="P1345" s="144"/>
      <c r="Q1345" s="144"/>
      <c r="R1345" s="144"/>
      <c r="S1345" s="144"/>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c r="BG1345" s="144"/>
      <c r="BH1345" s="144"/>
      <c r="BI1345" s="144"/>
      <c r="BJ1345" s="144"/>
      <c r="BK1345" s="144"/>
      <c r="BL1345" s="144"/>
      <c r="BM1345" s="144"/>
      <c r="BN1345" s="144"/>
    </row>
    <row r="1346" spans="1:66" ht="16.5" x14ac:dyDescent="0.35">
      <c r="A1346" s="144"/>
      <c r="B1346" s="144"/>
      <c r="C1346" s="144"/>
      <c r="D1346" s="144"/>
      <c r="E1346" s="144"/>
      <c r="F1346" s="144"/>
      <c r="G1346" s="144"/>
      <c r="H1346" s="144"/>
      <c r="I1346" s="144"/>
      <c r="J1346" s="144"/>
      <c r="K1346" s="144"/>
      <c r="L1346" s="144"/>
      <c r="M1346" s="144"/>
      <c r="N1346" s="144"/>
      <c r="O1346" s="144"/>
      <c r="P1346" s="144"/>
      <c r="Q1346" s="144"/>
      <c r="R1346" s="144"/>
      <c r="S1346" s="144"/>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c r="BG1346" s="144"/>
      <c r="BH1346" s="144"/>
      <c r="BI1346" s="144"/>
      <c r="BJ1346" s="144"/>
      <c r="BK1346" s="144"/>
      <c r="BL1346" s="144"/>
      <c r="BM1346" s="144"/>
      <c r="BN1346" s="144"/>
    </row>
    <row r="1347" spans="1:66" ht="16.5" x14ac:dyDescent="0.35">
      <c r="A1347" s="144"/>
      <c r="B1347" s="144"/>
      <c r="C1347" s="144"/>
      <c r="D1347" s="144"/>
      <c r="E1347" s="144"/>
      <c r="F1347" s="144"/>
      <c r="G1347" s="144"/>
      <c r="H1347" s="144"/>
      <c r="I1347" s="144"/>
      <c r="J1347" s="144"/>
      <c r="K1347" s="144"/>
      <c r="L1347" s="144"/>
      <c r="M1347" s="144"/>
      <c r="N1347" s="144"/>
      <c r="O1347" s="144"/>
      <c r="P1347" s="144"/>
      <c r="Q1347" s="144"/>
      <c r="R1347" s="144"/>
      <c r="S1347" s="144"/>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c r="BG1347" s="144"/>
      <c r="BH1347" s="144"/>
      <c r="BI1347" s="144"/>
      <c r="BJ1347" s="144"/>
      <c r="BK1347" s="144"/>
      <c r="BL1347" s="144"/>
      <c r="BM1347" s="144"/>
      <c r="BN1347" s="144"/>
    </row>
    <row r="1348" spans="1:66" ht="16.5" x14ac:dyDescent="0.35">
      <c r="A1348" s="144"/>
      <c r="B1348" s="144"/>
      <c r="C1348" s="144"/>
      <c r="D1348" s="144"/>
      <c r="E1348" s="144"/>
      <c r="F1348" s="144"/>
      <c r="G1348" s="144"/>
      <c r="H1348" s="144"/>
      <c r="I1348" s="144"/>
      <c r="J1348" s="144"/>
      <c r="K1348" s="144"/>
      <c r="L1348" s="144"/>
      <c r="M1348" s="144"/>
      <c r="N1348" s="144"/>
      <c r="O1348" s="144"/>
      <c r="P1348" s="144"/>
      <c r="Q1348" s="144"/>
      <c r="R1348" s="144"/>
      <c r="S1348" s="144"/>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c r="BG1348" s="144"/>
      <c r="BH1348" s="144"/>
      <c r="BI1348" s="144"/>
      <c r="BJ1348" s="144"/>
      <c r="BK1348" s="144"/>
      <c r="BL1348" s="144"/>
      <c r="BM1348" s="144"/>
      <c r="BN1348" s="144"/>
    </row>
    <row r="1349" spans="1:66" ht="16.5" x14ac:dyDescent="0.35">
      <c r="A1349" s="144"/>
      <c r="B1349" s="144"/>
      <c r="C1349" s="144"/>
      <c r="D1349" s="144"/>
      <c r="E1349" s="144"/>
      <c r="F1349" s="144"/>
      <c r="G1349" s="144"/>
      <c r="H1349" s="144"/>
      <c r="I1349" s="144"/>
      <c r="J1349" s="144"/>
      <c r="K1349" s="144"/>
      <c r="L1349" s="144"/>
      <c r="M1349" s="144"/>
      <c r="N1349" s="144"/>
      <c r="O1349" s="144"/>
      <c r="P1349" s="144"/>
      <c r="Q1349" s="144"/>
      <c r="R1349" s="144"/>
      <c r="S1349" s="144"/>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c r="BG1349" s="144"/>
      <c r="BH1349" s="144"/>
      <c r="BI1349" s="144"/>
      <c r="BJ1349" s="144"/>
      <c r="BK1349" s="144"/>
      <c r="BL1349" s="144"/>
      <c r="BM1349" s="144"/>
      <c r="BN1349" s="144"/>
    </row>
    <row r="1350" spans="1:66" ht="16.5" x14ac:dyDescent="0.35">
      <c r="A1350" s="144"/>
      <c r="B1350" s="144"/>
      <c r="C1350" s="144"/>
      <c r="D1350" s="144"/>
      <c r="E1350" s="144"/>
      <c r="F1350" s="144"/>
      <c r="G1350" s="144"/>
      <c r="H1350" s="144"/>
      <c r="I1350" s="144"/>
      <c r="J1350" s="144"/>
      <c r="K1350" s="144"/>
      <c r="L1350" s="144"/>
      <c r="M1350" s="144"/>
      <c r="N1350" s="144"/>
      <c r="O1350" s="144"/>
      <c r="P1350" s="144"/>
      <c r="Q1350" s="144"/>
      <c r="R1350" s="144"/>
      <c r="S1350" s="144"/>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c r="BG1350" s="144"/>
      <c r="BH1350" s="144"/>
      <c r="BI1350" s="144"/>
      <c r="BJ1350" s="144"/>
      <c r="BK1350" s="144"/>
      <c r="BL1350" s="144"/>
      <c r="BM1350" s="144"/>
      <c r="BN1350" s="144"/>
    </row>
    <row r="1351" spans="1:66" ht="16.5" x14ac:dyDescent="0.35">
      <c r="A1351" s="144"/>
      <c r="B1351" s="144"/>
      <c r="C1351" s="144"/>
      <c r="D1351" s="144"/>
      <c r="E1351" s="144"/>
      <c r="F1351" s="144"/>
      <c r="G1351" s="144"/>
      <c r="H1351" s="144"/>
      <c r="I1351" s="144"/>
      <c r="J1351" s="144"/>
      <c r="K1351" s="144"/>
      <c r="L1351" s="144"/>
      <c r="M1351" s="144"/>
      <c r="N1351" s="144"/>
      <c r="O1351" s="144"/>
      <c r="P1351" s="144"/>
      <c r="Q1351" s="144"/>
      <c r="R1351" s="144"/>
      <c r="S1351" s="144"/>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c r="BG1351" s="144"/>
      <c r="BH1351" s="144"/>
      <c r="BI1351" s="144"/>
      <c r="BJ1351" s="144"/>
      <c r="BK1351" s="144"/>
      <c r="BL1351" s="144"/>
      <c r="BM1351" s="144"/>
      <c r="BN1351" s="144"/>
    </row>
    <row r="1352" spans="1:66" ht="16.5" x14ac:dyDescent="0.35">
      <c r="A1352" s="144"/>
      <c r="B1352" s="144"/>
      <c r="C1352" s="144"/>
      <c r="D1352" s="144"/>
      <c r="E1352" s="144"/>
      <c r="F1352" s="144"/>
      <c r="G1352" s="144"/>
      <c r="H1352" s="144"/>
      <c r="I1352" s="144"/>
      <c r="J1352" s="144"/>
      <c r="K1352" s="144"/>
      <c r="L1352" s="144"/>
      <c r="M1352" s="144"/>
      <c r="N1352" s="144"/>
      <c r="O1352" s="144"/>
      <c r="P1352" s="144"/>
      <c r="Q1352" s="144"/>
      <c r="R1352" s="144"/>
      <c r="S1352" s="144"/>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c r="BG1352" s="144"/>
      <c r="BH1352" s="144"/>
      <c r="BI1352" s="144"/>
      <c r="BJ1352" s="144"/>
      <c r="BK1352" s="144"/>
      <c r="BL1352" s="144"/>
      <c r="BM1352" s="144"/>
      <c r="BN1352" s="144"/>
    </row>
    <row r="1353" spans="1:66" ht="16.5" x14ac:dyDescent="0.35">
      <c r="A1353" s="144"/>
      <c r="B1353" s="144"/>
      <c r="C1353" s="144"/>
      <c r="D1353" s="144"/>
      <c r="E1353" s="144"/>
      <c r="F1353" s="144"/>
      <c r="G1353" s="144"/>
      <c r="H1353" s="144"/>
      <c r="I1353" s="144"/>
      <c r="J1353" s="144"/>
      <c r="K1353" s="144"/>
      <c r="L1353" s="144"/>
      <c r="M1353" s="144"/>
      <c r="N1353" s="144"/>
      <c r="O1353" s="144"/>
      <c r="P1353" s="144"/>
      <c r="Q1353" s="144"/>
      <c r="R1353" s="144"/>
      <c r="S1353" s="144"/>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c r="BG1353" s="144"/>
      <c r="BH1353" s="144"/>
      <c r="BI1353" s="144"/>
      <c r="BJ1353" s="144"/>
      <c r="BK1353" s="144"/>
      <c r="BL1353" s="144"/>
      <c r="BM1353" s="144"/>
      <c r="BN1353" s="144"/>
    </row>
    <row r="1354" spans="1:66" ht="16.5" x14ac:dyDescent="0.35">
      <c r="A1354" s="144"/>
      <c r="B1354" s="144"/>
      <c r="C1354" s="144"/>
      <c r="D1354" s="144"/>
      <c r="E1354" s="144"/>
      <c r="F1354" s="144"/>
      <c r="G1354" s="144"/>
      <c r="H1354" s="144"/>
      <c r="I1354" s="144"/>
      <c r="J1354" s="144"/>
      <c r="K1354" s="144"/>
      <c r="L1354" s="144"/>
      <c r="M1354" s="144"/>
      <c r="N1354" s="144"/>
      <c r="O1354" s="144"/>
      <c r="P1354" s="144"/>
      <c r="Q1354" s="144"/>
      <c r="R1354" s="144"/>
      <c r="S1354" s="144"/>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c r="BG1354" s="144"/>
      <c r="BH1354" s="144"/>
      <c r="BI1354" s="144"/>
      <c r="BJ1354" s="144"/>
      <c r="BK1354" s="144"/>
      <c r="BL1354" s="144"/>
      <c r="BM1354" s="144"/>
      <c r="BN1354" s="144"/>
    </row>
    <row r="1355" spans="1:66" ht="16.5" x14ac:dyDescent="0.35">
      <c r="A1355" s="144"/>
      <c r="B1355" s="144"/>
      <c r="C1355" s="144"/>
      <c r="D1355" s="144"/>
      <c r="E1355" s="144"/>
      <c r="F1355" s="144"/>
      <c r="G1355" s="144"/>
      <c r="H1355" s="144"/>
      <c r="I1355" s="144"/>
      <c r="J1355" s="144"/>
      <c r="K1355" s="144"/>
      <c r="L1355" s="144"/>
      <c r="M1355" s="144"/>
      <c r="N1355" s="144"/>
      <c r="O1355" s="144"/>
      <c r="P1355" s="144"/>
      <c r="Q1355" s="144"/>
      <c r="R1355" s="144"/>
      <c r="S1355" s="144"/>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c r="BG1355" s="144"/>
      <c r="BH1355" s="144"/>
      <c r="BI1355" s="144"/>
      <c r="BJ1355" s="144"/>
      <c r="BK1355" s="144"/>
      <c r="BL1355" s="144"/>
      <c r="BM1355" s="144"/>
      <c r="BN1355" s="144"/>
    </row>
    <row r="1356" spans="1:66" ht="16.5" x14ac:dyDescent="0.35">
      <c r="A1356" s="144"/>
      <c r="B1356" s="144"/>
      <c r="C1356" s="144"/>
      <c r="D1356" s="144"/>
      <c r="E1356" s="144"/>
      <c r="F1356" s="144"/>
      <c r="G1356" s="144"/>
      <c r="H1356" s="144"/>
      <c r="I1356" s="144"/>
      <c r="J1356" s="144"/>
      <c r="K1356" s="144"/>
      <c r="L1356" s="144"/>
      <c r="M1356" s="144"/>
      <c r="N1356" s="144"/>
      <c r="O1356" s="144"/>
      <c r="P1356" s="144"/>
      <c r="Q1356" s="144"/>
      <c r="R1356" s="144"/>
      <c r="S1356" s="144"/>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c r="BG1356" s="144"/>
      <c r="BH1356" s="144"/>
      <c r="BI1356" s="144"/>
      <c r="BJ1356" s="144"/>
      <c r="BK1356" s="144"/>
      <c r="BL1356" s="144"/>
      <c r="BM1356" s="144"/>
      <c r="BN1356" s="144"/>
    </row>
    <row r="1357" spans="1:66" ht="16.5" x14ac:dyDescent="0.35">
      <c r="A1357" s="144"/>
      <c r="B1357" s="144"/>
      <c r="C1357" s="144"/>
      <c r="D1357" s="144"/>
      <c r="E1357" s="144"/>
      <c r="F1357" s="144"/>
      <c r="G1357" s="144"/>
      <c r="H1357" s="144"/>
      <c r="I1357" s="144"/>
      <c r="J1357" s="144"/>
      <c r="K1357" s="144"/>
      <c r="L1357" s="144"/>
      <c r="M1357" s="144"/>
      <c r="N1357" s="144"/>
      <c r="O1357" s="144"/>
      <c r="P1357" s="144"/>
      <c r="Q1357" s="144"/>
      <c r="R1357" s="144"/>
      <c r="S1357" s="144"/>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c r="BG1357" s="144"/>
      <c r="BH1357" s="144"/>
      <c r="BI1357" s="144"/>
      <c r="BJ1357" s="144"/>
      <c r="BK1357" s="144"/>
      <c r="BL1357" s="144"/>
      <c r="BM1357" s="144"/>
      <c r="BN1357" s="144"/>
    </row>
    <row r="1358" spans="1:66" ht="16.5" x14ac:dyDescent="0.35">
      <c r="A1358" s="144"/>
      <c r="B1358" s="144"/>
      <c r="C1358" s="144"/>
      <c r="D1358" s="144"/>
      <c r="E1358" s="144"/>
      <c r="F1358" s="144"/>
      <c r="G1358" s="144"/>
      <c r="H1358" s="144"/>
      <c r="I1358" s="144"/>
      <c r="J1358" s="144"/>
      <c r="K1358" s="144"/>
      <c r="L1358" s="144"/>
      <c r="M1358" s="144"/>
      <c r="N1358" s="144"/>
      <c r="O1358" s="144"/>
      <c r="P1358" s="144"/>
      <c r="Q1358" s="144"/>
      <c r="R1358" s="144"/>
      <c r="S1358" s="144"/>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c r="BG1358" s="144"/>
      <c r="BH1358" s="144"/>
      <c r="BI1358" s="144"/>
      <c r="BJ1358" s="144"/>
      <c r="BK1358" s="144"/>
      <c r="BL1358" s="144"/>
      <c r="BM1358" s="144"/>
      <c r="BN1358" s="144"/>
    </row>
    <row r="1359" spans="1:66" ht="16.5" x14ac:dyDescent="0.35">
      <c r="A1359" s="144"/>
      <c r="B1359" s="144"/>
      <c r="C1359" s="144"/>
      <c r="D1359" s="144"/>
      <c r="E1359" s="144"/>
      <c r="F1359" s="144"/>
      <c r="G1359" s="144"/>
      <c r="H1359" s="144"/>
      <c r="I1359" s="144"/>
      <c r="J1359" s="144"/>
      <c r="K1359" s="144"/>
      <c r="L1359" s="144"/>
      <c r="M1359" s="144"/>
      <c r="N1359" s="144"/>
      <c r="O1359" s="144"/>
      <c r="P1359" s="144"/>
      <c r="Q1359" s="144"/>
      <c r="R1359" s="144"/>
      <c r="S1359" s="144"/>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c r="BG1359" s="144"/>
      <c r="BH1359" s="144"/>
      <c r="BI1359" s="144"/>
      <c r="BJ1359" s="144"/>
      <c r="BK1359" s="144"/>
      <c r="BL1359" s="144"/>
      <c r="BM1359" s="144"/>
      <c r="BN1359" s="144"/>
    </row>
    <row r="1360" spans="1:66" ht="16.5" x14ac:dyDescent="0.35">
      <c r="A1360" s="144"/>
      <c r="B1360" s="144"/>
      <c r="C1360" s="144"/>
      <c r="D1360" s="144"/>
      <c r="E1360" s="144"/>
      <c r="F1360" s="144"/>
      <c r="G1360" s="144"/>
      <c r="H1360" s="144"/>
      <c r="I1360" s="144"/>
      <c r="J1360" s="144"/>
      <c r="K1360" s="144"/>
      <c r="L1360" s="144"/>
      <c r="M1360" s="144"/>
      <c r="N1360" s="144"/>
      <c r="O1360" s="144"/>
      <c r="P1360" s="144"/>
      <c r="Q1360" s="144"/>
      <c r="R1360" s="144"/>
      <c r="S1360" s="144"/>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c r="BG1360" s="144"/>
      <c r="BH1360" s="144"/>
      <c r="BI1360" s="144"/>
      <c r="BJ1360" s="144"/>
      <c r="BK1360" s="144"/>
      <c r="BL1360" s="144"/>
      <c r="BM1360" s="144"/>
      <c r="BN1360" s="144"/>
    </row>
    <row r="1361" spans="1:66" ht="16.5" x14ac:dyDescent="0.35">
      <c r="A1361" s="144"/>
      <c r="B1361" s="144"/>
      <c r="C1361" s="144"/>
      <c r="D1361" s="144"/>
      <c r="E1361" s="144"/>
      <c r="F1361" s="144"/>
      <c r="G1361" s="144"/>
      <c r="H1361" s="144"/>
      <c r="I1361" s="144"/>
      <c r="J1361" s="144"/>
      <c r="K1361" s="144"/>
      <c r="L1361" s="144"/>
      <c r="M1361" s="144"/>
      <c r="N1361" s="144"/>
      <c r="O1361" s="144"/>
      <c r="P1361" s="144"/>
      <c r="Q1361" s="144"/>
      <c r="R1361" s="144"/>
      <c r="S1361" s="144"/>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c r="BG1361" s="144"/>
      <c r="BH1361" s="144"/>
      <c r="BI1361" s="144"/>
      <c r="BJ1361" s="144"/>
      <c r="BK1361" s="144"/>
      <c r="BL1361" s="144"/>
      <c r="BM1361" s="144"/>
      <c r="BN1361" s="144"/>
    </row>
    <row r="1362" spans="1:66" ht="16.5" x14ac:dyDescent="0.35">
      <c r="A1362" s="144"/>
      <c r="B1362" s="144"/>
      <c r="C1362" s="144"/>
      <c r="D1362" s="144"/>
      <c r="E1362" s="144"/>
      <c r="F1362" s="144"/>
      <c r="G1362" s="144"/>
      <c r="H1362" s="144"/>
      <c r="I1362" s="144"/>
      <c r="J1362" s="144"/>
      <c r="K1362" s="144"/>
      <c r="L1362" s="144"/>
      <c r="M1362" s="144"/>
      <c r="N1362" s="144"/>
      <c r="O1362" s="144"/>
      <c r="P1362" s="144"/>
      <c r="Q1362" s="144"/>
      <c r="R1362" s="144"/>
      <c r="S1362" s="144"/>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c r="BG1362" s="144"/>
      <c r="BH1362" s="144"/>
      <c r="BI1362" s="144"/>
      <c r="BJ1362" s="144"/>
      <c r="BK1362" s="144"/>
      <c r="BL1362" s="144"/>
      <c r="BM1362" s="144"/>
      <c r="BN1362" s="144"/>
    </row>
    <row r="1363" spans="1:66" ht="16.5" x14ac:dyDescent="0.35">
      <c r="A1363" s="144"/>
      <c r="B1363" s="144"/>
      <c r="C1363" s="144"/>
      <c r="D1363" s="144"/>
      <c r="E1363" s="144"/>
      <c r="F1363" s="144"/>
      <c r="G1363" s="144"/>
      <c r="H1363" s="144"/>
      <c r="I1363" s="144"/>
      <c r="J1363" s="144"/>
      <c r="K1363" s="144"/>
      <c r="L1363" s="144"/>
      <c r="M1363" s="144"/>
      <c r="N1363" s="144"/>
      <c r="O1363" s="144"/>
      <c r="P1363" s="144"/>
      <c r="Q1363" s="144"/>
      <c r="R1363" s="144"/>
      <c r="S1363" s="144"/>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c r="BG1363" s="144"/>
      <c r="BH1363" s="144"/>
      <c r="BI1363" s="144"/>
      <c r="BJ1363" s="144"/>
      <c r="BK1363" s="144"/>
      <c r="BL1363" s="144"/>
      <c r="BM1363" s="144"/>
      <c r="BN1363" s="144"/>
    </row>
    <row r="1364" spans="1:66" ht="16.5" x14ac:dyDescent="0.35">
      <c r="A1364" s="144"/>
      <c r="B1364" s="144"/>
      <c r="C1364" s="144"/>
      <c r="D1364" s="144"/>
      <c r="E1364" s="144"/>
      <c r="F1364" s="144"/>
      <c r="G1364" s="144"/>
      <c r="H1364" s="144"/>
      <c r="I1364" s="144"/>
      <c r="J1364" s="144"/>
      <c r="K1364" s="144"/>
      <c r="L1364" s="144"/>
      <c r="M1364" s="144"/>
      <c r="N1364" s="144"/>
      <c r="O1364" s="144"/>
      <c r="P1364" s="144"/>
      <c r="Q1364" s="144"/>
      <c r="R1364" s="144"/>
      <c r="S1364" s="144"/>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c r="BG1364" s="144"/>
      <c r="BH1364" s="144"/>
      <c r="BI1364" s="144"/>
      <c r="BJ1364" s="144"/>
      <c r="BK1364" s="144"/>
      <c r="BL1364" s="144"/>
      <c r="BM1364" s="144"/>
      <c r="BN1364" s="144"/>
    </row>
    <row r="1365" spans="1:66" ht="16.5" x14ac:dyDescent="0.35">
      <c r="A1365" s="144"/>
      <c r="B1365" s="144"/>
      <c r="C1365" s="144"/>
      <c r="D1365" s="144"/>
      <c r="E1365" s="144"/>
      <c r="F1365" s="144"/>
      <c r="G1365" s="144"/>
      <c r="H1365" s="144"/>
      <c r="I1365" s="144"/>
      <c r="J1365" s="144"/>
      <c r="K1365" s="144"/>
      <c r="L1365" s="144"/>
      <c r="M1365" s="144"/>
      <c r="N1365" s="144"/>
      <c r="O1365" s="144"/>
      <c r="P1365" s="144"/>
      <c r="Q1365" s="144"/>
      <c r="R1365" s="144"/>
      <c r="S1365" s="144"/>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c r="BG1365" s="144"/>
      <c r="BH1365" s="144"/>
      <c r="BI1365" s="144"/>
      <c r="BJ1365" s="144"/>
      <c r="BK1365" s="144"/>
      <c r="BL1365" s="144"/>
      <c r="BM1365" s="144"/>
      <c r="BN1365" s="144"/>
    </row>
    <row r="1366" spans="1:66" ht="16.5" x14ac:dyDescent="0.35">
      <c r="A1366" s="144"/>
      <c r="B1366" s="144"/>
      <c r="C1366" s="144"/>
      <c r="D1366" s="144"/>
      <c r="E1366" s="144"/>
      <c r="F1366" s="144"/>
      <c r="G1366" s="144"/>
      <c r="H1366" s="144"/>
      <c r="I1366" s="144"/>
      <c r="J1366" s="144"/>
      <c r="K1366" s="144"/>
      <c r="L1366" s="144"/>
      <c r="M1366" s="144"/>
      <c r="N1366" s="144"/>
      <c r="O1366" s="144"/>
      <c r="P1366" s="144"/>
      <c r="Q1366" s="144"/>
      <c r="R1366" s="144"/>
      <c r="S1366" s="144"/>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c r="BG1366" s="144"/>
      <c r="BH1366" s="144"/>
      <c r="BI1366" s="144"/>
      <c r="BJ1366" s="144"/>
      <c r="BK1366" s="144"/>
      <c r="BL1366" s="144"/>
      <c r="BM1366" s="144"/>
      <c r="BN1366" s="144"/>
    </row>
    <row r="1367" spans="1:66" ht="16.5" x14ac:dyDescent="0.35">
      <c r="A1367" s="144"/>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c r="BG1367" s="144"/>
      <c r="BH1367" s="144"/>
      <c r="BI1367" s="144"/>
      <c r="BJ1367" s="144"/>
      <c r="BK1367" s="144"/>
      <c r="BL1367" s="144"/>
      <c r="BM1367" s="144"/>
      <c r="BN1367" s="144"/>
    </row>
    <row r="1368" spans="1:66" ht="16.5" x14ac:dyDescent="0.35">
      <c r="A1368" s="144"/>
      <c r="B1368" s="144"/>
      <c r="C1368" s="144"/>
      <c r="D1368" s="144"/>
      <c r="E1368" s="144"/>
      <c r="F1368" s="144"/>
      <c r="G1368" s="144"/>
      <c r="H1368" s="144"/>
      <c r="I1368" s="144"/>
      <c r="J1368" s="144"/>
      <c r="K1368" s="144"/>
      <c r="L1368" s="144"/>
      <c r="M1368" s="144"/>
      <c r="N1368" s="144"/>
      <c r="O1368" s="144"/>
      <c r="P1368" s="144"/>
      <c r="Q1368" s="144"/>
      <c r="R1368" s="144"/>
      <c r="S1368" s="144"/>
      <c r="T1368" s="144"/>
      <c r="U1368" s="144"/>
      <c r="V1368" s="144"/>
      <c r="W1368" s="144"/>
      <c r="X1368" s="144"/>
      <c r="Y1368" s="144"/>
      <c r="Z1368" s="144"/>
      <c r="AA1368" s="144"/>
      <c r="AB1368" s="144"/>
      <c r="AC1368" s="144"/>
      <c r="AD1368" s="144"/>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c r="BG1368" s="144"/>
      <c r="BH1368" s="144"/>
      <c r="BI1368" s="144"/>
      <c r="BJ1368" s="144"/>
      <c r="BK1368" s="144"/>
      <c r="BL1368" s="144"/>
      <c r="BM1368" s="144"/>
      <c r="BN1368" s="144"/>
    </row>
    <row r="1369" spans="1:66" ht="16.5" x14ac:dyDescent="0.35">
      <c r="A1369" s="144"/>
      <c r="B1369" s="144"/>
      <c r="C1369" s="144"/>
      <c r="D1369" s="144"/>
      <c r="E1369" s="144"/>
      <c r="F1369" s="144"/>
      <c r="G1369" s="144"/>
      <c r="H1369" s="144"/>
      <c r="I1369" s="144"/>
      <c r="J1369" s="144"/>
      <c r="K1369" s="144"/>
      <c r="L1369" s="144"/>
      <c r="M1369" s="144"/>
      <c r="N1369" s="144"/>
      <c r="O1369" s="144"/>
      <c r="P1369" s="144"/>
      <c r="Q1369" s="144"/>
      <c r="R1369" s="144"/>
      <c r="S1369" s="144"/>
      <c r="T1369" s="144"/>
      <c r="U1369" s="144"/>
      <c r="V1369" s="144"/>
      <c r="W1369" s="144"/>
      <c r="X1369" s="144"/>
      <c r="Y1369" s="144"/>
      <c r="Z1369" s="144"/>
      <c r="AA1369" s="144"/>
      <c r="AB1369" s="144"/>
      <c r="AC1369" s="144"/>
      <c r="AD1369" s="144"/>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c r="BG1369" s="144"/>
      <c r="BH1369" s="144"/>
      <c r="BI1369" s="144"/>
      <c r="BJ1369" s="144"/>
      <c r="BK1369" s="144"/>
      <c r="BL1369" s="144"/>
      <c r="BM1369" s="144"/>
      <c r="BN1369" s="144"/>
    </row>
    <row r="1370" spans="1:66" ht="16.5" x14ac:dyDescent="0.35">
      <c r="A1370" s="144"/>
      <c r="B1370" s="144"/>
      <c r="C1370" s="144"/>
      <c r="D1370" s="144"/>
      <c r="E1370" s="144"/>
      <c r="F1370" s="144"/>
      <c r="G1370" s="144"/>
      <c r="H1370" s="144"/>
      <c r="I1370" s="144"/>
      <c r="J1370" s="144"/>
      <c r="K1370" s="144"/>
      <c r="L1370" s="144"/>
      <c r="M1370" s="144"/>
      <c r="N1370" s="144"/>
      <c r="O1370" s="144"/>
      <c r="P1370" s="144"/>
      <c r="Q1370" s="144"/>
      <c r="R1370" s="144"/>
      <c r="S1370" s="144"/>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c r="BG1370" s="144"/>
      <c r="BH1370" s="144"/>
      <c r="BI1370" s="144"/>
      <c r="BJ1370" s="144"/>
      <c r="BK1370" s="144"/>
      <c r="BL1370" s="144"/>
      <c r="BM1370" s="144"/>
      <c r="BN1370" s="144"/>
    </row>
    <row r="1371" spans="1:66" ht="16.5" x14ac:dyDescent="0.35">
      <c r="A1371" s="144"/>
      <c r="B1371" s="144"/>
      <c r="C1371" s="144"/>
      <c r="D1371" s="144"/>
      <c r="E1371" s="144"/>
      <c r="F1371" s="144"/>
      <c r="G1371" s="144"/>
      <c r="H1371" s="144"/>
      <c r="I1371" s="144"/>
      <c r="J1371" s="144"/>
      <c r="K1371" s="144"/>
      <c r="L1371" s="144"/>
      <c r="M1371" s="144"/>
      <c r="N1371" s="144"/>
      <c r="O1371" s="144"/>
      <c r="P1371" s="144"/>
      <c r="Q1371" s="144"/>
      <c r="R1371" s="144"/>
      <c r="S1371" s="144"/>
      <c r="T1371" s="144"/>
      <c r="U1371" s="144"/>
      <c r="V1371" s="144"/>
      <c r="W1371" s="144"/>
      <c r="X1371" s="144"/>
      <c r="Y1371" s="144"/>
      <c r="Z1371" s="144"/>
      <c r="AA1371" s="144"/>
      <c r="AB1371" s="144"/>
      <c r="AC1371" s="144"/>
      <c r="AD1371" s="144"/>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c r="BG1371" s="144"/>
      <c r="BH1371" s="144"/>
      <c r="BI1371" s="144"/>
      <c r="BJ1371" s="144"/>
      <c r="BK1371" s="144"/>
      <c r="BL1371" s="144"/>
      <c r="BM1371" s="144"/>
      <c r="BN1371" s="144"/>
    </row>
    <row r="1372" spans="1:66" ht="16.5" x14ac:dyDescent="0.35">
      <c r="A1372" s="144"/>
      <c r="B1372" s="144"/>
      <c r="C1372" s="144"/>
      <c r="D1372" s="144"/>
      <c r="E1372" s="144"/>
      <c r="F1372" s="144"/>
      <c r="G1372" s="144"/>
      <c r="H1372" s="144"/>
      <c r="I1372" s="144"/>
      <c r="J1372" s="144"/>
      <c r="K1372" s="144"/>
      <c r="L1372" s="144"/>
      <c r="M1372" s="144"/>
      <c r="N1372" s="144"/>
      <c r="O1372" s="144"/>
      <c r="P1372" s="144"/>
      <c r="Q1372" s="144"/>
      <c r="R1372" s="144"/>
      <c r="S1372" s="144"/>
      <c r="T1372" s="144"/>
      <c r="U1372" s="144"/>
      <c r="V1372" s="144"/>
      <c r="W1372" s="144"/>
      <c r="X1372" s="144"/>
      <c r="Y1372" s="144"/>
      <c r="Z1372" s="144"/>
      <c r="AA1372" s="144"/>
      <c r="AB1372" s="144"/>
      <c r="AC1372" s="144"/>
      <c r="AD1372" s="144"/>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c r="BG1372" s="144"/>
      <c r="BH1372" s="144"/>
      <c r="BI1372" s="144"/>
      <c r="BJ1372" s="144"/>
      <c r="BK1372" s="144"/>
      <c r="BL1372" s="144"/>
      <c r="BM1372" s="144"/>
      <c r="BN1372" s="144"/>
    </row>
    <row r="1373" spans="1:66" ht="16.5" x14ac:dyDescent="0.35">
      <c r="A1373" s="144"/>
      <c r="B1373" s="144"/>
      <c r="C1373" s="144"/>
      <c r="D1373" s="144"/>
      <c r="E1373" s="144"/>
      <c r="F1373" s="144"/>
      <c r="G1373" s="144"/>
      <c r="H1373" s="144"/>
      <c r="I1373" s="144"/>
      <c r="J1373" s="144"/>
      <c r="K1373" s="144"/>
      <c r="L1373" s="144"/>
      <c r="M1373" s="144"/>
      <c r="N1373" s="144"/>
      <c r="O1373" s="144"/>
      <c r="P1373" s="144"/>
      <c r="Q1373" s="144"/>
      <c r="R1373" s="144"/>
      <c r="S1373" s="144"/>
      <c r="T1373" s="144"/>
      <c r="U1373" s="144"/>
      <c r="V1373" s="144"/>
      <c r="W1373" s="144"/>
      <c r="X1373" s="144"/>
      <c r="Y1373" s="144"/>
      <c r="Z1373" s="144"/>
      <c r="AA1373" s="144"/>
      <c r="AB1373" s="144"/>
      <c r="AC1373" s="144"/>
      <c r="AD1373" s="144"/>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c r="BG1373" s="144"/>
      <c r="BH1373" s="144"/>
      <c r="BI1373" s="144"/>
      <c r="BJ1373" s="144"/>
      <c r="BK1373" s="144"/>
      <c r="BL1373" s="144"/>
      <c r="BM1373" s="144"/>
      <c r="BN1373" s="144"/>
    </row>
    <row r="1374" spans="1:66" ht="16.5" x14ac:dyDescent="0.35">
      <c r="A1374" s="144"/>
      <c r="B1374" s="144"/>
      <c r="C1374" s="144"/>
      <c r="D1374" s="144"/>
      <c r="E1374" s="144"/>
      <c r="F1374" s="144"/>
      <c r="G1374" s="144"/>
      <c r="H1374" s="144"/>
      <c r="I1374" s="144"/>
      <c r="J1374" s="144"/>
      <c r="K1374" s="144"/>
      <c r="L1374" s="144"/>
      <c r="M1374" s="144"/>
      <c r="N1374" s="144"/>
      <c r="O1374" s="144"/>
      <c r="P1374" s="144"/>
      <c r="Q1374" s="144"/>
      <c r="R1374" s="144"/>
      <c r="S1374" s="144"/>
      <c r="T1374" s="144"/>
      <c r="U1374" s="144"/>
      <c r="V1374" s="144"/>
      <c r="W1374" s="144"/>
      <c r="X1374" s="144"/>
      <c r="Y1374" s="144"/>
      <c r="Z1374" s="144"/>
      <c r="AA1374" s="144"/>
      <c r="AB1374" s="144"/>
      <c r="AC1374" s="144"/>
      <c r="AD1374" s="144"/>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c r="BG1374" s="144"/>
      <c r="BH1374" s="144"/>
      <c r="BI1374" s="144"/>
      <c r="BJ1374" s="144"/>
      <c r="BK1374" s="144"/>
      <c r="BL1374" s="144"/>
      <c r="BM1374" s="144"/>
      <c r="BN1374" s="144"/>
    </row>
    <row r="1375" spans="1:66" ht="16.5" x14ac:dyDescent="0.35">
      <c r="A1375" s="144"/>
      <c r="B1375" s="144"/>
      <c r="C1375" s="144"/>
      <c r="D1375" s="144"/>
      <c r="E1375" s="144"/>
      <c r="F1375" s="144"/>
      <c r="G1375" s="144"/>
      <c r="H1375" s="144"/>
      <c r="I1375" s="144"/>
      <c r="J1375" s="144"/>
      <c r="K1375" s="144"/>
      <c r="L1375" s="144"/>
      <c r="M1375" s="144"/>
      <c r="N1375" s="144"/>
      <c r="O1375" s="144"/>
      <c r="P1375" s="144"/>
      <c r="Q1375" s="144"/>
      <c r="R1375" s="144"/>
      <c r="S1375" s="144"/>
      <c r="T1375" s="144"/>
      <c r="U1375" s="144"/>
      <c r="V1375" s="144"/>
      <c r="W1375" s="144"/>
      <c r="X1375" s="144"/>
      <c r="Y1375" s="144"/>
      <c r="Z1375" s="144"/>
      <c r="AA1375" s="144"/>
      <c r="AB1375" s="144"/>
      <c r="AC1375" s="144"/>
      <c r="AD1375" s="144"/>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c r="BG1375" s="144"/>
      <c r="BH1375" s="144"/>
      <c r="BI1375" s="144"/>
      <c r="BJ1375" s="144"/>
      <c r="BK1375" s="144"/>
      <c r="BL1375" s="144"/>
      <c r="BM1375" s="144"/>
      <c r="BN1375" s="144"/>
    </row>
    <row r="1376" spans="1:66" ht="16.5" x14ac:dyDescent="0.35">
      <c r="A1376" s="144"/>
      <c r="B1376" s="144"/>
      <c r="C1376" s="144"/>
      <c r="D1376" s="144"/>
      <c r="E1376" s="144"/>
      <c r="F1376" s="144"/>
      <c r="G1376" s="144"/>
      <c r="H1376" s="144"/>
      <c r="I1376" s="144"/>
      <c r="J1376" s="144"/>
      <c r="K1376" s="144"/>
      <c r="L1376" s="144"/>
      <c r="M1376" s="144"/>
      <c r="N1376" s="144"/>
      <c r="O1376" s="144"/>
      <c r="P1376" s="144"/>
      <c r="Q1376" s="144"/>
      <c r="R1376" s="144"/>
      <c r="S1376" s="144"/>
      <c r="T1376" s="144"/>
      <c r="U1376" s="144"/>
      <c r="V1376" s="144"/>
      <c r="W1376" s="144"/>
      <c r="X1376" s="144"/>
      <c r="Y1376" s="144"/>
      <c r="Z1376" s="144"/>
      <c r="AA1376" s="144"/>
      <c r="AB1376" s="144"/>
      <c r="AC1376" s="144"/>
      <c r="AD1376" s="144"/>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c r="BG1376" s="144"/>
      <c r="BH1376" s="144"/>
      <c r="BI1376" s="144"/>
      <c r="BJ1376" s="144"/>
      <c r="BK1376" s="144"/>
      <c r="BL1376" s="144"/>
      <c r="BM1376" s="144"/>
      <c r="BN1376" s="144"/>
    </row>
    <row r="1377" spans="1:66" ht="16.5" x14ac:dyDescent="0.35">
      <c r="A1377" s="144"/>
      <c r="B1377" s="144"/>
      <c r="C1377" s="144"/>
      <c r="D1377" s="144"/>
      <c r="E1377" s="144"/>
      <c r="F1377" s="144"/>
      <c r="G1377" s="144"/>
      <c r="H1377" s="144"/>
      <c r="I1377" s="144"/>
      <c r="J1377" s="144"/>
      <c r="K1377" s="144"/>
      <c r="L1377" s="144"/>
      <c r="M1377" s="144"/>
      <c r="N1377" s="144"/>
      <c r="O1377" s="144"/>
      <c r="P1377" s="144"/>
      <c r="Q1377" s="144"/>
      <c r="R1377" s="144"/>
      <c r="S1377" s="144"/>
      <c r="T1377" s="144"/>
      <c r="U1377" s="144"/>
      <c r="V1377" s="144"/>
      <c r="W1377" s="144"/>
      <c r="X1377" s="144"/>
      <c r="Y1377" s="144"/>
      <c r="Z1377" s="144"/>
      <c r="AA1377" s="144"/>
      <c r="AB1377" s="144"/>
      <c r="AC1377" s="144"/>
      <c r="AD1377" s="144"/>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c r="BG1377" s="144"/>
      <c r="BH1377" s="144"/>
      <c r="BI1377" s="144"/>
      <c r="BJ1377" s="144"/>
      <c r="BK1377" s="144"/>
      <c r="BL1377" s="144"/>
      <c r="BM1377" s="144"/>
      <c r="BN1377" s="144"/>
    </row>
    <row r="1378" spans="1:66" ht="16.5" x14ac:dyDescent="0.35">
      <c r="A1378" s="144"/>
      <c r="B1378" s="144"/>
      <c r="C1378" s="144"/>
      <c r="D1378" s="144"/>
      <c r="E1378" s="144"/>
      <c r="F1378" s="144"/>
      <c r="G1378" s="144"/>
      <c r="H1378" s="144"/>
      <c r="I1378" s="144"/>
      <c r="J1378" s="144"/>
      <c r="K1378" s="144"/>
      <c r="L1378" s="144"/>
      <c r="M1378" s="144"/>
      <c r="N1378" s="144"/>
      <c r="O1378" s="144"/>
      <c r="P1378" s="144"/>
      <c r="Q1378" s="144"/>
      <c r="R1378" s="144"/>
      <c r="S1378" s="144"/>
      <c r="T1378" s="144"/>
      <c r="U1378" s="144"/>
      <c r="V1378" s="144"/>
      <c r="W1378" s="144"/>
      <c r="X1378" s="144"/>
      <c r="Y1378" s="144"/>
      <c r="Z1378" s="144"/>
      <c r="AA1378" s="144"/>
      <c r="AB1378" s="144"/>
      <c r="AC1378" s="144"/>
      <c r="AD1378" s="144"/>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c r="BG1378" s="144"/>
      <c r="BH1378" s="144"/>
      <c r="BI1378" s="144"/>
      <c r="BJ1378" s="144"/>
      <c r="BK1378" s="144"/>
      <c r="BL1378" s="144"/>
      <c r="BM1378" s="144"/>
      <c r="BN1378" s="144"/>
    </row>
    <row r="1379" spans="1:66" ht="16.5" x14ac:dyDescent="0.35">
      <c r="A1379" s="144"/>
      <c r="B1379" s="144"/>
      <c r="C1379" s="144"/>
      <c r="D1379" s="144"/>
      <c r="E1379" s="144"/>
      <c r="F1379" s="144"/>
      <c r="G1379" s="144"/>
      <c r="H1379" s="144"/>
      <c r="I1379" s="144"/>
      <c r="J1379" s="144"/>
      <c r="K1379" s="144"/>
      <c r="L1379" s="144"/>
      <c r="M1379" s="144"/>
      <c r="N1379" s="144"/>
      <c r="O1379" s="144"/>
      <c r="P1379" s="144"/>
      <c r="Q1379" s="144"/>
      <c r="R1379" s="144"/>
      <c r="S1379" s="144"/>
      <c r="T1379" s="144"/>
      <c r="U1379" s="144"/>
      <c r="V1379" s="144"/>
      <c r="W1379" s="144"/>
      <c r="X1379" s="144"/>
      <c r="Y1379" s="144"/>
      <c r="Z1379" s="144"/>
      <c r="AA1379" s="144"/>
      <c r="AB1379" s="144"/>
      <c r="AC1379" s="144"/>
      <c r="AD1379" s="144"/>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c r="BG1379" s="144"/>
      <c r="BH1379" s="144"/>
      <c r="BI1379" s="144"/>
      <c r="BJ1379" s="144"/>
      <c r="BK1379" s="144"/>
      <c r="BL1379" s="144"/>
      <c r="BM1379" s="144"/>
      <c r="BN1379" s="144"/>
    </row>
    <row r="1380" spans="1:66" ht="16.5" x14ac:dyDescent="0.35">
      <c r="A1380" s="144"/>
      <c r="B1380" s="144"/>
      <c r="C1380" s="144"/>
      <c r="D1380" s="144"/>
      <c r="E1380" s="144"/>
      <c r="F1380" s="144"/>
      <c r="G1380" s="144"/>
      <c r="H1380" s="144"/>
      <c r="I1380" s="144"/>
      <c r="J1380" s="144"/>
      <c r="K1380" s="144"/>
      <c r="L1380" s="144"/>
      <c r="M1380" s="144"/>
      <c r="N1380" s="144"/>
      <c r="O1380" s="144"/>
      <c r="P1380" s="144"/>
      <c r="Q1380" s="144"/>
      <c r="R1380" s="144"/>
      <c r="S1380" s="144"/>
      <c r="T1380" s="144"/>
      <c r="U1380" s="144"/>
      <c r="V1380" s="144"/>
      <c r="W1380" s="144"/>
      <c r="X1380" s="144"/>
      <c r="Y1380" s="144"/>
      <c r="Z1380" s="144"/>
      <c r="AA1380" s="144"/>
      <c r="AB1380" s="144"/>
      <c r="AC1380" s="144"/>
      <c r="AD1380" s="144"/>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c r="BG1380" s="144"/>
      <c r="BH1380" s="144"/>
      <c r="BI1380" s="144"/>
      <c r="BJ1380" s="144"/>
      <c r="BK1380" s="144"/>
      <c r="BL1380" s="144"/>
      <c r="BM1380" s="144"/>
      <c r="BN1380" s="144"/>
    </row>
    <row r="1381" spans="1:66" ht="16.5" x14ac:dyDescent="0.35">
      <c r="A1381" s="144"/>
      <c r="B1381" s="144"/>
      <c r="C1381" s="144"/>
      <c r="D1381" s="144"/>
      <c r="E1381" s="144"/>
      <c r="F1381" s="144"/>
      <c r="G1381" s="144"/>
      <c r="H1381" s="144"/>
      <c r="I1381" s="144"/>
      <c r="J1381" s="144"/>
      <c r="K1381" s="144"/>
      <c r="L1381" s="144"/>
      <c r="M1381" s="144"/>
      <c r="N1381" s="144"/>
      <c r="O1381" s="144"/>
      <c r="P1381" s="144"/>
      <c r="Q1381" s="144"/>
      <c r="R1381" s="144"/>
      <c r="S1381" s="144"/>
      <c r="T1381" s="144"/>
      <c r="U1381" s="144"/>
      <c r="V1381" s="144"/>
      <c r="W1381" s="144"/>
      <c r="X1381" s="144"/>
      <c r="Y1381" s="144"/>
      <c r="Z1381" s="144"/>
      <c r="AA1381" s="144"/>
      <c r="AB1381" s="144"/>
      <c r="AC1381" s="144"/>
      <c r="AD1381" s="144"/>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c r="BG1381" s="144"/>
      <c r="BH1381" s="144"/>
      <c r="BI1381" s="144"/>
      <c r="BJ1381" s="144"/>
      <c r="BK1381" s="144"/>
      <c r="BL1381" s="144"/>
      <c r="BM1381" s="144"/>
      <c r="BN1381" s="144"/>
    </row>
  </sheetData>
  <sheetProtection sheet="1" objects="1" scenarios="1"/>
  <mergeCells count="15">
    <mergeCell ref="L2:O2"/>
    <mergeCell ref="P2:S2"/>
    <mergeCell ref="T2:W2"/>
    <mergeCell ref="X2:AA2"/>
    <mergeCell ref="AB2:AE2"/>
    <mergeCell ref="B28:B33"/>
    <mergeCell ref="B4:B14"/>
    <mergeCell ref="B22:B27"/>
    <mergeCell ref="H2:K2"/>
    <mergeCell ref="G2:G3"/>
    <mergeCell ref="B15:B20"/>
    <mergeCell ref="B2:C3"/>
    <mergeCell ref="D2:D3"/>
    <mergeCell ref="F2:F3"/>
    <mergeCell ref="E2:E3"/>
  </mergeCells>
  <phoneticPr fontId="1" type="noConversion"/>
  <dataValidations count="3">
    <dataValidation showInputMessage="1" showErrorMessage="1" errorTitle="产品业态选择错误" error="只能从“定义名称”表中选择" sqref="C4:C14"/>
    <dataValidation type="list" showInputMessage="1" showErrorMessage="1" sqref="D35">
      <formula1>"按市价销售,按租金收入,按成本核算,暂不考虑"</formula1>
    </dataValidation>
    <dataValidation showInputMessage="1" showErrorMessage="1" sqref="E35:F35"/>
  </dataValidations>
  <pageMargins left="0.7" right="0.7" top="0.75" bottom="0.75" header="0.3" footer="0.3"/>
  <ignoredErrors>
    <ignoredError sqref="D14 E6:AS34 D27 E4:H4 J4:L4 E5:H5 J5:L5 N4:P4 N5:P5 R4:T4 R5:T5 V4:X4 V5:X5 Z4:AB4 Z5:AB5 AD4:AS4 AD5:AS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389"/>
  <sheetViews>
    <sheetView showGridLines="0" zoomScale="95" zoomScaleNormal="95" workbookViewId="0">
      <pane xSplit="8" ySplit="4" topLeftCell="I5" activePane="bottomRight" state="frozen"/>
      <selection pane="topRight" activeCell="I1" sqref="I1"/>
      <selection pane="bottomLeft" activeCell="A5" sqref="A5"/>
      <selection pane="bottomRight" activeCell="D63" sqref="D63"/>
    </sheetView>
  </sheetViews>
  <sheetFormatPr defaultColWidth="8.875" defaultRowHeight="13.5" x14ac:dyDescent="0.15"/>
  <cols>
    <col min="1" max="1" width="1" style="145" customWidth="1"/>
    <col min="2" max="2" width="13.125" style="145" bestFit="1" customWidth="1"/>
    <col min="3" max="3" width="30.625" style="145" customWidth="1"/>
    <col min="4" max="6" width="10.75" style="145" customWidth="1"/>
    <col min="7" max="8" width="13.75" style="145" customWidth="1"/>
    <col min="9" max="10" width="10.75" style="145" customWidth="1"/>
    <col min="11" max="12" width="13.75" style="145" customWidth="1"/>
    <col min="13" max="16" width="10.75" style="145" customWidth="1"/>
    <col min="17" max="18" width="13.75" style="145" customWidth="1"/>
    <col min="19" max="20" width="10.75" style="145" customWidth="1"/>
    <col min="21" max="22" width="13.75" style="145" customWidth="1"/>
    <col min="23" max="26" width="10.75" style="145" customWidth="1"/>
    <col min="27" max="28" width="13.75" style="145" customWidth="1"/>
    <col min="29" max="30" width="10.75" style="145" customWidth="1"/>
    <col min="31" max="32" width="13.75" style="145" customWidth="1"/>
    <col min="33" max="36" width="10.75" style="145" customWidth="1"/>
    <col min="37" max="38" width="13.75" style="145" customWidth="1"/>
    <col min="39" max="40" width="10.75" style="145" customWidth="1"/>
    <col min="41" max="42" width="13.75" style="145" customWidth="1"/>
    <col min="43" max="46" width="10.75" style="145" customWidth="1"/>
    <col min="47" max="48" width="13.75" style="145" customWidth="1"/>
    <col min="49" max="50" width="10.75" style="145" customWidth="1"/>
    <col min="51" max="52" width="13.75" style="145" customWidth="1"/>
    <col min="53" max="56" width="10.75" style="145" customWidth="1"/>
    <col min="57" max="58" width="13.75" style="145" customWidth="1"/>
    <col min="59" max="60" width="10.75" style="145" customWidth="1"/>
    <col min="61" max="62" width="13.75" style="145" customWidth="1"/>
    <col min="63" max="66" width="10.75" style="145" customWidth="1"/>
    <col min="67" max="68" width="13.75" style="145" customWidth="1"/>
    <col min="69" max="69" width="15.75" style="145" customWidth="1"/>
    <col min="70" max="70" width="8.875" style="145"/>
    <col min="71" max="71" width="15.5" style="145" customWidth="1"/>
    <col min="72" max="72" width="5.375" style="145" customWidth="1"/>
    <col min="73" max="73" width="15.25" style="145" bestFit="1" customWidth="1"/>
    <col min="74" max="74" width="13.5" style="145" customWidth="1"/>
    <col min="75" max="75" width="14.25" style="145" customWidth="1"/>
    <col min="76" max="76" width="8.875" style="145"/>
    <col min="77" max="82" width="13.125" style="145" customWidth="1"/>
    <col min="83" max="16384" width="8.875" style="145"/>
  </cols>
  <sheetData>
    <row r="1" spans="1:103" ht="17.649999999999999" customHeight="1" thickBot="1" x14ac:dyDescent="0.4">
      <c r="A1" s="144"/>
      <c r="B1" s="783" t="s">
        <v>386</v>
      </c>
      <c r="C1" s="144"/>
      <c r="D1" s="144"/>
      <c r="E1" s="144"/>
      <c r="F1" s="144"/>
      <c r="G1" s="144"/>
      <c r="H1" s="144"/>
      <c r="I1" s="144"/>
      <c r="J1" s="144"/>
      <c r="K1" s="144"/>
      <c r="L1" s="179"/>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row>
    <row r="2" spans="1:103" ht="17.25" thickBot="1" x14ac:dyDescent="0.4">
      <c r="A2" s="144"/>
      <c r="B2" s="889" t="s">
        <v>138</v>
      </c>
      <c r="C2" s="890"/>
      <c r="D2" s="893" t="s">
        <v>101</v>
      </c>
      <c r="E2" s="893" t="s">
        <v>403</v>
      </c>
      <c r="F2" s="893" t="s">
        <v>404</v>
      </c>
      <c r="G2" s="893" t="s">
        <v>399</v>
      </c>
      <c r="H2" s="886" t="s">
        <v>400</v>
      </c>
      <c r="I2" s="883" t="s">
        <v>103</v>
      </c>
      <c r="J2" s="884"/>
      <c r="K2" s="884"/>
      <c r="L2" s="884"/>
      <c r="M2" s="884"/>
      <c r="N2" s="884"/>
      <c r="O2" s="884"/>
      <c r="P2" s="884"/>
      <c r="Q2" s="884"/>
      <c r="R2" s="885"/>
      <c r="S2" s="883" t="s">
        <v>156</v>
      </c>
      <c r="T2" s="884"/>
      <c r="U2" s="884"/>
      <c r="V2" s="884"/>
      <c r="W2" s="884"/>
      <c r="X2" s="884"/>
      <c r="Y2" s="884"/>
      <c r="Z2" s="884"/>
      <c r="AA2" s="884"/>
      <c r="AB2" s="885"/>
      <c r="AC2" s="883" t="s">
        <v>157</v>
      </c>
      <c r="AD2" s="884"/>
      <c r="AE2" s="884"/>
      <c r="AF2" s="884"/>
      <c r="AG2" s="884"/>
      <c r="AH2" s="884"/>
      <c r="AI2" s="884"/>
      <c r="AJ2" s="884"/>
      <c r="AK2" s="884"/>
      <c r="AL2" s="885"/>
      <c r="AM2" s="883" t="s">
        <v>158</v>
      </c>
      <c r="AN2" s="884"/>
      <c r="AO2" s="884"/>
      <c r="AP2" s="884"/>
      <c r="AQ2" s="884"/>
      <c r="AR2" s="884"/>
      <c r="AS2" s="884"/>
      <c r="AT2" s="884"/>
      <c r="AU2" s="884"/>
      <c r="AV2" s="885"/>
      <c r="AW2" s="883" t="s">
        <v>159</v>
      </c>
      <c r="AX2" s="884"/>
      <c r="AY2" s="884"/>
      <c r="AZ2" s="884"/>
      <c r="BA2" s="884"/>
      <c r="BB2" s="884"/>
      <c r="BC2" s="884"/>
      <c r="BD2" s="884"/>
      <c r="BE2" s="884"/>
      <c r="BF2" s="885"/>
      <c r="BG2" s="883" t="s">
        <v>160</v>
      </c>
      <c r="BH2" s="884"/>
      <c r="BI2" s="884"/>
      <c r="BJ2" s="884"/>
      <c r="BK2" s="884"/>
      <c r="BL2" s="884"/>
      <c r="BM2" s="884"/>
      <c r="BN2" s="884"/>
      <c r="BO2" s="884"/>
      <c r="BP2" s="885"/>
      <c r="BQ2" s="905" t="s">
        <v>8</v>
      </c>
      <c r="BR2" s="144"/>
      <c r="BS2" s="144"/>
      <c r="BT2" s="144"/>
      <c r="BU2" s="144"/>
      <c r="BV2" s="144"/>
      <c r="BW2" s="144"/>
      <c r="BX2" s="144"/>
      <c r="BY2" s="264" t="s">
        <v>171</v>
      </c>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row>
    <row r="3" spans="1:103" ht="16.5" x14ac:dyDescent="0.35">
      <c r="A3" s="144"/>
      <c r="B3" s="891"/>
      <c r="C3" s="892"/>
      <c r="D3" s="894"/>
      <c r="E3" s="894"/>
      <c r="F3" s="894"/>
      <c r="G3" s="894"/>
      <c r="H3" s="887"/>
      <c r="I3" s="265" t="s">
        <v>101</v>
      </c>
      <c r="J3" s="266" t="s">
        <v>153</v>
      </c>
      <c r="K3" s="267" t="s">
        <v>145</v>
      </c>
      <c r="L3" s="267" t="s">
        <v>146</v>
      </c>
      <c r="M3" s="266" t="s">
        <v>221</v>
      </c>
      <c r="N3" s="266" t="s">
        <v>220</v>
      </c>
      <c r="O3" s="266" t="s">
        <v>222</v>
      </c>
      <c r="P3" s="266" t="s">
        <v>151</v>
      </c>
      <c r="Q3" s="268" t="s">
        <v>147</v>
      </c>
      <c r="R3" s="269" t="s">
        <v>148</v>
      </c>
      <c r="S3" s="265" t="s">
        <v>101</v>
      </c>
      <c r="T3" s="266" t="s">
        <v>153</v>
      </c>
      <c r="U3" s="267" t="s">
        <v>145</v>
      </c>
      <c r="V3" s="267" t="s">
        <v>146</v>
      </c>
      <c r="W3" s="266" t="s">
        <v>221</v>
      </c>
      <c r="X3" s="266" t="s">
        <v>220</v>
      </c>
      <c r="Y3" s="266" t="s">
        <v>149</v>
      </c>
      <c r="Z3" s="266" t="s">
        <v>151</v>
      </c>
      <c r="AA3" s="268" t="s">
        <v>147</v>
      </c>
      <c r="AB3" s="269" t="s">
        <v>148</v>
      </c>
      <c r="AC3" s="265" t="s">
        <v>101</v>
      </c>
      <c r="AD3" s="266" t="s">
        <v>153</v>
      </c>
      <c r="AE3" s="267" t="s">
        <v>145</v>
      </c>
      <c r="AF3" s="267" t="s">
        <v>146</v>
      </c>
      <c r="AG3" s="266" t="s">
        <v>221</v>
      </c>
      <c r="AH3" s="266" t="s">
        <v>220</v>
      </c>
      <c r="AI3" s="266" t="s">
        <v>149</v>
      </c>
      <c r="AJ3" s="266" t="s">
        <v>151</v>
      </c>
      <c r="AK3" s="268" t="s">
        <v>147</v>
      </c>
      <c r="AL3" s="269" t="s">
        <v>148</v>
      </c>
      <c r="AM3" s="265" t="s">
        <v>101</v>
      </c>
      <c r="AN3" s="266" t="s">
        <v>153</v>
      </c>
      <c r="AO3" s="267" t="s">
        <v>145</v>
      </c>
      <c r="AP3" s="267" t="s">
        <v>146</v>
      </c>
      <c r="AQ3" s="266" t="s">
        <v>221</v>
      </c>
      <c r="AR3" s="266" t="s">
        <v>220</v>
      </c>
      <c r="AS3" s="266" t="s">
        <v>149</v>
      </c>
      <c r="AT3" s="266" t="s">
        <v>151</v>
      </c>
      <c r="AU3" s="268" t="s">
        <v>147</v>
      </c>
      <c r="AV3" s="269" t="s">
        <v>148</v>
      </c>
      <c r="AW3" s="265" t="s">
        <v>101</v>
      </c>
      <c r="AX3" s="266" t="s">
        <v>153</v>
      </c>
      <c r="AY3" s="267" t="s">
        <v>145</v>
      </c>
      <c r="AZ3" s="267" t="s">
        <v>146</v>
      </c>
      <c r="BA3" s="266" t="s">
        <v>221</v>
      </c>
      <c r="BB3" s="266" t="s">
        <v>220</v>
      </c>
      <c r="BC3" s="266" t="s">
        <v>149</v>
      </c>
      <c r="BD3" s="266" t="s">
        <v>151</v>
      </c>
      <c r="BE3" s="268" t="s">
        <v>147</v>
      </c>
      <c r="BF3" s="269" t="s">
        <v>148</v>
      </c>
      <c r="BG3" s="265" t="s">
        <v>101</v>
      </c>
      <c r="BH3" s="266" t="s">
        <v>153</v>
      </c>
      <c r="BI3" s="267" t="s">
        <v>145</v>
      </c>
      <c r="BJ3" s="267" t="s">
        <v>146</v>
      </c>
      <c r="BK3" s="266" t="s">
        <v>221</v>
      </c>
      <c r="BL3" s="266" t="s">
        <v>220</v>
      </c>
      <c r="BM3" s="266" t="s">
        <v>149</v>
      </c>
      <c r="BN3" s="266" t="s">
        <v>151</v>
      </c>
      <c r="BO3" s="268" t="s">
        <v>147</v>
      </c>
      <c r="BP3" s="269" t="s">
        <v>148</v>
      </c>
      <c r="BQ3" s="906"/>
      <c r="BR3" s="144"/>
      <c r="BS3" s="270" t="s">
        <v>192</v>
      </c>
      <c r="BT3" s="144"/>
      <c r="BU3" s="270" t="s">
        <v>197</v>
      </c>
      <c r="BV3" s="144"/>
      <c r="BW3" s="270" t="s">
        <v>196</v>
      </c>
      <c r="BX3" s="144"/>
      <c r="BY3" s="271" t="s">
        <v>239</v>
      </c>
      <c r="BZ3" s="272" t="s">
        <v>240</v>
      </c>
      <c r="CA3" s="272" t="s">
        <v>241</v>
      </c>
      <c r="CB3" s="272" t="s">
        <v>242</v>
      </c>
      <c r="CC3" s="272" t="s">
        <v>243</v>
      </c>
      <c r="CD3" s="273" t="s">
        <v>244</v>
      </c>
      <c r="CE3" s="144"/>
      <c r="CF3" s="144"/>
      <c r="CG3" s="144"/>
      <c r="CH3" s="144"/>
      <c r="CI3" s="144"/>
      <c r="CJ3" s="144"/>
      <c r="CK3" s="144"/>
      <c r="CL3" s="144"/>
      <c r="CM3" s="144"/>
      <c r="CN3" s="144"/>
      <c r="CO3" s="144"/>
      <c r="CP3" s="144"/>
      <c r="CQ3" s="144"/>
      <c r="CR3" s="144"/>
      <c r="CS3" s="144"/>
      <c r="CT3" s="144"/>
      <c r="CU3" s="144"/>
      <c r="CV3" s="144"/>
      <c r="CW3" s="144"/>
      <c r="CX3" s="144"/>
      <c r="CY3" s="144"/>
    </row>
    <row r="4" spans="1:103" ht="16.5" customHeight="1" x14ac:dyDescent="0.35">
      <c r="A4" s="144"/>
      <c r="B4" s="903" t="s">
        <v>154</v>
      </c>
      <c r="C4" s="904"/>
      <c r="D4" s="274">
        <f>D22+D35</f>
        <v>0</v>
      </c>
      <c r="E4" s="274"/>
      <c r="F4" s="274"/>
      <c r="G4" s="274">
        <f>G22+G35</f>
        <v>0</v>
      </c>
      <c r="H4" s="275">
        <f>H22+H35</f>
        <v>0</v>
      </c>
      <c r="I4" s="276">
        <f>I22+I35</f>
        <v>0</v>
      </c>
      <c r="J4" s="274">
        <f>IFERROR(K4/I38,0)</f>
        <v>0</v>
      </c>
      <c r="K4" s="274">
        <f>K22+K35</f>
        <v>0</v>
      </c>
      <c r="L4" s="274">
        <f>L22+L35</f>
        <v>0</v>
      </c>
      <c r="M4" s="274"/>
      <c r="N4" s="274"/>
      <c r="O4" s="274"/>
      <c r="P4" s="274"/>
      <c r="Q4" s="274">
        <f>Q22+Q35</f>
        <v>0</v>
      </c>
      <c r="R4" s="275">
        <f>R22+R35</f>
        <v>0</v>
      </c>
      <c r="S4" s="276">
        <f>S22+S35</f>
        <v>0</v>
      </c>
      <c r="T4" s="274">
        <f>IFERROR(U4/S38,0)</f>
        <v>0</v>
      </c>
      <c r="U4" s="274">
        <f>U22+U35</f>
        <v>0</v>
      </c>
      <c r="V4" s="274">
        <f>V22+V35</f>
        <v>0</v>
      </c>
      <c r="W4" s="274"/>
      <c r="X4" s="274"/>
      <c r="Y4" s="274"/>
      <c r="Z4" s="274"/>
      <c r="AA4" s="274">
        <f>AA22+AA35</f>
        <v>0</v>
      </c>
      <c r="AB4" s="275">
        <f>AB22+AB35</f>
        <v>0</v>
      </c>
      <c r="AC4" s="277">
        <f>AC22+AC35</f>
        <v>0</v>
      </c>
      <c r="AD4" s="274">
        <f>IFERROR(AE4/AC38,0)</f>
        <v>0</v>
      </c>
      <c r="AE4" s="274">
        <f>AE22+AE35</f>
        <v>0</v>
      </c>
      <c r="AF4" s="274">
        <f>AF22+AF35</f>
        <v>0</v>
      </c>
      <c r="AG4" s="274"/>
      <c r="AH4" s="274"/>
      <c r="AI4" s="274"/>
      <c r="AJ4" s="274"/>
      <c r="AK4" s="274">
        <f>AK22+AK35</f>
        <v>0</v>
      </c>
      <c r="AL4" s="275">
        <f>AL22+AL35</f>
        <v>0</v>
      </c>
      <c r="AM4" s="277">
        <f>AM22+AM35</f>
        <v>0</v>
      </c>
      <c r="AN4" s="274">
        <f>IFERROR(AO4/AM38,0)</f>
        <v>0</v>
      </c>
      <c r="AO4" s="274">
        <f>AO22+AO35</f>
        <v>0</v>
      </c>
      <c r="AP4" s="274">
        <f>AP22+AP35</f>
        <v>0</v>
      </c>
      <c r="AQ4" s="274"/>
      <c r="AR4" s="274"/>
      <c r="AS4" s="274"/>
      <c r="AT4" s="274"/>
      <c r="AU4" s="274">
        <f>AU22+AU35</f>
        <v>0</v>
      </c>
      <c r="AV4" s="275">
        <f>AV22+AV35</f>
        <v>0</v>
      </c>
      <c r="AW4" s="277">
        <f>AW22+AW35</f>
        <v>0</v>
      </c>
      <c r="AX4" s="274">
        <f>IFERROR(AY4/AW38,0)</f>
        <v>0</v>
      </c>
      <c r="AY4" s="274">
        <f>AY22+AY35</f>
        <v>0</v>
      </c>
      <c r="AZ4" s="274">
        <f>AZ22+AZ35</f>
        <v>0</v>
      </c>
      <c r="BA4" s="274"/>
      <c r="BB4" s="274"/>
      <c r="BC4" s="274"/>
      <c r="BD4" s="274"/>
      <c r="BE4" s="274">
        <f>BE22+BE35</f>
        <v>0</v>
      </c>
      <c r="BF4" s="275">
        <f>BF22+BF35</f>
        <v>0</v>
      </c>
      <c r="BG4" s="277">
        <f>BG22+BG35</f>
        <v>0</v>
      </c>
      <c r="BH4" s="274">
        <f>IFERROR(BI4/BG38,0)</f>
        <v>0</v>
      </c>
      <c r="BI4" s="274">
        <f>BI22+BI35</f>
        <v>0</v>
      </c>
      <c r="BJ4" s="274">
        <f>BJ22+BJ35</f>
        <v>0</v>
      </c>
      <c r="BK4" s="274"/>
      <c r="BL4" s="274"/>
      <c r="BM4" s="274"/>
      <c r="BN4" s="274"/>
      <c r="BO4" s="274">
        <f>BO22+BO35</f>
        <v>0</v>
      </c>
      <c r="BP4" s="275">
        <f>BP22+BP35</f>
        <v>0</v>
      </c>
      <c r="BQ4" s="278"/>
      <c r="BR4" s="144"/>
      <c r="BS4" s="279">
        <f>BS15+BS28</f>
        <v>0</v>
      </c>
      <c r="BT4" s="280"/>
      <c r="BU4" s="279">
        <f>BU15+BU21+BU28+BU34</f>
        <v>0</v>
      </c>
      <c r="BV4" s="144"/>
      <c r="BW4" s="279">
        <f>BW5+BW6</f>
        <v>0</v>
      </c>
      <c r="BX4" s="572"/>
      <c r="BY4" s="281">
        <f>BY15+BY28</f>
        <v>0</v>
      </c>
      <c r="BZ4" s="279">
        <f>BZ15+BZ28</f>
        <v>0</v>
      </c>
      <c r="CA4" s="279">
        <f>CA15+CA28</f>
        <v>0</v>
      </c>
      <c r="CB4" s="279">
        <f t="shared" ref="CB4:CD4" si="0">CB15+CB28</f>
        <v>0</v>
      </c>
      <c r="CC4" s="279">
        <f t="shared" si="0"/>
        <v>0</v>
      </c>
      <c r="CD4" s="282">
        <f t="shared" si="0"/>
        <v>0</v>
      </c>
      <c r="CE4" s="144"/>
      <c r="CF4" s="144"/>
      <c r="CG4" s="144"/>
      <c r="CH4" s="144"/>
      <c r="CI4" s="144"/>
      <c r="CJ4" s="144"/>
      <c r="CK4" s="144"/>
      <c r="CL4" s="144"/>
      <c r="CM4" s="144"/>
      <c r="CN4" s="144"/>
      <c r="CO4" s="144"/>
      <c r="CP4" s="144"/>
      <c r="CQ4" s="144"/>
      <c r="CR4" s="144"/>
      <c r="CS4" s="144"/>
      <c r="CT4" s="144"/>
      <c r="CU4" s="144"/>
      <c r="CV4" s="144"/>
      <c r="CW4" s="144"/>
      <c r="CX4" s="144"/>
      <c r="CY4" s="144"/>
    </row>
    <row r="5" spans="1:103" ht="16.5" customHeight="1" x14ac:dyDescent="0.35">
      <c r="A5" s="144"/>
      <c r="B5" s="879" t="s">
        <v>94</v>
      </c>
      <c r="C5" s="205" t="str">
        <f>IF('1-经济技术指标'!C12=0,"",'1-经济技术指标'!C12)</f>
        <v/>
      </c>
      <c r="D5" s="206">
        <f>SUMIF($I$3:$BP$3,"面积",I5:BP5)</f>
        <v>0</v>
      </c>
      <c r="E5" s="207">
        <f>IFERROR(SUMIF($I$3:$BP$3,"含税土地成本",I5:BP5)/D5,0)</f>
        <v>0</v>
      </c>
      <c r="F5" s="206">
        <f>IFERROR(SUMIF($I$3:$BP$3,"含税开发成本",I5:BP5)/D5,0)</f>
        <v>0</v>
      </c>
      <c r="G5" s="206">
        <f>SUMIF($I$3:$BP$3,"含税"&amp;"*",I5:BP5)</f>
        <v>0</v>
      </c>
      <c r="H5" s="208">
        <f>SUMIF($I$3:$BP$3,"不含税"&amp;"*",I5:BP5)</f>
        <v>0</v>
      </c>
      <c r="I5" s="209">
        <f>'1-经济技术指标'!E12</f>
        <v>0</v>
      </c>
      <c r="J5" s="210">
        <f>IF(I5=0,0,$J$44)</f>
        <v>0</v>
      </c>
      <c r="K5" s="210">
        <f>I5*J5</f>
        <v>0</v>
      </c>
      <c r="L5" s="210">
        <f>I5*$L$38</f>
        <v>0</v>
      </c>
      <c r="M5" s="73"/>
      <c r="N5" s="73"/>
      <c r="O5" s="210">
        <f>IF(I5=0,0,$O$49)</f>
        <v>0</v>
      </c>
      <c r="P5" s="210">
        <f>SUM(M5:O5)*'5-其他税费'!$C$35</f>
        <v>0</v>
      </c>
      <c r="Q5" s="283">
        <f>SUM(M5:P5)*I5</f>
        <v>0</v>
      </c>
      <c r="R5" s="211">
        <f>(SUM(M5:N5)/(1+'5-其他税费'!$C$8)+P5/(1+'5-其他税费'!$C$11)+$R$38)*I5</f>
        <v>0</v>
      </c>
      <c r="S5" s="209">
        <f>'1-经济技术指标'!F12</f>
        <v>0</v>
      </c>
      <c r="T5" s="210">
        <f t="shared" ref="T5:T14" si="1">IF(S5=0,0,$T$44)</f>
        <v>0</v>
      </c>
      <c r="U5" s="210">
        <f>S5*T5</f>
        <v>0</v>
      </c>
      <c r="V5" s="210">
        <f t="shared" ref="V5:V14" si="2">S5*$V$38</f>
        <v>0</v>
      </c>
      <c r="W5" s="73"/>
      <c r="X5" s="73"/>
      <c r="Y5" s="210">
        <f t="shared" ref="Y5:Y14" si="3">IF(S5=0,0,$Y$49)</f>
        <v>0</v>
      </c>
      <c r="Z5" s="210">
        <f>SUM(W5:Y5)*'5-其他税费'!$C$35</f>
        <v>0</v>
      </c>
      <c r="AA5" s="283">
        <f>SUM(W5:Z5)*S5</f>
        <v>0</v>
      </c>
      <c r="AB5" s="211">
        <f>(SUM(W5:X5)/(1+'5-其他税费'!$C$8)+Z5/(1+'5-其他税费'!$C$11)+$R$38)*S5</f>
        <v>0</v>
      </c>
      <c r="AC5" s="209">
        <f>'1-经济技术指标'!G12</f>
        <v>0</v>
      </c>
      <c r="AD5" s="210">
        <f t="shared" ref="AD5:AD14" si="4">IF(AC5=0,0,$AD$44)</f>
        <v>0</v>
      </c>
      <c r="AE5" s="210">
        <f>AC5*AD5</f>
        <v>0</v>
      </c>
      <c r="AF5" s="210">
        <f t="shared" ref="AF5:AF14" si="5">AC5*$AF$38</f>
        <v>0</v>
      </c>
      <c r="AG5" s="73"/>
      <c r="AH5" s="73"/>
      <c r="AI5" s="210">
        <f t="shared" ref="AI5:AI14" si="6">IF(AC5=0,0,$AI$49)</f>
        <v>0</v>
      </c>
      <c r="AJ5" s="210">
        <f>SUM(AG5:AI5)*'5-其他税费'!$C$35</f>
        <v>0</v>
      </c>
      <c r="AK5" s="283">
        <f>SUM(AG5:AJ5)*AC5</f>
        <v>0</v>
      </c>
      <c r="AL5" s="211">
        <f>(SUM(AG5:AH5)/(1+'5-其他税费'!$C$8)+AJ5/(1+'5-其他税费'!$C$11)+$R$38)*AC5</f>
        <v>0</v>
      </c>
      <c r="AM5" s="209">
        <f>'1-经济技术指标'!H12</f>
        <v>0</v>
      </c>
      <c r="AN5" s="210">
        <f t="shared" ref="AN5:AN14" si="7">IF(AM5=0,0,$AN$44)</f>
        <v>0</v>
      </c>
      <c r="AO5" s="210">
        <f>AM5*AN5</f>
        <v>0</v>
      </c>
      <c r="AP5" s="210">
        <f t="shared" ref="AP5:AP14" si="8">AM5*$AP$38</f>
        <v>0</v>
      </c>
      <c r="AQ5" s="73"/>
      <c r="AR5" s="73"/>
      <c r="AS5" s="210">
        <f t="shared" ref="AS5:AS14" si="9">IF(AM5=0,0,$AS$49)</f>
        <v>0</v>
      </c>
      <c r="AT5" s="210">
        <f>SUM(AQ5:AS5)*'5-其他税费'!$C$35</f>
        <v>0</v>
      </c>
      <c r="AU5" s="283">
        <f>SUM(AQ5:AT5)*AM5</f>
        <v>0</v>
      </c>
      <c r="AV5" s="211">
        <f>(SUM(AQ5:AR5)/(1+'5-其他税费'!$C$8)+AT5/(1+'5-其他税费'!$C$11)+$R$38)*AM5</f>
        <v>0</v>
      </c>
      <c r="AW5" s="209">
        <f>'1-经济技术指标'!I12</f>
        <v>0</v>
      </c>
      <c r="AX5" s="210">
        <f t="shared" ref="AX5:AX14" si="10">IF(AW5=0,0,$AX$44)</f>
        <v>0</v>
      </c>
      <c r="AY5" s="210">
        <f>AW5*AX5</f>
        <v>0</v>
      </c>
      <c r="AZ5" s="210">
        <f t="shared" ref="AZ5:AZ14" si="11">AW5*$AZ$38</f>
        <v>0</v>
      </c>
      <c r="BA5" s="73"/>
      <c r="BB5" s="73"/>
      <c r="BC5" s="210">
        <f t="shared" ref="BC5:BC14" si="12">IF(AW5=0,0,$BC$49)</f>
        <v>0</v>
      </c>
      <c r="BD5" s="210">
        <f>SUM(BA5:BC5)*'5-其他税费'!$C$35</f>
        <v>0</v>
      </c>
      <c r="BE5" s="283">
        <f>SUM(BA5:BD5)*AW5</f>
        <v>0</v>
      </c>
      <c r="BF5" s="211">
        <f>(SUM(BA5:BB5)/(1+'5-其他税费'!$C$8)+BD5/(1+'5-其他税费'!$C$11)+$R$38)*AW5</f>
        <v>0</v>
      </c>
      <c r="BG5" s="209">
        <f>'1-经济技术指标'!J12</f>
        <v>0</v>
      </c>
      <c r="BH5" s="210">
        <f t="shared" ref="BH5:BH14" si="13">IF(BG5=0,0,$BH$44)</f>
        <v>0</v>
      </c>
      <c r="BI5" s="210">
        <f>BG5*BH5</f>
        <v>0</v>
      </c>
      <c r="BJ5" s="210">
        <f t="shared" ref="BJ5:BJ14" si="14">BG5*$BJ$38</f>
        <v>0</v>
      </c>
      <c r="BK5" s="73"/>
      <c r="BL5" s="73"/>
      <c r="BM5" s="210">
        <f t="shared" ref="BM5:BM14" si="15">IF(BG5=0,0,$BM$49)</f>
        <v>0</v>
      </c>
      <c r="BN5" s="210">
        <f>SUM(BK5:BM5)*'5-其他税费'!$C$35</f>
        <v>0</v>
      </c>
      <c r="BO5" s="283">
        <f>SUM(BK5:BN5)*BG5</f>
        <v>0</v>
      </c>
      <c r="BP5" s="211">
        <f>(SUM(BK5:BL5)/(1+'5-其他税费'!$C$8)+BN5/(1+'5-其他税费'!$C$11)+$R$38)*BG5</f>
        <v>0</v>
      </c>
      <c r="BQ5" s="53"/>
      <c r="BR5" s="144"/>
      <c r="BS5" s="212">
        <f>SUMIF($I$3:$BP$3,$BS$3,I5:BP5)</f>
        <v>0</v>
      </c>
      <c r="BT5" s="284"/>
      <c r="BU5" s="212">
        <f>G5-H5</f>
        <v>0</v>
      </c>
      <c r="BV5" s="360" t="s">
        <v>292</v>
      </c>
      <c r="BW5" s="212">
        <f>('2-销售收入'!F21*'5-其他税费'!C37/(1+'5-其他税费'!D13))*'5-其他税费'!D13</f>
        <v>0</v>
      </c>
      <c r="BX5" s="672">
        <f ca="1">(INDIRECT("'0-评价指标'!D13")-INDIRECT("'0-评价指标'!E13"))*10000-BW5</f>
        <v>0</v>
      </c>
      <c r="BY5" s="285">
        <f>N5/(1+'5-其他税费'!$C$8)*I5</f>
        <v>0</v>
      </c>
      <c r="BZ5" s="212">
        <f>X5/(1+'5-其他税费'!$C$8)*S5</f>
        <v>0</v>
      </c>
      <c r="CA5" s="212">
        <f>AH5/(1+'5-其他税费'!$C$8)*AC5</f>
        <v>0</v>
      </c>
      <c r="CB5" s="212">
        <f>AR5/(1+'5-其他税费'!$C$8)*AM5</f>
        <v>0</v>
      </c>
      <c r="CC5" s="212">
        <f>BB5/(1+'5-其他税费'!$C$8)*AW5</f>
        <v>0</v>
      </c>
      <c r="CD5" s="286">
        <f>BL5/(1+'5-其他税费'!$C$8)*BG5</f>
        <v>0</v>
      </c>
      <c r="CE5" s="144"/>
      <c r="CF5" s="144"/>
      <c r="CG5" s="144"/>
      <c r="CH5" s="144"/>
      <c r="CI5" s="144"/>
      <c r="CJ5" s="144"/>
      <c r="CK5" s="144"/>
      <c r="CL5" s="144"/>
      <c r="CM5" s="144"/>
      <c r="CN5" s="144"/>
      <c r="CO5" s="144"/>
      <c r="CP5" s="144"/>
      <c r="CQ5" s="144"/>
      <c r="CR5" s="144"/>
      <c r="CS5" s="144"/>
      <c r="CT5" s="144"/>
      <c r="CU5" s="144"/>
      <c r="CV5" s="144"/>
      <c r="CW5" s="144"/>
      <c r="CX5" s="144"/>
      <c r="CY5" s="144"/>
    </row>
    <row r="6" spans="1:103" ht="16.5" customHeight="1" x14ac:dyDescent="0.35">
      <c r="A6" s="144"/>
      <c r="B6" s="880"/>
      <c r="C6" s="213" t="str">
        <f>IF('1-经济技术指标'!C13=0,"",'1-经济技术指标'!C13)</f>
        <v/>
      </c>
      <c r="D6" s="214">
        <f>SUMIF($I$3:$BP$3,"面积",I6:BP6)</f>
        <v>0</v>
      </c>
      <c r="E6" s="215">
        <f>IFERROR(SUMIF($I$3:$BP$3,"含税土地成本",I6:BP6)/D6,0)</f>
        <v>0</v>
      </c>
      <c r="F6" s="215">
        <f>IFERROR(SUMIF($I$3:$BP$3,"含税开发成本",I6:BP6)/D6,0)</f>
        <v>0</v>
      </c>
      <c r="G6" s="215">
        <f>SUMIF($I$3:$BP$3,"含税"&amp;"*",I6:BP6)</f>
        <v>0</v>
      </c>
      <c r="H6" s="216">
        <f>SUMIF($I$3:$BP$3,"不含税"&amp;"*",I6:BP6)</f>
        <v>0</v>
      </c>
      <c r="I6" s="217">
        <f>'1-经济技术指标'!E13</f>
        <v>0</v>
      </c>
      <c r="J6" s="218">
        <f>IF(I6=0,0,$J$44)</f>
        <v>0</v>
      </c>
      <c r="K6" s="218">
        <f>I6*J6</f>
        <v>0</v>
      </c>
      <c r="L6" s="218">
        <f>I6*$L$38</f>
        <v>0</v>
      </c>
      <c r="M6" s="14"/>
      <c r="N6" s="14"/>
      <c r="O6" s="218">
        <f t="shared" ref="O6:O14" si="16">IF(I6=0,0,$O$49)</f>
        <v>0</v>
      </c>
      <c r="P6" s="218">
        <f>SUM(M6:O6)*'5-其他税费'!$C$35</f>
        <v>0</v>
      </c>
      <c r="Q6" s="287">
        <f>SUM(M6:P6)*I6</f>
        <v>0</v>
      </c>
      <c r="R6" s="219">
        <f>(SUM(M6:N6)/(1+'5-其他税费'!$C$8)+P6/(1+'5-其他税费'!$C$11)+$R$38)*I6</f>
        <v>0</v>
      </c>
      <c r="S6" s="217">
        <f>'1-经济技术指标'!F13</f>
        <v>0</v>
      </c>
      <c r="T6" s="218">
        <f t="shared" si="1"/>
        <v>0</v>
      </c>
      <c r="U6" s="218">
        <f>S6*T6</f>
        <v>0</v>
      </c>
      <c r="V6" s="218">
        <f t="shared" si="2"/>
        <v>0</v>
      </c>
      <c r="W6" s="14"/>
      <c r="X6" s="14"/>
      <c r="Y6" s="218">
        <f t="shared" si="3"/>
        <v>0</v>
      </c>
      <c r="Z6" s="218">
        <f>SUM(W6:Y6)*'5-其他税费'!$C$35</f>
        <v>0</v>
      </c>
      <c r="AA6" s="287">
        <f>SUM(W6:Z6)*S6</f>
        <v>0</v>
      </c>
      <c r="AB6" s="219">
        <f>(SUM(W6:X6)/(1+'5-其他税费'!$C$8)+Z6/(1+'5-其他税费'!$C$11)+$R$38)*S6</f>
        <v>0</v>
      </c>
      <c r="AC6" s="217">
        <f>'1-经济技术指标'!G13</f>
        <v>0</v>
      </c>
      <c r="AD6" s="218">
        <f t="shared" si="4"/>
        <v>0</v>
      </c>
      <c r="AE6" s="218">
        <f>AC6*AD6</f>
        <v>0</v>
      </c>
      <c r="AF6" s="218">
        <f t="shared" si="5"/>
        <v>0</v>
      </c>
      <c r="AG6" s="14"/>
      <c r="AH6" s="14"/>
      <c r="AI6" s="218">
        <f t="shared" si="6"/>
        <v>0</v>
      </c>
      <c r="AJ6" s="218">
        <f>SUM(AG6:AI6)*'5-其他税费'!$C$35</f>
        <v>0</v>
      </c>
      <c r="AK6" s="287">
        <f>SUM(AG6:AJ6)*AC6</f>
        <v>0</v>
      </c>
      <c r="AL6" s="219">
        <f>(SUM(AG6:AH6)/(1+'5-其他税费'!$C$8)+AJ6/(1+'5-其他税费'!$C$11)+$R$38)*AC6</f>
        <v>0</v>
      </c>
      <c r="AM6" s="217">
        <f>'1-经济技术指标'!H13</f>
        <v>0</v>
      </c>
      <c r="AN6" s="218">
        <f t="shared" si="7"/>
        <v>0</v>
      </c>
      <c r="AO6" s="218">
        <f>AM6*AN6</f>
        <v>0</v>
      </c>
      <c r="AP6" s="218">
        <f t="shared" si="8"/>
        <v>0</v>
      </c>
      <c r="AQ6" s="14"/>
      <c r="AR6" s="14"/>
      <c r="AS6" s="218">
        <f t="shared" si="9"/>
        <v>0</v>
      </c>
      <c r="AT6" s="218">
        <f>SUM(AQ6:AS6)*'5-其他税费'!$C$35</f>
        <v>0</v>
      </c>
      <c r="AU6" s="287">
        <f>SUM(AQ6:AT6)*AM6</f>
        <v>0</v>
      </c>
      <c r="AV6" s="219">
        <f>(SUM(AQ6:AR6)/(1+'5-其他税费'!$C$8)+AT6/(1+'5-其他税费'!$C$11)+$R$38)*AM6</f>
        <v>0</v>
      </c>
      <c r="AW6" s="217">
        <f>'1-经济技术指标'!I13</f>
        <v>0</v>
      </c>
      <c r="AX6" s="218">
        <f t="shared" si="10"/>
        <v>0</v>
      </c>
      <c r="AY6" s="218">
        <f>AW6*AX6</f>
        <v>0</v>
      </c>
      <c r="AZ6" s="218">
        <f t="shared" si="11"/>
        <v>0</v>
      </c>
      <c r="BA6" s="14"/>
      <c r="BB6" s="14"/>
      <c r="BC6" s="218">
        <f t="shared" si="12"/>
        <v>0</v>
      </c>
      <c r="BD6" s="218">
        <f>SUM(BA6:BC6)*'5-其他税费'!$C$35</f>
        <v>0</v>
      </c>
      <c r="BE6" s="287">
        <f>SUM(BA6:BD6)*AW6</f>
        <v>0</v>
      </c>
      <c r="BF6" s="219">
        <f>(SUM(BA6:BB6)/(1+'5-其他税费'!$C$8)+BD6/(1+'5-其他税费'!$C$11)+$R$38)*AW6</f>
        <v>0</v>
      </c>
      <c r="BG6" s="217">
        <f>'1-经济技术指标'!J13</f>
        <v>0</v>
      </c>
      <c r="BH6" s="218">
        <f t="shared" si="13"/>
        <v>0</v>
      </c>
      <c r="BI6" s="218">
        <f>BG6*BH6</f>
        <v>0</v>
      </c>
      <c r="BJ6" s="218">
        <f t="shared" si="14"/>
        <v>0</v>
      </c>
      <c r="BK6" s="14"/>
      <c r="BL6" s="14"/>
      <c r="BM6" s="218">
        <f t="shared" si="15"/>
        <v>0</v>
      </c>
      <c r="BN6" s="218">
        <f>SUM(BK6:BM6)*'5-其他税费'!$C$35</f>
        <v>0</v>
      </c>
      <c r="BO6" s="287">
        <f>SUM(BK6:BN6)*BG6</f>
        <v>0</v>
      </c>
      <c r="BP6" s="219">
        <f>(SUM(BK6:BL6)/(1+'5-其他税费'!$C$8)+BN6/(1+'5-其他税费'!$C$11)+$R$38)*BG6</f>
        <v>0</v>
      </c>
      <c r="BQ6" s="51"/>
      <c r="BR6" s="144"/>
      <c r="BS6" s="212">
        <f t="shared" ref="BS6:BS27" si="17">SUMIF($I$3:$BP$3,$BS$3,I6:BP6)</f>
        <v>0</v>
      </c>
      <c r="BT6" s="284"/>
      <c r="BU6" s="212">
        <f>G6-H6</f>
        <v>0</v>
      </c>
      <c r="BV6" s="360" t="s">
        <v>293</v>
      </c>
      <c r="BW6" s="212">
        <f>('2-销售收入'!F21*'5-其他税费'!C36/(1+'5-其他税费'!D12))*'5-其他税费'!D12</f>
        <v>0</v>
      </c>
      <c r="BX6" s="672">
        <f ca="1">(INDIRECT("'0-评价指标'!D14")-INDIRECT("'0-评价指标'!E14"))*10000-BW6</f>
        <v>0</v>
      </c>
      <c r="BY6" s="285">
        <f>N6/(1+'5-其他税费'!$C$8)*I6</f>
        <v>0</v>
      </c>
      <c r="BZ6" s="212">
        <f>X6/(1+'5-其他税费'!$C$8)*S6</f>
        <v>0</v>
      </c>
      <c r="CA6" s="212">
        <f>AH6/(1+'5-其他税费'!$C$8)*AC6</f>
        <v>0</v>
      </c>
      <c r="CB6" s="212">
        <f>AR6/(1+'5-其他税费'!$C$8)*AM6</f>
        <v>0</v>
      </c>
      <c r="CC6" s="212">
        <f>BB6/(1+'5-其他税费'!$C$8)*AW6</f>
        <v>0</v>
      </c>
      <c r="CD6" s="286">
        <f>BL6/(1+'5-其他税费'!$C$8)*BG6</f>
        <v>0</v>
      </c>
      <c r="CE6" s="144"/>
      <c r="CF6" s="144"/>
      <c r="CG6" s="144"/>
      <c r="CH6" s="144"/>
      <c r="CI6" s="144"/>
      <c r="CJ6" s="144"/>
      <c r="CK6" s="144"/>
      <c r="CL6" s="144"/>
      <c r="CM6" s="144"/>
      <c r="CN6" s="144"/>
      <c r="CO6" s="144"/>
      <c r="CP6" s="144"/>
      <c r="CQ6" s="144"/>
      <c r="CR6" s="144"/>
      <c r="CS6" s="144"/>
      <c r="CT6" s="144"/>
      <c r="CU6" s="144"/>
      <c r="CV6" s="144"/>
      <c r="CW6" s="144"/>
      <c r="CX6" s="144"/>
      <c r="CY6" s="144"/>
    </row>
    <row r="7" spans="1:103" ht="16.5" customHeight="1" x14ac:dyDescent="0.35">
      <c r="A7" s="144"/>
      <c r="B7" s="880"/>
      <c r="C7" s="213" t="str">
        <f>IF('1-经济技术指标'!C14=0,"",'1-经济技术指标'!C14)</f>
        <v/>
      </c>
      <c r="D7" s="214">
        <f t="shared" ref="D7:D14" si="18">SUMIF($I$3:$BP$3,"面积",I7:BP7)</f>
        <v>0</v>
      </c>
      <c r="E7" s="215">
        <f t="shared" ref="E7:E14" si="19">IFERROR(SUMIF($I$3:$BP$3,"含税土地成本",I7:BP7)/D7,0)</f>
        <v>0</v>
      </c>
      <c r="F7" s="215">
        <f t="shared" ref="F7:F14" si="20">IFERROR(SUMIF($I$3:$BP$3,"含税开发成本",I7:BP7)/D7,0)</f>
        <v>0</v>
      </c>
      <c r="G7" s="215">
        <f t="shared" ref="G7:G14" si="21">SUMIF($I$3:$BP$3,"含税"&amp;"*",I7:BP7)</f>
        <v>0</v>
      </c>
      <c r="H7" s="216">
        <f t="shared" ref="H7:H14" si="22">SUMIF($I$3:$BP$3,"不含税"&amp;"*",I7:BP7)</f>
        <v>0</v>
      </c>
      <c r="I7" s="217">
        <f>'1-经济技术指标'!E14</f>
        <v>0</v>
      </c>
      <c r="J7" s="218">
        <f t="shared" ref="J7:J14" si="23">IF(I7=0,0,$J$44)</f>
        <v>0</v>
      </c>
      <c r="K7" s="218">
        <f t="shared" ref="K7:K14" si="24">I7*J7</f>
        <v>0</v>
      </c>
      <c r="L7" s="218">
        <f>I7*$L$38</f>
        <v>0</v>
      </c>
      <c r="M7" s="14"/>
      <c r="N7" s="14"/>
      <c r="O7" s="218">
        <f>IF(I7=0,0,$O$49)</f>
        <v>0</v>
      </c>
      <c r="P7" s="218">
        <f>SUM(M7:O7)*'5-其他税费'!$C$35</f>
        <v>0</v>
      </c>
      <c r="Q7" s="287">
        <f>SUM(M7:P7)*I7</f>
        <v>0</v>
      </c>
      <c r="R7" s="219">
        <f>(SUM(M7:N7)/(1+'5-其他税费'!$C$8)+P7/(1+'5-其他税费'!$C$11)+$R$38)*I7</f>
        <v>0</v>
      </c>
      <c r="S7" s="217">
        <f>'1-经济技术指标'!F14</f>
        <v>0</v>
      </c>
      <c r="T7" s="218">
        <f t="shared" si="1"/>
        <v>0</v>
      </c>
      <c r="U7" s="218">
        <f t="shared" ref="U7:U14" si="25">S7*T7</f>
        <v>0</v>
      </c>
      <c r="V7" s="218">
        <f t="shared" si="2"/>
        <v>0</v>
      </c>
      <c r="W7" s="14"/>
      <c r="X7" s="14"/>
      <c r="Y7" s="218">
        <f t="shared" si="3"/>
        <v>0</v>
      </c>
      <c r="Z7" s="218">
        <f>SUM(W7:Y7)*'5-其他税费'!$C$35</f>
        <v>0</v>
      </c>
      <c r="AA7" s="287">
        <f>SUM(W7:Z7)*S7</f>
        <v>0</v>
      </c>
      <c r="AB7" s="219">
        <f>(SUM(W7:X7)/(1+'5-其他税费'!$C$8)+Z7/(1+'5-其他税费'!$C$11)+$R$38)*S7</f>
        <v>0</v>
      </c>
      <c r="AC7" s="217">
        <f>'1-经济技术指标'!G14</f>
        <v>0</v>
      </c>
      <c r="AD7" s="218">
        <f t="shared" si="4"/>
        <v>0</v>
      </c>
      <c r="AE7" s="218">
        <f t="shared" ref="AE7:AE14" si="26">AC7*AD7</f>
        <v>0</v>
      </c>
      <c r="AF7" s="218">
        <f t="shared" si="5"/>
        <v>0</v>
      </c>
      <c r="AG7" s="14"/>
      <c r="AH7" s="14"/>
      <c r="AI7" s="218">
        <f t="shared" si="6"/>
        <v>0</v>
      </c>
      <c r="AJ7" s="218">
        <f>SUM(AG7:AI7)*'5-其他税费'!$C$35</f>
        <v>0</v>
      </c>
      <c r="AK7" s="287">
        <f>SUM(AG7:AJ7)*AC7</f>
        <v>0</v>
      </c>
      <c r="AL7" s="219">
        <f>(SUM(AG7:AH7)/(1+'5-其他税费'!$C$8)+AJ7/(1+'5-其他税费'!$C$11)+$R$38)*AC7</f>
        <v>0</v>
      </c>
      <c r="AM7" s="217">
        <f>'1-经济技术指标'!H14</f>
        <v>0</v>
      </c>
      <c r="AN7" s="218">
        <f t="shared" si="7"/>
        <v>0</v>
      </c>
      <c r="AO7" s="218">
        <f t="shared" ref="AO7:AO14" si="27">AM7*AN7</f>
        <v>0</v>
      </c>
      <c r="AP7" s="218">
        <f t="shared" si="8"/>
        <v>0</v>
      </c>
      <c r="AQ7" s="14"/>
      <c r="AR7" s="14"/>
      <c r="AS7" s="218">
        <f t="shared" si="9"/>
        <v>0</v>
      </c>
      <c r="AT7" s="218">
        <f>SUM(AQ7:AS7)*'5-其他税费'!$C$35</f>
        <v>0</v>
      </c>
      <c r="AU7" s="287">
        <f>SUM(AQ7:AT7)*AM7</f>
        <v>0</v>
      </c>
      <c r="AV7" s="219">
        <f>(SUM(AQ7:AR7)/(1+'5-其他税费'!$C$8)+AT7/(1+'5-其他税费'!$C$11)+$R$38)*AM7</f>
        <v>0</v>
      </c>
      <c r="AW7" s="217">
        <f>'1-经济技术指标'!I14</f>
        <v>0</v>
      </c>
      <c r="AX7" s="218">
        <f t="shared" si="10"/>
        <v>0</v>
      </c>
      <c r="AY7" s="218">
        <f t="shared" ref="AY7:AY14" si="28">AW7*AX7</f>
        <v>0</v>
      </c>
      <c r="AZ7" s="218">
        <f t="shared" si="11"/>
        <v>0</v>
      </c>
      <c r="BA7" s="14"/>
      <c r="BB7" s="14"/>
      <c r="BC7" s="218">
        <f t="shared" si="12"/>
        <v>0</v>
      </c>
      <c r="BD7" s="218">
        <f>SUM(BA7:BC7)*'5-其他税费'!$C$35</f>
        <v>0</v>
      </c>
      <c r="BE7" s="287">
        <f>SUM(BA7:BD7)*AW7</f>
        <v>0</v>
      </c>
      <c r="BF7" s="219">
        <f>(SUM(BA7:BB7)/(1+'5-其他税费'!$C$8)+BD7/(1+'5-其他税费'!$C$11)+$R$38)*AW7</f>
        <v>0</v>
      </c>
      <c r="BG7" s="217">
        <f>'1-经济技术指标'!J14</f>
        <v>0</v>
      </c>
      <c r="BH7" s="218">
        <f t="shared" si="13"/>
        <v>0</v>
      </c>
      <c r="BI7" s="218">
        <f t="shared" ref="BI7:BI14" si="29">BG7*BH7</f>
        <v>0</v>
      </c>
      <c r="BJ7" s="218">
        <f t="shared" si="14"/>
        <v>0</v>
      </c>
      <c r="BK7" s="14"/>
      <c r="BL7" s="14"/>
      <c r="BM7" s="218">
        <f t="shared" si="15"/>
        <v>0</v>
      </c>
      <c r="BN7" s="218">
        <f>SUM(BK7:BM7)*'5-其他税费'!$C$35</f>
        <v>0</v>
      </c>
      <c r="BO7" s="287">
        <f>SUM(BK7:BN7)*BG7</f>
        <v>0</v>
      </c>
      <c r="BP7" s="219">
        <f>(SUM(BK7:BL7)/(1+'5-其他税费'!$C$8)+BN7/(1+'5-其他税费'!$C$11)+$R$38)*BG7</f>
        <v>0</v>
      </c>
      <c r="BQ7" s="51"/>
      <c r="BR7" s="144"/>
      <c r="BS7" s="212">
        <f>SUMIF($I$3:$BP$3,$BS$3,I7:BP7)</f>
        <v>0</v>
      </c>
      <c r="BT7" s="284"/>
      <c r="BU7" s="212">
        <f t="shared" ref="BU7:BU16" si="30">G7-H7</f>
        <v>0</v>
      </c>
      <c r="BV7" s="144"/>
      <c r="BW7" s="212"/>
      <c r="BX7" s="572"/>
      <c r="BY7" s="285">
        <f>N7/(1+'5-其他税费'!$C$8)*I7</f>
        <v>0</v>
      </c>
      <c r="BZ7" s="212">
        <f>X7/(1+'5-其他税费'!$C$8)*S7</f>
        <v>0</v>
      </c>
      <c r="CA7" s="212">
        <f>AH7/(1+'5-其他税费'!$C$8)*AC7</f>
        <v>0</v>
      </c>
      <c r="CB7" s="212">
        <f>AR7/(1+'5-其他税费'!$C$8)*AM7</f>
        <v>0</v>
      </c>
      <c r="CC7" s="212">
        <f>BB7/(1+'5-其他税费'!$C$8)*AW7</f>
        <v>0</v>
      </c>
      <c r="CD7" s="286">
        <f>BL7/(1+'5-其他税费'!$C$8)*BG7</f>
        <v>0</v>
      </c>
      <c r="CE7" s="144"/>
      <c r="CF7" s="144"/>
      <c r="CG7" s="144"/>
      <c r="CH7" s="144"/>
      <c r="CI7" s="144"/>
      <c r="CJ7" s="144"/>
      <c r="CK7" s="144"/>
      <c r="CL7" s="144"/>
      <c r="CM7" s="144"/>
      <c r="CN7" s="144"/>
      <c r="CO7" s="144"/>
      <c r="CP7" s="144"/>
      <c r="CQ7" s="144"/>
      <c r="CR7" s="144"/>
      <c r="CS7" s="144"/>
      <c r="CT7" s="144"/>
      <c r="CU7" s="144"/>
      <c r="CV7" s="144"/>
      <c r="CW7" s="144"/>
      <c r="CX7" s="144"/>
      <c r="CY7" s="144"/>
    </row>
    <row r="8" spans="1:103" ht="16.5" customHeight="1" x14ac:dyDescent="0.35">
      <c r="A8" s="144"/>
      <c r="B8" s="880"/>
      <c r="C8" s="213" t="str">
        <f>IF('1-经济技术指标'!C15=0,"",'1-经济技术指标'!C15)</f>
        <v/>
      </c>
      <c r="D8" s="214">
        <f t="shared" si="18"/>
        <v>0</v>
      </c>
      <c r="E8" s="215">
        <f t="shared" si="19"/>
        <v>0</v>
      </c>
      <c r="F8" s="215">
        <f t="shared" si="20"/>
        <v>0</v>
      </c>
      <c r="G8" s="215">
        <f t="shared" si="21"/>
        <v>0</v>
      </c>
      <c r="H8" s="216">
        <f t="shared" si="22"/>
        <v>0</v>
      </c>
      <c r="I8" s="217">
        <f>'1-经济技术指标'!E15</f>
        <v>0</v>
      </c>
      <c r="J8" s="218">
        <f t="shared" si="23"/>
        <v>0</v>
      </c>
      <c r="K8" s="218">
        <f t="shared" si="24"/>
        <v>0</v>
      </c>
      <c r="L8" s="218">
        <f t="shared" ref="L8:L14" si="31">I8*$L$38</f>
        <v>0</v>
      </c>
      <c r="M8" s="14"/>
      <c r="N8" s="14"/>
      <c r="O8" s="218">
        <f>IF(I8=0,0,$O$49)</f>
        <v>0</v>
      </c>
      <c r="P8" s="218">
        <f>SUM(M8:O8)*'5-其他税费'!$C$35</f>
        <v>0</v>
      </c>
      <c r="Q8" s="287">
        <f t="shared" ref="Q8:Q14" si="32">SUM(M8:P8)*I8</f>
        <v>0</v>
      </c>
      <c r="R8" s="219">
        <f>(SUM(M8:N8)/(1+'5-其他税费'!$C$8)+P8/(1+'5-其他税费'!$C$11)+$R$38)*I8</f>
        <v>0</v>
      </c>
      <c r="S8" s="217">
        <f>'1-经济技术指标'!F15</f>
        <v>0</v>
      </c>
      <c r="T8" s="218">
        <f t="shared" si="1"/>
        <v>0</v>
      </c>
      <c r="U8" s="218">
        <f t="shared" si="25"/>
        <v>0</v>
      </c>
      <c r="V8" s="218">
        <f t="shared" si="2"/>
        <v>0</v>
      </c>
      <c r="W8" s="14"/>
      <c r="X8" s="14"/>
      <c r="Y8" s="218">
        <f t="shared" si="3"/>
        <v>0</v>
      </c>
      <c r="Z8" s="218">
        <f>SUM(W8:Y8)*'5-其他税费'!$C$35</f>
        <v>0</v>
      </c>
      <c r="AA8" s="287">
        <f t="shared" ref="AA8:AA14" si="33">SUM(W8:Z8)*S8</f>
        <v>0</v>
      </c>
      <c r="AB8" s="219">
        <f>(SUM(W8:X8)/(1+'5-其他税费'!$C$8)+Z8/(1+'5-其他税费'!$C$11)+$R$38)*S8</f>
        <v>0</v>
      </c>
      <c r="AC8" s="217">
        <f>'1-经济技术指标'!G15</f>
        <v>0</v>
      </c>
      <c r="AD8" s="218">
        <f t="shared" si="4"/>
        <v>0</v>
      </c>
      <c r="AE8" s="218">
        <f t="shared" si="26"/>
        <v>0</v>
      </c>
      <c r="AF8" s="218">
        <f t="shared" si="5"/>
        <v>0</v>
      </c>
      <c r="AG8" s="14"/>
      <c r="AH8" s="14"/>
      <c r="AI8" s="218">
        <f t="shared" si="6"/>
        <v>0</v>
      </c>
      <c r="AJ8" s="218">
        <f>SUM(AG8:AI8)*'5-其他税费'!$C$35</f>
        <v>0</v>
      </c>
      <c r="AK8" s="287">
        <f t="shared" ref="AK8:AK14" si="34">SUM(AG8:AJ8)*AC8</f>
        <v>0</v>
      </c>
      <c r="AL8" s="219">
        <f>(SUM(AG8:AH8)/(1+'5-其他税费'!$C$8)+AJ8/(1+'5-其他税费'!$C$11)+$R$38)*AC8</f>
        <v>0</v>
      </c>
      <c r="AM8" s="217">
        <f>'1-经济技术指标'!H15</f>
        <v>0</v>
      </c>
      <c r="AN8" s="218">
        <f t="shared" si="7"/>
        <v>0</v>
      </c>
      <c r="AO8" s="218">
        <f t="shared" si="27"/>
        <v>0</v>
      </c>
      <c r="AP8" s="218">
        <f t="shared" si="8"/>
        <v>0</v>
      </c>
      <c r="AQ8" s="14"/>
      <c r="AR8" s="14"/>
      <c r="AS8" s="218">
        <f t="shared" si="9"/>
        <v>0</v>
      </c>
      <c r="AT8" s="218">
        <f>SUM(AQ8:AS8)*'5-其他税费'!$C$35</f>
        <v>0</v>
      </c>
      <c r="AU8" s="287">
        <f t="shared" ref="AU8:AU14" si="35">SUM(AQ8:AT8)*AM8</f>
        <v>0</v>
      </c>
      <c r="AV8" s="219">
        <f>(SUM(AQ8:AR8)/(1+'5-其他税费'!$C$8)+AT8/(1+'5-其他税费'!$C$11)+$R$38)*AM8</f>
        <v>0</v>
      </c>
      <c r="AW8" s="217">
        <f>'1-经济技术指标'!I15</f>
        <v>0</v>
      </c>
      <c r="AX8" s="218">
        <f t="shared" si="10"/>
        <v>0</v>
      </c>
      <c r="AY8" s="218">
        <f t="shared" si="28"/>
        <v>0</v>
      </c>
      <c r="AZ8" s="218">
        <f t="shared" si="11"/>
        <v>0</v>
      </c>
      <c r="BA8" s="14"/>
      <c r="BB8" s="14"/>
      <c r="BC8" s="218">
        <f t="shared" si="12"/>
        <v>0</v>
      </c>
      <c r="BD8" s="218">
        <f>SUM(BA8:BC8)*'5-其他税费'!$C$35</f>
        <v>0</v>
      </c>
      <c r="BE8" s="287">
        <f t="shared" ref="BE8:BE14" si="36">SUM(BA8:BD8)*AW8</f>
        <v>0</v>
      </c>
      <c r="BF8" s="219">
        <f>(SUM(BA8:BB8)/(1+'5-其他税费'!$C$8)+BD8/(1+'5-其他税费'!$C$11)+$R$38)*AW8</f>
        <v>0</v>
      </c>
      <c r="BG8" s="217">
        <f>'1-经济技术指标'!J15</f>
        <v>0</v>
      </c>
      <c r="BH8" s="218">
        <f t="shared" si="13"/>
        <v>0</v>
      </c>
      <c r="BI8" s="218">
        <f t="shared" si="29"/>
        <v>0</v>
      </c>
      <c r="BJ8" s="218">
        <f t="shared" si="14"/>
        <v>0</v>
      </c>
      <c r="BK8" s="14"/>
      <c r="BL8" s="14"/>
      <c r="BM8" s="218">
        <f t="shared" si="15"/>
        <v>0</v>
      </c>
      <c r="BN8" s="218">
        <f>SUM(BK8:BM8)*'5-其他税费'!$C$35</f>
        <v>0</v>
      </c>
      <c r="BO8" s="287">
        <f t="shared" ref="BO8:BO14" si="37">SUM(BK8:BN8)*BG8</f>
        <v>0</v>
      </c>
      <c r="BP8" s="219">
        <f>(SUM(BK8:BL8)/(1+'5-其他税费'!$C$8)+BN8/(1+'5-其他税费'!$C$11)+$R$38)*BG8</f>
        <v>0</v>
      </c>
      <c r="BQ8" s="51"/>
      <c r="BR8" s="144"/>
      <c r="BS8" s="212">
        <f t="shared" si="17"/>
        <v>0</v>
      </c>
      <c r="BT8" s="284"/>
      <c r="BU8" s="212">
        <f t="shared" si="30"/>
        <v>0</v>
      </c>
      <c r="BV8" s="144"/>
      <c r="BW8" s="212"/>
      <c r="BX8" s="572"/>
      <c r="BY8" s="285">
        <f>N8/(1+'5-其他税费'!$C$8)*I8</f>
        <v>0</v>
      </c>
      <c r="BZ8" s="212">
        <f>X8/(1+'5-其他税费'!$C$8)*S8</f>
        <v>0</v>
      </c>
      <c r="CA8" s="212">
        <f>AH8/(1+'5-其他税费'!$C$8)*AC8</f>
        <v>0</v>
      </c>
      <c r="CB8" s="212">
        <f>AR8/(1+'5-其他税费'!$C$8)*AM8</f>
        <v>0</v>
      </c>
      <c r="CC8" s="212">
        <f>BB8/(1+'5-其他税费'!$C$8)*AW8</f>
        <v>0</v>
      </c>
      <c r="CD8" s="286">
        <f>BL8/(1+'5-其他税费'!$C$8)*BG8</f>
        <v>0</v>
      </c>
      <c r="CE8" s="144"/>
      <c r="CF8" s="144"/>
      <c r="CG8" s="144"/>
      <c r="CH8" s="144"/>
      <c r="CI8" s="144"/>
      <c r="CJ8" s="144"/>
      <c r="CK8" s="144"/>
      <c r="CL8" s="144"/>
      <c r="CM8" s="144"/>
      <c r="CN8" s="144"/>
      <c r="CO8" s="144"/>
      <c r="CP8" s="144"/>
      <c r="CQ8" s="144"/>
      <c r="CR8" s="144"/>
      <c r="CS8" s="144"/>
      <c r="CT8" s="144"/>
      <c r="CU8" s="144"/>
      <c r="CV8" s="144"/>
      <c r="CW8" s="144"/>
      <c r="CX8" s="144"/>
      <c r="CY8" s="144"/>
    </row>
    <row r="9" spans="1:103" ht="16.5" customHeight="1" x14ac:dyDescent="0.35">
      <c r="A9" s="144"/>
      <c r="B9" s="880"/>
      <c r="C9" s="213" t="str">
        <f>IF('1-经济技术指标'!C16=0,"",'1-经济技术指标'!C16)</f>
        <v/>
      </c>
      <c r="D9" s="214">
        <f t="shared" si="18"/>
        <v>0</v>
      </c>
      <c r="E9" s="215">
        <f t="shared" si="19"/>
        <v>0</v>
      </c>
      <c r="F9" s="215">
        <f>IFERROR(SUMIF($I$3:$BP$3,"含税开发成本",I9:BP9)/D9,0)</f>
        <v>0</v>
      </c>
      <c r="G9" s="215">
        <f t="shared" si="21"/>
        <v>0</v>
      </c>
      <c r="H9" s="216">
        <f t="shared" si="22"/>
        <v>0</v>
      </c>
      <c r="I9" s="217">
        <f>'1-经济技术指标'!E16</f>
        <v>0</v>
      </c>
      <c r="J9" s="218">
        <f t="shared" si="23"/>
        <v>0</v>
      </c>
      <c r="K9" s="218">
        <f t="shared" si="24"/>
        <v>0</v>
      </c>
      <c r="L9" s="218">
        <f t="shared" si="31"/>
        <v>0</v>
      </c>
      <c r="M9" s="14"/>
      <c r="N9" s="14"/>
      <c r="O9" s="218">
        <f>IF(I9=0,0,$O$49)</f>
        <v>0</v>
      </c>
      <c r="P9" s="218">
        <f>SUM(M9:O9)*'5-其他税费'!$C$35</f>
        <v>0</v>
      </c>
      <c r="Q9" s="287">
        <f t="shared" si="32"/>
        <v>0</v>
      </c>
      <c r="R9" s="219">
        <f>(SUM(M9:N9)/(1+'5-其他税费'!$C$8)+P9/(1+'5-其他税费'!$C$11)+$R$38)*I9</f>
        <v>0</v>
      </c>
      <c r="S9" s="217">
        <f>'1-经济技术指标'!F16</f>
        <v>0</v>
      </c>
      <c r="T9" s="218">
        <f t="shared" si="1"/>
        <v>0</v>
      </c>
      <c r="U9" s="218">
        <f t="shared" si="25"/>
        <v>0</v>
      </c>
      <c r="V9" s="218">
        <f t="shared" si="2"/>
        <v>0</v>
      </c>
      <c r="W9" s="14"/>
      <c r="X9" s="14"/>
      <c r="Y9" s="218">
        <f t="shared" si="3"/>
        <v>0</v>
      </c>
      <c r="Z9" s="218">
        <f>SUM(W9:Y9)*'5-其他税费'!$C$35</f>
        <v>0</v>
      </c>
      <c r="AA9" s="287">
        <f t="shared" si="33"/>
        <v>0</v>
      </c>
      <c r="AB9" s="219">
        <f>(SUM(W9:X9)/(1+'5-其他税费'!$C$8)+Z9/(1+'5-其他税费'!$C$11)+$R$38)*S9</f>
        <v>0</v>
      </c>
      <c r="AC9" s="217">
        <f>'1-经济技术指标'!G16</f>
        <v>0</v>
      </c>
      <c r="AD9" s="218">
        <f t="shared" si="4"/>
        <v>0</v>
      </c>
      <c r="AE9" s="218">
        <f t="shared" si="26"/>
        <v>0</v>
      </c>
      <c r="AF9" s="218">
        <f t="shared" si="5"/>
        <v>0</v>
      </c>
      <c r="AG9" s="14"/>
      <c r="AH9" s="14"/>
      <c r="AI9" s="218">
        <f t="shared" si="6"/>
        <v>0</v>
      </c>
      <c r="AJ9" s="218">
        <f>SUM(AG9:AI9)*'5-其他税费'!$C$35</f>
        <v>0</v>
      </c>
      <c r="AK9" s="287">
        <f t="shared" si="34"/>
        <v>0</v>
      </c>
      <c r="AL9" s="219">
        <f>(SUM(AG9:AH9)/(1+'5-其他税费'!$C$8)+AJ9/(1+'5-其他税费'!$C$11)+$R$38)*AC9</f>
        <v>0</v>
      </c>
      <c r="AM9" s="217">
        <f>'1-经济技术指标'!H16</f>
        <v>0</v>
      </c>
      <c r="AN9" s="218">
        <f t="shared" si="7"/>
        <v>0</v>
      </c>
      <c r="AO9" s="218">
        <f t="shared" si="27"/>
        <v>0</v>
      </c>
      <c r="AP9" s="218">
        <f t="shared" si="8"/>
        <v>0</v>
      </c>
      <c r="AQ9" s="14"/>
      <c r="AR9" s="14"/>
      <c r="AS9" s="218">
        <f t="shared" si="9"/>
        <v>0</v>
      </c>
      <c r="AT9" s="218">
        <f>SUM(AQ9:AS9)*'5-其他税费'!$C$35</f>
        <v>0</v>
      </c>
      <c r="AU9" s="287">
        <f t="shared" si="35"/>
        <v>0</v>
      </c>
      <c r="AV9" s="219">
        <f>(SUM(AQ9:AR9)/(1+'5-其他税费'!$C$8)+AT9/(1+'5-其他税费'!$C$11)+$R$38)*AM9</f>
        <v>0</v>
      </c>
      <c r="AW9" s="217">
        <f>'1-经济技术指标'!I16</f>
        <v>0</v>
      </c>
      <c r="AX9" s="218">
        <f t="shared" si="10"/>
        <v>0</v>
      </c>
      <c r="AY9" s="218">
        <f t="shared" si="28"/>
        <v>0</v>
      </c>
      <c r="AZ9" s="218">
        <f t="shared" si="11"/>
        <v>0</v>
      </c>
      <c r="BA9" s="14"/>
      <c r="BB9" s="14"/>
      <c r="BC9" s="218">
        <f t="shared" si="12"/>
        <v>0</v>
      </c>
      <c r="BD9" s="218">
        <f>SUM(BA9:BC9)*'5-其他税费'!$C$35</f>
        <v>0</v>
      </c>
      <c r="BE9" s="287">
        <f t="shared" si="36"/>
        <v>0</v>
      </c>
      <c r="BF9" s="219">
        <f>(SUM(BA9:BB9)/(1+'5-其他税费'!$C$8)+BD9/(1+'5-其他税费'!$C$11)+$R$38)*AW9</f>
        <v>0</v>
      </c>
      <c r="BG9" s="217">
        <f>'1-经济技术指标'!J16</f>
        <v>0</v>
      </c>
      <c r="BH9" s="218">
        <f t="shared" si="13"/>
        <v>0</v>
      </c>
      <c r="BI9" s="218">
        <f t="shared" si="29"/>
        <v>0</v>
      </c>
      <c r="BJ9" s="218">
        <f t="shared" si="14"/>
        <v>0</v>
      </c>
      <c r="BK9" s="14"/>
      <c r="BL9" s="14"/>
      <c r="BM9" s="218">
        <f t="shared" si="15"/>
        <v>0</v>
      </c>
      <c r="BN9" s="218">
        <f>SUM(BK9:BM9)*'5-其他税费'!$C$35</f>
        <v>0</v>
      </c>
      <c r="BO9" s="287">
        <f t="shared" si="37"/>
        <v>0</v>
      </c>
      <c r="BP9" s="219">
        <f>(SUM(BK9:BL9)/(1+'5-其他税费'!$C$8)+BN9/(1+'5-其他税费'!$C$11)+$R$38)*BG9</f>
        <v>0</v>
      </c>
      <c r="BQ9" s="51"/>
      <c r="BR9" s="144"/>
      <c r="BS9" s="212">
        <f t="shared" si="17"/>
        <v>0</v>
      </c>
      <c r="BT9" s="284"/>
      <c r="BU9" s="212">
        <f t="shared" si="30"/>
        <v>0</v>
      </c>
      <c r="BV9" s="144"/>
      <c r="BW9" s="212"/>
      <c r="BX9" s="572"/>
      <c r="BY9" s="285">
        <f>N9/(1+'5-其他税费'!$C$8)*I9</f>
        <v>0</v>
      </c>
      <c r="BZ9" s="212">
        <f>X9/(1+'5-其他税费'!$C$8)*S9</f>
        <v>0</v>
      </c>
      <c r="CA9" s="212">
        <f>AH9/(1+'5-其他税费'!$C$8)*AC9</f>
        <v>0</v>
      </c>
      <c r="CB9" s="212">
        <f>AR9/(1+'5-其他税费'!$C$8)*AM9</f>
        <v>0</v>
      </c>
      <c r="CC9" s="212">
        <f>BB9/(1+'5-其他税费'!$C$8)*AW9</f>
        <v>0</v>
      </c>
      <c r="CD9" s="286">
        <f>BL9/(1+'5-其他税费'!$C$8)*BG9</f>
        <v>0</v>
      </c>
      <c r="CE9" s="144"/>
      <c r="CF9" s="144"/>
      <c r="CG9" s="144"/>
      <c r="CH9" s="144"/>
      <c r="CI9" s="144"/>
      <c r="CJ9" s="144"/>
      <c r="CK9" s="144"/>
      <c r="CL9" s="144"/>
      <c r="CM9" s="144"/>
      <c r="CN9" s="144"/>
      <c r="CO9" s="144"/>
      <c r="CP9" s="144"/>
      <c r="CQ9" s="144"/>
      <c r="CR9" s="144"/>
      <c r="CS9" s="144"/>
      <c r="CT9" s="144"/>
      <c r="CU9" s="144"/>
      <c r="CV9" s="144"/>
      <c r="CW9" s="144"/>
      <c r="CX9" s="144"/>
      <c r="CY9" s="144"/>
    </row>
    <row r="10" spans="1:103" ht="16.5" customHeight="1" x14ac:dyDescent="0.35">
      <c r="A10" s="144"/>
      <c r="B10" s="880"/>
      <c r="C10" s="213" t="str">
        <f>IF('1-经济技术指标'!C17=0,"",'1-经济技术指标'!C17)</f>
        <v/>
      </c>
      <c r="D10" s="214">
        <f t="shared" si="18"/>
        <v>0</v>
      </c>
      <c r="E10" s="215">
        <f t="shared" si="19"/>
        <v>0</v>
      </c>
      <c r="F10" s="215">
        <f t="shared" si="20"/>
        <v>0</v>
      </c>
      <c r="G10" s="215">
        <f t="shared" si="21"/>
        <v>0</v>
      </c>
      <c r="H10" s="216">
        <f t="shared" si="22"/>
        <v>0</v>
      </c>
      <c r="I10" s="217">
        <f>'1-经济技术指标'!E17</f>
        <v>0</v>
      </c>
      <c r="J10" s="218">
        <f t="shared" si="23"/>
        <v>0</v>
      </c>
      <c r="K10" s="218">
        <f t="shared" si="24"/>
        <v>0</v>
      </c>
      <c r="L10" s="218">
        <f t="shared" si="31"/>
        <v>0</v>
      </c>
      <c r="M10" s="14"/>
      <c r="N10" s="14"/>
      <c r="O10" s="218">
        <f t="shared" si="16"/>
        <v>0</v>
      </c>
      <c r="P10" s="218">
        <f>SUM(M10:O10)*'5-其他税费'!$C$35</f>
        <v>0</v>
      </c>
      <c r="Q10" s="287">
        <f t="shared" si="32"/>
        <v>0</v>
      </c>
      <c r="R10" s="219">
        <f>(SUM(M10:N10)/(1+'5-其他税费'!$C$8)+P10/(1+'5-其他税费'!$C$11)+$R$38)*I10</f>
        <v>0</v>
      </c>
      <c r="S10" s="217">
        <f>'1-经济技术指标'!F17</f>
        <v>0</v>
      </c>
      <c r="T10" s="218">
        <f t="shared" si="1"/>
        <v>0</v>
      </c>
      <c r="U10" s="218">
        <f t="shared" si="25"/>
        <v>0</v>
      </c>
      <c r="V10" s="218">
        <f t="shared" si="2"/>
        <v>0</v>
      </c>
      <c r="W10" s="14"/>
      <c r="X10" s="14"/>
      <c r="Y10" s="218">
        <f t="shared" si="3"/>
        <v>0</v>
      </c>
      <c r="Z10" s="218">
        <f>SUM(W10:Y10)*'5-其他税费'!$C$35</f>
        <v>0</v>
      </c>
      <c r="AA10" s="287">
        <f t="shared" si="33"/>
        <v>0</v>
      </c>
      <c r="AB10" s="219">
        <f>(SUM(W10:X10)/(1+'5-其他税费'!$C$8)+Z10/(1+'5-其他税费'!$C$11)+$R$38)*S10</f>
        <v>0</v>
      </c>
      <c r="AC10" s="217">
        <f>'1-经济技术指标'!G17</f>
        <v>0</v>
      </c>
      <c r="AD10" s="218">
        <f t="shared" si="4"/>
        <v>0</v>
      </c>
      <c r="AE10" s="218">
        <f t="shared" si="26"/>
        <v>0</v>
      </c>
      <c r="AF10" s="218">
        <f t="shared" si="5"/>
        <v>0</v>
      </c>
      <c r="AG10" s="14"/>
      <c r="AH10" s="14"/>
      <c r="AI10" s="218">
        <f t="shared" si="6"/>
        <v>0</v>
      </c>
      <c r="AJ10" s="218">
        <f>SUM(AG10:AI10)*'5-其他税费'!$C$35</f>
        <v>0</v>
      </c>
      <c r="AK10" s="287">
        <f t="shared" si="34"/>
        <v>0</v>
      </c>
      <c r="AL10" s="219">
        <f>(SUM(AG10:AH10)/(1+'5-其他税费'!$C$8)+AJ10/(1+'5-其他税费'!$C$11)+$R$38)*AC10</f>
        <v>0</v>
      </c>
      <c r="AM10" s="217">
        <f>'1-经济技术指标'!H17</f>
        <v>0</v>
      </c>
      <c r="AN10" s="218">
        <f t="shared" si="7"/>
        <v>0</v>
      </c>
      <c r="AO10" s="218">
        <f t="shared" si="27"/>
        <v>0</v>
      </c>
      <c r="AP10" s="218">
        <f t="shared" si="8"/>
        <v>0</v>
      </c>
      <c r="AQ10" s="14"/>
      <c r="AR10" s="14"/>
      <c r="AS10" s="218">
        <f t="shared" si="9"/>
        <v>0</v>
      </c>
      <c r="AT10" s="218">
        <f>SUM(AQ10:AS10)*'5-其他税费'!$C$35</f>
        <v>0</v>
      </c>
      <c r="AU10" s="287">
        <f t="shared" si="35"/>
        <v>0</v>
      </c>
      <c r="AV10" s="219">
        <f>(SUM(AQ10:AR10)/(1+'5-其他税费'!$C$8)+AT10/(1+'5-其他税费'!$C$11)+$R$38)*AM10</f>
        <v>0</v>
      </c>
      <c r="AW10" s="217">
        <f>'1-经济技术指标'!I17</f>
        <v>0</v>
      </c>
      <c r="AX10" s="218">
        <f t="shared" si="10"/>
        <v>0</v>
      </c>
      <c r="AY10" s="218">
        <f t="shared" si="28"/>
        <v>0</v>
      </c>
      <c r="AZ10" s="218">
        <f t="shared" si="11"/>
        <v>0</v>
      </c>
      <c r="BA10" s="14"/>
      <c r="BB10" s="14"/>
      <c r="BC10" s="218">
        <f t="shared" si="12"/>
        <v>0</v>
      </c>
      <c r="BD10" s="218">
        <f>SUM(BA10:BC10)*'5-其他税费'!$C$35</f>
        <v>0</v>
      </c>
      <c r="BE10" s="287">
        <f t="shared" si="36"/>
        <v>0</v>
      </c>
      <c r="BF10" s="219">
        <f>(SUM(BA10:BB10)/(1+'5-其他税费'!$C$8)+BD10/(1+'5-其他税费'!$C$11)+$R$38)*AW10</f>
        <v>0</v>
      </c>
      <c r="BG10" s="217">
        <f>'1-经济技术指标'!J17</f>
        <v>0</v>
      </c>
      <c r="BH10" s="218">
        <f t="shared" si="13"/>
        <v>0</v>
      </c>
      <c r="BI10" s="218">
        <f t="shared" si="29"/>
        <v>0</v>
      </c>
      <c r="BJ10" s="218">
        <f t="shared" si="14"/>
        <v>0</v>
      </c>
      <c r="BK10" s="14"/>
      <c r="BL10" s="14"/>
      <c r="BM10" s="218">
        <f t="shared" si="15"/>
        <v>0</v>
      </c>
      <c r="BN10" s="218">
        <f>SUM(BK10:BM10)*'5-其他税费'!$C$35</f>
        <v>0</v>
      </c>
      <c r="BO10" s="287">
        <f t="shared" si="37"/>
        <v>0</v>
      </c>
      <c r="BP10" s="219">
        <f>(SUM(BK10:BL10)/(1+'5-其他税费'!$C$8)+BN10/(1+'5-其他税费'!$C$11)+$R$38)*BG10</f>
        <v>0</v>
      </c>
      <c r="BQ10" s="51"/>
      <c r="BR10" s="144"/>
      <c r="BS10" s="212">
        <f t="shared" si="17"/>
        <v>0</v>
      </c>
      <c r="BT10" s="284"/>
      <c r="BU10" s="212">
        <f t="shared" si="30"/>
        <v>0</v>
      </c>
      <c r="BV10" s="144"/>
      <c r="BW10" s="212"/>
      <c r="BX10" s="572"/>
      <c r="BY10" s="285">
        <f>N10/(1+'5-其他税费'!$C$8)*I10</f>
        <v>0</v>
      </c>
      <c r="BZ10" s="212">
        <f>X10/(1+'5-其他税费'!$C$8)*S10</f>
        <v>0</v>
      </c>
      <c r="CA10" s="212">
        <f>AH10/(1+'5-其他税费'!$C$8)*AC10</f>
        <v>0</v>
      </c>
      <c r="CB10" s="212">
        <f>AR10/(1+'5-其他税费'!$C$8)*AM10</f>
        <v>0</v>
      </c>
      <c r="CC10" s="212">
        <f>BB10/(1+'5-其他税费'!$C$8)*AW10</f>
        <v>0</v>
      </c>
      <c r="CD10" s="286">
        <f>BL10/(1+'5-其他税费'!$C$8)*BG10</f>
        <v>0</v>
      </c>
      <c r="CE10" s="144"/>
      <c r="CF10" s="144"/>
      <c r="CG10" s="144"/>
      <c r="CH10" s="144"/>
      <c r="CI10" s="144"/>
      <c r="CJ10" s="144"/>
      <c r="CK10" s="144"/>
      <c r="CL10" s="144"/>
      <c r="CM10" s="144"/>
      <c r="CN10" s="144"/>
      <c r="CO10" s="144"/>
      <c r="CP10" s="144"/>
      <c r="CQ10" s="144"/>
      <c r="CR10" s="144"/>
      <c r="CS10" s="144"/>
      <c r="CT10" s="144"/>
      <c r="CU10" s="144"/>
      <c r="CV10" s="144"/>
      <c r="CW10" s="144"/>
      <c r="CX10" s="144"/>
      <c r="CY10" s="144"/>
    </row>
    <row r="11" spans="1:103" ht="16.5" customHeight="1" x14ac:dyDescent="0.35">
      <c r="A11" s="144"/>
      <c r="B11" s="880"/>
      <c r="C11" s="213" t="str">
        <f>IF('1-经济技术指标'!C18=0,"",'1-经济技术指标'!C18)</f>
        <v/>
      </c>
      <c r="D11" s="214">
        <f t="shared" si="18"/>
        <v>0</v>
      </c>
      <c r="E11" s="215">
        <f t="shared" si="19"/>
        <v>0</v>
      </c>
      <c r="F11" s="215">
        <f t="shared" si="20"/>
        <v>0</v>
      </c>
      <c r="G11" s="215">
        <f t="shared" si="21"/>
        <v>0</v>
      </c>
      <c r="H11" s="216">
        <f t="shared" si="22"/>
        <v>0</v>
      </c>
      <c r="I11" s="217">
        <f>'1-经济技术指标'!E18</f>
        <v>0</v>
      </c>
      <c r="J11" s="218">
        <f t="shared" si="23"/>
        <v>0</v>
      </c>
      <c r="K11" s="218">
        <f t="shared" si="24"/>
        <v>0</v>
      </c>
      <c r="L11" s="218">
        <f t="shared" si="31"/>
        <v>0</v>
      </c>
      <c r="M11" s="14"/>
      <c r="N11" s="14"/>
      <c r="O11" s="218">
        <f t="shared" si="16"/>
        <v>0</v>
      </c>
      <c r="P11" s="218">
        <f>SUM(M11:O11)*'5-其他税费'!$C$35</f>
        <v>0</v>
      </c>
      <c r="Q11" s="287">
        <f t="shared" si="32"/>
        <v>0</v>
      </c>
      <c r="R11" s="219">
        <f>(SUM(M11:N11)/(1+'5-其他税费'!$C$8)+P11/(1+'5-其他税费'!$C$11)+$R$38)*I11</f>
        <v>0</v>
      </c>
      <c r="S11" s="217">
        <f>'1-经济技术指标'!F18</f>
        <v>0</v>
      </c>
      <c r="T11" s="218">
        <f t="shared" si="1"/>
        <v>0</v>
      </c>
      <c r="U11" s="218">
        <f t="shared" si="25"/>
        <v>0</v>
      </c>
      <c r="V11" s="218">
        <f t="shared" si="2"/>
        <v>0</v>
      </c>
      <c r="W11" s="14"/>
      <c r="X11" s="14"/>
      <c r="Y11" s="218">
        <f t="shared" si="3"/>
        <v>0</v>
      </c>
      <c r="Z11" s="218">
        <f>SUM(W11:Y11)*'5-其他税费'!$C$35</f>
        <v>0</v>
      </c>
      <c r="AA11" s="287">
        <f t="shared" si="33"/>
        <v>0</v>
      </c>
      <c r="AB11" s="219">
        <f>(SUM(W11:X11)/(1+'5-其他税费'!$C$8)+Z11/(1+'5-其他税费'!$C$11)+$R$38)*S11</f>
        <v>0</v>
      </c>
      <c r="AC11" s="217">
        <f>'1-经济技术指标'!G18</f>
        <v>0</v>
      </c>
      <c r="AD11" s="218">
        <f t="shared" si="4"/>
        <v>0</v>
      </c>
      <c r="AE11" s="218">
        <f t="shared" si="26"/>
        <v>0</v>
      </c>
      <c r="AF11" s="218">
        <f t="shared" si="5"/>
        <v>0</v>
      </c>
      <c r="AG11" s="14"/>
      <c r="AH11" s="14"/>
      <c r="AI11" s="218">
        <f t="shared" si="6"/>
        <v>0</v>
      </c>
      <c r="AJ11" s="218">
        <f>SUM(AG11:AI11)*'5-其他税费'!$C$35</f>
        <v>0</v>
      </c>
      <c r="AK11" s="287">
        <f t="shared" si="34"/>
        <v>0</v>
      </c>
      <c r="AL11" s="219">
        <f>(SUM(AG11:AH11)/(1+'5-其他税费'!$C$8)+AJ11/(1+'5-其他税费'!$C$11)+$R$38)*AC11</f>
        <v>0</v>
      </c>
      <c r="AM11" s="217">
        <f>'1-经济技术指标'!H18</f>
        <v>0</v>
      </c>
      <c r="AN11" s="218">
        <f t="shared" si="7"/>
        <v>0</v>
      </c>
      <c r="AO11" s="218">
        <f t="shared" si="27"/>
        <v>0</v>
      </c>
      <c r="AP11" s="218">
        <f t="shared" si="8"/>
        <v>0</v>
      </c>
      <c r="AQ11" s="14"/>
      <c r="AR11" s="14"/>
      <c r="AS11" s="218">
        <f t="shared" si="9"/>
        <v>0</v>
      </c>
      <c r="AT11" s="218">
        <f>SUM(AQ11:AS11)*'5-其他税费'!$C$35</f>
        <v>0</v>
      </c>
      <c r="AU11" s="287">
        <f t="shared" si="35"/>
        <v>0</v>
      </c>
      <c r="AV11" s="219">
        <f>(SUM(AQ11:AR11)/(1+'5-其他税费'!$C$8)+AT11/(1+'5-其他税费'!$C$11)+$R$38)*AM11</f>
        <v>0</v>
      </c>
      <c r="AW11" s="217">
        <f>'1-经济技术指标'!I18</f>
        <v>0</v>
      </c>
      <c r="AX11" s="218">
        <f t="shared" si="10"/>
        <v>0</v>
      </c>
      <c r="AY11" s="218">
        <f t="shared" si="28"/>
        <v>0</v>
      </c>
      <c r="AZ11" s="218">
        <f t="shared" si="11"/>
        <v>0</v>
      </c>
      <c r="BA11" s="14"/>
      <c r="BB11" s="14"/>
      <c r="BC11" s="218">
        <f t="shared" si="12"/>
        <v>0</v>
      </c>
      <c r="BD11" s="218">
        <f>SUM(BA11:BC11)*'5-其他税费'!$C$35</f>
        <v>0</v>
      </c>
      <c r="BE11" s="287">
        <f t="shared" si="36"/>
        <v>0</v>
      </c>
      <c r="BF11" s="219">
        <f>(SUM(BA11:BB11)/(1+'5-其他税费'!$C$8)+BD11/(1+'5-其他税费'!$C$11)+$R$38)*AW11</f>
        <v>0</v>
      </c>
      <c r="BG11" s="217">
        <f>'1-经济技术指标'!J18</f>
        <v>0</v>
      </c>
      <c r="BH11" s="218">
        <f t="shared" si="13"/>
        <v>0</v>
      </c>
      <c r="BI11" s="218">
        <f t="shared" si="29"/>
        <v>0</v>
      </c>
      <c r="BJ11" s="218">
        <f t="shared" si="14"/>
        <v>0</v>
      </c>
      <c r="BK11" s="14"/>
      <c r="BL11" s="14"/>
      <c r="BM11" s="218">
        <f t="shared" si="15"/>
        <v>0</v>
      </c>
      <c r="BN11" s="218">
        <f>SUM(BK11:BM11)*'5-其他税费'!$C$35</f>
        <v>0</v>
      </c>
      <c r="BO11" s="287">
        <f t="shared" si="37"/>
        <v>0</v>
      </c>
      <c r="BP11" s="219">
        <f>(SUM(BK11:BL11)/(1+'5-其他税费'!$C$8)+BN11/(1+'5-其他税费'!$C$11)+$R$38)*BG11</f>
        <v>0</v>
      </c>
      <c r="BQ11" s="51"/>
      <c r="BR11" s="144"/>
      <c r="BS11" s="212">
        <f t="shared" si="17"/>
        <v>0</v>
      </c>
      <c r="BT11" s="284"/>
      <c r="BU11" s="212">
        <f t="shared" si="30"/>
        <v>0</v>
      </c>
      <c r="BV11" s="144"/>
      <c r="BW11" s="212"/>
      <c r="BX11" s="572"/>
      <c r="BY11" s="285">
        <f>N11/(1+'5-其他税费'!$C$8)*I11</f>
        <v>0</v>
      </c>
      <c r="BZ11" s="212">
        <f>X11/(1+'5-其他税费'!$C$8)*S11</f>
        <v>0</v>
      </c>
      <c r="CA11" s="212">
        <f>AH11/(1+'5-其他税费'!$C$8)*AC11</f>
        <v>0</v>
      </c>
      <c r="CB11" s="212">
        <f>AR11/(1+'5-其他税费'!$C$8)*AM11</f>
        <v>0</v>
      </c>
      <c r="CC11" s="212">
        <f>BB11/(1+'5-其他税费'!$C$8)*AW11</f>
        <v>0</v>
      </c>
      <c r="CD11" s="286">
        <f>BL11/(1+'5-其他税费'!$C$8)*BG11</f>
        <v>0</v>
      </c>
      <c r="CE11" s="144"/>
      <c r="CF11" s="144"/>
      <c r="CG11" s="144"/>
      <c r="CH11" s="144"/>
      <c r="CI11" s="144"/>
      <c r="CJ11" s="144"/>
      <c r="CK11" s="144"/>
      <c r="CL11" s="144"/>
      <c r="CM11" s="144"/>
      <c r="CN11" s="144"/>
      <c r="CO11" s="144"/>
      <c r="CP11" s="144"/>
      <c r="CQ11" s="144"/>
      <c r="CR11" s="144"/>
      <c r="CS11" s="144"/>
      <c r="CT11" s="144"/>
      <c r="CU11" s="144"/>
      <c r="CV11" s="144"/>
      <c r="CW11" s="144"/>
      <c r="CX11" s="144"/>
      <c r="CY11" s="144"/>
    </row>
    <row r="12" spans="1:103" ht="16.5" customHeight="1" x14ac:dyDescent="0.35">
      <c r="A12" s="144"/>
      <c r="B12" s="880"/>
      <c r="C12" s="213" t="str">
        <f>IF('1-经济技术指标'!C19=0,"",'1-经济技术指标'!C19)</f>
        <v/>
      </c>
      <c r="D12" s="214">
        <f t="shared" si="18"/>
        <v>0</v>
      </c>
      <c r="E12" s="215">
        <f t="shared" si="19"/>
        <v>0</v>
      </c>
      <c r="F12" s="215">
        <f t="shared" si="20"/>
        <v>0</v>
      </c>
      <c r="G12" s="215">
        <f t="shared" si="21"/>
        <v>0</v>
      </c>
      <c r="H12" s="216">
        <f t="shared" si="22"/>
        <v>0</v>
      </c>
      <c r="I12" s="217">
        <f>'1-经济技术指标'!E19</f>
        <v>0</v>
      </c>
      <c r="J12" s="218">
        <f t="shared" si="23"/>
        <v>0</v>
      </c>
      <c r="K12" s="218">
        <f t="shared" si="24"/>
        <v>0</v>
      </c>
      <c r="L12" s="218">
        <f t="shared" si="31"/>
        <v>0</v>
      </c>
      <c r="M12" s="14"/>
      <c r="N12" s="14"/>
      <c r="O12" s="218">
        <f t="shared" si="16"/>
        <v>0</v>
      </c>
      <c r="P12" s="218">
        <f>SUM(M12:O12)*'5-其他税费'!$C$35</f>
        <v>0</v>
      </c>
      <c r="Q12" s="287">
        <f t="shared" si="32"/>
        <v>0</v>
      </c>
      <c r="R12" s="219">
        <f>(SUM(M12:N12)/(1+'5-其他税费'!$C$8)+P12/(1+'5-其他税费'!$C$11)+$R$38)*I12</f>
        <v>0</v>
      </c>
      <c r="S12" s="217">
        <f>'1-经济技术指标'!F19</f>
        <v>0</v>
      </c>
      <c r="T12" s="218">
        <f t="shared" si="1"/>
        <v>0</v>
      </c>
      <c r="U12" s="218">
        <f t="shared" si="25"/>
        <v>0</v>
      </c>
      <c r="V12" s="218">
        <f t="shared" si="2"/>
        <v>0</v>
      </c>
      <c r="W12" s="14"/>
      <c r="X12" s="14"/>
      <c r="Y12" s="218">
        <f t="shared" si="3"/>
        <v>0</v>
      </c>
      <c r="Z12" s="218">
        <f>SUM(W12:Y12)*'5-其他税费'!$C$35</f>
        <v>0</v>
      </c>
      <c r="AA12" s="287">
        <f t="shared" si="33"/>
        <v>0</v>
      </c>
      <c r="AB12" s="219">
        <f>(SUM(W12:X12)/(1+'5-其他税费'!$C$8)+Z12/(1+'5-其他税费'!$C$11)+$R$38)*S12</f>
        <v>0</v>
      </c>
      <c r="AC12" s="217">
        <f>'1-经济技术指标'!G19</f>
        <v>0</v>
      </c>
      <c r="AD12" s="218">
        <f t="shared" si="4"/>
        <v>0</v>
      </c>
      <c r="AE12" s="218">
        <f t="shared" si="26"/>
        <v>0</v>
      </c>
      <c r="AF12" s="218">
        <f t="shared" si="5"/>
        <v>0</v>
      </c>
      <c r="AG12" s="14"/>
      <c r="AH12" s="14"/>
      <c r="AI12" s="218">
        <f t="shared" si="6"/>
        <v>0</v>
      </c>
      <c r="AJ12" s="218">
        <f>SUM(AG12:AI12)*'5-其他税费'!$C$35</f>
        <v>0</v>
      </c>
      <c r="AK12" s="287">
        <f t="shared" si="34"/>
        <v>0</v>
      </c>
      <c r="AL12" s="219">
        <f>(SUM(AG12:AH12)/(1+'5-其他税费'!$C$8)+AJ12/(1+'5-其他税费'!$C$11)+$R$38)*AC12</f>
        <v>0</v>
      </c>
      <c r="AM12" s="217">
        <f>'1-经济技术指标'!H19</f>
        <v>0</v>
      </c>
      <c r="AN12" s="218">
        <f t="shared" si="7"/>
        <v>0</v>
      </c>
      <c r="AO12" s="218">
        <f t="shared" si="27"/>
        <v>0</v>
      </c>
      <c r="AP12" s="218">
        <f t="shared" si="8"/>
        <v>0</v>
      </c>
      <c r="AQ12" s="14"/>
      <c r="AR12" s="14"/>
      <c r="AS12" s="218">
        <f t="shared" si="9"/>
        <v>0</v>
      </c>
      <c r="AT12" s="218">
        <f>SUM(AQ12:AS12)*'5-其他税费'!$C$35</f>
        <v>0</v>
      </c>
      <c r="AU12" s="287">
        <f t="shared" si="35"/>
        <v>0</v>
      </c>
      <c r="AV12" s="219">
        <f>(SUM(AQ12:AR12)/(1+'5-其他税费'!$C$8)+AT12/(1+'5-其他税费'!$C$11)+$R$38)*AM12</f>
        <v>0</v>
      </c>
      <c r="AW12" s="217">
        <f>'1-经济技术指标'!I19</f>
        <v>0</v>
      </c>
      <c r="AX12" s="218">
        <f t="shared" si="10"/>
        <v>0</v>
      </c>
      <c r="AY12" s="218">
        <f t="shared" si="28"/>
        <v>0</v>
      </c>
      <c r="AZ12" s="218">
        <f t="shared" si="11"/>
        <v>0</v>
      </c>
      <c r="BA12" s="14"/>
      <c r="BB12" s="14"/>
      <c r="BC12" s="218">
        <f t="shared" si="12"/>
        <v>0</v>
      </c>
      <c r="BD12" s="218">
        <f>SUM(BA12:BC12)*'5-其他税费'!$C$35</f>
        <v>0</v>
      </c>
      <c r="BE12" s="287">
        <f t="shared" si="36"/>
        <v>0</v>
      </c>
      <c r="BF12" s="219">
        <f>(SUM(BA12:BB12)/(1+'5-其他税费'!$C$8)+BD12/(1+'5-其他税费'!$C$11)+$R$38)*AW12</f>
        <v>0</v>
      </c>
      <c r="BG12" s="217">
        <f>'1-经济技术指标'!J19</f>
        <v>0</v>
      </c>
      <c r="BH12" s="218">
        <f t="shared" si="13"/>
        <v>0</v>
      </c>
      <c r="BI12" s="218">
        <f t="shared" si="29"/>
        <v>0</v>
      </c>
      <c r="BJ12" s="218">
        <f t="shared" si="14"/>
        <v>0</v>
      </c>
      <c r="BK12" s="14"/>
      <c r="BL12" s="14"/>
      <c r="BM12" s="218">
        <f t="shared" si="15"/>
        <v>0</v>
      </c>
      <c r="BN12" s="218">
        <f>SUM(BK12:BM12)*'5-其他税费'!$C$35</f>
        <v>0</v>
      </c>
      <c r="BO12" s="287">
        <f t="shared" si="37"/>
        <v>0</v>
      </c>
      <c r="BP12" s="219">
        <f>(SUM(BK12:BL12)/(1+'5-其他税费'!$C$8)+BN12/(1+'5-其他税费'!$C$11)+$R$38)*BG12</f>
        <v>0</v>
      </c>
      <c r="BQ12" s="51"/>
      <c r="BR12" s="144"/>
      <c r="BS12" s="212">
        <f t="shared" si="17"/>
        <v>0</v>
      </c>
      <c r="BT12" s="284"/>
      <c r="BU12" s="212">
        <f t="shared" si="30"/>
        <v>0</v>
      </c>
      <c r="BV12" s="144"/>
      <c r="BW12" s="212"/>
      <c r="BX12" s="572"/>
      <c r="BY12" s="285">
        <f>N12/(1+'5-其他税费'!$C$8)*I12</f>
        <v>0</v>
      </c>
      <c r="BZ12" s="212">
        <f>X12/(1+'5-其他税费'!$C$8)*S12</f>
        <v>0</v>
      </c>
      <c r="CA12" s="212">
        <f>AH12/(1+'5-其他税费'!$C$8)*AC12</f>
        <v>0</v>
      </c>
      <c r="CB12" s="212">
        <f>AR12/(1+'5-其他税费'!$C$8)*AM12</f>
        <v>0</v>
      </c>
      <c r="CC12" s="212">
        <f>BB12/(1+'5-其他税费'!$C$8)*AW12</f>
        <v>0</v>
      </c>
      <c r="CD12" s="286">
        <f>BL12/(1+'5-其他税费'!$C$8)*BG12</f>
        <v>0</v>
      </c>
      <c r="CE12" s="144"/>
      <c r="CF12" s="144"/>
      <c r="CG12" s="144"/>
      <c r="CH12" s="144"/>
      <c r="CI12" s="144"/>
      <c r="CJ12" s="144"/>
      <c r="CK12" s="144"/>
      <c r="CL12" s="144"/>
      <c r="CM12" s="144"/>
      <c r="CN12" s="144"/>
      <c r="CO12" s="144"/>
      <c r="CP12" s="144"/>
      <c r="CQ12" s="144"/>
      <c r="CR12" s="144"/>
      <c r="CS12" s="144"/>
      <c r="CT12" s="144"/>
      <c r="CU12" s="144"/>
      <c r="CV12" s="144"/>
      <c r="CW12" s="144"/>
      <c r="CX12" s="144"/>
      <c r="CY12" s="144"/>
    </row>
    <row r="13" spans="1:103" ht="16.5" customHeight="1" x14ac:dyDescent="0.35">
      <c r="A13" s="144"/>
      <c r="B13" s="880"/>
      <c r="C13" s="213" t="str">
        <f>IF('1-经济技术指标'!C20=0,"",'1-经济技术指标'!C20)</f>
        <v/>
      </c>
      <c r="D13" s="214">
        <f t="shared" si="18"/>
        <v>0</v>
      </c>
      <c r="E13" s="215">
        <f t="shared" si="19"/>
        <v>0</v>
      </c>
      <c r="F13" s="215">
        <f t="shared" si="20"/>
        <v>0</v>
      </c>
      <c r="G13" s="215">
        <f t="shared" si="21"/>
        <v>0</v>
      </c>
      <c r="H13" s="216">
        <f t="shared" si="22"/>
        <v>0</v>
      </c>
      <c r="I13" s="217">
        <f>'1-经济技术指标'!E20</f>
        <v>0</v>
      </c>
      <c r="J13" s="218">
        <f t="shared" si="23"/>
        <v>0</v>
      </c>
      <c r="K13" s="218">
        <f t="shared" si="24"/>
        <v>0</v>
      </c>
      <c r="L13" s="218">
        <f t="shared" si="31"/>
        <v>0</v>
      </c>
      <c r="M13" s="14"/>
      <c r="N13" s="14"/>
      <c r="O13" s="218">
        <f t="shared" si="16"/>
        <v>0</v>
      </c>
      <c r="P13" s="218">
        <f>SUM(M13:O13)*'5-其他税费'!$C$35</f>
        <v>0</v>
      </c>
      <c r="Q13" s="287">
        <f t="shared" si="32"/>
        <v>0</v>
      </c>
      <c r="R13" s="219">
        <f>(SUM(M13:N13)/(1+'5-其他税费'!$C$8)+P13/(1+'5-其他税费'!$C$11)+$R$38)*I13</f>
        <v>0</v>
      </c>
      <c r="S13" s="217">
        <f>'1-经济技术指标'!F20</f>
        <v>0</v>
      </c>
      <c r="T13" s="218">
        <f t="shared" si="1"/>
        <v>0</v>
      </c>
      <c r="U13" s="218">
        <f t="shared" si="25"/>
        <v>0</v>
      </c>
      <c r="V13" s="218">
        <f t="shared" si="2"/>
        <v>0</v>
      </c>
      <c r="W13" s="14"/>
      <c r="X13" s="14"/>
      <c r="Y13" s="218">
        <f t="shared" si="3"/>
        <v>0</v>
      </c>
      <c r="Z13" s="218">
        <f>SUM(W13:Y13)*'5-其他税费'!$C$35</f>
        <v>0</v>
      </c>
      <c r="AA13" s="287">
        <f t="shared" si="33"/>
        <v>0</v>
      </c>
      <c r="AB13" s="219">
        <f>(SUM(W13:X13)/(1+'5-其他税费'!$C$8)+Z13/(1+'5-其他税费'!$C$11)+$R$38)*S13</f>
        <v>0</v>
      </c>
      <c r="AC13" s="217">
        <f>'1-经济技术指标'!G20</f>
        <v>0</v>
      </c>
      <c r="AD13" s="218">
        <f t="shared" si="4"/>
        <v>0</v>
      </c>
      <c r="AE13" s="218">
        <f t="shared" si="26"/>
        <v>0</v>
      </c>
      <c r="AF13" s="218">
        <f t="shared" si="5"/>
        <v>0</v>
      </c>
      <c r="AG13" s="14"/>
      <c r="AH13" s="14"/>
      <c r="AI13" s="218">
        <f t="shared" si="6"/>
        <v>0</v>
      </c>
      <c r="AJ13" s="218">
        <f>SUM(AG13:AI13)*'5-其他税费'!$C$35</f>
        <v>0</v>
      </c>
      <c r="AK13" s="287">
        <f t="shared" si="34"/>
        <v>0</v>
      </c>
      <c r="AL13" s="219">
        <f>(SUM(AG13:AH13)/(1+'5-其他税费'!$C$8)+AJ13/(1+'5-其他税费'!$C$11)+$R$38)*AC13</f>
        <v>0</v>
      </c>
      <c r="AM13" s="217">
        <f>'1-经济技术指标'!H20</f>
        <v>0</v>
      </c>
      <c r="AN13" s="218">
        <f t="shared" si="7"/>
        <v>0</v>
      </c>
      <c r="AO13" s="218">
        <f t="shared" si="27"/>
        <v>0</v>
      </c>
      <c r="AP13" s="218">
        <f t="shared" si="8"/>
        <v>0</v>
      </c>
      <c r="AQ13" s="14"/>
      <c r="AR13" s="14"/>
      <c r="AS13" s="218">
        <f t="shared" si="9"/>
        <v>0</v>
      </c>
      <c r="AT13" s="218">
        <f>SUM(AQ13:AS13)*'5-其他税费'!$C$35</f>
        <v>0</v>
      </c>
      <c r="AU13" s="287">
        <f t="shared" si="35"/>
        <v>0</v>
      </c>
      <c r="AV13" s="219">
        <f>(SUM(AQ13:AR13)/(1+'5-其他税费'!$C$8)+AT13/(1+'5-其他税费'!$C$11)+$R$38)*AM13</f>
        <v>0</v>
      </c>
      <c r="AW13" s="217">
        <f>'1-经济技术指标'!I20</f>
        <v>0</v>
      </c>
      <c r="AX13" s="218">
        <f t="shared" si="10"/>
        <v>0</v>
      </c>
      <c r="AY13" s="218">
        <f t="shared" si="28"/>
        <v>0</v>
      </c>
      <c r="AZ13" s="218">
        <f t="shared" si="11"/>
        <v>0</v>
      </c>
      <c r="BA13" s="14"/>
      <c r="BB13" s="14"/>
      <c r="BC13" s="218">
        <f t="shared" si="12"/>
        <v>0</v>
      </c>
      <c r="BD13" s="218">
        <f>SUM(BA13:BC13)*'5-其他税费'!$C$35</f>
        <v>0</v>
      </c>
      <c r="BE13" s="287">
        <f t="shared" si="36"/>
        <v>0</v>
      </c>
      <c r="BF13" s="219">
        <f>(SUM(BA13:BB13)/(1+'5-其他税费'!$C$8)+BD13/(1+'5-其他税费'!$C$11)+$R$38)*AW13</f>
        <v>0</v>
      </c>
      <c r="BG13" s="217">
        <f>'1-经济技术指标'!J20</f>
        <v>0</v>
      </c>
      <c r="BH13" s="218">
        <f t="shared" si="13"/>
        <v>0</v>
      </c>
      <c r="BI13" s="218">
        <f t="shared" si="29"/>
        <v>0</v>
      </c>
      <c r="BJ13" s="218">
        <f t="shared" si="14"/>
        <v>0</v>
      </c>
      <c r="BK13" s="14"/>
      <c r="BL13" s="14"/>
      <c r="BM13" s="218">
        <f t="shared" si="15"/>
        <v>0</v>
      </c>
      <c r="BN13" s="218">
        <f>SUM(BK13:BM13)*'5-其他税费'!$C$35</f>
        <v>0</v>
      </c>
      <c r="BO13" s="287">
        <f t="shared" si="37"/>
        <v>0</v>
      </c>
      <c r="BP13" s="219">
        <f>(SUM(BK13:BL13)/(1+'5-其他税费'!$C$8)+BN13/(1+'5-其他税费'!$C$11)+$R$38)*BG13</f>
        <v>0</v>
      </c>
      <c r="BQ13" s="51"/>
      <c r="BR13" s="144"/>
      <c r="BS13" s="212">
        <f t="shared" si="17"/>
        <v>0</v>
      </c>
      <c r="BT13" s="284"/>
      <c r="BU13" s="212">
        <f t="shared" si="30"/>
        <v>0</v>
      </c>
      <c r="BV13" s="144"/>
      <c r="BW13" s="212"/>
      <c r="BX13" s="572"/>
      <c r="BY13" s="285">
        <f>N13/(1+'5-其他税费'!$C$8)*I13</f>
        <v>0</v>
      </c>
      <c r="BZ13" s="212">
        <f>X13/(1+'5-其他税费'!$C$8)*S13</f>
        <v>0</v>
      </c>
      <c r="CA13" s="212">
        <f>AH13/(1+'5-其他税费'!$C$8)*AC13</f>
        <v>0</v>
      </c>
      <c r="CB13" s="212">
        <f>AR13/(1+'5-其他税费'!$C$8)*AM13</f>
        <v>0</v>
      </c>
      <c r="CC13" s="212">
        <f>BB13/(1+'5-其他税费'!$C$8)*AW13</f>
        <v>0</v>
      </c>
      <c r="CD13" s="286">
        <f>BL13/(1+'5-其他税费'!$C$8)*BG13</f>
        <v>0</v>
      </c>
      <c r="CE13" s="144"/>
      <c r="CF13" s="144"/>
      <c r="CG13" s="144"/>
      <c r="CH13" s="144"/>
      <c r="CI13" s="144"/>
      <c r="CJ13" s="144"/>
      <c r="CK13" s="144"/>
      <c r="CL13" s="144"/>
      <c r="CM13" s="144"/>
      <c r="CN13" s="144"/>
      <c r="CO13" s="144"/>
      <c r="CP13" s="144"/>
      <c r="CQ13" s="144"/>
      <c r="CR13" s="144"/>
      <c r="CS13" s="144"/>
      <c r="CT13" s="144"/>
      <c r="CU13" s="144"/>
      <c r="CV13" s="144"/>
      <c r="CW13" s="144"/>
      <c r="CX13" s="144"/>
      <c r="CY13" s="144"/>
    </row>
    <row r="14" spans="1:103" ht="16.5" customHeight="1" x14ac:dyDescent="0.35">
      <c r="A14" s="144"/>
      <c r="B14" s="880"/>
      <c r="C14" s="213" t="str">
        <f>IF('1-经济技术指标'!C21=0,"",'1-经济技术指标'!C21)</f>
        <v/>
      </c>
      <c r="D14" s="214">
        <f t="shared" si="18"/>
        <v>0</v>
      </c>
      <c r="E14" s="215">
        <f t="shared" si="19"/>
        <v>0</v>
      </c>
      <c r="F14" s="215">
        <f t="shared" si="20"/>
        <v>0</v>
      </c>
      <c r="G14" s="215">
        <f t="shared" si="21"/>
        <v>0</v>
      </c>
      <c r="H14" s="216">
        <f t="shared" si="22"/>
        <v>0</v>
      </c>
      <c r="I14" s="217">
        <f>'1-经济技术指标'!E21</f>
        <v>0</v>
      </c>
      <c r="J14" s="218">
        <f t="shared" si="23"/>
        <v>0</v>
      </c>
      <c r="K14" s="218">
        <f t="shared" si="24"/>
        <v>0</v>
      </c>
      <c r="L14" s="218">
        <f t="shared" si="31"/>
        <v>0</v>
      </c>
      <c r="M14" s="14"/>
      <c r="N14" s="14"/>
      <c r="O14" s="218">
        <f t="shared" si="16"/>
        <v>0</v>
      </c>
      <c r="P14" s="218">
        <f>SUM(M14:O14)*'5-其他税费'!$C$35</f>
        <v>0</v>
      </c>
      <c r="Q14" s="287">
        <f t="shared" si="32"/>
        <v>0</v>
      </c>
      <c r="R14" s="219">
        <f>(SUM(M14:N14)/(1+'5-其他税费'!$C$8)+P14/(1+'5-其他税费'!$C$11)+$R$38)*I14</f>
        <v>0</v>
      </c>
      <c r="S14" s="217">
        <f>'1-经济技术指标'!F21</f>
        <v>0</v>
      </c>
      <c r="T14" s="218">
        <f t="shared" si="1"/>
        <v>0</v>
      </c>
      <c r="U14" s="218">
        <f t="shared" si="25"/>
        <v>0</v>
      </c>
      <c r="V14" s="218">
        <f t="shared" si="2"/>
        <v>0</v>
      </c>
      <c r="W14" s="14"/>
      <c r="X14" s="14"/>
      <c r="Y14" s="218">
        <f t="shared" si="3"/>
        <v>0</v>
      </c>
      <c r="Z14" s="218">
        <f>SUM(W14:Y14)*'5-其他税费'!$C$35</f>
        <v>0</v>
      </c>
      <c r="AA14" s="287">
        <f t="shared" si="33"/>
        <v>0</v>
      </c>
      <c r="AB14" s="219">
        <f>(SUM(W14:X14)/(1+'5-其他税费'!$C$8)+Z14/(1+'5-其他税费'!$C$11)+$R$38)*S14</f>
        <v>0</v>
      </c>
      <c r="AC14" s="217">
        <f>'1-经济技术指标'!G21</f>
        <v>0</v>
      </c>
      <c r="AD14" s="218">
        <f t="shared" si="4"/>
        <v>0</v>
      </c>
      <c r="AE14" s="218">
        <f t="shared" si="26"/>
        <v>0</v>
      </c>
      <c r="AF14" s="218">
        <f t="shared" si="5"/>
        <v>0</v>
      </c>
      <c r="AG14" s="14"/>
      <c r="AH14" s="14"/>
      <c r="AI14" s="218">
        <f t="shared" si="6"/>
        <v>0</v>
      </c>
      <c r="AJ14" s="218">
        <f>SUM(AG14:AI14)*'5-其他税费'!$C$35</f>
        <v>0</v>
      </c>
      <c r="AK14" s="287">
        <f t="shared" si="34"/>
        <v>0</v>
      </c>
      <c r="AL14" s="219">
        <f>(SUM(AG14:AH14)/(1+'5-其他税费'!$C$8)+AJ14/(1+'5-其他税费'!$C$11)+$R$38)*AC14</f>
        <v>0</v>
      </c>
      <c r="AM14" s="217">
        <f>'1-经济技术指标'!H21</f>
        <v>0</v>
      </c>
      <c r="AN14" s="218">
        <f t="shared" si="7"/>
        <v>0</v>
      </c>
      <c r="AO14" s="218">
        <f t="shared" si="27"/>
        <v>0</v>
      </c>
      <c r="AP14" s="218">
        <f t="shared" si="8"/>
        <v>0</v>
      </c>
      <c r="AQ14" s="14"/>
      <c r="AR14" s="14"/>
      <c r="AS14" s="218">
        <f t="shared" si="9"/>
        <v>0</v>
      </c>
      <c r="AT14" s="218">
        <f>SUM(AQ14:AS14)*'5-其他税费'!$C$35</f>
        <v>0</v>
      </c>
      <c r="AU14" s="287">
        <f t="shared" si="35"/>
        <v>0</v>
      </c>
      <c r="AV14" s="219">
        <f>(SUM(AQ14:AR14)/(1+'5-其他税费'!$C$8)+AT14/(1+'5-其他税费'!$C$11)+$R$38)*AM14</f>
        <v>0</v>
      </c>
      <c r="AW14" s="217">
        <f>'1-经济技术指标'!I21</f>
        <v>0</v>
      </c>
      <c r="AX14" s="218">
        <f t="shared" si="10"/>
        <v>0</v>
      </c>
      <c r="AY14" s="218">
        <f t="shared" si="28"/>
        <v>0</v>
      </c>
      <c r="AZ14" s="218">
        <f t="shared" si="11"/>
        <v>0</v>
      </c>
      <c r="BA14" s="14"/>
      <c r="BB14" s="14"/>
      <c r="BC14" s="218">
        <f t="shared" si="12"/>
        <v>0</v>
      </c>
      <c r="BD14" s="218">
        <f>SUM(BA14:BC14)*'5-其他税费'!$C$35</f>
        <v>0</v>
      </c>
      <c r="BE14" s="287">
        <f t="shared" si="36"/>
        <v>0</v>
      </c>
      <c r="BF14" s="219">
        <f>(SUM(BA14:BB14)/(1+'5-其他税费'!$C$8)+BD14/(1+'5-其他税费'!$C$11)+$R$38)*AW14</f>
        <v>0</v>
      </c>
      <c r="BG14" s="217">
        <f>'1-经济技术指标'!J21</f>
        <v>0</v>
      </c>
      <c r="BH14" s="218">
        <f t="shared" si="13"/>
        <v>0</v>
      </c>
      <c r="BI14" s="218">
        <f t="shared" si="29"/>
        <v>0</v>
      </c>
      <c r="BJ14" s="218">
        <f t="shared" si="14"/>
        <v>0</v>
      </c>
      <c r="BK14" s="14"/>
      <c r="BL14" s="14"/>
      <c r="BM14" s="218">
        <f t="shared" si="15"/>
        <v>0</v>
      </c>
      <c r="BN14" s="218">
        <f>SUM(BK14:BM14)*'5-其他税费'!$C$35</f>
        <v>0</v>
      </c>
      <c r="BO14" s="287">
        <f t="shared" si="37"/>
        <v>0</v>
      </c>
      <c r="BP14" s="219">
        <f>(SUM(BK14:BL14)/(1+'5-其他税费'!$C$8)+BN14/(1+'5-其他税费'!$C$11)+$R$38)*BG14</f>
        <v>0</v>
      </c>
      <c r="BQ14" s="51"/>
      <c r="BR14" s="144"/>
      <c r="BS14" s="212">
        <f>SUMIF($I$3:$BP$3,$BS$3,I14:BP14)</f>
        <v>0</v>
      </c>
      <c r="BT14" s="284"/>
      <c r="BU14" s="212">
        <f>G14-H14</f>
        <v>0</v>
      </c>
      <c r="BV14" s="144"/>
      <c r="BW14" s="212"/>
      <c r="BX14" s="572"/>
      <c r="BY14" s="285">
        <f>N14/(1+'5-其他税费'!$C$8)*I14</f>
        <v>0</v>
      </c>
      <c r="BZ14" s="212">
        <f>X14/(1+'5-其他税费'!$C$8)*S14</f>
        <v>0</v>
      </c>
      <c r="CA14" s="212">
        <f>AH14/(1+'5-其他税费'!$C$8)*AC14</f>
        <v>0</v>
      </c>
      <c r="CB14" s="212">
        <f>AR14/(1+'5-其他税费'!$C$8)*AM14</f>
        <v>0</v>
      </c>
      <c r="CC14" s="212">
        <f>BB14/(1+'5-其他税费'!$C$8)*AW14</f>
        <v>0</v>
      </c>
      <c r="CD14" s="286">
        <f>BL14/(1+'5-其他税费'!$C$8)*BG14</f>
        <v>0</v>
      </c>
      <c r="CE14" s="144"/>
      <c r="CF14" s="144"/>
      <c r="CG14" s="144"/>
      <c r="CH14" s="144"/>
      <c r="CI14" s="144"/>
      <c r="CJ14" s="144"/>
      <c r="CK14" s="144"/>
      <c r="CL14" s="144"/>
      <c r="CM14" s="144"/>
      <c r="CN14" s="144"/>
      <c r="CO14" s="144"/>
      <c r="CP14" s="144"/>
      <c r="CQ14" s="144"/>
      <c r="CR14" s="144"/>
      <c r="CS14" s="144"/>
      <c r="CT14" s="144"/>
      <c r="CU14" s="144"/>
      <c r="CV14" s="144"/>
      <c r="CW14" s="144"/>
      <c r="CX14" s="144"/>
      <c r="CY14" s="144"/>
    </row>
    <row r="15" spans="1:103" ht="16.5" customHeight="1" x14ac:dyDescent="0.35">
      <c r="A15" s="144"/>
      <c r="B15" s="881"/>
      <c r="C15" s="220" t="s">
        <v>110</v>
      </c>
      <c r="D15" s="221">
        <f>SUM(D5:D14)</f>
        <v>0</v>
      </c>
      <c r="E15" s="222">
        <f>IFERROR(SUMPRODUCT(D5:D14,E5:E14)/D15,0)</f>
        <v>0</v>
      </c>
      <c r="F15" s="222">
        <f>IFERROR(SUMPRODUCT(D5:D14,F5:F14)/D15,0)</f>
        <v>0</v>
      </c>
      <c r="G15" s="222">
        <f>SUM(G5:G14)</f>
        <v>0</v>
      </c>
      <c r="H15" s="223">
        <f>SUM(H5:H14)</f>
        <v>0</v>
      </c>
      <c r="I15" s="224">
        <f>SUM(I5:I14)</f>
        <v>0</v>
      </c>
      <c r="J15" s="225">
        <f>IFERROR(K15/I15,0)</f>
        <v>0</v>
      </c>
      <c r="K15" s="225">
        <f>SUM(K5:K14)</f>
        <v>0</v>
      </c>
      <c r="L15" s="225">
        <f>SUM(L5:L14)</f>
        <v>0</v>
      </c>
      <c r="M15" s="225">
        <f>IFERROR(SUMPRODUCT(I5:I14,M5:M14)/I15,0)</f>
        <v>0</v>
      </c>
      <c r="N15" s="225">
        <f>IFERROR(SUMPRODUCT(I5:I14,N5:N14)/I15,0)</f>
        <v>0</v>
      </c>
      <c r="O15" s="225">
        <f>IFERROR(SUMPRODUCT(I5:I14,O5:O14)/I15,0)</f>
        <v>0</v>
      </c>
      <c r="P15" s="225">
        <f>IFERROR(SUMPRODUCT(I5:I14,P5:P14)/I15,0)</f>
        <v>0</v>
      </c>
      <c r="Q15" s="225">
        <f>SUM(Q5:Q14)</f>
        <v>0</v>
      </c>
      <c r="R15" s="226">
        <f>SUM(R5:R14)</f>
        <v>0</v>
      </c>
      <c r="S15" s="224">
        <f>SUM(S5:S14)</f>
        <v>0</v>
      </c>
      <c r="T15" s="225">
        <f>IFERROR(U15/S15,0)</f>
        <v>0</v>
      </c>
      <c r="U15" s="225">
        <f>SUM(U5:U14)</f>
        <v>0</v>
      </c>
      <c r="V15" s="225">
        <f>SUM(V5:V14)</f>
        <v>0</v>
      </c>
      <c r="W15" s="225">
        <f>IFERROR(SUMPRODUCT(S5:S14,W5:W14)/S15,0)</f>
        <v>0</v>
      </c>
      <c r="X15" s="225">
        <f>IFERROR(SUMPRODUCT(S5:S14,X5:X14)/S15,0)</f>
        <v>0</v>
      </c>
      <c r="Y15" s="225">
        <f>IFERROR(SUMPRODUCT(S5:S14,Y5:Y14)/S15,0)</f>
        <v>0</v>
      </c>
      <c r="Z15" s="225">
        <f>IFERROR(SUMPRODUCT(S5:S14,Z5:Z14)/S15,0)</f>
        <v>0</v>
      </c>
      <c r="AA15" s="225">
        <f>SUM(AA5:AA14)</f>
        <v>0</v>
      </c>
      <c r="AB15" s="226">
        <f>SUM(AB5:AB14)</f>
        <v>0</v>
      </c>
      <c r="AC15" s="224">
        <f>SUM(AC5:AC14)</f>
        <v>0</v>
      </c>
      <c r="AD15" s="225">
        <f>IFERROR(AE15/AC15,0)</f>
        <v>0</v>
      </c>
      <c r="AE15" s="225">
        <f>SUM(AE5:AE14)</f>
        <v>0</v>
      </c>
      <c r="AF15" s="225">
        <f>SUM(AF5:AF14)</f>
        <v>0</v>
      </c>
      <c r="AG15" s="225">
        <f>IFERROR(SUMPRODUCT(AC5:AC14,AG5:AG14)/AC15,0)</f>
        <v>0</v>
      </c>
      <c r="AH15" s="225">
        <f>IFERROR(SUMPRODUCT(AC5:AC14,AH5:AH14)/AC15,0)</f>
        <v>0</v>
      </c>
      <c r="AI15" s="225">
        <f>IFERROR(SUMPRODUCT(AC5:AC14,AI5:AI14)/AC15,0)</f>
        <v>0</v>
      </c>
      <c r="AJ15" s="225">
        <f>IFERROR(SUMPRODUCT(AC5:AC14,AJ5:AJ14)/AC15,0)</f>
        <v>0</v>
      </c>
      <c r="AK15" s="225">
        <f>SUM(AK5:AK14)</f>
        <v>0</v>
      </c>
      <c r="AL15" s="226">
        <f>SUM(AL5:AL14)</f>
        <v>0</v>
      </c>
      <c r="AM15" s="224">
        <f>SUM(AM5:AM14)</f>
        <v>0</v>
      </c>
      <c r="AN15" s="225">
        <f>IFERROR(AO15/AM15,0)</f>
        <v>0</v>
      </c>
      <c r="AO15" s="225">
        <f>SUM(AO5:AO14)</f>
        <v>0</v>
      </c>
      <c r="AP15" s="225">
        <f>SUM(AP5:AP14)</f>
        <v>0</v>
      </c>
      <c r="AQ15" s="225">
        <f>IFERROR(SUMPRODUCT(AM5:AM14,AQ5:AQ14)/AM15,0)</f>
        <v>0</v>
      </c>
      <c r="AR15" s="225">
        <f>IFERROR(SUMPRODUCT(AM5:AM14,AR5:AR14)/AM15,0)</f>
        <v>0</v>
      </c>
      <c r="AS15" s="225">
        <f>IFERROR(SUMPRODUCT(AM5:AM14,AS5:AS14)/AM15,0)</f>
        <v>0</v>
      </c>
      <c r="AT15" s="225">
        <f>IFERROR(SUMPRODUCT(AM5:AM14,AT5:AT14)/AM15,0)</f>
        <v>0</v>
      </c>
      <c r="AU15" s="225">
        <f>SUM(AU5:AU14)</f>
        <v>0</v>
      </c>
      <c r="AV15" s="226">
        <f>SUM(AV5:AV14)</f>
        <v>0</v>
      </c>
      <c r="AW15" s="224">
        <f>SUM(AW5:AW14)</f>
        <v>0</v>
      </c>
      <c r="AX15" s="225">
        <f>IFERROR(AY15/AW15,0)</f>
        <v>0</v>
      </c>
      <c r="AY15" s="225">
        <f>SUM(AY5:AY14)</f>
        <v>0</v>
      </c>
      <c r="AZ15" s="225">
        <f>SUM(AZ5:AZ14)</f>
        <v>0</v>
      </c>
      <c r="BA15" s="225">
        <f>IFERROR(SUMPRODUCT(AW5:AW14,BA5:BA14)/AW15,0)</f>
        <v>0</v>
      </c>
      <c r="BB15" s="225">
        <f>IFERROR(SUMPRODUCT(AW5:AW14,BB5:BB14)/AW15,0)</f>
        <v>0</v>
      </c>
      <c r="BC15" s="225">
        <f>IFERROR(SUMPRODUCT(AW5:AW14,BC5:BC14)/AW15,0)</f>
        <v>0</v>
      </c>
      <c r="BD15" s="225">
        <f>IFERROR(SUMPRODUCT(AW5:AW14,BD5:BD14)/AW15,0)</f>
        <v>0</v>
      </c>
      <c r="BE15" s="225">
        <f>SUM(BE5:BE14)</f>
        <v>0</v>
      </c>
      <c r="BF15" s="226">
        <f>SUM(BF5:BF14)</f>
        <v>0</v>
      </c>
      <c r="BG15" s="224">
        <f>SUM(BG5:BG14)</f>
        <v>0</v>
      </c>
      <c r="BH15" s="225">
        <f>IFERROR(BI15/BG15,0)</f>
        <v>0</v>
      </c>
      <c r="BI15" s="225">
        <f>SUM(BI5:BI14)</f>
        <v>0</v>
      </c>
      <c r="BJ15" s="225">
        <f>SUM(BJ5:BJ14)</f>
        <v>0</v>
      </c>
      <c r="BK15" s="225">
        <f>IFERROR(SUMPRODUCT(BG5:BG14,BK5:BK14)/BG15,0)</f>
        <v>0</v>
      </c>
      <c r="BL15" s="225">
        <f>IFERROR(SUMPRODUCT(BG5:BG14,BL5:BL14)/BG15,0)</f>
        <v>0</v>
      </c>
      <c r="BM15" s="225">
        <f>IFERROR(SUMPRODUCT(BG5:BG14,BM5:BM14)/BG15,0)</f>
        <v>0</v>
      </c>
      <c r="BN15" s="225">
        <f>IFERROR(SUMPRODUCT(BG5:BG14,BN5:BN14)/BG15,0)</f>
        <v>0</v>
      </c>
      <c r="BO15" s="225">
        <f>SUM(BO5:BO14)</f>
        <v>0</v>
      </c>
      <c r="BP15" s="226">
        <f>SUM(BP5:BP14)</f>
        <v>0</v>
      </c>
      <c r="BQ15" s="56"/>
      <c r="BR15" s="144"/>
      <c r="BS15" s="288">
        <f>SUMIF($I$3:$BP$3,$BS$3,I15:BP15)</f>
        <v>0</v>
      </c>
      <c r="BT15" s="284"/>
      <c r="BU15" s="288">
        <f>G15-H15</f>
        <v>0</v>
      </c>
      <c r="BV15" s="144"/>
      <c r="BW15" s="212"/>
      <c r="BX15" s="572"/>
      <c r="BY15" s="289">
        <f>N15/(1+'5-其他税费'!$C$8)*I15</f>
        <v>0</v>
      </c>
      <c r="BZ15" s="288">
        <f>X15/(1+'5-其他税费'!$C$8)*S15</f>
        <v>0</v>
      </c>
      <c r="CA15" s="288">
        <f>AH15/(1+'5-其他税费'!$C$8)*AC15</f>
        <v>0</v>
      </c>
      <c r="CB15" s="288">
        <f>AR15/(1+'5-其他税费'!$C$8)*AM15</f>
        <v>0</v>
      </c>
      <c r="CC15" s="288">
        <f>BB15/(1+'5-其他税费'!$C$8)*AW15</f>
        <v>0</v>
      </c>
      <c r="CD15" s="290">
        <f>BL15/(1+'5-其他税费'!$C$8)*BG15</f>
        <v>0</v>
      </c>
      <c r="CE15" s="144"/>
      <c r="CF15" s="144"/>
      <c r="CG15" s="144"/>
      <c r="CH15" s="144"/>
      <c r="CI15" s="144"/>
      <c r="CJ15" s="144"/>
      <c r="CK15" s="144"/>
      <c r="CL15" s="144"/>
      <c r="CM15" s="144"/>
      <c r="CN15" s="144"/>
      <c r="CO15" s="144"/>
      <c r="CP15" s="144"/>
      <c r="CQ15" s="144"/>
      <c r="CR15" s="144"/>
      <c r="CS15" s="144"/>
      <c r="CT15" s="144"/>
      <c r="CU15" s="144"/>
      <c r="CV15" s="144"/>
      <c r="CW15" s="144"/>
      <c r="CX15" s="144"/>
      <c r="CY15" s="144"/>
    </row>
    <row r="16" spans="1:103" ht="16.149999999999999" customHeight="1" x14ac:dyDescent="0.35">
      <c r="A16" s="144"/>
      <c r="B16" s="879" t="s">
        <v>95</v>
      </c>
      <c r="C16" s="228" t="str">
        <f>'1-经济技术指标'!C43</f>
        <v>车位-地下产权</v>
      </c>
      <c r="D16" s="206">
        <f>SUMIF($I$3:$BP$3,"面积",I16:BP16)</f>
        <v>0</v>
      </c>
      <c r="E16" s="291"/>
      <c r="F16" s="207">
        <f>IFERROR(SUMIF($I$3:$BP$3,"含税开发成本",I16:BP16)/D16,0)</f>
        <v>0</v>
      </c>
      <c r="G16" s="207">
        <f>SUMIF($I$3:$BP$3,"含税"&amp;"*",I16:BP16)</f>
        <v>0</v>
      </c>
      <c r="H16" s="208">
        <f>SUMIF($I$3:$BP$3,"不含税"&amp;"*",I16:BP16)</f>
        <v>0</v>
      </c>
      <c r="I16" s="209">
        <f>'1-经济技术指标'!E43</f>
        <v>0</v>
      </c>
      <c r="J16" s="291"/>
      <c r="K16" s="291"/>
      <c r="L16" s="291"/>
      <c r="M16" s="73"/>
      <c r="N16" s="291"/>
      <c r="O16" s="291"/>
      <c r="P16" s="210">
        <f>SUM(M16:O16)*'5-其他税费'!$C$35</f>
        <v>0</v>
      </c>
      <c r="Q16" s="283">
        <f>SUM(M16:P16)*I16</f>
        <v>0</v>
      </c>
      <c r="R16" s="229">
        <f>(M16/(1+'5-其他税费'!$C$8)+P16/(1+'5-其他税费'!$C$11))*I16</f>
        <v>0</v>
      </c>
      <c r="S16" s="209">
        <f>'1-经济技术指标'!F43</f>
        <v>0</v>
      </c>
      <c r="T16" s="291"/>
      <c r="U16" s="291"/>
      <c r="V16" s="291"/>
      <c r="W16" s="73"/>
      <c r="X16" s="291"/>
      <c r="Y16" s="291"/>
      <c r="Z16" s="210">
        <f>SUM(W16:Y16)*'5-其他税费'!$C$35</f>
        <v>0</v>
      </c>
      <c r="AA16" s="283">
        <f>SUM(W16:Z16)*S16</f>
        <v>0</v>
      </c>
      <c r="AB16" s="229">
        <f>(W16/(1+'5-其他税费'!$C$8)+Z16/(1+'5-其他税费'!$C$11))*S16</f>
        <v>0</v>
      </c>
      <c r="AC16" s="209">
        <f>'1-经济技术指标'!G43</f>
        <v>0</v>
      </c>
      <c r="AD16" s="291"/>
      <c r="AE16" s="291"/>
      <c r="AF16" s="291"/>
      <c r="AG16" s="73"/>
      <c r="AH16" s="291"/>
      <c r="AI16" s="291"/>
      <c r="AJ16" s="210">
        <f>SUM(AG16:AI16)*'5-其他税费'!$C$35</f>
        <v>0</v>
      </c>
      <c r="AK16" s="283">
        <f>SUM(AG16:AJ16)*AC16</f>
        <v>0</v>
      </c>
      <c r="AL16" s="229">
        <f>(AG16/(1+'5-其他税费'!$C$8)+AJ16/(1+'5-其他税费'!$C$11))*AC16</f>
        <v>0</v>
      </c>
      <c r="AM16" s="209">
        <f>'1-经济技术指标'!H43</f>
        <v>0</v>
      </c>
      <c r="AN16" s="291"/>
      <c r="AO16" s="291"/>
      <c r="AP16" s="291"/>
      <c r="AQ16" s="73"/>
      <c r="AR16" s="291"/>
      <c r="AS16" s="291"/>
      <c r="AT16" s="210">
        <f>SUM(AQ16:AS16)*'5-其他税费'!$C$35</f>
        <v>0</v>
      </c>
      <c r="AU16" s="283">
        <f>SUM(AQ16:AT16)*AM16</f>
        <v>0</v>
      </c>
      <c r="AV16" s="229">
        <f>(AQ16/(1+'5-其他税费'!$C$8)+AT16/(1+'5-其他税费'!$C$11))*AM16</f>
        <v>0</v>
      </c>
      <c r="AW16" s="209">
        <f>'1-经济技术指标'!I43</f>
        <v>0</v>
      </c>
      <c r="AX16" s="291"/>
      <c r="AY16" s="291"/>
      <c r="AZ16" s="291"/>
      <c r="BA16" s="73"/>
      <c r="BB16" s="291"/>
      <c r="BC16" s="291"/>
      <c r="BD16" s="210">
        <f>SUM(BA16:BC16)*'5-其他税费'!$C$35</f>
        <v>0</v>
      </c>
      <c r="BE16" s="283">
        <f>SUM(BA16:BD16)*AW16</f>
        <v>0</v>
      </c>
      <c r="BF16" s="229">
        <f>(BA16/(1+'5-其他税费'!$C$8)+BD16/(1+'5-其他税费'!$C$11))*AW16</f>
        <v>0</v>
      </c>
      <c r="BG16" s="209">
        <f>'1-经济技术指标'!J43</f>
        <v>0</v>
      </c>
      <c r="BH16" s="291"/>
      <c r="BI16" s="291"/>
      <c r="BJ16" s="291"/>
      <c r="BK16" s="73"/>
      <c r="BL16" s="291"/>
      <c r="BM16" s="291"/>
      <c r="BN16" s="210">
        <f>SUM(BK16:BM16)*'5-其他税费'!$C$35</f>
        <v>0</v>
      </c>
      <c r="BO16" s="283">
        <f>SUM(BK16:BN16)*BG16</f>
        <v>0</v>
      </c>
      <c r="BP16" s="229">
        <f>(BK16/(1+'5-其他税费'!$C$8)+BN16/(1+'5-其他税费'!$C$11))*BG16</f>
        <v>0</v>
      </c>
      <c r="BQ16" s="50"/>
      <c r="BR16" s="144"/>
      <c r="BS16" s="212"/>
      <c r="BT16" s="284"/>
      <c r="BU16" s="212">
        <f t="shared" si="30"/>
        <v>0</v>
      </c>
      <c r="BV16" s="144"/>
      <c r="BW16" s="144"/>
      <c r="BX16" s="144"/>
      <c r="BY16" s="292"/>
      <c r="BZ16" s="293"/>
      <c r="CA16" s="293"/>
      <c r="CB16" s="293"/>
      <c r="CC16" s="293"/>
      <c r="CD16" s="294"/>
      <c r="CE16" s="144"/>
      <c r="CF16" s="144"/>
      <c r="CG16" s="144"/>
      <c r="CH16" s="144"/>
      <c r="CI16" s="144"/>
      <c r="CJ16" s="144"/>
      <c r="CK16" s="144"/>
      <c r="CL16" s="144"/>
      <c r="CM16" s="144"/>
      <c r="CN16" s="144"/>
      <c r="CO16" s="144"/>
      <c r="CP16" s="144"/>
      <c r="CQ16" s="144"/>
      <c r="CR16" s="144"/>
      <c r="CS16" s="144"/>
      <c r="CT16" s="144"/>
      <c r="CU16" s="144"/>
      <c r="CV16" s="144"/>
      <c r="CW16" s="144"/>
      <c r="CX16" s="144"/>
      <c r="CY16" s="144"/>
    </row>
    <row r="17" spans="1:103" ht="16.5" customHeight="1" x14ac:dyDescent="0.35">
      <c r="A17" s="144"/>
      <c r="B17" s="888"/>
      <c r="C17" s="230" t="str">
        <f>'1-经济技术指标'!C44</f>
        <v>车位-地下非产权</v>
      </c>
      <c r="D17" s="214">
        <f>SUMIF($I$3:$BP$3,"面积",I17:BP17)</f>
        <v>0</v>
      </c>
      <c r="E17" s="295"/>
      <c r="F17" s="215">
        <f>IFERROR(SUMIF($I$3:$BP$3,"含税开发成本",I17:BP17)/D17,0)</f>
        <v>0</v>
      </c>
      <c r="G17" s="215">
        <f>SUMIF($I$3:$BP$3,"含税"&amp;"*",I17:BP17)</f>
        <v>0</v>
      </c>
      <c r="H17" s="216">
        <f>SUMIF($I$3:$BP$3,"不含税"&amp;"*",I17:BP17)</f>
        <v>0</v>
      </c>
      <c r="I17" s="217">
        <f>'1-经济技术指标'!E44</f>
        <v>0</v>
      </c>
      <c r="J17" s="295"/>
      <c r="K17" s="295"/>
      <c r="L17" s="295"/>
      <c r="M17" s="14"/>
      <c r="N17" s="295"/>
      <c r="O17" s="295"/>
      <c r="P17" s="218">
        <f>SUM(M17:O17)*'5-其他税费'!$C$35</f>
        <v>0</v>
      </c>
      <c r="Q17" s="287">
        <f>SUM(M17:P17)*I17</f>
        <v>0</v>
      </c>
      <c r="R17" s="231">
        <f>(M17/(1+'5-其他税费'!$C$8)+P17/(1+'5-其他税费'!$C$11))*I17</f>
        <v>0</v>
      </c>
      <c r="S17" s="217">
        <f>'1-经济技术指标'!F44</f>
        <v>0</v>
      </c>
      <c r="T17" s="295"/>
      <c r="U17" s="295"/>
      <c r="V17" s="295"/>
      <c r="W17" s="14"/>
      <c r="X17" s="295"/>
      <c r="Y17" s="295"/>
      <c r="Z17" s="218">
        <f>SUM(W17:Y17)*'5-其他税费'!$C$35</f>
        <v>0</v>
      </c>
      <c r="AA17" s="287">
        <f>SUM(W17:Z17)*S17</f>
        <v>0</v>
      </c>
      <c r="AB17" s="231">
        <f>(W17/(1+'5-其他税费'!$C$8)+Z17/(1+'5-其他税费'!$C$11))*S17</f>
        <v>0</v>
      </c>
      <c r="AC17" s="217">
        <f>'1-经济技术指标'!G44</f>
        <v>0</v>
      </c>
      <c r="AD17" s="295"/>
      <c r="AE17" s="295"/>
      <c r="AF17" s="295"/>
      <c r="AG17" s="14"/>
      <c r="AH17" s="295"/>
      <c r="AI17" s="295"/>
      <c r="AJ17" s="218">
        <f>SUM(AG17:AI17)*'5-其他税费'!$C$35</f>
        <v>0</v>
      </c>
      <c r="AK17" s="287">
        <f>SUM(AG17:AJ17)*AC17</f>
        <v>0</v>
      </c>
      <c r="AL17" s="231">
        <f>(AG17/(1+'5-其他税费'!$C$8)+AJ17/(1+'5-其他税费'!$C$11))*AC17</f>
        <v>0</v>
      </c>
      <c r="AM17" s="217">
        <f>'1-经济技术指标'!H44</f>
        <v>0</v>
      </c>
      <c r="AN17" s="295"/>
      <c r="AO17" s="295"/>
      <c r="AP17" s="295"/>
      <c r="AQ17" s="14"/>
      <c r="AR17" s="295"/>
      <c r="AS17" s="295"/>
      <c r="AT17" s="218">
        <f>SUM(AQ17:AS17)*'5-其他税费'!$C$35</f>
        <v>0</v>
      </c>
      <c r="AU17" s="287">
        <f>SUM(AQ17:AT17)*AM17</f>
        <v>0</v>
      </c>
      <c r="AV17" s="231">
        <f>(AQ17/(1+'5-其他税费'!$C$8)+AT17/(1+'5-其他税费'!$C$11))*AM17</f>
        <v>0</v>
      </c>
      <c r="AW17" s="217">
        <f>'1-经济技术指标'!I44</f>
        <v>0</v>
      </c>
      <c r="AX17" s="295"/>
      <c r="AY17" s="295"/>
      <c r="AZ17" s="295"/>
      <c r="BA17" s="14"/>
      <c r="BB17" s="295"/>
      <c r="BC17" s="295"/>
      <c r="BD17" s="218">
        <f>SUM(BA17:BC17)*'5-其他税费'!$C$35</f>
        <v>0</v>
      </c>
      <c r="BE17" s="287">
        <f>SUM(BA17:BD17)*AW17</f>
        <v>0</v>
      </c>
      <c r="BF17" s="231">
        <f>(BA17/(1+'5-其他税费'!$C$8)+BD17/(1+'5-其他税费'!$C$11))*AW17</f>
        <v>0</v>
      </c>
      <c r="BG17" s="217">
        <f>'1-经济技术指标'!J44</f>
        <v>0</v>
      </c>
      <c r="BH17" s="295"/>
      <c r="BI17" s="295"/>
      <c r="BJ17" s="295"/>
      <c r="BK17" s="14"/>
      <c r="BL17" s="295"/>
      <c r="BM17" s="295"/>
      <c r="BN17" s="218">
        <f>SUM(BK17:BM17)*'5-其他税费'!$C$35</f>
        <v>0</v>
      </c>
      <c r="BO17" s="287">
        <f>SUM(BK17:BN17)*BG17</f>
        <v>0</v>
      </c>
      <c r="BP17" s="231">
        <f>(BK17/(1+'5-其他税费'!$C$8)+BN17/(1+'5-其他税费'!$C$11))*BG17</f>
        <v>0</v>
      </c>
      <c r="BQ17" s="51"/>
      <c r="BR17" s="144"/>
      <c r="BS17" s="212"/>
      <c r="BT17" s="284"/>
      <c r="BU17" s="212">
        <f>G17-H17</f>
        <v>0</v>
      </c>
      <c r="BV17" s="144"/>
      <c r="BW17" s="144"/>
      <c r="BX17" s="144"/>
      <c r="BY17" s="292"/>
      <c r="BZ17" s="293"/>
      <c r="CA17" s="293"/>
      <c r="CB17" s="293"/>
      <c r="CC17" s="293"/>
      <c r="CD17" s="294"/>
      <c r="CE17" s="144"/>
      <c r="CF17" s="144"/>
      <c r="CG17" s="144"/>
      <c r="CH17" s="144"/>
      <c r="CI17" s="144"/>
      <c r="CJ17" s="144"/>
      <c r="CK17" s="144"/>
      <c r="CL17" s="144"/>
      <c r="CM17" s="144"/>
      <c r="CN17" s="144"/>
      <c r="CO17" s="144"/>
      <c r="CP17" s="144"/>
      <c r="CQ17" s="144"/>
      <c r="CR17" s="144"/>
      <c r="CS17" s="144"/>
      <c r="CT17" s="144"/>
      <c r="CU17" s="144"/>
      <c r="CV17" s="144"/>
      <c r="CW17" s="144"/>
      <c r="CX17" s="144"/>
      <c r="CY17" s="144"/>
    </row>
    <row r="18" spans="1:103" ht="16.5" customHeight="1" x14ac:dyDescent="0.35">
      <c r="A18" s="144"/>
      <c r="B18" s="888"/>
      <c r="C18" s="230" t="str">
        <f>'1-经济技术指标'!C45</f>
        <v>车位-地下人防</v>
      </c>
      <c r="D18" s="214">
        <f t="shared" ref="D18:D20" si="38">SUMIF($I$3:$BP$3,"面积",I18:BP18)</f>
        <v>0</v>
      </c>
      <c r="E18" s="295"/>
      <c r="F18" s="215">
        <f t="shared" ref="F18:F20" si="39">IFERROR(SUMIF($I$3:$BP$3,"含税开发成本",I18:BP18)/D18,0)</f>
        <v>0</v>
      </c>
      <c r="G18" s="215">
        <f t="shared" ref="G18:G20" si="40">SUMIF($I$3:$BP$3,"含税"&amp;"*",I18:BP18)</f>
        <v>0</v>
      </c>
      <c r="H18" s="216">
        <f t="shared" ref="H18:H20" si="41">SUMIF($I$3:$BP$3,"不含税"&amp;"*",I18:BP18)</f>
        <v>0</v>
      </c>
      <c r="I18" s="217">
        <f>'1-经济技术指标'!E45</f>
        <v>0</v>
      </c>
      <c r="J18" s="295"/>
      <c r="K18" s="295"/>
      <c r="L18" s="295"/>
      <c r="M18" s="14"/>
      <c r="N18" s="295"/>
      <c r="O18" s="295"/>
      <c r="P18" s="218">
        <f>SUM(M18:O18)*'5-其他税费'!$C$35</f>
        <v>0</v>
      </c>
      <c r="Q18" s="287">
        <f t="shared" ref="Q18:Q20" si="42">SUM(M18:P18)*I18</f>
        <v>0</v>
      </c>
      <c r="R18" s="231">
        <f>(M18/(1+'5-其他税费'!$C$8)+P18/(1+'5-其他税费'!$C$11))*I18</f>
        <v>0</v>
      </c>
      <c r="S18" s="217">
        <f>'1-经济技术指标'!F45</f>
        <v>0</v>
      </c>
      <c r="T18" s="295"/>
      <c r="U18" s="295"/>
      <c r="V18" s="295"/>
      <c r="W18" s="14"/>
      <c r="X18" s="295"/>
      <c r="Y18" s="295"/>
      <c r="Z18" s="218">
        <f>SUM(W18:Y18)*'5-其他税费'!$C$35</f>
        <v>0</v>
      </c>
      <c r="AA18" s="287">
        <f t="shared" ref="AA18:AA20" si="43">SUM(W18:Z18)*S18</f>
        <v>0</v>
      </c>
      <c r="AB18" s="231">
        <f>(W18/(1+'5-其他税费'!$C$8)+Z18/(1+'5-其他税费'!$C$11))*S18</f>
        <v>0</v>
      </c>
      <c r="AC18" s="217">
        <f>'1-经济技术指标'!G45</f>
        <v>0</v>
      </c>
      <c r="AD18" s="295"/>
      <c r="AE18" s="295"/>
      <c r="AF18" s="295"/>
      <c r="AG18" s="14"/>
      <c r="AH18" s="295"/>
      <c r="AI18" s="295"/>
      <c r="AJ18" s="218">
        <f>SUM(AG18:AI18)*'5-其他税费'!$C$35</f>
        <v>0</v>
      </c>
      <c r="AK18" s="287">
        <f t="shared" ref="AK18:AK20" si="44">SUM(AG18:AJ18)*AC18</f>
        <v>0</v>
      </c>
      <c r="AL18" s="231">
        <f>(AG18/(1+'5-其他税费'!$C$8)+AJ18/(1+'5-其他税费'!$C$11))*AC18</f>
        <v>0</v>
      </c>
      <c r="AM18" s="217">
        <f>'1-经济技术指标'!H45</f>
        <v>0</v>
      </c>
      <c r="AN18" s="295"/>
      <c r="AO18" s="295"/>
      <c r="AP18" s="295"/>
      <c r="AQ18" s="14"/>
      <c r="AR18" s="295"/>
      <c r="AS18" s="295"/>
      <c r="AT18" s="218">
        <f>SUM(AQ18:AS18)*'5-其他税费'!$C$35</f>
        <v>0</v>
      </c>
      <c r="AU18" s="287">
        <f t="shared" ref="AU18:AU20" si="45">SUM(AQ18:AT18)*AM18</f>
        <v>0</v>
      </c>
      <c r="AV18" s="231">
        <f>(AQ18/(1+'5-其他税费'!$C$8)+AT18/(1+'5-其他税费'!$C$11))*AM18</f>
        <v>0</v>
      </c>
      <c r="AW18" s="217">
        <f>'1-经济技术指标'!I45</f>
        <v>0</v>
      </c>
      <c r="AX18" s="295"/>
      <c r="AY18" s="295"/>
      <c r="AZ18" s="295"/>
      <c r="BA18" s="14"/>
      <c r="BB18" s="295"/>
      <c r="BC18" s="295"/>
      <c r="BD18" s="218">
        <f>SUM(BA18:BC18)*'5-其他税费'!$C$35</f>
        <v>0</v>
      </c>
      <c r="BE18" s="287">
        <f t="shared" ref="BE18:BE20" si="46">SUM(BA18:BD18)*AW18</f>
        <v>0</v>
      </c>
      <c r="BF18" s="231">
        <f>(BA18/(1+'5-其他税费'!$C$8)+BD18/(1+'5-其他税费'!$C$11))*AW18</f>
        <v>0</v>
      </c>
      <c r="BG18" s="217">
        <f>'1-经济技术指标'!J45</f>
        <v>0</v>
      </c>
      <c r="BH18" s="295"/>
      <c r="BI18" s="295"/>
      <c r="BJ18" s="295"/>
      <c r="BK18" s="14"/>
      <c r="BL18" s="295"/>
      <c r="BM18" s="295"/>
      <c r="BN18" s="218">
        <f>SUM(BK18:BM18)*'5-其他税费'!$C$35</f>
        <v>0</v>
      </c>
      <c r="BO18" s="287">
        <f t="shared" ref="BO18:BO20" si="47">SUM(BK18:BN18)*BG18</f>
        <v>0</v>
      </c>
      <c r="BP18" s="231">
        <f>(BK18/(1+'5-其他税费'!$C$8)+BN18/(1+'5-其他税费'!$C$11))*BG18</f>
        <v>0</v>
      </c>
      <c r="BQ18" s="51"/>
      <c r="BR18" s="144"/>
      <c r="BS18" s="212"/>
      <c r="BT18" s="284"/>
      <c r="BU18" s="212">
        <f t="shared" ref="BU18:BU33" si="48">G18-H18</f>
        <v>0</v>
      </c>
      <c r="BV18" s="144"/>
      <c r="BW18" s="144"/>
      <c r="BX18" s="144"/>
      <c r="BY18" s="292"/>
      <c r="BZ18" s="293"/>
      <c r="CA18" s="293"/>
      <c r="CB18" s="293"/>
      <c r="CC18" s="293"/>
      <c r="CD18" s="294"/>
      <c r="CE18" s="144"/>
      <c r="CF18" s="144"/>
      <c r="CG18" s="144"/>
      <c r="CH18" s="144"/>
      <c r="CI18" s="144"/>
      <c r="CJ18" s="144"/>
      <c r="CK18" s="144"/>
      <c r="CL18" s="144"/>
      <c r="CM18" s="144"/>
      <c r="CN18" s="144"/>
      <c r="CO18" s="144"/>
      <c r="CP18" s="144"/>
      <c r="CQ18" s="144"/>
      <c r="CR18" s="144"/>
      <c r="CS18" s="144"/>
      <c r="CT18" s="144"/>
      <c r="CU18" s="144"/>
      <c r="CV18" s="144"/>
      <c r="CW18" s="144"/>
      <c r="CX18" s="144"/>
      <c r="CY18" s="144"/>
    </row>
    <row r="19" spans="1:103" ht="16.5" customHeight="1" x14ac:dyDescent="0.35">
      <c r="A19" s="144"/>
      <c r="B19" s="888"/>
      <c r="C19" s="230" t="str">
        <f>'1-经济技术指标'!C46</f>
        <v>商业-地下商业</v>
      </c>
      <c r="D19" s="214">
        <f t="shared" si="38"/>
        <v>0</v>
      </c>
      <c r="E19" s="295"/>
      <c r="F19" s="215">
        <f t="shared" si="39"/>
        <v>0</v>
      </c>
      <c r="G19" s="215">
        <f t="shared" si="40"/>
        <v>0</v>
      </c>
      <c r="H19" s="216">
        <f t="shared" si="41"/>
        <v>0</v>
      </c>
      <c r="I19" s="217">
        <f>'1-经济技术指标'!E46</f>
        <v>0</v>
      </c>
      <c r="J19" s="295"/>
      <c r="K19" s="295"/>
      <c r="L19" s="295"/>
      <c r="M19" s="14"/>
      <c r="N19" s="295"/>
      <c r="O19" s="295"/>
      <c r="P19" s="218">
        <f>SUM(M19:O19)*'5-其他税费'!$C$35</f>
        <v>0</v>
      </c>
      <c r="Q19" s="287">
        <f t="shared" si="42"/>
        <v>0</v>
      </c>
      <c r="R19" s="231">
        <f>(M19/(1+'5-其他税费'!$C$8)+P19/(1+'5-其他税费'!$C$11))*I19</f>
        <v>0</v>
      </c>
      <c r="S19" s="217">
        <f>'1-经济技术指标'!F46</f>
        <v>0</v>
      </c>
      <c r="T19" s="295"/>
      <c r="U19" s="295"/>
      <c r="V19" s="295"/>
      <c r="W19" s="14"/>
      <c r="X19" s="295"/>
      <c r="Y19" s="295"/>
      <c r="Z19" s="218">
        <f>SUM(W19:Y19)*'5-其他税费'!$C$35</f>
        <v>0</v>
      </c>
      <c r="AA19" s="287">
        <f t="shared" si="43"/>
        <v>0</v>
      </c>
      <c r="AB19" s="231">
        <f>(W19/(1+'5-其他税费'!$C$8)+Z19/(1+'5-其他税费'!$C$11))*S19</f>
        <v>0</v>
      </c>
      <c r="AC19" s="217">
        <f>'1-经济技术指标'!G46</f>
        <v>0</v>
      </c>
      <c r="AD19" s="295"/>
      <c r="AE19" s="295"/>
      <c r="AF19" s="295"/>
      <c r="AG19" s="14"/>
      <c r="AH19" s="295"/>
      <c r="AI19" s="295"/>
      <c r="AJ19" s="218">
        <f>SUM(AG19:AI19)*'5-其他税费'!$C$35</f>
        <v>0</v>
      </c>
      <c r="AK19" s="287">
        <f t="shared" si="44"/>
        <v>0</v>
      </c>
      <c r="AL19" s="231">
        <f>(AG19/(1+'5-其他税费'!$C$8)+AJ19/(1+'5-其他税费'!$C$11))*AC19</f>
        <v>0</v>
      </c>
      <c r="AM19" s="217">
        <f>'1-经济技术指标'!H46</f>
        <v>0</v>
      </c>
      <c r="AN19" s="295"/>
      <c r="AO19" s="295"/>
      <c r="AP19" s="295"/>
      <c r="AQ19" s="14"/>
      <c r="AR19" s="295"/>
      <c r="AS19" s="295"/>
      <c r="AT19" s="218">
        <f>SUM(AQ19:AS19)*'5-其他税费'!$C$35</f>
        <v>0</v>
      </c>
      <c r="AU19" s="287">
        <f t="shared" si="45"/>
        <v>0</v>
      </c>
      <c r="AV19" s="231">
        <f>(AQ19/(1+'5-其他税费'!$C$8)+AT19/(1+'5-其他税费'!$C$11))*AM19</f>
        <v>0</v>
      </c>
      <c r="AW19" s="217">
        <f>'1-经济技术指标'!I46</f>
        <v>0</v>
      </c>
      <c r="AX19" s="295"/>
      <c r="AY19" s="295"/>
      <c r="AZ19" s="295"/>
      <c r="BA19" s="14"/>
      <c r="BB19" s="295"/>
      <c r="BC19" s="295"/>
      <c r="BD19" s="218">
        <f>SUM(BA19:BC19)*'5-其他税费'!$C$35</f>
        <v>0</v>
      </c>
      <c r="BE19" s="287">
        <f t="shared" si="46"/>
        <v>0</v>
      </c>
      <c r="BF19" s="231">
        <f>(BA19/(1+'5-其他税费'!$C$8)+BD19/(1+'5-其他税费'!$C$11))*AW19</f>
        <v>0</v>
      </c>
      <c r="BG19" s="217">
        <f>'1-经济技术指标'!J46</f>
        <v>0</v>
      </c>
      <c r="BH19" s="295"/>
      <c r="BI19" s="295"/>
      <c r="BJ19" s="295"/>
      <c r="BK19" s="14"/>
      <c r="BL19" s="295"/>
      <c r="BM19" s="295"/>
      <c r="BN19" s="218">
        <f>SUM(BK19:BM19)*'5-其他税费'!$C$35</f>
        <v>0</v>
      </c>
      <c r="BO19" s="287">
        <f t="shared" si="47"/>
        <v>0</v>
      </c>
      <c r="BP19" s="231">
        <f>(BK19/(1+'5-其他税费'!$C$8)+BN19/(1+'5-其他税费'!$C$11))*BG19</f>
        <v>0</v>
      </c>
      <c r="BQ19" s="51"/>
      <c r="BR19" s="144"/>
      <c r="BS19" s="212"/>
      <c r="BT19" s="284"/>
      <c r="BU19" s="212">
        <f t="shared" si="48"/>
        <v>0</v>
      </c>
      <c r="BV19" s="144"/>
      <c r="BW19" s="144"/>
      <c r="BX19" s="144"/>
      <c r="BY19" s="292"/>
      <c r="BZ19" s="293"/>
      <c r="CA19" s="293"/>
      <c r="CB19" s="293"/>
      <c r="CC19" s="293"/>
      <c r="CD19" s="294"/>
      <c r="CE19" s="144"/>
      <c r="CF19" s="144"/>
      <c r="CG19" s="144"/>
      <c r="CH19" s="144"/>
      <c r="CI19" s="144"/>
      <c r="CJ19" s="144"/>
      <c r="CK19" s="144"/>
      <c r="CL19" s="144"/>
      <c r="CM19" s="144"/>
      <c r="CN19" s="144"/>
      <c r="CO19" s="144"/>
      <c r="CP19" s="144"/>
      <c r="CQ19" s="144"/>
      <c r="CR19" s="144"/>
      <c r="CS19" s="144"/>
      <c r="CT19" s="144"/>
      <c r="CU19" s="144"/>
      <c r="CV19" s="144"/>
      <c r="CW19" s="144"/>
      <c r="CX19" s="144"/>
      <c r="CY19" s="144"/>
    </row>
    <row r="20" spans="1:103" ht="16.5" customHeight="1" x14ac:dyDescent="0.35">
      <c r="A20" s="144"/>
      <c r="B20" s="888"/>
      <c r="C20" s="230" t="str">
        <f>'1-经济技术指标'!C47</f>
        <v>商业-地下商业（计容）</v>
      </c>
      <c r="D20" s="214">
        <f t="shared" si="38"/>
        <v>0</v>
      </c>
      <c r="E20" s="295"/>
      <c r="F20" s="215">
        <f t="shared" si="39"/>
        <v>0</v>
      </c>
      <c r="G20" s="215">
        <f t="shared" si="40"/>
        <v>0</v>
      </c>
      <c r="H20" s="216">
        <f t="shared" si="41"/>
        <v>0</v>
      </c>
      <c r="I20" s="217">
        <f>'1-经济技术指标'!E47</f>
        <v>0</v>
      </c>
      <c r="J20" s="295"/>
      <c r="K20" s="295"/>
      <c r="L20" s="295"/>
      <c r="M20" s="14"/>
      <c r="N20" s="295"/>
      <c r="O20" s="295"/>
      <c r="P20" s="218">
        <f>SUM(M20:O20)*'5-其他税费'!$C$35</f>
        <v>0</v>
      </c>
      <c r="Q20" s="287">
        <f t="shared" si="42"/>
        <v>0</v>
      </c>
      <c r="R20" s="231">
        <f>(M20/(1+'5-其他税费'!$C$8)+P20/(1+'5-其他税费'!$C$11))*I20</f>
        <v>0</v>
      </c>
      <c r="S20" s="217">
        <f>'1-经济技术指标'!F47</f>
        <v>0</v>
      </c>
      <c r="T20" s="295"/>
      <c r="U20" s="295"/>
      <c r="V20" s="295"/>
      <c r="W20" s="14"/>
      <c r="X20" s="295"/>
      <c r="Y20" s="295"/>
      <c r="Z20" s="218">
        <f>SUM(W20:Y20)*'5-其他税费'!$C$35</f>
        <v>0</v>
      </c>
      <c r="AA20" s="287">
        <f t="shared" si="43"/>
        <v>0</v>
      </c>
      <c r="AB20" s="231">
        <f>(W20/(1+'5-其他税费'!$C$8)+Z20/(1+'5-其他税费'!$C$11))*S20</f>
        <v>0</v>
      </c>
      <c r="AC20" s="217">
        <f>'1-经济技术指标'!G47</f>
        <v>0</v>
      </c>
      <c r="AD20" s="295"/>
      <c r="AE20" s="295"/>
      <c r="AF20" s="295"/>
      <c r="AG20" s="14"/>
      <c r="AH20" s="295"/>
      <c r="AI20" s="295"/>
      <c r="AJ20" s="218">
        <f>SUM(AG20:AI20)*'5-其他税费'!$C$35</f>
        <v>0</v>
      </c>
      <c r="AK20" s="287">
        <f t="shared" si="44"/>
        <v>0</v>
      </c>
      <c r="AL20" s="231">
        <f>(AG20/(1+'5-其他税费'!$C$8)+AJ20/(1+'5-其他税费'!$C$11))*AC20</f>
        <v>0</v>
      </c>
      <c r="AM20" s="217">
        <f>'1-经济技术指标'!H47</f>
        <v>0</v>
      </c>
      <c r="AN20" s="295"/>
      <c r="AO20" s="295"/>
      <c r="AP20" s="295"/>
      <c r="AQ20" s="14"/>
      <c r="AR20" s="295"/>
      <c r="AS20" s="295"/>
      <c r="AT20" s="218">
        <f>SUM(AQ20:AS20)*'5-其他税费'!$C$35</f>
        <v>0</v>
      </c>
      <c r="AU20" s="287">
        <f t="shared" si="45"/>
        <v>0</v>
      </c>
      <c r="AV20" s="231">
        <f>(AQ20/(1+'5-其他税费'!$C$8)+AT20/(1+'5-其他税费'!$C$11))*AM20</f>
        <v>0</v>
      </c>
      <c r="AW20" s="217">
        <f>'1-经济技术指标'!I47</f>
        <v>0</v>
      </c>
      <c r="AX20" s="295"/>
      <c r="AY20" s="295"/>
      <c r="AZ20" s="295"/>
      <c r="BA20" s="14"/>
      <c r="BB20" s="295"/>
      <c r="BC20" s="295"/>
      <c r="BD20" s="218">
        <f>SUM(BA20:BC20)*'5-其他税费'!$C$35</f>
        <v>0</v>
      </c>
      <c r="BE20" s="287">
        <f t="shared" si="46"/>
        <v>0</v>
      </c>
      <c r="BF20" s="231">
        <f>(BA20/(1+'5-其他税费'!$C$8)+BD20/(1+'5-其他税费'!$C$11))*AW20</f>
        <v>0</v>
      </c>
      <c r="BG20" s="217">
        <f>'1-经济技术指标'!J47</f>
        <v>0</v>
      </c>
      <c r="BH20" s="295"/>
      <c r="BI20" s="295"/>
      <c r="BJ20" s="295"/>
      <c r="BK20" s="14"/>
      <c r="BL20" s="295"/>
      <c r="BM20" s="295"/>
      <c r="BN20" s="218">
        <f>SUM(BK20:BM20)*'5-其他税费'!$C$35</f>
        <v>0</v>
      </c>
      <c r="BO20" s="287">
        <f t="shared" si="47"/>
        <v>0</v>
      </c>
      <c r="BP20" s="231">
        <f>(BK20/(1+'5-其他税费'!$C$8)+BN20/(1+'5-其他税费'!$C$11))*BG20</f>
        <v>0</v>
      </c>
      <c r="BQ20" s="51"/>
      <c r="BR20" s="144"/>
      <c r="BS20" s="212"/>
      <c r="BT20" s="284"/>
      <c r="BU20" s="212">
        <f t="shared" si="48"/>
        <v>0</v>
      </c>
      <c r="BV20" s="144"/>
      <c r="BW20" s="144"/>
      <c r="BX20" s="144"/>
      <c r="BY20" s="292"/>
      <c r="BZ20" s="293"/>
      <c r="CA20" s="293"/>
      <c r="CB20" s="293"/>
      <c r="CC20" s="293"/>
      <c r="CD20" s="294"/>
      <c r="CE20" s="144"/>
      <c r="CF20" s="144"/>
      <c r="CG20" s="144"/>
      <c r="CH20" s="144"/>
      <c r="CI20" s="144"/>
      <c r="CJ20" s="144"/>
      <c r="CK20" s="144"/>
      <c r="CL20" s="144"/>
      <c r="CM20" s="144"/>
      <c r="CN20" s="144"/>
      <c r="CO20" s="144"/>
      <c r="CP20" s="144"/>
      <c r="CQ20" s="144"/>
      <c r="CR20" s="144"/>
      <c r="CS20" s="144"/>
      <c r="CT20" s="144"/>
      <c r="CU20" s="144"/>
      <c r="CV20" s="144"/>
      <c r="CW20" s="144"/>
      <c r="CX20" s="144"/>
      <c r="CY20" s="144"/>
    </row>
    <row r="21" spans="1:103" ht="16.5" customHeight="1" x14ac:dyDescent="0.35">
      <c r="A21" s="144"/>
      <c r="B21" s="888"/>
      <c r="C21" s="232" t="s">
        <v>111</v>
      </c>
      <c r="D21" s="233">
        <f>SUM(D16:D20)</f>
        <v>0</v>
      </c>
      <c r="E21" s="295"/>
      <c r="F21" s="234">
        <f>IFERROR(SUMPRODUCT(D16:D20,F16:F20)/D21,0)</f>
        <v>0</v>
      </c>
      <c r="G21" s="234">
        <f>SUM(G16:G20)</f>
        <v>0</v>
      </c>
      <c r="H21" s="235">
        <f>SUM(H16:H20)</f>
        <v>0</v>
      </c>
      <c r="I21" s="236">
        <f>SUM(I16:I20)</f>
        <v>0</v>
      </c>
      <c r="J21" s="295"/>
      <c r="K21" s="295"/>
      <c r="L21" s="295"/>
      <c r="M21" s="181">
        <f>IFERROR(SUMPRODUCT(I16:I20,M16:M20)/I21,0)</f>
        <v>0</v>
      </c>
      <c r="N21" s="295"/>
      <c r="O21" s="295"/>
      <c r="P21" s="181">
        <f>IFERROR(SUMPRODUCT(I16:I20,P16:P20)/I21,0)</f>
        <v>0</v>
      </c>
      <c r="Q21" s="296">
        <f>SUM(Q16:Q20)</f>
        <v>0</v>
      </c>
      <c r="R21" s="237">
        <f>SUM(R16:R20)</f>
        <v>0</v>
      </c>
      <c r="S21" s="236">
        <f>SUM(S16:S20)</f>
        <v>0</v>
      </c>
      <c r="T21" s="295"/>
      <c r="U21" s="295"/>
      <c r="V21" s="295"/>
      <c r="W21" s="181">
        <f>IFERROR(SUMPRODUCT(S16:S20,W16:W20)/S21,0)</f>
        <v>0</v>
      </c>
      <c r="X21" s="295"/>
      <c r="Y21" s="295"/>
      <c r="Z21" s="181">
        <f>IFERROR(SUMPRODUCT(S16:S20,Z16:Z20)/S21,0)</f>
        <v>0</v>
      </c>
      <c r="AA21" s="296">
        <f>SUM(AA16:AA20)</f>
        <v>0</v>
      </c>
      <c r="AB21" s="237">
        <f>SUM(AB16:AB20)</f>
        <v>0</v>
      </c>
      <c r="AC21" s="236">
        <f>SUM(AC16:AC20)</f>
        <v>0</v>
      </c>
      <c r="AD21" s="295"/>
      <c r="AE21" s="295"/>
      <c r="AF21" s="295"/>
      <c r="AG21" s="181">
        <f>IFERROR(SUMPRODUCT(AC16:AC20,AG16:AG20)/AC21,0)</f>
        <v>0</v>
      </c>
      <c r="AH21" s="295"/>
      <c r="AI21" s="295"/>
      <c r="AJ21" s="181">
        <f>IFERROR(SUMPRODUCT(AC16:AC20,AJ16:AJ20)/AC21,0)</f>
        <v>0</v>
      </c>
      <c r="AK21" s="296">
        <f>SUM(AK16:AK20)</f>
        <v>0</v>
      </c>
      <c r="AL21" s="237">
        <f>SUM(AL16:AL20)</f>
        <v>0</v>
      </c>
      <c r="AM21" s="236">
        <f>SUM(AM16:AM20)</f>
        <v>0</v>
      </c>
      <c r="AN21" s="295"/>
      <c r="AO21" s="295"/>
      <c r="AP21" s="295"/>
      <c r="AQ21" s="181">
        <f>IFERROR(SUMPRODUCT(AM16:AM20,AQ16:AQ20)/AM21,0)</f>
        <v>0</v>
      </c>
      <c r="AR21" s="295"/>
      <c r="AS21" s="295"/>
      <c r="AT21" s="181">
        <f>IFERROR(SUMPRODUCT(AM16:AM20,AT16:AT20)/AM21,0)</f>
        <v>0</v>
      </c>
      <c r="AU21" s="296">
        <f>SUM(AU16:AU20)</f>
        <v>0</v>
      </c>
      <c r="AV21" s="237">
        <f>SUM(AV16:AV20)</f>
        <v>0</v>
      </c>
      <c r="AW21" s="236">
        <f>SUM(AW16:AW20)</f>
        <v>0</v>
      </c>
      <c r="AX21" s="295"/>
      <c r="AY21" s="295"/>
      <c r="AZ21" s="295"/>
      <c r="BA21" s="181">
        <f>IFERROR(SUMPRODUCT(AW16:AW20,BA16:BA20)/AW21,0)</f>
        <v>0</v>
      </c>
      <c r="BB21" s="295"/>
      <c r="BC21" s="295"/>
      <c r="BD21" s="181">
        <f>IFERROR(SUMPRODUCT(AW16:AW20,BD16:BD20)/AW21,0)</f>
        <v>0</v>
      </c>
      <c r="BE21" s="296">
        <f>SUM(BE16:BE20)</f>
        <v>0</v>
      </c>
      <c r="BF21" s="237">
        <f>SUM(BF16:BF20)</f>
        <v>0</v>
      </c>
      <c r="BG21" s="236">
        <f>SUM(BG16:BG20)</f>
        <v>0</v>
      </c>
      <c r="BH21" s="295"/>
      <c r="BI21" s="295"/>
      <c r="BJ21" s="295"/>
      <c r="BK21" s="181">
        <f>IFERROR(SUMPRODUCT(BG16:BG20,BK16:BK20)/BG21,0)</f>
        <v>0</v>
      </c>
      <c r="BL21" s="295"/>
      <c r="BM21" s="295"/>
      <c r="BN21" s="181">
        <f>IFERROR(SUMPRODUCT(BG16:BG20,BN16:BN20)/BG21,0)</f>
        <v>0</v>
      </c>
      <c r="BO21" s="296">
        <f>SUM(BO16:BO20)</f>
        <v>0</v>
      </c>
      <c r="BP21" s="237">
        <f>SUM(BP16:BP20)</f>
        <v>0</v>
      </c>
      <c r="BQ21" s="57"/>
      <c r="BR21" s="144"/>
      <c r="BS21" s="212"/>
      <c r="BT21" s="284"/>
      <c r="BU21" s="288">
        <f>G21-H21</f>
        <v>0</v>
      </c>
      <c r="BV21" s="144"/>
      <c r="BW21" s="144"/>
      <c r="BX21" s="144"/>
      <c r="BY21" s="292"/>
      <c r="BZ21" s="293"/>
      <c r="CA21" s="293"/>
      <c r="CB21" s="293"/>
      <c r="CC21" s="293"/>
      <c r="CD21" s="294"/>
      <c r="CE21" s="144"/>
      <c r="CF21" s="144"/>
      <c r="CG21" s="144"/>
      <c r="CH21" s="144"/>
      <c r="CI21" s="144"/>
      <c r="CJ21" s="144"/>
      <c r="CK21" s="144"/>
      <c r="CL21" s="144"/>
      <c r="CM21" s="144"/>
      <c r="CN21" s="144"/>
      <c r="CO21" s="144"/>
      <c r="CP21" s="144"/>
      <c r="CQ21" s="144"/>
      <c r="CR21" s="144"/>
      <c r="CS21" s="144"/>
      <c r="CT21" s="144"/>
      <c r="CU21" s="144"/>
      <c r="CV21" s="144"/>
      <c r="CW21" s="144"/>
      <c r="CX21" s="144"/>
      <c r="CY21" s="144"/>
    </row>
    <row r="22" spans="1:103" ht="16.5" customHeight="1" thickBot="1" x14ac:dyDescent="0.4">
      <c r="A22" s="144"/>
      <c r="B22" s="238"/>
      <c r="C22" s="239" t="s">
        <v>97</v>
      </c>
      <c r="D22" s="240">
        <f>D15+D21</f>
        <v>0</v>
      </c>
      <c r="E22" s="241"/>
      <c r="F22" s="241"/>
      <c r="G22" s="241">
        <f>G15+G21</f>
        <v>0</v>
      </c>
      <c r="H22" s="242">
        <f>H15+H21</f>
        <v>0</v>
      </c>
      <c r="I22" s="243">
        <f>I15+I21</f>
        <v>0</v>
      </c>
      <c r="J22" s="244"/>
      <c r="K22" s="244">
        <f>K15+K21</f>
        <v>0</v>
      </c>
      <c r="L22" s="244">
        <f>L15+L21</f>
        <v>0</v>
      </c>
      <c r="M22" s="244"/>
      <c r="N22" s="244"/>
      <c r="O22" s="244"/>
      <c r="P22" s="244">
        <f>P15+P21</f>
        <v>0</v>
      </c>
      <c r="Q22" s="297">
        <f>Q15+Q21</f>
        <v>0</v>
      </c>
      <c r="R22" s="245">
        <f>R15+R21</f>
        <v>0</v>
      </c>
      <c r="S22" s="243">
        <f>S15+S21</f>
        <v>0</v>
      </c>
      <c r="T22" s="244"/>
      <c r="U22" s="244">
        <f>U15+U21</f>
        <v>0</v>
      </c>
      <c r="V22" s="244">
        <f>V15+V21</f>
        <v>0</v>
      </c>
      <c r="W22" s="244"/>
      <c r="X22" s="244"/>
      <c r="Y22" s="244"/>
      <c r="Z22" s="244">
        <f>Z15+Z21</f>
        <v>0</v>
      </c>
      <c r="AA22" s="297">
        <f>AA15+AA21</f>
        <v>0</v>
      </c>
      <c r="AB22" s="245">
        <f>AB15+AB21</f>
        <v>0</v>
      </c>
      <c r="AC22" s="243">
        <f>AC15+AC21</f>
        <v>0</v>
      </c>
      <c r="AD22" s="244"/>
      <c r="AE22" s="244">
        <f>AE15+AE21</f>
        <v>0</v>
      </c>
      <c r="AF22" s="244">
        <f>AF15+AF21</f>
        <v>0</v>
      </c>
      <c r="AG22" s="244"/>
      <c r="AH22" s="244"/>
      <c r="AI22" s="244"/>
      <c r="AJ22" s="244">
        <f>AJ15+AJ21</f>
        <v>0</v>
      </c>
      <c r="AK22" s="297">
        <f>AK15+AK21</f>
        <v>0</v>
      </c>
      <c r="AL22" s="245">
        <f>AL15+AL21</f>
        <v>0</v>
      </c>
      <c r="AM22" s="243">
        <f>AM15+AM21</f>
        <v>0</v>
      </c>
      <c r="AN22" s="244"/>
      <c r="AO22" s="244">
        <f>AO15+AO21</f>
        <v>0</v>
      </c>
      <c r="AP22" s="244">
        <f>AP15+AP21</f>
        <v>0</v>
      </c>
      <c r="AQ22" s="244"/>
      <c r="AR22" s="244"/>
      <c r="AS22" s="244"/>
      <c r="AT22" s="244">
        <f>AT15+AT21</f>
        <v>0</v>
      </c>
      <c r="AU22" s="297">
        <f>AU15+AU21</f>
        <v>0</v>
      </c>
      <c r="AV22" s="245">
        <f>AV15+AV21</f>
        <v>0</v>
      </c>
      <c r="AW22" s="243">
        <f>AW15+AW21</f>
        <v>0</v>
      </c>
      <c r="AX22" s="244"/>
      <c r="AY22" s="244">
        <f>AY15+AY21</f>
        <v>0</v>
      </c>
      <c r="AZ22" s="244">
        <f>AZ15+AZ21</f>
        <v>0</v>
      </c>
      <c r="BA22" s="244"/>
      <c r="BB22" s="244"/>
      <c r="BC22" s="244"/>
      <c r="BD22" s="244">
        <f>BD15+BD21</f>
        <v>0</v>
      </c>
      <c r="BE22" s="297">
        <f>BE15+BE21</f>
        <v>0</v>
      </c>
      <c r="BF22" s="245">
        <f>BF15+BF21</f>
        <v>0</v>
      </c>
      <c r="BG22" s="243">
        <f>BG15+BG21</f>
        <v>0</v>
      </c>
      <c r="BH22" s="244"/>
      <c r="BI22" s="244">
        <f>BI15+BI21</f>
        <v>0</v>
      </c>
      <c r="BJ22" s="244">
        <f>BJ15+BJ21</f>
        <v>0</v>
      </c>
      <c r="BK22" s="244"/>
      <c r="BL22" s="244"/>
      <c r="BM22" s="244"/>
      <c r="BN22" s="244">
        <f>BN15+BN21</f>
        <v>0</v>
      </c>
      <c r="BO22" s="297">
        <f>BO15+BO21</f>
        <v>0</v>
      </c>
      <c r="BP22" s="245">
        <f>BP15+BP21</f>
        <v>0</v>
      </c>
      <c r="BQ22" s="58"/>
      <c r="BR22" s="144"/>
      <c r="BS22" s="212"/>
      <c r="BT22" s="284"/>
      <c r="BU22" s="212"/>
      <c r="BV22" s="144"/>
      <c r="BW22" s="144"/>
      <c r="BX22" s="144"/>
      <c r="BY22" s="292"/>
      <c r="BZ22" s="293"/>
      <c r="CA22" s="293"/>
      <c r="CB22" s="293"/>
      <c r="CC22" s="293"/>
      <c r="CD22" s="294"/>
      <c r="CE22" s="144"/>
      <c r="CF22" s="144"/>
      <c r="CG22" s="144"/>
      <c r="CH22" s="144"/>
      <c r="CI22" s="144"/>
      <c r="CJ22" s="144"/>
      <c r="CK22" s="144"/>
      <c r="CL22" s="144"/>
      <c r="CM22" s="144"/>
      <c r="CN22" s="144"/>
      <c r="CO22" s="144"/>
      <c r="CP22" s="144"/>
      <c r="CQ22" s="144"/>
      <c r="CR22" s="144"/>
      <c r="CS22" s="144"/>
      <c r="CT22" s="144"/>
      <c r="CU22" s="144"/>
      <c r="CV22" s="144"/>
      <c r="CW22" s="144"/>
      <c r="CX22" s="144"/>
      <c r="CY22" s="144"/>
    </row>
    <row r="23" spans="1:103" ht="16.5" customHeight="1" x14ac:dyDescent="0.35">
      <c r="A23" s="144"/>
      <c r="B23" s="882" t="s">
        <v>102</v>
      </c>
      <c r="C23" s="246" t="str">
        <f>IF('1-经济技术指标'!C23=0,"",'1-经济技术指标'!C23)</f>
        <v/>
      </c>
      <c r="D23" s="247">
        <f>SUMIF($I$3:$BP$3,"面积",I23:BP23)</f>
        <v>0</v>
      </c>
      <c r="E23" s="248">
        <f>IFERROR(SUMIF($I$3:$BP$3,"含税土地成本",I23:BP23)/D23,0)</f>
        <v>0</v>
      </c>
      <c r="F23" s="248">
        <f>IFERROR(SUMIF($I$3:$BP$3,"含税开发成本",I23:BP23)/D23,0)</f>
        <v>0</v>
      </c>
      <c r="G23" s="248">
        <f>SUMIF($I$3:$BP$3,"含税"&amp;"*",I23:BP23)</f>
        <v>0</v>
      </c>
      <c r="H23" s="249">
        <f>SUMIF($I$3:$BP$3,"不含税"&amp;"*",I23:BP23)</f>
        <v>0</v>
      </c>
      <c r="I23" s="250">
        <f>'1-经济技术指标'!E23</f>
        <v>0</v>
      </c>
      <c r="J23" s="251">
        <f>IF(I23=0,0,$J$44)</f>
        <v>0</v>
      </c>
      <c r="K23" s="251">
        <f>I23*J23</f>
        <v>0</v>
      </c>
      <c r="L23" s="251">
        <f>I23*$L$38</f>
        <v>0</v>
      </c>
      <c r="M23" s="74"/>
      <c r="N23" s="74"/>
      <c r="O23" s="251">
        <f>IF(I23=0,0,$O$49)</f>
        <v>0</v>
      </c>
      <c r="P23" s="251">
        <f>SUM(M23:O23)*'5-其他税费'!$C$35</f>
        <v>0</v>
      </c>
      <c r="Q23" s="298">
        <f t="shared" ref="Q23" si="49">SUM(M23:P23)*I23</f>
        <v>0</v>
      </c>
      <c r="R23" s="252">
        <f>(SUM(M23:N23)/(1+'5-其他税费'!$C$8)+P23/(1+'5-其他税费'!$C$11)+$R$38)*I23</f>
        <v>0</v>
      </c>
      <c r="S23" s="250">
        <f>'1-经济技术指标'!F23</f>
        <v>0</v>
      </c>
      <c r="T23" s="251">
        <f>IF(S23=0,0,$T$44)</f>
        <v>0</v>
      </c>
      <c r="U23" s="251">
        <f>S23*T23</f>
        <v>0</v>
      </c>
      <c r="V23" s="251">
        <f>S23*$V$38</f>
        <v>0</v>
      </c>
      <c r="W23" s="74"/>
      <c r="X23" s="74"/>
      <c r="Y23" s="251">
        <f>IF(S23=0,0,$Y$49)</f>
        <v>0</v>
      </c>
      <c r="Z23" s="251">
        <f>SUM(W23:Y23)*'5-其他税费'!$C$35</f>
        <v>0</v>
      </c>
      <c r="AA23" s="298">
        <f t="shared" ref="AA23" si="50">SUM(W23:Z23)*S23</f>
        <v>0</v>
      </c>
      <c r="AB23" s="252">
        <f>(SUM(W23:X23)/(1+'5-其他税费'!$C$8)+Z23/(1+'5-其他税费'!$C$11)+$R$38)*S23</f>
        <v>0</v>
      </c>
      <c r="AC23" s="250">
        <f>'1-经济技术指标'!G23</f>
        <v>0</v>
      </c>
      <c r="AD23" s="251">
        <f>IF(AC23=0,0,$AD$44)</f>
        <v>0</v>
      </c>
      <c r="AE23" s="251">
        <f>AC23*AD23</f>
        <v>0</v>
      </c>
      <c r="AF23" s="251">
        <f>AC23*$AF$38</f>
        <v>0</v>
      </c>
      <c r="AG23" s="74"/>
      <c r="AH23" s="74"/>
      <c r="AI23" s="251">
        <f>IF(AC23=0,0,$AI$49)</f>
        <v>0</v>
      </c>
      <c r="AJ23" s="251">
        <f>SUM(AG23:AI23)*'5-其他税费'!$C$35</f>
        <v>0</v>
      </c>
      <c r="AK23" s="298">
        <f t="shared" ref="AK23" si="51">SUM(AG23:AJ23)*AC23</f>
        <v>0</v>
      </c>
      <c r="AL23" s="252">
        <f>(SUM(AG23:AH23)/(1+'5-其他税费'!$C$8)+AJ23/(1+'5-其他税费'!$C$11)+$R$38)*AC23</f>
        <v>0</v>
      </c>
      <c r="AM23" s="250">
        <f>'1-经济技术指标'!H23</f>
        <v>0</v>
      </c>
      <c r="AN23" s="251">
        <f>IF(AM23=0,0,$AN$44)</f>
        <v>0</v>
      </c>
      <c r="AO23" s="251">
        <f>AM23*AN23</f>
        <v>0</v>
      </c>
      <c r="AP23" s="251">
        <f>AM23*$AP$38</f>
        <v>0</v>
      </c>
      <c r="AQ23" s="74"/>
      <c r="AR23" s="74"/>
      <c r="AS23" s="251">
        <f>IF(AM23=0,0,$AS$49)</f>
        <v>0</v>
      </c>
      <c r="AT23" s="251">
        <f>SUM(AQ23:AS23)*'5-其他税费'!$C$35</f>
        <v>0</v>
      </c>
      <c r="AU23" s="298">
        <f t="shared" ref="AU23" si="52">SUM(AQ23:AT23)*AM23</f>
        <v>0</v>
      </c>
      <c r="AV23" s="252">
        <f>(SUM(AQ23:AR23)/(1+'5-其他税费'!$C$8)+AT23/(1+'5-其他税费'!$C$11)+$R$38)*AM23</f>
        <v>0</v>
      </c>
      <c r="AW23" s="250">
        <f>'1-经济技术指标'!I23</f>
        <v>0</v>
      </c>
      <c r="AX23" s="251">
        <f>IF(AW23=0,0,$AX$44)</f>
        <v>0</v>
      </c>
      <c r="AY23" s="251">
        <f>AW23*AX23</f>
        <v>0</v>
      </c>
      <c r="AZ23" s="251">
        <f>AW23*$AZ$38</f>
        <v>0</v>
      </c>
      <c r="BA23" s="74"/>
      <c r="BB23" s="74"/>
      <c r="BC23" s="251">
        <f>IF(AW23=0,0,$BC$49)</f>
        <v>0</v>
      </c>
      <c r="BD23" s="251">
        <f>SUM(BA23:BC23)*'5-其他税费'!$C$35</f>
        <v>0</v>
      </c>
      <c r="BE23" s="298">
        <f t="shared" ref="BE23" si="53">SUM(BA23:BD23)*AW23</f>
        <v>0</v>
      </c>
      <c r="BF23" s="252">
        <f>(SUM(BA23:BB23)/(1+'5-其他税费'!$C$8)+BD23/(1+'5-其他税费'!$C$11)+$R$38)*AW23</f>
        <v>0</v>
      </c>
      <c r="BG23" s="250">
        <f>'1-经济技术指标'!J23</f>
        <v>0</v>
      </c>
      <c r="BH23" s="251">
        <f>IF(BG23=0,0,$BH$44)</f>
        <v>0</v>
      </c>
      <c r="BI23" s="251">
        <f>BG23*BH23</f>
        <v>0</v>
      </c>
      <c r="BJ23" s="251">
        <f>BG23*$BJ$38</f>
        <v>0</v>
      </c>
      <c r="BK23" s="74"/>
      <c r="BL23" s="74"/>
      <c r="BM23" s="251">
        <f>IF(BG23=0,0,$BM$49)</f>
        <v>0</v>
      </c>
      <c r="BN23" s="251">
        <f>SUM(BK23:BM23)*'5-其他税费'!$C$35</f>
        <v>0</v>
      </c>
      <c r="BO23" s="298">
        <f t="shared" ref="BO23" si="54">SUM(BK23:BN23)*BG23</f>
        <v>0</v>
      </c>
      <c r="BP23" s="252">
        <f>(SUM(BK23:BL23)/(1+'5-其他税费'!$C$8)+BN23/(1+'5-其他税费'!$C$11)+$R$38)*BG23</f>
        <v>0</v>
      </c>
      <c r="BQ23" s="53"/>
      <c r="BR23" s="144"/>
      <c r="BS23" s="212">
        <f t="shared" si="17"/>
        <v>0</v>
      </c>
      <c r="BT23" s="284"/>
      <c r="BU23" s="212">
        <f t="shared" si="48"/>
        <v>0</v>
      </c>
      <c r="BV23" s="144"/>
      <c r="BW23" s="144"/>
      <c r="BX23" s="144"/>
      <c r="BY23" s="285">
        <f>N23/(1+'5-其他税费'!$C$8)*I23</f>
        <v>0</v>
      </c>
      <c r="BZ23" s="212">
        <f>X23/(1+'5-其他税费'!$C$8)*S23</f>
        <v>0</v>
      </c>
      <c r="CA23" s="212">
        <f>AH23/(1+'5-其他税费'!$C$8)*AC23</f>
        <v>0</v>
      </c>
      <c r="CB23" s="212">
        <f>AR23/(1+'5-其他税费'!$C$8)*AM23</f>
        <v>0</v>
      </c>
      <c r="CC23" s="212">
        <f>BB23/(1+'5-其他税费'!$C$8)*AW23</f>
        <v>0</v>
      </c>
      <c r="CD23" s="286">
        <f>BL23/(1+'5-其他税费'!$C$8)*BG23</f>
        <v>0</v>
      </c>
      <c r="CE23" s="144"/>
      <c r="CF23" s="144"/>
      <c r="CG23" s="144"/>
      <c r="CH23" s="144"/>
      <c r="CI23" s="144"/>
      <c r="CJ23" s="144"/>
      <c r="CK23" s="144"/>
      <c r="CL23" s="144"/>
      <c r="CM23" s="144"/>
      <c r="CN23" s="144"/>
      <c r="CO23" s="144"/>
      <c r="CP23" s="144"/>
      <c r="CQ23" s="144"/>
      <c r="CR23" s="144"/>
      <c r="CS23" s="144"/>
      <c r="CT23" s="144"/>
      <c r="CU23" s="144"/>
      <c r="CV23" s="144"/>
      <c r="CW23" s="144"/>
      <c r="CX23" s="144"/>
      <c r="CY23" s="144"/>
    </row>
    <row r="24" spans="1:103" ht="16.5" customHeight="1" x14ac:dyDescent="0.35">
      <c r="A24" s="144"/>
      <c r="B24" s="877"/>
      <c r="C24" s="230" t="str">
        <f>IF('1-经济技术指标'!C24=0,"",'1-经济技术指标'!C24)</f>
        <v/>
      </c>
      <c r="D24" s="214">
        <f>SUMIF($I$3:$BP$3,"面积",I24:BP24)</f>
        <v>0</v>
      </c>
      <c r="E24" s="215">
        <f>IFERROR(SUMIF($I$3:$BP$3,"含税土地成本",I24:BP24)/D24,0)</f>
        <v>0</v>
      </c>
      <c r="F24" s="215">
        <f>IFERROR(SUMIF($I$3:$BP$3,"含税开发成本",I24:BP24)/D24,0)</f>
        <v>0</v>
      </c>
      <c r="G24" s="215">
        <f>SUMIF($I$3:$BP$3,"含税"&amp;"*",I24:BP24)</f>
        <v>0</v>
      </c>
      <c r="H24" s="216">
        <f>SUMIF($I$3:$BP$3,"不含税"&amp;"*",I24:BP24)</f>
        <v>0</v>
      </c>
      <c r="I24" s="217">
        <f>'1-经济技术指标'!E24</f>
        <v>0</v>
      </c>
      <c r="J24" s="218">
        <f>IF(I24=0,0,$J$44)</f>
        <v>0</v>
      </c>
      <c r="K24" s="218">
        <f>I24*J24</f>
        <v>0</v>
      </c>
      <c r="L24" s="218">
        <f>I24*$L$38</f>
        <v>0</v>
      </c>
      <c r="M24" s="14"/>
      <c r="N24" s="14"/>
      <c r="O24" s="218">
        <f>IF(I24=0,0,$O$49)</f>
        <v>0</v>
      </c>
      <c r="P24" s="218">
        <f>SUM(M24:O24)*'5-其他税费'!$C$35</f>
        <v>0</v>
      </c>
      <c r="Q24" s="287">
        <f>SUM(M24:P24)*I24</f>
        <v>0</v>
      </c>
      <c r="R24" s="231">
        <f>(SUM(M24:N24)/(1+'5-其他税费'!$C$8)+P24/(1+'5-其他税费'!$C$11)+$R$38)*I24</f>
        <v>0</v>
      </c>
      <c r="S24" s="217">
        <f>'1-经济技术指标'!F24</f>
        <v>0</v>
      </c>
      <c r="T24" s="218">
        <f>IF(S24=0,0,$T$44)</f>
        <v>0</v>
      </c>
      <c r="U24" s="218">
        <f>S24*T24</f>
        <v>0</v>
      </c>
      <c r="V24" s="218">
        <f>S24*$V$38</f>
        <v>0</v>
      </c>
      <c r="W24" s="14"/>
      <c r="X24" s="14"/>
      <c r="Y24" s="218">
        <f>IF(S24=0,0,$Y$49)</f>
        <v>0</v>
      </c>
      <c r="Z24" s="218">
        <f>SUM(W24:Y24)*'5-其他税费'!$C$35</f>
        <v>0</v>
      </c>
      <c r="AA24" s="287">
        <f>SUM(W24:Z24)*S24</f>
        <v>0</v>
      </c>
      <c r="AB24" s="231">
        <f>(SUM(W24:X24)/(1+'5-其他税费'!$C$8)+Z24/(1+'5-其他税费'!$C$11)+$R$38)*S24</f>
        <v>0</v>
      </c>
      <c r="AC24" s="217">
        <f>'1-经济技术指标'!G24</f>
        <v>0</v>
      </c>
      <c r="AD24" s="218">
        <f>IF(AC24=0,0,$AD$44)</f>
        <v>0</v>
      </c>
      <c r="AE24" s="218">
        <f>AC24*AD24</f>
        <v>0</v>
      </c>
      <c r="AF24" s="218">
        <f>AC24*$AF$38</f>
        <v>0</v>
      </c>
      <c r="AG24" s="14"/>
      <c r="AH24" s="14"/>
      <c r="AI24" s="218">
        <f>IF(AC24=0,0,$AI$49)</f>
        <v>0</v>
      </c>
      <c r="AJ24" s="218">
        <f>SUM(AG24:AI24)*'5-其他税费'!$C$35</f>
        <v>0</v>
      </c>
      <c r="AK24" s="287">
        <f>SUM(AG24:AJ24)*AC24</f>
        <v>0</v>
      </c>
      <c r="AL24" s="231">
        <f>(SUM(AG24:AH24)/(1+'5-其他税费'!$C$8)+AJ24/(1+'5-其他税费'!$C$11)+$R$38)*AC24</f>
        <v>0</v>
      </c>
      <c r="AM24" s="217">
        <f>'1-经济技术指标'!H24</f>
        <v>0</v>
      </c>
      <c r="AN24" s="218">
        <f>IF(AM24=0,0,$AN$44)</f>
        <v>0</v>
      </c>
      <c r="AO24" s="218">
        <f>AM24*AN24</f>
        <v>0</v>
      </c>
      <c r="AP24" s="218">
        <f>AM24*$AP$38</f>
        <v>0</v>
      </c>
      <c r="AQ24" s="14"/>
      <c r="AR24" s="14"/>
      <c r="AS24" s="218">
        <f>IF(AM24=0,0,$AS$49)</f>
        <v>0</v>
      </c>
      <c r="AT24" s="218">
        <f>SUM(AQ24:AS24)*'5-其他税费'!$C$35</f>
        <v>0</v>
      </c>
      <c r="AU24" s="287">
        <f>SUM(AQ24:AT24)*AM24</f>
        <v>0</v>
      </c>
      <c r="AV24" s="231">
        <f>(SUM(AQ24:AR24)/(1+'5-其他税费'!$C$8)+AT24/(1+'5-其他税费'!$C$11)+$R$38)*AM24</f>
        <v>0</v>
      </c>
      <c r="AW24" s="217">
        <f>'1-经济技术指标'!I24</f>
        <v>0</v>
      </c>
      <c r="AX24" s="218">
        <f>IF(AW24=0,0,$AX$44)</f>
        <v>0</v>
      </c>
      <c r="AY24" s="218">
        <f>AW24*AX24</f>
        <v>0</v>
      </c>
      <c r="AZ24" s="218">
        <f>AW24*$AZ$38</f>
        <v>0</v>
      </c>
      <c r="BA24" s="14"/>
      <c r="BB24" s="14"/>
      <c r="BC24" s="218">
        <f>IF(AW24=0,0,$BC$49)</f>
        <v>0</v>
      </c>
      <c r="BD24" s="218">
        <f>SUM(BA24:BC24)*'5-其他税费'!$C$35</f>
        <v>0</v>
      </c>
      <c r="BE24" s="287">
        <f>SUM(BA24:BD24)*AW24</f>
        <v>0</v>
      </c>
      <c r="BF24" s="231">
        <f>(SUM(BA24:BB24)/(1+'5-其他税费'!$C$8)+BD24/(1+'5-其他税费'!$C$11)+$R$38)*AW24</f>
        <v>0</v>
      </c>
      <c r="BG24" s="217">
        <f>'1-经济技术指标'!J24</f>
        <v>0</v>
      </c>
      <c r="BH24" s="218">
        <f>IF(BG24=0,0,$BH$44)</f>
        <v>0</v>
      </c>
      <c r="BI24" s="218">
        <f>BG24*BH24</f>
        <v>0</v>
      </c>
      <c r="BJ24" s="218">
        <f>BG24*$BJ$38</f>
        <v>0</v>
      </c>
      <c r="BK24" s="14"/>
      <c r="BL24" s="14"/>
      <c r="BM24" s="218">
        <f>IF(BG24=0,0,$BM$49)</f>
        <v>0</v>
      </c>
      <c r="BN24" s="218">
        <f>SUM(BK24:BM24)*'5-其他税费'!$C$35</f>
        <v>0</v>
      </c>
      <c r="BO24" s="287">
        <f>SUM(BK24:BN24)*BG24</f>
        <v>0</v>
      </c>
      <c r="BP24" s="231">
        <f>(SUM(BK24:BL24)/(1+'5-其他税费'!$C$8)+BN24/(1+'5-其他税费'!$C$11)+$R$38)*BG24</f>
        <v>0</v>
      </c>
      <c r="BQ24" s="51"/>
      <c r="BR24" s="144"/>
      <c r="BS24" s="212">
        <f t="shared" si="17"/>
        <v>0</v>
      </c>
      <c r="BT24" s="284"/>
      <c r="BU24" s="212">
        <f t="shared" si="48"/>
        <v>0</v>
      </c>
      <c r="BV24" s="144"/>
      <c r="BW24" s="144"/>
      <c r="BX24" s="144"/>
      <c r="BY24" s="285">
        <f>N24/(1+'5-其他税费'!$C$8)*I24</f>
        <v>0</v>
      </c>
      <c r="BZ24" s="212">
        <f>X24/(1+'5-其他税费'!$C$8)*S24</f>
        <v>0</v>
      </c>
      <c r="CA24" s="212">
        <f>AH24/(1+'5-其他税费'!$C$8)*AC24</f>
        <v>0</v>
      </c>
      <c r="CB24" s="212">
        <f>AR24/(1+'5-其他税费'!$C$8)*AM24</f>
        <v>0</v>
      </c>
      <c r="CC24" s="212">
        <f>BB24/(1+'5-其他税费'!$C$8)*AW24</f>
        <v>0</v>
      </c>
      <c r="CD24" s="286">
        <f>BL24/(1+'5-其他税费'!$C$8)*BG24</f>
        <v>0</v>
      </c>
      <c r="CE24" s="144"/>
      <c r="CF24" s="144"/>
      <c r="CG24" s="144"/>
      <c r="CH24" s="144"/>
      <c r="CI24" s="144"/>
      <c r="CJ24" s="144"/>
      <c r="CK24" s="144"/>
      <c r="CL24" s="144"/>
      <c r="CM24" s="144"/>
      <c r="CN24" s="144"/>
      <c r="CO24" s="144"/>
      <c r="CP24" s="144"/>
      <c r="CQ24" s="144"/>
      <c r="CR24" s="144"/>
      <c r="CS24" s="144"/>
      <c r="CT24" s="144"/>
      <c r="CU24" s="144"/>
      <c r="CV24" s="144"/>
      <c r="CW24" s="144"/>
      <c r="CX24" s="144"/>
      <c r="CY24" s="144"/>
    </row>
    <row r="25" spans="1:103" ht="16.5" customHeight="1" x14ac:dyDescent="0.35">
      <c r="A25" s="144"/>
      <c r="B25" s="877"/>
      <c r="C25" s="230" t="str">
        <f>IF('1-经济技术指标'!C25=0,"",'1-经济技术指标'!C25)</f>
        <v/>
      </c>
      <c r="D25" s="214">
        <f t="shared" ref="D25:D27" si="55">SUMIF($I$3:$BP$3,"面积",I25:BP25)</f>
        <v>0</v>
      </c>
      <c r="E25" s="215">
        <f t="shared" ref="E25:E27" si="56">IFERROR(SUMIF($I$3:$BP$3,"含税土地成本",I25:BP25)/D25,0)</f>
        <v>0</v>
      </c>
      <c r="F25" s="215">
        <f t="shared" ref="F25:F27" si="57">IFERROR(SUMIF($I$3:$BP$3,"含税开发成本",I25:BP25)/D25,0)</f>
        <v>0</v>
      </c>
      <c r="G25" s="215">
        <f t="shared" ref="G25:G27" si="58">SUMIF($I$3:$BP$3,"含税"&amp;"*",I25:BP25)</f>
        <v>0</v>
      </c>
      <c r="H25" s="216">
        <f t="shared" ref="H25:H27" si="59">SUMIF($I$3:$BP$3,"不含税"&amp;"*",I25:BP25)</f>
        <v>0</v>
      </c>
      <c r="I25" s="217">
        <f>'1-经济技术指标'!E25</f>
        <v>0</v>
      </c>
      <c r="J25" s="218">
        <f t="shared" ref="J25:J27" si="60">IF(I25=0,0,$J$44)</f>
        <v>0</v>
      </c>
      <c r="K25" s="218">
        <f t="shared" ref="K25:K26" si="61">I25*J25</f>
        <v>0</v>
      </c>
      <c r="L25" s="218">
        <f t="shared" ref="L25:L27" si="62">I25*$L$38</f>
        <v>0</v>
      </c>
      <c r="M25" s="14"/>
      <c r="N25" s="14"/>
      <c r="O25" s="218">
        <f t="shared" ref="O25:O27" si="63">IF(I25=0,0,$O$49)</f>
        <v>0</v>
      </c>
      <c r="P25" s="218">
        <f>SUM(M25:O25)*'5-其他税费'!$C$35</f>
        <v>0</v>
      </c>
      <c r="Q25" s="287">
        <f t="shared" ref="Q25:Q33" si="64">SUM(M25:P25)*I25</f>
        <v>0</v>
      </c>
      <c r="R25" s="231">
        <f>(SUM(M25:N25)/(1+'5-其他税费'!$C$8)+P25/(1+'5-其他税费'!$C$11)+$R$38)*I25</f>
        <v>0</v>
      </c>
      <c r="S25" s="217">
        <f>'1-经济技术指标'!F25</f>
        <v>0</v>
      </c>
      <c r="T25" s="218">
        <f>IF(S25=0,0,$T$44)</f>
        <v>0</v>
      </c>
      <c r="U25" s="218">
        <f t="shared" ref="U25:U26" si="65">S25*T25</f>
        <v>0</v>
      </c>
      <c r="V25" s="218">
        <f>S25*$V$38</f>
        <v>0</v>
      </c>
      <c r="W25" s="14"/>
      <c r="X25" s="14"/>
      <c r="Y25" s="218">
        <f>IF(S25=0,0,$Y$49)</f>
        <v>0</v>
      </c>
      <c r="Z25" s="218">
        <f>SUM(W25:Y25)*'5-其他税费'!$C$35</f>
        <v>0</v>
      </c>
      <c r="AA25" s="287">
        <f t="shared" ref="AA25:AA27" si="66">SUM(W25:Z25)*S25</f>
        <v>0</v>
      </c>
      <c r="AB25" s="231">
        <f>(SUM(W25:X25)/(1+'5-其他税费'!$C$8)+Z25/(1+'5-其他税费'!$C$11)+$R$38)*S25</f>
        <v>0</v>
      </c>
      <c r="AC25" s="217">
        <f>'1-经济技术指标'!G25</f>
        <v>0</v>
      </c>
      <c r="AD25" s="218">
        <f>IF(AC25=0,0,$AD$44)</f>
        <v>0</v>
      </c>
      <c r="AE25" s="218">
        <f t="shared" ref="AE25:AE26" si="67">AC25*AD25</f>
        <v>0</v>
      </c>
      <c r="AF25" s="218">
        <f>AC25*$AF$38</f>
        <v>0</v>
      </c>
      <c r="AG25" s="14"/>
      <c r="AH25" s="14"/>
      <c r="AI25" s="218">
        <f>IF(AC25=0,0,$AI$49)</f>
        <v>0</v>
      </c>
      <c r="AJ25" s="218">
        <f>SUM(AG25:AI25)*'5-其他税费'!$C$35</f>
        <v>0</v>
      </c>
      <c r="AK25" s="287">
        <f t="shared" ref="AK25:AK27" si="68">SUM(AG25:AJ25)*AC25</f>
        <v>0</v>
      </c>
      <c r="AL25" s="231">
        <f>(SUM(AG25:AH25)/(1+'5-其他税费'!$C$8)+AJ25/(1+'5-其他税费'!$C$11)+$R$38)*AC25</f>
        <v>0</v>
      </c>
      <c r="AM25" s="217">
        <f>'1-经济技术指标'!H25</f>
        <v>0</v>
      </c>
      <c r="AN25" s="218">
        <f>IF(AM25=0,0,$AN$44)</f>
        <v>0</v>
      </c>
      <c r="AO25" s="218">
        <f t="shared" ref="AO25:AO26" si="69">AM25*AN25</f>
        <v>0</v>
      </c>
      <c r="AP25" s="218">
        <f>AM25*$AP$38</f>
        <v>0</v>
      </c>
      <c r="AQ25" s="14"/>
      <c r="AR25" s="14"/>
      <c r="AS25" s="218">
        <f>IF(AM25=0,0,$AS$49)</f>
        <v>0</v>
      </c>
      <c r="AT25" s="218">
        <f>SUM(AQ25:AS25)*'5-其他税费'!$C$35</f>
        <v>0</v>
      </c>
      <c r="AU25" s="287">
        <f t="shared" ref="AU25:AU27" si="70">SUM(AQ25:AT25)*AM25</f>
        <v>0</v>
      </c>
      <c r="AV25" s="231">
        <f>(SUM(AQ25:AR25)/(1+'5-其他税费'!$C$8)+AT25/(1+'5-其他税费'!$C$11)+$R$38)*AM25</f>
        <v>0</v>
      </c>
      <c r="AW25" s="217">
        <f>'1-经济技术指标'!I25</f>
        <v>0</v>
      </c>
      <c r="AX25" s="218">
        <f>IF(AW25=0,0,$AX$44)</f>
        <v>0</v>
      </c>
      <c r="AY25" s="218">
        <f t="shared" ref="AY25:AY26" si="71">AW25*AX25</f>
        <v>0</v>
      </c>
      <c r="AZ25" s="218">
        <f>AW25*$AZ$38</f>
        <v>0</v>
      </c>
      <c r="BA25" s="14"/>
      <c r="BB25" s="14"/>
      <c r="BC25" s="218">
        <f>IF(AW25=0,0,$BC$49)</f>
        <v>0</v>
      </c>
      <c r="BD25" s="218">
        <f>SUM(BA25:BC25)*'5-其他税费'!$C$35</f>
        <v>0</v>
      </c>
      <c r="BE25" s="287">
        <f t="shared" ref="BE25:BE27" si="72">SUM(BA25:BD25)*AW25</f>
        <v>0</v>
      </c>
      <c r="BF25" s="231">
        <f>(SUM(BA25:BB25)/(1+'5-其他税费'!$C$8)+BD25/(1+'5-其他税费'!$C$11)+$R$38)*AW25</f>
        <v>0</v>
      </c>
      <c r="BG25" s="217">
        <f>'1-经济技术指标'!J25</f>
        <v>0</v>
      </c>
      <c r="BH25" s="218">
        <f>IF(BG25=0,0,$BH$44)</f>
        <v>0</v>
      </c>
      <c r="BI25" s="218">
        <f t="shared" ref="BI25:BI26" si="73">BG25*BH25</f>
        <v>0</v>
      </c>
      <c r="BJ25" s="218">
        <f>BG25*$BJ$38</f>
        <v>0</v>
      </c>
      <c r="BK25" s="14"/>
      <c r="BL25" s="14"/>
      <c r="BM25" s="218">
        <f>IF(BG25=0,0,$BM$49)</f>
        <v>0</v>
      </c>
      <c r="BN25" s="218">
        <f>SUM(BK25:BM25)*'5-其他税费'!$C$35</f>
        <v>0</v>
      </c>
      <c r="BO25" s="287">
        <f t="shared" ref="BO25:BO27" si="74">SUM(BK25:BN25)*BG25</f>
        <v>0</v>
      </c>
      <c r="BP25" s="231">
        <f>(SUM(BK25:BL25)/(1+'5-其他税费'!$C$8)+BN25/(1+'5-其他税费'!$C$11)+$R$38)*BG25</f>
        <v>0</v>
      </c>
      <c r="BQ25" s="51"/>
      <c r="BR25" s="144"/>
      <c r="BS25" s="212">
        <f t="shared" si="17"/>
        <v>0</v>
      </c>
      <c r="BT25" s="284"/>
      <c r="BU25" s="212">
        <f t="shared" si="48"/>
        <v>0</v>
      </c>
      <c r="BV25" s="144"/>
      <c r="BW25" s="144"/>
      <c r="BX25" s="144"/>
      <c r="BY25" s="285">
        <f>N25/(1+'5-其他税费'!$C$8)*I25</f>
        <v>0</v>
      </c>
      <c r="BZ25" s="212">
        <f>X25/(1+'5-其他税费'!$C$8)*S25</f>
        <v>0</v>
      </c>
      <c r="CA25" s="212">
        <f>AH25/(1+'5-其他税费'!$C$8)*AC25</f>
        <v>0</v>
      </c>
      <c r="CB25" s="212">
        <f>AR25/(1+'5-其他税费'!$C$8)*AM25</f>
        <v>0</v>
      </c>
      <c r="CC25" s="212">
        <f>BB25/(1+'5-其他税费'!$C$8)*AW25</f>
        <v>0</v>
      </c>
      <c r="CD25" s="286">
        <f>BL25/(1+'5-其他税费'!$C$8)*BG25</f>
        <v>0</v>
      </c>
      <c r="CE25" s="144"/>
      <c r="CF25" s="144"/>
      <c r="CG25" s="144"/>
      <c r="CH25" s="144"/>
      <c r="CI25" s="144"/>
      <c r="CJ25" s="144"/>
      <c r="CK25" s="144"/>
      <c r="CL25" s="144"/>
      <c r="CM25" s="144"/>
      <c r="CN25" s="144"/>
      <c r="CO25" s="144"/>
      <c r="CP25" s="144"/>
      <c r="CQ25" s="144"/>
      <c r="CR25" s="144"/>
      <c r="CS25" s="144"/>
      <c r="CT25" s="144"/>
      <c r="CU25" s="144"/>
      <c r="CV25" s="144"/>
      <c r="CW25" s="144"/>
      <c r="CX25" s="144"/>
      <c r="CY25" s="144"/>
    </row>
    <row r="26" spans="1:103" ht="16.5" customHeight="1" x14ac:dyDescent="0.35">
      <c r="A26" s="144"/>
      <c r="B26" s="877"/>
      <c r="C26" s="230" t="str">
        <f>IF('1-经济技术指标'!C26=0,"",'1-经济技术指标'!C26)</f>
        <v/>
      </c>
      <c r="D26" s="214">
        <f t="shared" si="55"/>
        <v>0</v>
      </c>
      <c r="E26" s="215">
        <f t="shared" si="56"/>
        <v>0</v>
      </c>
      <c r="F26" s="215">
        <f t="shared" si="57"/>
        <v>0</v>
      </c>
      <c r="G26" s="215">
        <f t="shared" si="58"/>
        <v>0</v>
      </c>
      <c r="H26" s="216">
        <f t="shared" si="59"/>
        <v>0</v>
      </c>
      <c r="I26" s="217">
        <f>'1-经济技术指标'!E26</f>
        <v>0</v>
      </c>
      <c r="J26" s="218">
        <f t="shared" si="60"/>
        <v>0</v>
      </c>
      <c r="K26" s="218">
        <f t="shared" si="61"/>
        <v>0</v>
      </c>
      <c r="L26" s="218">
        <f t="shared" si="62"/>
        <v>0</v>
      </c>
      <c r="M26" s="14"/>
      <c r="N26" s="14"/>
      <c r="O26" s="218">
        <f t="shared" si="63"/>
        <v>0</v>
      </c>
      <c r="P26" s="218">
        <f>SUM(M26:O26)*'5-其他税费'!$C$35</f>
        <v>0</v>
      </c>
      <c r="Q26" s="287">
        <f t="shared" si="64"/>
        <v>0</v>
      </c>
      <c r="R26" s="231">
        <f>(SUM(M26:N26)/(1+'5-其他税费'!$C$8)+P26/(1+'5-其他税费'!$C$11)+$R$38)*I26</f>
        <v>0</v>
      </c>
      <c r="S26" s="217">
        <f>'1-经济技术指标'!F26</f>
        <v>0</v>
      </c>
      <c r="T26" s="218">
        <f>IF(S26=0,0,$T$44)</f>
        <v>0</v>
      </c>
      <c r="U26" s="218">
        <f t="shared" si="65"/>
        <v>0</v>
      </c>
      <c r="V26" s="218">
        <f>S26*$V$38</f>
        <v>0</v>
      </c>
      <c r="W26" s="14"/>
      <c r="X26" s="14"/>
      <c r="Y26" s="218">
        <f>IF(S26=0,0,$Y$49)</f>
        <v>0</v>
      </c>
      <c r="Z26" s="218">
        <f>SUM(W26:Y26)*'5-其他税费'!$C$35</f>
        <v>0</v>
      </c>
      <c r="AA26" s="287">
        <f t="shared" si="66"/>
        <v>0</v>
      </c>
      <c r="AB26" s="231">
        <f>(SUM(W26:X26)/(1+'5-其他税费'!$C$8)+Z26/(1+'5-其他税费'!$C$11)+$R$38)*S26</f>
        <v>0</v>
      </c>
      <c r="AC26" s="217">
        <f>'1-经济技术指标'!G26</f>
        <v>0</v>
      </c>
      <c r="AD26" s="218">
        <f>IF(AC26=0,0,$AD$44)</f>
        <v>0</v>
      </c>
      <c r="AE26" s="218">
        <f t="shared" si="67"/>
        <v>0</v>
      </c>
      <c r="AF26" s="218">
        <f>AC26*$AF$38</f>
        <v>0</v>
      </c>
      <c r="AG26" s="14"/>
      <c r="AH26" s="14"/>
      <c r="AI26" s="218">
        <f>IF(AC26=0,0,$AI$49)</f>
        <v>0</v>
      </c>
      <c r="AJ26" s="218">
        <f>SUM(AG26:AI26)*'5-其他税费'!$C$35</f>
        <v>0</v>
      </c>
      <c r="AK26" s="287">
        <f t="shared" si="68"/>
        <v>0</v>
      </c>
      <c r="AL26" s="231">
        <f>(SUM(AG26:AH26)/(1+'5-其他税费'!$C$8)+AJ26/(1+'5-其他税费'!$C$11)+$R$38)*AC26</f>
        <v>0</v>
      </c>
      <c r="AM26" s="217">
        <f>'1-经济技术指标'!H26</f>
        <v>0</v>
      </c>
      <c r="AN26" s="218">
        <f>IF(AM26=0,0,$AN$44)</f>
        <v>0</v>
      </c>
      <c r="AO26" s="218">
        <f t="shared" si="69"/>
        <v>0</v>
      </c>
      <c r="AP26" s="218">
        <f>AM26*$AP$38</f>
        <v>0</v>
      </c>
      <c r="AQ26" s="14"/>
      <c r="AR26" s="14"/>
      <c r="AS26" s="218">
        <f>IF(AM26=0,0,$AS$49)</f>
        <v>0</v>
      </c>
      <c r="AT26" s="218">
        <f>SUM(AQ26:AS26)*'5-其他税费'!$C$35</f>
        <v>0</v>
      </c>
      <c r="AU26" s="287">
        <f t="shared" si="70"/>
        <v>0</v>
      </c>
      <c r="AV26" s="231">
        <f>(SUM(AQ26:AR26)/(1+'5-其他税费'!$C$8)+AT26/(1+'5-其他税费'!$C$11)+$R$38)*AM26</f>
        <v>0</v>
      </c>
      <c r="AW26" s="217">
        <f>'1-经济技术指标'!I26</f>
        <v>0</v>
      </c>
      <c r="AX26" s="218">
        <f>IF(AW26=0,0,$AX$44)</f>
        <v>0</v>
      </c>
      <c r="AY26" s="218">
        <f t="shared" si="71"/>
        <v>0</v>
      </c>
      <c r="AZ26" s="218">
        <f>AW26*$AZ$38</f>
        <v>0</v>
      </c>
      <c r="BA26" s="14"/>
      <c r="BB26" s="14"/>
      <c r="BC26" s="218">
        <f>IF(AW26=0,0,$BC$49)</f>
        <v>0</v>
      </c>
      <c r="BD26" s="218">
        <f>SUM(BA26:BC26)*'5-其他税费'!$C$35</f>
        <v>0</v>
      </c>
      <c r="BE26" s="287">
        <f t="shared" si="72"/>
        <v>0</v>
      </c>
      <c r="BF26" s="231">
        <f>(SUM(BA26:BB26)/(1+'5-其他税费'!$C$8)+BD26/(1+'5-其他税费'!$C$11)+$R$38)*AW26</f>
        <v>0</v>
      </c>
      <c r="BG26" s="217">
        <f>'1-经济技术指标'!J26</f>
        <v>0</v>
      </c>
      <c r="BH26" s="218">
        <f>IF(BG26=0,0,$BH$44)</f>
        <v>0</v>
      </c>
      <c r="BI26" s="218">
        <f t="shared" si="73"/>
        <v>0</v>
      </c>
      <c r="BJ26" s="218">
        <f>BG26*$BJ$38</f>
        <v>0</v>
      </c>
      <c r="BK26" s="14"/>
      <c r="BL26" s="14"/>
      <c r="BM26" s="218">
        <f>IF(BG26=0,0,$BM$49)</f>
        <v>0</v>
      </c>
      <c r="BN26" s="218">
        <f>SUM(BK26:BM26)*'5-其他税费'!$C$35</f>
        <v>0</v>
      </c>
      <c r="BO26" s="287">
        <f t="shared" si="74"/>
        <v>0</v>
      </c>
      <c r="BP26" s="231">
        <f>(SUM(BK26:BL26)/(1+'5-其他税费'!$C$8)+BN26/(1+'5-其他税费'!$C$11)+$R$38)*BG26</f>
        <v>0</v>
      </c>
      <c r="BQ26" s="51"/>
      <c r="BR26" s="144"/>
      <c r="BS26" s="212">
        <f t="shared" si="17"/>
        <v>0</v>
      </c>
      <c r="BT26" s="284"/>
      <c r="BU26" s="212">
        <f t="shared" si="48"/>
        <v>0</v>
      </c>
      <c r="BV26" s="144"/>
      <c r="BW26" s="144"/>
      <c r="BX26" s="144"/>
      <c r="BY26" s="285">
        <f>N26/(1+'5-其他税费'!$C$8)*I26</f>
        <v>0</v>
      </c>
      <c r="BZ26" s="212">
        <f>X26/(1+'5-其他税费'!$C$8)*S26</f>
        <v>0</v>
      </c>
      <c r="CA26" s="212">
        <f>AH26/(1+'5-其他税费'!$C$8)*AC26</f>
        <v>0</v>
      </c>
      <c r="CB26" s="212">
        <f>AR26/(1+'5-其他税费'!$C$8)*AM26</f>
        <v>0</v>
      </c>
      <c r="CC26" s="212">
        <f>BB26/(1+'5-其他税费'!$C$8)*AW26</f>
        <v>0</v>
      </c>
      <c r="CD26" s="286">
        <f>BL26/(1+'5-其他税费'!$C$8)*BG26</f>
        <v>0</v>
      </c>
      <c r="CE26" s="144"/>
      <c r="CF26" s="144"/>
      <c r="CG26" s="144"/>
      <c r="CH26" s="144"/>
      <c r="CI26" s="144"/>
      <c r="CJ26" s="144"/>
      <c r="CK26" s="144"/>
      <c r="CL26" s="144"/>
      <c r="CM26" s="144"/>
      <c r="CN26" s="144"/>
      <c r="CO26" s="144"/>
      <c r="CP26" s="144"/>
      <c r="CQ26" s="144"/>
      <c r="CR26" s="144"/>
      <c r="CS26" s="144"/>
      <c r="CT26" s="144"/>
      <c r="CU26" s="144"/>
      <c r="CV26" s="144"/>
      <c r="CW26" s="144"/>
      <c r="CX26" s="144"/>
      <c r="CY26" s="144"/>
    </row>
    <row r="27" spans="1:103" ht="16.5" customHeight="1" x14ac:dyDescent="0.35">
      <c r="A27" s="144"/>
      <c r="B27" s="877"/>
      <c r="C27" s="230" t="str">
        <f>IF('1-经济技术指标'!C27=0,"",'1-经济技术指标'!C27)</f>
        <v/>
      </c>
      <c r="D27" s="214">
        <f t="shared" si="55"/>
        <v>0</v>
      </c>
      <c r="E27" s="215">
        <f t="shared" si="56"/>
        <v>0</v>
      </c>
      <c r="F27" s="215">
        <f t="shared" si="57"/>
        <v>0</v>
      </c>
      <c r="G27" s="215">
        <f t="shared" si="58"/>
        <v>0</v>
      </c>
      <c r="H27" s="216">
        <f t="shared" si="59"/>
        <v>0</v>
      </c>
      <c r="I27" s="217">
        <f>'1-经济技术指标'!E27</f>
        <v>0</v>
      </c>
      <c r="J27" s="218">
        <f t="shared" si="60"/>
        <v>0</v>
      </c>
      <c r="K27" s="218">
        <f>I27*J27</f>
        <v>0</v>
      </c>
      <c r="L27" s="218">
        <f t="shared" si="62"/>
        <v>0</v>
      </c>
      <c r="M27" s="14"/>
      <c r="N27" s="14"/>
      <c r="O27" s="218">
        <f t="shared" si="63"/>
        <v>0</v>
      </c>
      <c r="P27" s="218">
        <f>SUM(M27:O27)*'5-其他税费'!$C$35</f>
        <v>0</v>
      </c>
      <c r="Q27" s="287">
        <f t="shared" si="64"/>
        <v>0</v>
      </c>
      <c r="R27" s="231">
        <f>(SUM(M27:N27)/(1+'5-其他税费'!$C$8)+P27/(1+'5-其他税费'!$C$11)+$R$38)*I27</f>
        <v>0</v>
      </c>
      <c r="S27" s="217">
        <f>'1-经济技术指标'!F27</f>
        <v>0</v>
      </c>
      <c r="T27" s="218">
        <f>IF(S27=0,0,$T$44)</f>
        <v>0</v>
      </c>
      <c r="U27" s="218">
        <f>S27*T27</f>
        <v>0</v>
      </c>
      <c r="V27" s="218">
        <f>S27*$V$38</f>
        <v>0</v>
      </c>
      <c r="W27" s="14"/>
      <c r="X27" s="14"/>
      <c r="Y27" s="218">
        <f>IF(S27=0,0,$Y$49)</f>
        <v>0</v>
      </c>
      <c r="Z27" s="218">
        <f>SUM(W27:Y27)*'5-其他税费'!$C$35</f>
        <v>0</v>
      </c>
      <c r="AA27" s="287">
        <f t="shared" si="66"/>
        <v>0</v>
      </c>
      <c r="AB27" s="231">
        <f>(SUM(W27:X27)/(1+'5-其他税费'!$C$8)+Z27/(1+'5-其他税费'!$C$11)+$R$38)*S27</f>
        <v>0</v>
      </c>
      <c r="AC27" s="217">
        <f>'1-经济技术指标'!G27</f>
        <v>0</v>
      </c>
      <c r="AD27" s="218">
        <f>IF(AC27=0,0,$AD$44)</f>
        <v>0</v>
      </c>
      <c r="AE27" s="218">
        <f>AC27*AD27</f>
        <v>0</v>
      </c>
      <c r="AF27" s="218">
        <f>AC27*$AF$38</f>
        <v>0</v>
      </c>
      <c r="AG27" s="14"/>
      <c r="AH27" s="14"/>
      <c r="AI27" s="218">
        <f>IF(AC27=0,0,$AI$49)</f>
        <v>0</v>
      </c>
      <c r="AJ27" s="218">
        <f>SUM(AG27:AI27)*'5-其他税费'!$C$35</f>
        <v>0</v>
      </c>
      <c r="AK27" s="287">
        <f t="shared" si="68"/>
        <v>0</v>
      </c>
      <c r="AL27" s="231">
        <f>(SUM(AG27:AH27)/(1+'5-其他税费'!$C$8)+AJ27/(1+'5-其他税费'!$C$11)+$R$38)*AC27</f>
        <v>0</v>
      </c>
      <c r="AM27" s="217">
        <f>'1-经济技术指标'!H27</f>
        <v>0</v>
      </c>
      <c r="AN27" s="218">
        <f>IF(AM27=0,0,$AN$44)</f>
        <v>0</v>
      </c>
      <c r="AO27" s="218">
        <f>AM27*AN27</f>
        <v>0</v>
      </c>
      <c r="AP27" s="218">
        <f>AM27*$AP$38</f>
        <v>0</v>
      </c>
      <c r="AQ27" s="14"/>
      <c r="AR27" s="14"/>
      <c r="AS27" s="218">
        <f>IF(AM27=0,0,$AS$49)</f>
        <v>0</v>
      </c>
      <c r="AT27" s="218">
        <f>SUM(AQ27:AS27)*'5-其他税费'!$C$35</f>
        <v>0</v>
      </c>
      <c r="AU27" s="287">
        <f t="shared" si="70"/>
        <v>0</v>
      </c>
      <c r="AV27" s="231">
        <f>(SUM(AQ27:AR27)/(1+'5-其他税费'!$C$8)+AT27/(1+'5-其他税费'!$C$11)+$R$38)*AM27</f>
        <v>0</v>
      </c>
      <c r="AW27" s="217">
        <f>'1-经济技术指标'!I27</f>
        <v>0</v>
      </c>
      <c r="AX27" s="218">
        <f>IF(AW27=0,0,$AX$44)</f>
        <v>0</v>
      </c>
      <c r="AY27" s="218">
        <f>AW27*AX27</f>
        <v>0</v>
      </c>
      <c r="AZ27" s="218">
        <f>AW27*$AZ$38</f>
        <v>0</v>
      </c>
      <c r="BA27" s="14"/>
      <c r="BB27" s="14"/>
      <c r="BC27" s="218">
        <f>IF(AW27=0,0,$BC$49)</f>
        <v>0</v>
      </c>
      <c r="BD27" s="218">
        <f>SUM(BA27:BC27)*'5-其他税费'!$C$35</f>
        <v>0</v>
      </c>
      <c r="BE27" s="287">
        <f t="shared" si="72"/>
        <v>0</v>
      </c>
      <c r="BF27" s="231">
        <f>(SUM(BA27:BB27)/(1+'5-其他税费'!$C$8)+BD27/(1+'5-其他税费'!$C$11)+$R$38)*AW27</f>
        <v>0</v>
      </c>
      <c r="BG27" s="217">
        <f>'1-经济技术指标'!J27</f>
        <v>0</v>
      </c>
      <c r="BH27" s="218">
        <f>IF(BG27=0,0,$BH$44)</f>
        <v>0</v>
      </c>
      <c r="BI27" s="218">
        <f>BG27*BH27</f>
        <v>0</v>
      </c>
      <c r="BJ27" s="218">
        <f>BG27*$BJ$38</f>
        <v>0</v>
      </c>
      <c r="BK27" s="14"/>
      <c r="BL27" s="14"/>
      <c r="BM27" s="218">
        <f>IF(BG27=0,0,$BM$49)</f>
        <v>0</v>
      </c>
      <c r="BN27" s="218">
        <f>SUM(BK27:BM27)*'5-其他税费'!$C$35</f>
        <v>0</v>
      </c>
      <c r="BO27" s="287">
        <f t="shared" si="74"/>
        <v>0</v>
      </c>
      <c r="BP27" s="231">
        <f>(SUM(BK27:BL27)/(1+'5-其他税费'!$C$8)+BN27/(1+'5-其他税费'!$C$11)+$R$38)*BG27</f>
        <v>0</v>
      </c>
      <c r="BQ27" s="51"/>
      <c r="BR27" s="144"/>
      <c r="BS27" s="212">
        <f t="shared" si="17"/>
        <v>0</v>
      </c>
      <c r="BT27" s="284"/>
      <c r="BU27" s="212">
        <f t="shared" si="48"/>
        <v>0</v>
      </c>
      <c r="BV27" s="144"/>
      <c r="BW27" s="144"/>
      <c r="BX27" s="144"/>
      <c r="BY27" s="285">
        <f>N27/(1+'5-其他税费'!$C$8)*I27</f>
        <v>0</v>
      </c>
      <c r="BZ27" s="212">
        <f>X27/(1+'5-其他税费'!$C$8)*S27</f>
        <v>0</v>
      </c>
      <c r="CA27" s="212">
        <f>AH27/(1+'5-其他税费'!$C$8)*AC27</f>
        <v>0</v>
      </c>
      <c r="CB27" s="212">
        <f>AR27/(1+'5-其他税费'!$C$8)*AM27</f>
        <v>0</v>
      </c>
      <c r="CC27" s="212">
        <f>BB27/(1+'5-其他税费'!$C$8)*AW27</f>
        <v>0</v>
      </c>
      <c r="CD27" s="286">
        <f>BL27/(1+'5-其他税费'!$C$8)*BG27</f>
        <v>0</v>
      </c>
      <c r="CE27" s="144"/>
      <c r="CF27" s="144"/>
      <c r="CG27" s="144"/>
      <c r="CH27" s="144"/>
      <c r="CI27" s="144"/>
      <c r="CJ27" s="144"/>
      <c r="CK27" s="144"/>
      <c r="CL27" s="144"/>
      <c r="CM27" s="144"/>
      <c r="CN27" s="144"/>
      <c r="CO27" s="144"/>
      <c r="CP27" s="144"/>
      <c r="CQ27" s="144"/>
      <c r="CR27" s="144"/>
      <c r="CS27" s="144"/>
      <c r="CT27" s="144"/>
      <c r="CU27" s="144"/>
      <c r="CV27" s="144"/>
      <c r="CW27" s="144"/>
      <c r="CX27" s="144"/>
      <c r="CY27" s="144"/>
    </row>
    <row r="28" spans="1:103" ht="16.5" customHeight="1" thickBot="1" x14ac:dyDescent="0.4">
      <c r="A28" s="144"/>
      <c r="B28" s="878"/>
      <c r="C28" s="220" t="s">
        <v>110</v>
      </c>
      <c r="D28" s="221">
        <f>SUM(D23:D27)</f>
        <v>0</v>
      </c>
      <c r="E28" s="222">
        <f>IFERROR(SUMPRODUCT(D23:D27,E23:E27)/D28,0)</f>
        <v>0</v>
      </c>
      <c r="F28" s="222">
        <f>IFERROR(SUMPRODUCT(D23:D27,F23:F27)/D28,0)</f>
        <v>0</v>
      </c>
      <c r="G28" s="222">
        <f>SUM(G23:G27)</f>
        <v>0</v>
      </c>
      <c r="H28" s="223">
        <f>SUM(H23:H27)</f>
        <v>0</v>
      </c>
      <c r="I28" s="224">
        <f>SUM(I23:I27)</f>
        <v>0</v>
      </c>
      <c r="J28" s="225">
        <f>IFERROR(K28/I28,0)</f>
        <v>0</v>
      </c>
      <c r="K28" s="225">
        <f>SUM(K23:K27)</f>
        <v>0</v>
      </c>
      <c r="L28" s="225">
        <f>SUM(L23:L27)</f>
        <v>0</v>
      </c>
      <c r="M28" s="225">
        <f>IFERROR(SUMPRODUCT(I23:I27,M23:M27)/I28,0)</f>
        <v>0</v>
      </c>
      <c r="N28" s="225">
        <f>IFERROR(SUMPRODUCT(I23:I27,N23:N27)/I28,0)</f>
        <v>0</v>
      </c>
      <c r="O28" s="225">
        <f>IFERROR(SUMPRODUCT(I23:I27,O23:O27)/I28,0)</f>
        <v>0</v>
      </c>
      <c r="P28" s="225">
        <f>IFERROR(SUMPRODUCT(I23:I27,P23:P27)/I28,0)</f>
        <v>0</v>
      </c>
      <c r="Q28" s="299">
        <f>SUM(Q23:Q27)</f>
        <v>0</v>
      </c>
      <c r="R28" s="226">
        <f>SUM(R23:R27)</f>
        <v>0</v>
      </c>
      <c r="S28" s="224">
        <f>SUM(S23:S27)</f>
        <v>0</v>
      </c>
      <c r="T28" s="225">
        <f>IFERROR(U28/S28,0)</f>
        <v>0</v>
      </c>
      <c r="U28" s="225">
        <f>SUM(U23:U27)</f>
        <v>0</v>
      </c>
      <c r="V28" s="225">
        <f>SUM(V23:V27)</f>
        <v>0</v>
      </c>
      <c r="W28" s="225">
        <f>IFERROR(SUMPRODUCT(S23:S27,W23:W27)/S28,0)</f>
        <v>0</v>
      </c>
      <c r="X28" s="225">
        <f>IFERROR(SUMPRODUCT(S23:S27,X23:X27)/S28,0)</f>
        <v>0</v>
      </c>
      <c r="Y28" s="225">
        <f>IFERROR(SUMPRODUCT(S23:S27,Y23:Y27)/S28,0)</f>
        <v>0</v>
      </c>
      <c r="Z28" s="225">
        <f>IFERROR(SUMPRODUCT(S23:S27,Z23:Z27)/S28,0)</f>
        <v>0</v>
      </c>
      <c r="AA28" s="299">
        <f>SUM(AA23:AA27)</f>
        <v>0</v>
      </c>
      <c r="AB28" s="226">
        <f>SUM(AB23:AB27)</f>
        <v>0</v>
      </c>
      <c r="AC28" s="224">
        <f>SUM(AC23:AC27)</f>
        <v>0</v>
      </c>
      <c r="AD28" s="225">
        <f>IFERROR(AE28/AC28,0)</f>
        <v>0</v>
      </c>
      <c r="AE28" s="225">
        <f>SUM(AE23:AE27)</f>
        <v>0</v>
      </c>
      <c r="AF28" s="225">
        <f>SUM(AF23:AF27)</f>
        <v>0</v>
      </c>
      <c r="AG28" s="225">
        <f>IFERROR(SUMPRODUCT(AC23:AC27,AG23:AG27)/AC28,0)</f>
        <v>0</v>
      </c>
      <c r="AH28" s="225">
        <f>IFERROR(SUMPRODUCT(AC23:AC27,AH23:AH27)/AC28,0)</f>
        <v>0</v>
      </c>
      <c r="AI28" s="225">
        <f>IFERROR(SUMPRODUCT(AC23:AC27,AI23:AI27)/AC28,0)</f>
        <v>0</v>
      </c>
      <c r="AJ28" s="225">
        <f>IFERROR(SUMPRODUCT(AC23:AC27,AJ23:AJ27)/AC28,0)</f>
        <v>0</v>
      </c>
      <c r="AK28" s="299">
        <f>SUM(AK23:AK27)</f>
        <v>0</v>
      </c>
      <c r="AL28" s="226">
        <f>SUM(AL23:AL27)</f>
        <v>0</v>
      </c>
      <c r="AM28" s="224">
        <f>SUM(AM23:AM27)</f>
        <v>0</v>
      </c>
      <c r="AN28" s="225">
        <f>IFERROR(AO28/AM28,0)</f>
        <v>0</v>
      </c>
      <c r="AO28" s="225">
        <f>SUM(AO23:AO27)</f>
        <v>0</v>
      </c>
      <c r="AP28" s="225">
        <f>SUM(AP23:AP27)</f>
        <v>0</v>
      </c>
      <c r="AQ28" s="225">
        <f>IFERROR(SUMPRODUCT(AM23:AM27,AQ23:AQ27)/AM28,0)</f>
        <v>0</v>
      </c>
      <c r="AR28" s="225">
        <f>IFERROR(SUMPRODUCT(AM23:AM27,AR23:AR27)/AM28,0)</f>
        <v>0</v>
      </c>
      <c r="AS28" s="225">
        <f>IFERROR(SUMPRODUCT(AM23:AM27,AS23:AS27)/AM28,0)</f>
        <v>0</v>
      </c>
      <c r="AT28" s="225">
        <f>IFERROR(SUMPRODUCT(AM23:AM27,AT23:AT27)/AM28,0)</f>
        <v>0</v>
      </c>
      <c r="AU28" s="299">
        <f>SUM(AU23:AU27)</f>
        <v>0</v>
      </c>
      <c r="AV28" s="226">
        <f>SUM(AV23:AV27)</f>
        <v>0</v>
      </c>
      <c r="AW28" s="224">
        <f>SUM(AW23:AW27)</f>
        <v>0</v>
      </c>
      <c r="AX28" s="225">
        <f>IFERROR(AY28/AW28,0)</f>
        <v>0</v>
      </c>
      <c r="AY28" s="225">
        <f>SUM(AY23:AY27)</f>
        <v>0</v>
      </c>
      <c r="AZ28" s="225">
        <f>SUM(AZ23:AZ27)</f>
        <v>0</v>
      </c>
      <c r="BA28" s="225">
        <f>IFERROR(SUMPRODUCT(AW23:AW27,BA23:BA27)/AW28,0)</f>
        <v>0</v>
      </c>
      <c r="BB28" s="225">
        <f>IFERROR(SUMPRODUCT(AW23:AW27,BB23:BB27)/AW28,0)</f>
        <v>0</v>
      </c>
      <c r="BC28" s="225">
        <f>IFERROR(SUMPRODUCT(AW23:AW27,BC23:BC27)/AW28,0)</f>
        <v>0</v>
      </c>
      <c r="BD28" s="225">
        <f>IFERROR(SUMPRODUCT(AW23:AW27,BD23:BD27)/AW28,0)</f>
        <v>0</v>
      </c>
      <c r="BE28" s="299">
        <f>SUM(BE23:BE27)</f>
        <v>0</v>
      </c>
      <c r="BF28" s="226">
        <f>SUM(BF23:BF27)</f>
        <v>0</v>
      </c>
      <c r="BG28" s="224">
        <f>SUM(BG23:BG27)</f>
        <v>0</v>
      </c>
      <c r="BH28" s="225">
        <f>IFERROR(BI28/BG28,0)</f>
        <v>0</v>
      </c>
      <c r="BI28" s="225">
        <f>SUM(BI23:BI27)</f>
        <v>0</v>
      </c>
      <c r="BJ28" s="225">
        <f>SUM(BJ23:BJ27)</f>
        <v>0</v>
      </c>
      <c r="BK28" s="225">
        <f>IFERROR(SUMPRODUCT(BG23:BG27,BK23:BK27)/BG28,0)</f>
        <v>0</v>
      </c>
      <c r="BL28" s="225">
        <f>IFERROR(SUMPRODUCT(BG23:BG27,BL23:BL27)/BG28,0)</f>
        <v>0</v>
      </c>
      <c r="BM28" s="225">
        <f>IFERROR(SUMPRODUCT(BG23:BG27,BM23:BM27)/BG28,0)</f>
        <v>0</v>
      </c>
      <c r="BN28" s="225">
        <f>IFERROR(SUMPRODUCT(BG23:BG27,BN23:BN27)/BG28,0)</f>
        <v>0</v>
      </c>
      <c r="BO28" s="299">
        <f>SUM(BO23:BO27)</f>
        <v>0</v>
      </c>
      <c r="BP28" s="226">
        <f>SUM(BP23:BP27)</f>
        <v>0</v>
      </c>
      <c r="BQ28" s="56"/>
      <c r="BR28" s="144"/>
      <c r="BS28" s="288">
        <f>SUMIF($I$3:$BP$3,$BS$3,I28:BP28)</f>
        <v>0</v>
      </c>
      <c r="BT28" s="284"/>
      <c r="BU28" s="288">
        <f>G28-H28</f>
        <v>0</v>
      </c>
      <c r="BV28" s="144"/>
      <c r="BW28" s="144"/>
      <c r="BX28" s="144"/>
      <c r="BY28" s="300">
        <f>N28/(1+'5-其他税费'!$C$8)*I28</f>
        <v>0</v>
      </c>
      <c r="BZ28" s="301">
        <f>X28/(1+'5-其他税费'!$C$8)*S28</f>
        <v>0</v>
      </c>
      <c r="CA28" s="301">
        <f>AH28/(1+'5-其他税费'!$C$8)*AC28</f>
        <v>0</v>
      </c>
      <c r="CB28" s="301">
        <f>AR28/(1+'5-其他税费'!$C$8)*AM28</f>
        <v>0</v>
      </c>
      <c r="CC28" s="301">
        <f>BB28/(1+'5-其他税费'!$C$8)*AW28</f>
        <v>0</v>
      </c>
      <c r="CD28" s="302">
        <f>BL28/(1+'5-其他税费'!$C$8)*BG28</f>
        <v>0</v>
      </c>
      <c r="CE28" s="144"/>
      <c r="CF28" s="144"/>
      <c r="CG28" s="144"/>
      <c r="CH28" s="144"/>
      <c r="CI28" s="144"/>
      <c r="CJ28" s="144"/>
      <c r="CK28" s="144"/>
      <c r="CL28" s="144"/>
      <c r="CM28" s="144"/>
      <c r="CN28" s="144"/>
      <c r="CO28" s="144"/>
      <c r="CP28" s="144"/>
      <c r="CQ28" s="144"/>
      <c r="CR28" s="144"/>
      <c r="CS28" s="144"/>
      <c r="CT28" s="144"/>
      <c r="CU28" s="144"/>
      <c r="CV28" s="144"/>
      <c r="CW28" s="144"/>
      <c r="CX28" s="144"/>
      <c r="CY28" s="144"/>
    </row>
    <row r="29" spans="1:103" ht="16.149999999999999" customHeight="1" x14ac:dyDescent="0.35">
      <c r="A29" s="144"/>
      <c r="B29" s="876" t="s">
        <v>96</v>
      </c>
      <c r="C29" s="253" t="str">
        <f>'1-经济技术指标'!C49</f>
        <v>车位-地下产权</v>
      </c>
      <c r="D29" s="254">
        <f>SUMIF($I$3:$BP$3,"面积",I29:BP29)</f>
        <v>0</v>
      </c>
      <c r="E29" s="291"/>
      <c r="F29" s="255">
        <f>IFERROR(SUMIF($I$3:$BP$3,"含税开发成本",I29:BP29)/D29,0)</f>
        <v>0</v>
      </c>
      <c r="G29" s="255">
        <f>SUMIF($I$3:$BP$3,"含税"&amp;"*",I29:BP29)</f>
        <v>0</v>
      </c>
      <c r="H29" s="256">
        <f>SUMIF($I$3:$BP$3,"不含税"&amp;"*",I29:BP29)</f>
        <v>0</v>
      </c>
      <c r="I29" s="209">
        <f>'1-经济技术指标'!E49</f>
        <v>0</v>
      </c>
      <c r="J29" s="291"/>
      <c r="K29" s="291"/>
      <c r="L29" s="291"/>
      <c r="M29" s="73"/>
      <c r="N29" s="291"/>
      <c r="O29" s="291"/>
      <c r="P29" s="210">
        <f>SUM(M29:O29)*'5-其他税费'!$C$35</f>
        <v>0</v>
      </c>
      <c r="Q29" s="283">
        <f>SUM(M29:P29)*I29</f>
        <v>0</v>
      </c>
      <c r="R29" s="229">
        <f>(M29/(1+'5-其他税费'!$C$8)+P29/(1+'5-其他税费'!$C$11))*I29</f>
        <v>0</v>
      </c>
      <c r="S29" s="209">
        <f>'1-经济技术指标'!F49</f>
        <v>0</v>
      </c>
      <c r="T29" s="291"/>
      <c r="U29" s="291"/>
      <c r="V29" s="291"/>
      <c r="W29" s="73"/>
      <c r="X29" s="291"/>
      <c r="Y29" s="291"/>
      <c r="Z29" s="210">
        <f>SUM(W29:Y29)*'5-其他税费'!$C$35</f>
        <v>0</v>
      </c>
      <c r="AA29" s="283">
        <f>SUM(W29:Z29)*S29</f>
        <v>0</v>
      </c>
      <c r="AB29" s="229">
        <f>(W29/(1+'5-其他税费'!$C$8)+Z29/(1+'5-其他税费'!$C$11))*S29</f>
        <v>0</v>
      </c>
      <c r="AC29" s="209">
        <f>'1-经济技术指标'!G49</f>
        <v>0</v>
      </c>
      <c r="AD29" s="291"/>
      <c r="AE29" s="291"/>
      <c r="AF29" s="291"/>
      <c r="AG29" s="73"/>
      <c r="AH29" s="291"/>
      <c r="AI29" s="291"/>
      <c r="AJ29" s="210">
        <f>SUM(AG29:AI29)*'5-其他税费'!$C$35</f>
        <v>0</v>
      </c>
      <c r="AK29" s="283">
        <f>SUM(AG29:AJ29)*AC29</f>
        <v>0</v>
      </c>
      <c r="AL29" s="229">
        <f>(AG29/(1+'5-其他税费'!$C$8)+AJ29/(1+'5-其他税费'!$C$11))*AC29</f>
        <v>0</v>
      </c>
      <c r="AM29" s="209">
        <f>'1-经济技术指标'!H49</f>
        <v>0</v>
      </c>
      <c r="AN29" s="291"/>
      <c r="AO29" s="291"/>
      <c r="AP29" s="291"/>
      <c r="AQ29" s="73"/>
      <c r="AR29" s="291"/>
      <c r="AS29" s="291"/>
      <c r="AT29" s="210">
        <f>SUM(AQ29:AS29)*'5-其他税费'!$C$35</f>
        <v>0</v>
      </c>
      <c r="AU29" s="283">
        <f>SUM(AQ29:AT29)*AM29</f>
        <v>0</v>
      </c>
      <c r="AV29" s="229">
        <f>(AQ29/(1+'5-其他税费'!$C$8)+AT29/(1+'5-其他税费'!$C$11))*AM29</f>
        <v>0</v>
      </c>
      <c r="AW29" s="209">
        <f>'1-经济技术指标'!I49</f>
        <v>0</v>
      </c>
      <c r="AX29" s="291"/>
      <c r="AY29" s="291"/>
      <c r="AZ29" s="291"/>
      <c r="BA29" s="73"/>
      <c r="BB29" s="291"/>
      <c r="BC29" s="291"/>
      <c r="BD29" s="210">
        <f>SUM(BA29:BC29)*'5-其他税费'!$C$35</f>
        <v>0</v>
      </c>
      <c r="BE29" s="283">
        <f>SUM(BA29:BD29)*AW29</f>
        <v>0</v>
      </c>
      <c r="BF29" s="229">
        <f>(BA29/(1+'5-其他税费'!$C$8)+BD29/(1+'5-其他税费'!$C$11))*AW29</f>
        <v>0</v>
      </c>
      <c r="BG29" s="209">
        <f>'1-经济技术指标'!J49</f>
        <v>0</v>
      </c>
      <c r="BH29" s="291"/>
      <c r="BI29" s="291"/>
      <c r="BJ29" s="291"/>
      <c r="BK29" s="73"/>
      <c r="BL29" s="291"/>
      <c r="BM29" s="291"/>
      <c r="BN29" s="210">
        <f>SUM(BK29:BM29)*'5-其他税费'!$C$35</f>
        <v>0</v>
      </c>
      <c r="BO29" s="283">
        <f>SUM(BK29:BN29)*BG29</f>
        <v>0</v>
      </c>
      <c r="BP29" s="229">
        <f>(BK29/(1+'5-其他税费'!$C$8)+BN29/(1+'5-其他税费'!$C$11))*BG29</f>
        <v>0</v>
      </c>
      <c r="BQ29" s="50"/>
      <c r="BR29" s="144"/>
      <c r="BS29" s="212"/>
      <c r="BT29" s="284"/>
      <c r="BU29" s="212">
        <f t="shared" si="48"/>
        <v>0</v>
      </c>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row>
    <row r="30" spans="1:103" ht="16.5" customHeight="1" x14ac:dyDescent="0.35">
      <c r="A30" s="144"/>
      <c r="B30" s="877"/>
      <c r="C30" s="257" t="str">
        <f>'1-经济技术指标'!C50</f>
        <v>车位-地下非产权</v>
      </c>
      <c r="D30" s="258">
        <f>SUMIF($I$3:$BP$3,"面积",I30:BP30)</f>
        <v>0</v>
      </c>
      <c r="E30" s="295"/>
      <c r="F30" s="259">
        <f>IFERROR(SUMIF($I$3:$BP$3,"含税开发成本",I30:BP30)/D30,0)</f>
        <v>0</v>
      </c>
      <c r="G30" s="259">
        <f>SUMIF($I$3:$BP$3,"含税"&amp;"*",I30:BP30)</f>
        <v>0</v>
      </c>
      <c r="H30" s="260">
        <f>SUMIF($I$3:$BP$3,"不含税"&amp;"*",I30:BP30)</f>
        <v>0</v>
      </c>
      <c r="I30" s="209">
        <f>'1-经济技术指标'!E50</f>
        <v>0</v>
      </c>
      <c r="J30" s="295"/>
      <c r="K30" s="295"/>
      <c r="L30" s="295"/>
      <c r="M30" s="14"/>
      <c r="N30" s="295"/>
      <c r="O30" s="295"/>
      <c r="P30" s="218">
        <f>SUM(M30:O30)*'5-其他税费'!$C$35</f>
        <v>0</v>
      </c>
      <c r="Q30" s="287">
        <f t="shared" si="64"/>
        <v>0</v>
      </c>
      <c r="R30" s="231">
        <f>(M30/(1+'5-其他税费'!$C$8)+P30/(1+'5-其他税费'!$C$11))*I30</f>
        <v>0</v>
      </c>
      <c r="S30" s="209">
        <f>'1-经济技术指标'!F50</f>
        <v>0</v>
      </c>
      <c r="T30" s="295"/>
      <c r="U30" s="295"/>
      <c r="V30" s="295"/>
      <c r="W30" s="14"/>
      <c r="X30" s="295"/>
      <c r="Y30" s="295"/>
      <c r="Z30" s="218">
        <f>SUM(W30:Y30)*'5-其他税费'!$C$35</f>
        <v>0</v>
      </c>
      <c r="AA30" s="287">
        <f t="shared" ref="AA30:AA33" si="75">SUM(W30:Z30)*S30</f>
        <v>0</v>
      </c>
      <c r="AB30" s="231">
        <f>(W30/(1+'5-其他税费'!$C$8)+Z30/(1+'5-其他税费'!$C$11))*S30</f>
        <v>0</v>
      </c>
      <c r="AC30" s="209">
        <f>'1-经济技术指标'!G50</f>
        <v>0</v>
      </c>
      <c r="AD30" s="295"/>
      <c r="AE30" s="295"/>
      <c r="AF30" s="295"/>
      <c r="AG30" s="14"/>
      <c r="AH30" s="295"/>
      <c r="AI30" s="295"/>
      <c r="AJ30" s="218">
        <f>SUM(AG30:AI30)*'5-其他税费'!$C$35</f>
        <v>0</v>
      </c>
      <c r="AK30" s="287">
        <f t="shared" ref="AK30:AK33" si="76">SUM(AG30:AJ30)*AC30</f>
        <v>0</v>
      </c>
      <c r="AL30" s="231">
        <f>(AG30/(1+'5-其他税费'!$C$8)+AJ30/(1+'5-其他税费'!$C$11))*AC30</f>
        <v>0</v>
      </c>
      <c r="AM30" s="209">
        <f>'1-经济技术指标'!H50</f>
        <v>0</v>
      </c>
      <c r="AN30" s="295"/>
      <c r="AO30" s="295"/>
      <c r="AP30" s="295"/>
      <c r="AQ30" s="14"/>
      <c r="AR30" s="295"/>
      <c r="AS30" s="295"/>
      <c r="AT30" s="218">
        <f>SUM(AQ30:AS30)*'5-其他税费'!$C$35</f>
        <v>0</v>
      </c>
      <c r="AU30" s="287">
        <f t="shared" ref="AU30:AU33" si="77">SUM(AQ30:AT30)*AM30</f>
        <v>0</v>
      </c>
      <c r="AV30" s="231">
        <f>(AQ30/(1+'5-其他税费'!$C$8)+AT30/(1+'5-其他税费'!$C$11))*AM30</f>
        <v>0</v>
      </c>
      <c r="AW30" s="209">
        <f>'1-经济技术指标'!I50</f>
        <v>0</v>
      </c>
      <c r="AX30" s="295"/>
      <c r="AY30" s="295"/>
      <c r="AZ30" s="295"/>
      <c r="BA30" s="14"/>
      <c r="BB30" s="295"/>
      <c r="BC30" s="295"/>
      <c r="BD30" s="218">
        <f>SUM(BA30:BC30)*'5-其他税费'!$C$35</f>
        <v>0</v>
      </c>
      <c r="BE30" s="287">
        <f t="shared" ref="BE30:BE33" si="78">SUM(BA30:BD30)*AW30</f>
        <v>0</v>
      </c>
      <c r="BF30" s="231">
        <f>(BA30/(1+'5-其他税费'!$C$8)+BD30/(1+'5-其他税费'!$C$11))*AW30</f>
        <v>0</v>
      </c>
      <c r="BG30" s="209">
        <f>'1-经济技术指标'!J50</f>
        <v>0</v>
      </c>
      <c r="BH30" s="295"/>
      <c r="BI30" s="295"/>
      <c r="BJ30" s="295"/>
      <c r="BK30" s="14"/>
      <c r="BL30" s="295"/>
      <c r="BM30" s="295"/>
      <c r="BN30" s="218">
        <f>SUM(BK30:BM30)*'5-其他税费'!$C$35</f>
        <v>0</v>
      </c>
      <c r="BO30" s="287">
        <f t="shared" ref="BO30:BO33" si="79">SUM(BK30:BN30)*BG30</f>
        <v>0</v>
      </c>
      <c r="BP30" s="231">
        <f>(BK30/(1+'5-其他税费'!$C$8)+BN30/(1+'5-其他税费'!$C$11))*BG30</f>
        <v>0</v>
      </c>
      <c r="BQ30" s="51"/>
      <c r="BR30" s="144"/>
      <c r="BS30" s="212"/>
      <c r="BT30" s="284"/>
      <c r="BU30" s="212">
        <f t="shared" si="48"/>
        <v>0</v>
      </c>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row>
    <row r="31" spans="1:103" ht="16.5" customHeight="1" x14ac:dyDescent="0.35">
      <c r="A31" s="144"/>
      <c r="B31" s="877"/>
      <c r="C31" s="257" t="str">
        <f>'1-经济技术指标'!C51</f>
        <v>车位-地下人防</v>
      </c>
      <c r="D31" s="258">
        <f t="shared" ref="D31:D33" si="80">SUMIF($I$3:$BP$3,"面积",I31:BP31)</f>
        <v>0</v>
      </c>
      <c r="E31" s="295"/>
      <c r="F31" s="259">
        <f t="shared" ref="F31:F33" si="81">IFERROR(SUMIF($I$3:$BP$3,"含税开发成本",I31:BP31)/D31,0)</f>
        <v>0</v>
      </c>
      <c r="G31" s="259">
        <f t="shared" ref="G31:G33" si="82">SUMIF($I$3:$BP$3,"含税"&amp;"*",I31:BP31)</f>
        <v>0</v>
      </c>
      <c r="H31" s="260">
        <f t="shared" ref="H31:H33" si="83">SUMIF($I$3:$BP$3,"不含税"&amp;"*",I31:BP31)</f>
        <v>0</v>
      </c>
      <c r="I31" s="209">
        <f>'1-经济技术指标'!E51</f>
        <v>0</v>
      </c>
      <c r="J31" s="295"/>
      <c r="K31" s="295"/>
      <c r="L31" s="295"/>
      <c r="M31" s="14"/>
      <c r="N31" s="295"/>
      <c r="O31" s="295"/>
      <c r="P31" s="218">
        <f>SUM(M31:O31)*'5-其他税费'!$C$35</f>
        <v>0</v>
      </c>
      <c r="Q31" s="287">
        <f t="shared" si="64"/>
        <v>0</v>
      </c>
      <c r="R31" s="231">
        <f>(M31/(1+'5-其他税费'!$C$8)+P31/(1+'5-其他税费'!$C$11))*I31</f>
        <v>0</v>
      </c>
      <c r="S31" s="209">
        <f>'1-经济技术指标'!F51</f>
        <v>0</v>
      </c>
      <c r="T31" s="295"/>
      <c r="U31" s="295"/>
      <c r="V31" s="295"/>
      <c r="W31" s="14"/>
      <c r="X31" s="295"/>
      <c r="Y31" s="295"/>
      <c r="Z31" s="218">
        <f>SUM(W31:Y31)*'5-其他税费'!$C$35</f>
        <v>0</v>
      </c>
      <c r="AA31" s="287">
        <f t="shared" si="75"/>
        <v>0</v>
      </c>
      <c r="AB31" s="231">
        <f>(W31/(1+'5-其他税费'!$C$8)+Z31/(1+'5-其他税费'!$C$11))*S31</f>
        <v>0</v>
      </c>
      <c r="AC31" s="209">
        <f>'1-经济技术指标'!G51</f>
        <v>0</v>
      </c>
      <c r="AD31" s="295"/>
      <c r="AE31" s="295"/>
      <c r="AF31" s="295"/>
      <c r="AG31" s="14"/>
      <c r="AH31" s="295"/>
      <c r="AI31" s="295"/>
      <c r="AJ31" s="218">
        <f>SUM(AG31:AI31)*'5-其他税费'!$C$35</f>
        <v>0</v>
      </c>
      <c r="AK31" s="287">
        <f t="shared" si="76"/>
        <v>0</v>
      </c>
      <c r="AL31" s="231">
        <f>(AG31/(1+'5-其他税费'!$C$8)+AJ31/(1+'5-其他税费'!$C$11))*AC31</f>
        <v>0</v>
      </c>
      <c r="AM31" s="209">
        <f>'1-经济技术指标'!H51</f>
        <v>0</v>
      </c>
      <c r="AN31" s="295"/>
      <c r="AO31" s="295"/>
      <c r="AP31" s="295"/>
      <c r="AQ31" s="14"/>
      <c r="AR31" s="295"/>
      <c r="AS31" s="295"/>
      <c r="AT31" s="218">
        <f>SUM(AQ31:AS31)*'5-其他税费'!$C$35</f>
        <v>0</v>
      </c>
      <c r="AU31" s="287">
        <f t="shared" si="77"/>
        <v>0</v>
      </c>
      <c r="AV31" s="231">
        <f>(AQ31/(1+'5-其他税费'!$C$8)+AT31/(1+'5-其他税费'!$C$11))*AM31</f>
        <v>0</v>
      </c>
      <c r="AW31" s="209">
        <f>'1-经济技术指标'!I51</f>
        <v>0</v>
      </c>
      <c r="AX31" s="295"/>
      <c r="AY31" s="295"/>
      <c r="AZ31" s="295"/>
      <c r="BA31" s="14"/>
      <c r="BB31" s="295"/>
      <c r="BC31" s="295"/>
      <c r="BD31" s="218">
        <f>SUM(BA31:BC31)*'5-其他税费'!$C$35</f>
        <v>0</v>
      </c>
      <c r="BE31" s="287">
        <f t="shared" si="78"/>
        <v>0</v>
      </c>
      <c r="BF31" s="231">
        <f>(BA31/(1+'5-其他税费'!$C$8)+BD31/(1+'5-其他税费'!$C$11))*AW31</f>
        <v>0</v>
      </c>
      <c r="BG31" s="209">
        <f>'1-经济技术指标'!J51</f>
        <v>0</v>
      </c>
      <c r="BH31" s="295"/>
      <c r="BI31" s="295"/>
      <c r="BJ31" s="295"/>
      <c r="BK31" s="14"/>
      <c r="BL31" s="295"/>
      <c r="BM31" s="295"/>
      <c r="BN31" s="218">
        <f>SUM(BK31:BM31)*'5-其他税费'!$C$35</f>
        <v>0</v>
      </c>
      <c r="BO31" s="287">
        <f t="shared" si="79"/>
        <v>0</v>
      </c>
      <c r="BP31" s="231">
        <f>(BK31/(1+'5-其他税费'!$C$8)+BN31/(1+'5-其他税费'!$C$11))*BG31</f>
        <v>0</v>
      </c>
      <c r="BQ31" s="51"/>
      <c r="BR31" s="144"/>
      <c r="BS31" s="212"/>
      <c r="BT31" s="284"/>
      <c r="BU31" s="212">
        <f t="shared" si="48"/>
        <v>0</v>
      </c>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row>
    <row r="32" spans="1:103" ht="16.5" customHeight="1" x14ac:dyDescent="0.35">
      <c r="A32" s="144"/>
      <c r="B32" s="877"/>
      <c r="C32" s="257" t="str">
        <f>'1-经济技术指标'!C52</f>
        <v>商业-地下商业</v>
      </c>
      <c r="D32" s="258">
        <f t="shared" si="80"/>
        <v>0</v>
      </c>
      <c r="E32" s="295"/>
      <c r="F32" s="259">
        <f t="shared" si="81"/>
        <v>0</v>
      </c>
      <c r="G32" s="259">
        <f t="shared" si="82"/>
        <v>0</v>
      </c>
      <c r="H32" s="260">
        <f t="shared" si="83"/>
        <v>0</v>
      </c>
      <c r="I32" s="217">
        <f>'1-经济技术指标'!E52</f>
        <v>0</v>
      </c>
      <c r="J32" s="295"/>
      <c r="K32" s="295"/>
      <c r="L32" s="295"/>
      <c r="M32" s="14"/>
      <c r="N32" s="295"/>
      <c r="O32" s="295"/>
      <c r="P32" s="218">
        <f>SUM(M32:O32)*'5-其他税费'!$C$35</f>
        <v>0</v>
      </c>
      <c r="Q32" s="287">
        <f t="shared" si="64"/>
        <v>0</v>
      </c>
      <c r="R32" s="231">
        <f>(M32/(1+'5-其他税费'!$C$8)+P32/(1+'5-其他税费'!$C$11))*I32</f>
        <v>0</v>
      </c>
      <c r="S32" s="217">
        <f>'1-经济技术指标'!F52</f>
        <v>0</v>
      </c>
      <c r="T32" s="295"/>
      <c r="U32" s="295"/>
      <c r="V32" s="295"/>
      <c r="W32" s="14"/>
      <c r="X32" s="295"/>
      <c r="Y32" s="295"/>
      <c r="Z32" s="218">
        <f>SUM(W32:Y32)*'5-其他税费'!$C$35</f>
        <v>0</v>
      </c>
      <c r="AA32" s="287">
        <f t="shared" si="75"/>
        <v>0</v>
      </c>
      <c r="AB32" s="231">
        <f>(W32/(1+'5-其他税费'!$C$8)+Z32/(1+'5-其他税费'!$C$11))*S32</f>
        <v>0</v>
      </c>
      <c r="AC32" s="217">
        <f>'1-经济技术指标'!G52</f>
        <v>0</v>
      </c>
      <c r="AD32" s="295"/>
      <c r="AE32" s="295"/>
      <c r="AF32" s="295"/>
      <c r="AG32" s="14"/>
      <c r="AH32" s="295"/>
      <c r="AI32" s="295"/>
      <c r="AJ32" s="218">
        <f>SUM(AG32:AI32)*'5-其他税费'!$C$35</f>
        <v>0</v>
      </c>
      <c r="AK32" s="287">
        <f t="shared" si="76"/>
        <v>0</v>
      </c>
      <c r="AL32" s="231">
        <f>(AG32/(1+'5-其他税费'!$C$8)+AJ32/(1+'5-其他税费'!$C$11))*AC32</f>
        <v>0</v>
      </c>
      <c r="AM32" s="217">
        <f>'1-经济技术指标'!H52</f>
        <v>0</v>
      </c>
      <c r="AN32" s="295"/>
      <c r="AO32" s="295"/>
      <c r="AP32" s="295"/>
      <c r="AQ32" s="14"/>
      <c r="AR32" s="295"/>
      <c r="AS32" s="295"/>
      <c r="AT32" s="218">
        <f>SUM(AQ32:AS32)*'5-其他税费'!$C$35</f>
        <v>0</v>
      </c>
      <c r="AU32" s="287">
        <f t="shared" si="77"/>
        <v>0</v>
      </c>
      <c r="AV32" s="231">
        <f>(AQ32/(1+'5-其他税费'!$C$8)+AT32/(1+'5-其他税费'!$C$11))*AM32</f>
        <v>0</v>
      </c>
      <c r="AW32" s="217">
        <f>'1-经济技术指标'!I52</f>
        <v>0</v>
      </c>
      <c r="AX32" s="295"/>
      <c r="AY32" s="295"/>
      <c r="AZ32" s="295"/>
      <c r="BA32" s="14"/>
      <c r="BB32" s="295"/>
      <c r="BC32" s="295"/>
      <c r="BD32" s="218">
        <f>SUM(BA32:BC32)*'5-其他税费'!$C$35</f>
        <v>0</v>
      </c>
      <c r="BE32" s="287">
        <f t="shared" si="78"/>
        <v>0</v>
      </c>
      <c r="BF32" s="231">
        <f>(BA32/(1+'5-其他税费'!$C$8)+BD32/(1+'5-其他税费'!$C$11))*AW32</f>
        <v>0</v>
      </c>
      <c r="BG32" s="217">
        <f>'1-经济技术指标'!J52</f>
        <v>0</v>
      </c>
      <c r="BH32" s="295"/>
      <c r="BI32" s="295"/>
      <c r="BJ32" s="295"/>
      <c r="BK32" s="14"/>
      <c r="BL32" s="295"/>
      <c r="BM32" s="295"/>
      <c r="BN32" s="218">
        <f>SUM(BK32:BM32)*'5-其他税费'!$C$35</f>
        <v>0</v>
      </c>
      <c r="BO32" s="287">
        <f t="shared" si="79"/>
        <v>0</v>
      </c>
      <c r="BP32" s="231">
        <f>(BK32/(1+'5-其他税费'!$C$8)+BN32/(1+'5-其他税费'!$C$11))*BG32</f>
        <v>0</v>
      </c>
      <c r="BQ32" s="51"/>
      <c r="BR32" s="144"/>
      <c r="BS32" s="212"/>
      <c r="BT32" s="284"/>
      <c r="BU32" s="212">
        <f t="shared" si="48"/>
        <v>0</v>
      </c>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row>
    <row r="33" spans="1:103" ht="16.5" customHeight="1" x14ac:dyDescent="0.35">
      <c r="A33" s="144"/>
      <c r="B33" s="877"/>
      <c r="C33" s="230" t="str">
        <f>'1-经济技术指标'!C53</f>
        <v>商业-地下商业（计容）</v>
      </c>
      <c r="D33" s="258">
        <f t="shared" si="80"/>
        <v>0</v>
      </c>
      <c r="E33" s="295"/>
      <c r="F33" s="259">
        <f t="shared" si="81"/>
        <v>0</v>
      </c>
      <c r="G33" s="259">
        <f t="shared" si="82"/>
        <v>0</v>
      </c>
      <c r="H33" s="260">
        <f t="shared" si="83"/>
        <v>0</v>
      </c>
      <c r="I33" s="217">
        <f>'1-经济技术指标'!E53</f>
        <v>0</v>
      </c>
      <c r="J33" s="295"/>
      <c r="K33" s="295"/>
      <c r="L33" s="295"/>
      <c r="M33" s="14"/>
      <c r="N33" s="295"/>
      <c r="O33" s="295"/>
      <c r="P33" s="218">
        <f>SUM(M33:O33)*'5-其他税费'!$C$35</f>
        <v>0</v>
      </c>
      <c r="Q33" s="287">
        <f t="shared" si="64"/>
        <v>0</v>
      </c>
      <c r="R33" s="231">
        <f>(M33/(1+'5-其他税费'!$C$8)+P33/(1+'5-其他税费'!$C$11))*I33</f>
        <v>0</v>
      </c>
      <c r="S33" s="217">
        <f>'1-经济技术指标'!F53</f>
        <v>0</v>
      </c>
      <c r="T33" s="295"/>
      <c r="U33" s="295"/>
      <c r="V33" s="295"/>
      <c r="W33" s="14"/>
      <c r="X33" s="295"/>
      <c r="Y33" s="295"/>
      <c r="Z33" s="218">
        <f>SUM(W33:Y33)*'5-其他税费'!$C$35</f>
        <v>0</v>
      </c>
      <c r="AA33" s="287">
        <f t="shared" si="75"/>
        <v>0</v>
      </c>
      <c r="AB33" s="231">
        <f>(W33/(1+'5-其他税费'!$C$8)+Z33/(1+'5-其他税费'!$C$11))*S33</f>
        <v>0</v>
      </c>
      <c r="AC33" s="217">
        <f>'1-经济技术指标'!G53</f>
        <v>0</v>
      </c>
      <c r="AD33" s="295"/>
      <c r="AE33" s="295"/>
      <c r="AF33" s="295"/>
      <c r="AG33" s="14"/>
      <c r="AH33" s="295"/>
      <c r="AI33" s="295"/>
      <c r="AJ33" s="218">
        <f>SUM(AG33:AI33)*'5-其他税费'!$C$35</f>
        <v>0</v>
      </c>
      <c r="AK33" s="287">
        <f t="shared" si="76"/>
        <v>0</v>
      </c>
      <c r="AL33" s="231">
        <f>(AG33/(1+'5-其他税费'!$C$8)+AJ33/(1+'5-其他税费'!$C$11))*AC33</f>
        <v>0</v>
      </c>
      <c r="AM33" s="217">
        <f>'1-经济技术指标'!H53</f>
        <v>0</v>
      </c>
      <c r="AN33" s="295"/>
      <c r="AO33" s="295"/>
      <c r="AP33" s="295"/>
      <c r="AQ33" s="14"/>
      <c r="AR33" s="295"/>
      <c r="AS33" s="295"/>
      <c r="AT33" s="218">
        <f>SUM(AQ33:AS33)*'5-其他税费'!$C$35</f>
        <v>0</v>
      </c>
      <c r="AU33" s="287">
        <f t="shared" si="77"/>
        <v>0</v>
      </c>
      <c r="AV33" s="231">
        <f>(AQ33/(1+'5-其他税费'!$C$8)+AT33/(1+'5-其他税费'!$C$11))*AM33</f>
        <v>0</v>
      </c>
      <c r="AW33" s="217">
        <f>'1-经济技术指标'!I53</f>
        <v>0</v>
      </c>
      <c r="AX33" s="295"/>
      <c r="AY33" s="295"/>
      <c r="AZ33" s="295"/>
      <c r="BA33" s="14"/>
      <c r="BB33" s="295"/>
      <c r="BC33" s="295"/>
      <c r="BD33" s="218">
        <f>SUM(BA33:BC33)*'5-其他税费'!$C$35</f>
        <v>0</v>
      </c>
      <c r="BE33" s="287">
        <f t="shared" si="78"/>
        <v>0</v>
      </c>
      <c r="BF33" s="231">
        <f>(BA33/(1+'5-其他税费'!$C$8)+BD33/(1+'5-其他税费'!$C$11))*AW33</f>
        <v>0</v>
      </c>
      <c r="BG33" s="217">
        <f>'1-经济技术指标'!J53</f>
        <v>0</v>
      </c>
      <c r="BH33" s="295"/>
      <c r="BI33" s="295"/>
      <c r="BJ33" s="295"/>
      <c r="BK33" s="14"/>
      <c r="BL33" s="295"/>
      <c r="BM33" s="295"/>
      <c r="BN33" s="218">
        <f>SUM(BK33:BM33)*'5-其他税费'!$C$35</f>
        <v>0</v>
      </c>
      <c r="BO33" s="287">
        <f t="shared" si="79"/>
        <v>0</v>
      </c>
      <c r="BP33" s="231">
        <f>(BK33/(1+'5-其他税费'!$C$8)+BN33/(1+'5-其他税费'!$C$11))*BG33</f>
        <v>0</v>
      </c>
      <c r="BQ33" s="51"/>
      <c r="BR33" s="144"/>
      <c r="BS33" s="212"/>
      <c r="BT33" s="284"/>
      <c r="BU33" s="212">
        <f t="shared" si="48"/>
        <v>0</v>
      </c>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row>
    <row r="34" spans="1:103" ht="16.5" customHeight="1" x14ac:dyDescent="0.35">
      <c r="A34" s="144"/>
      <c r="B34" s="878"/>
      <c r="C34" s="220" t="s">
        <v>111</v>
      </c>
      <c r="D34" s="221">
        <f>SUM(D29:D33)</f>
        <v>0</v>
      </c>
      <c r="E34" s="295"/>
      <c r="F34" s="222">
        <f>IFERROR(SUMPRODUCT(D29:D33,F29:F33)/D34,0)</f>
        <v>0</v>
      </c>
      <c r="G34" s="222">
        <f>SUM(G29:G33)</f>
        <v>0</v>
      </c>
      <c r="H34" s="223">
        <f>SUM(H29:H33)</f>
        <v>0</v>
      </c>
      <c r="I34" s="224">
        <f>SUM(I29:I33)</f>
        <v>0</v>
      </c>
      <c r="J34" s="295"/>
      <c r="K34" s="295"/>
      <c r="L34" s="295"/>
      <c r="M34" s="225">
        <f>IFERROR(SUMPRODUCT(I29:I33,M29:M33)/I34,0)</f>
        <v>0</v>
      </c>
      <c r="N34" s="295"/>
      <c r="O34" s="295"/>
      <c r="P34" s="225">
        <f>IFERROR(SUMPRODUCT(I29:I33,P29:P33)/I34,0)</f>
        <v>0</v>
      </c>
      <c r="Q34" s="225">
        <f>SUM(Q29:Q33)</f>
        <v>0</v>
      </c>
      <c r="R34" s="226">
        <f>SUM(R29:R33)</f>
        <v>0</v>
      </c>
      <c r="S34" s="224">
        <f>SUM(S29:S33)</f>
        <v>0</v>
      </c>
      <c r="T34" s="295"/>
      <c r="U34" s="295"/>
      <c r="V34" s="295"/>
      <c r="W34" s="225">
        <f>IFERROR(SUMPRODUCT(S29:S33,W29:W33)/S34,0)</f>
        <v>0</v>
      </c>
      <c r="X34" s="295"/>
      <c r="Y34" s="295"/>
      <c r="Z34" s="225">
        <f>IFERROR(SUMPRODUCT(S29:S33,Z29:Z33)/S34,0)</f>
        <v>0</v>
      </c>
      <c r="AA34" s="225">
        <f>SUM(AA29:AA33)</f>
        <v>0</v>
      </c>
      <c r="AB34" s="226">
        <f>SUM(AB29:AB33)</f>
        <v>0</v>
      </c>
      <c r="AC34" s="224">
        <f>SUM(AC29:AC33)</f>
        <v>0</v>
      </c>
      <c r="AD34" s="295"/>
      <c r="AE34" s="295"/>
      <c r="AF34" s="295"/>
      <c r="AG34" s="225">
        <f>IFERROR(SUMPRODUCT(AC29:AC33,AG29:AG33)/AC34,0)</f>
        <v>0</v>
      </c>
      <c r="AH34" s="295"/>
      <c r="AI34" s="295"/>
      <c r="AJ34" s="225">
        <f>IFERROR(SUMPRODUCT(AC29:AC33,AJ29:AJ33)/AC34,0)</f>
        <v>0</v>
      </c>
      <c r="AK34" s="225">
        <f>SUM(AK29:AK33)</f>
        <v>0</v>
      </c>
      <c r="AL34" s="226">
        <f>SUM(AL29:AL33)</f>
        <v>0</v>
      </c>
      <c r="AM34" s="224">
        <f>SUM(AM29:AM33)</f>
        <v>0</v>
      </c>
      <c r="AN34" s="295"/>
      <c r="AO34" s="295"/>
      <c r="AP34" s="295"/>
      <c r="AQ34" s="225">
        <f>IFERROR(SUMPRODUCT(AM29:AM33,AQ29:AQ33)/AM34,0)</f>
        <v>0</v>
      </c>
      <c r="AR34" s="295"/>
      <c r="AS34" s="295"/>
      <c r="AT34" s="225">
        <f>IFERROR(SUMPRODUCT(AM29:AM33,AT29:AT33)/AM34,0)</f>
        <v>0</v>
      </c>
      <c r="AU34" s="225">
        <f>SUM(AU29:AU33)</f>
        <v>0</v>
      </c>
      <c r="AV34" s="226">
        <f>SUM(AV29:AV33)</f>
        <v>0</v>
      </c>
      <c r="AW34" s="224">
        <f>SUM(AW29:AW33)</f>
        <v>0</v>
      </c>
      <c r="AX34" s="295"/>
      <c r="AY34" s="295"/>
      <c r="AZ34" s="295"/>
      <c r="BA34" s="225">
        <f>IFERROR(SUMPRODUCT(AW29:AW33,BA29:BA33)/AW34,0)</f>
        <v>0</v>
      </c>
      <c r="BB34" s="295"/>
      <c r="BC34" s="295"/>
      <c r="BD34" s="225">
        <f>IFERROR(SUMPRODUCT(AW29:AW33,BD29:BD33)/AW34,0)</f>
        <v>0</v>
      </c>
      <c r="BE34" s="225">
        <f>SUM(BE29:BE33)</f>
        <v>0</v>
      </c>
      <c r="BF34" s="226">
        <f>SUM(BF29:BF33)</f>
        <v>0</v>
      </c>
      <c r="BG34" s="224">
        <f>SUM(BG29:BG33)</f>
        <v>0</v>
      </c>
      <c r="BH34" s="295"/>
      <c r="BI34" s="295"/>
      <c r="BJ34" s="295"/>
      <c r="BK34" s="225">
        <f>IFERROR(SUMPRODUCT(BG29:BG33,BK29:BK33)/BG34,0)</f>
        <v>0</v>
      </c>
      <c r="BL34" s="295"/>
      <c r="BM34" s="295"/>
      <c r="BN34" s="225">
        <f>IFERROR(SUMPRODUCT(BG29:BG33,BN29:BN33)/BG34,0)</f>
        <v>0</v>
      </c>
      <c r="BO34" s="225">
        <f>SUM(BO29:BO33)</f>
        <v>0</v>
      </c>
      <c r="BP34" s="226">
        <f>SUM(BP29:BP33)</f>
        <v>0</v>
      </c>
      <c r="BQ34" s="56"/>
      <c r="BR34" s="144"/>
      <c r="BS34" s="212"/>
      <c r="BT34" s="284"/>
      <c r="BU34" s="288">
        <f>G34-H34</f>
        <v>0</v>
      </c>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row>
    <row r="35" spans="1:103" ht="16.5" customHeight="1" thickBot="1" x14ac:dyDescent="0.4">
      <c r="A35" s="144"/>
      <c r="B35" s="238"/>
      <c r="C35" s="239" t="s">
        <v>98</v>
      </c>
      <c r="D35" s="240">
        <f>D28+D34</f>
        <v>0</v>
      </c>
      <c r="E35" s="241"/>
      <c r="F35" s="241"/>
      <c r="G35" s="241">
        <f>G28+G34</f>
        <v>0</v>
      </c>
      <c r="H35" s="242">
        <f>H28+H34</f>
        <v>0</v>
      </c>
      <c r="I35" s="243">
        <f>I28+I34</f>
        <v>0</v>
      </c>
      <c r="J35" s="244"/>
      <c r="K35" s="244">
        <f>K28+K34</f>
        <v>0</v>
      </c>
      <c r="L35" s="244">
        <f>L28+L34</f>
        <v>0</v>
      </c>
      <c r="M35" s="244"/>
      <c r="N35" s="244"/>
      <c r="O35" s="244"/>
      <c r="P35" s="244">
        <f>P28+P34</f>
        <v>0</v>
      </c>
      <c r="Q35" s="297">
        <f>Q28+Q34</f>
        <v>0</v>
      </c>
      <c r="R35" s="245">
        <f>R28+R34</f>
        <v>0</v>
      </c>
      <c r="S35" s="243">
        <f>S28+S34</f>
        <v>0</v>
      </c>
      <c r="T35" s="244"/>
      <c r="U35" s="244">
        <f>U28+U34</f>
        <v>0</v>
      </c>
      <c r="V35" s="244">
        <f>V28+V34</f>
        <v>0</v>
      </c>
      <c r="W35" s="244"/>
      <c r="X35" s="244"/>
      <c r="Y35" s="244"/>
      <c r="Z35" s="244">
        <f>Z28+Z34</f>
        <v>0</v>
      </c>
      <c r="AA35" s="297">
        <f>AA28+AA34</f>
        <v>0</v>
      </c>
      <c r="AB35" s="245">
        <f>AB28+AB34</f>
        <v>0</v>
      </c>
      <c r="AC35" s="243">
        <f>AC28+AC34</f>
        <v>0</v>
      </c>
      <c r="AD35" s="244"/>
      <c r="AE35" s="244">
        <f>AE28+AE34</f>
        <v>0</v>
      </c>
      <c r="AF35" s="244">
        <f>AF28+AF34</f>
        <v>0</v>
      </c>
      <c r="AG35" s="244"/>
      <c r="AH35" s="244"/>
      <c r="AI35" s="244"/>
      <c r="AJ35" s="244">
        <f>AJ28+AJ34</f>
        <v>0</v>
      </c>
      <c r="AK35" s="297">
        <f>AK28+AK34</f>
        <v>0</v>
      </c>
      <c r="AL35" s="245">
        <f>AL28+AL34</f>
        <v>0</v>
      </c>
      <c r="AM35" s="243">
        <f>AM28+AM34</f>
        <v>0</v>
      </c>
      <c r="AN35" s="244"/>
      <c r="AO35" s="244">
        <f>AO28+AO34</f>
        <v>0</v>
      </c>
      <c r="AP35" s="244">
        <f>AP28+AP34</f>
        <v>0</v>
      </c>
      <c r="AQ35" s="244"/>
      <c r="AR35" s="244"/>
      <c r="AS35" s="244"/>
      <c r="AT35" s="244">
        <f>AT28+AT34</f>
        <v>0</v>
      </c>
      <c r="AU35" s="297">
        <f>AU28+AU34</f>
        <v>0</v>
      </c>
      <c r="AV35" s="245">
        <f>AV28+AV34</f>
        <v>0</v>
      </c>
      <c r="AW35" s="243">
        <f>AW28+AW34</f>
        <v>0</v>
      </c>
      <c r="AX35" s="244"/>
      <c r="AY35" s="244">
        <f>AY28+AY34</f>
        <v>0</v>
      </c>
      <c r="AZ35" s="244">
        <f>AZ28+AZ34</f>
        <v>0</v>
      </c>
      <c r="BA35" s="244"/>
      <c r="BB35" s="244"/>
      <c r="BC35" s="244"/>
      <c r="BD35" s="244">
        <f>BD28+BD34</f>
        <v>0</v>
      </c>
      <c r="BE35" s="297">
        <f>BE28+BE34</f>
        <v>0</v>
      </c>
      <c r="BF35" s="245">
        <f>BF28+BF34</f>
        <v>0</v>
      </c>
      <c r="BG35" s="243">
        <f>BG28+BG34</f>
        <v>0</v>
      </c>
      <c r="BH35" s="244"/>
      <c r="BI35" s="244">
        <f>BI28+BI34</f>
        <v>0</v>
      </c>
      <c r="BJ35" s="244">
        <f>BJ28+BJ34</f>
        <v>0</v>
      </c>
      <c r="BK35" s="244"/>
      <c r="BL35" s="244"/>
      <c r="BM35" s="244"/>
      <c r="BN35" s="244">
        <f>BN28+BN34</f>
        <v>0</v>
      </c>
      <c r="BO35" s="297">
        <f>BO28+BO34</f>
        <v>0</v>
      </c>
      <c r="BP35" s="245">
        <f>BP28+BP34</f>
        <v>0</v>
      </c>
      <c r="BQ35" s="58"/>
      <c r="BR35" s="144"/>
      <c r="BS35" s="212"/>
      <c r="BT35" s="284"/>
      <c r="BU35" s="212"/>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row>
    <row r="36" spans="1:103" ht="16.5" x14ac:dyDescent="0.3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row>
    <row r="37" spans="1:103" ht="16.5" customHeight="1" thickBot="1" x14ac:dyDescent="0.4">
      <c r="A37" s="144"/>
      <c r="B37" s="303" t="s">
        <v>150</v>
      </c>
      <c r="C37" s="144"/>
      <c r="D37" s="144"/>
      <c r="E37" s="144"/>
      <c r="F37" s="144"/>
      <c r="G37" s="144"/>
      <c r="H37" s="144"/>
      <c r="I37" s="144"/>
      <c r="J37" s="144"/>
      <c r="K37" s="304" t="s">
        <v>193</v>
      </c>
      <c r="L37" s="304" t="s">
        <v>194</v>
      </c>
      <c r="M37" s="144"/>
      <c r="N37" s="144"/>
      <c r="O37" s="144"/>
      <c r="P37" s="144"/>
      <c r="Q37" s="305" t="s">
        <v>224</v>
      </c>
      <c r="R37" s="305" t="s">
        <v>223</v>
      </c>
      <c r="S37" s="144"/>
      <c r="T37" s="144"/>
      <c r="U37" s="304" t="s">
        <v>193</v>
      </c>
      <c r="V37" s="304" t="s">
        <v>194</v>
      </c>
      <c r="W37" s="144"/>
      <c r="X37" s="144"/>
      <c r="Y37" s="144"/>
      <c r="Z37" s="144"/>
      <c r="AA37" s="305" t="s">
        <v>224</v>
      </c>
      <c r="AB37" s="305" t="s">
        <v>223</v>
      </c>
      <c r="AC37" s="144"/>
      <c r="AD37" s="144"/>
      <c r="AE37" s="304" t="s">
        <v>193</v>
      </c>
      <c r="AF37" s="304" t="s">
        <v>194</v>
      </c>
      <c r="AG37" s="144"/>
      <c r="AH37" s="144"/>
      <c r="AI37" s="144"/>
      <c r="AJ37" s="144"/>
      <c r="AK37" s="305" t="s">
        <v>224</v>
      </c>
      <c r="AL37" s="305" t="s">
        <v>223</v>
      </c>
      <c r="AM37" s="144"/>
      <c r="AN37" s="144"/>
      <c r="AO37" s="304" t="s">
        <v>193</v>
      </c>
      <c r="AP37" s="304" t="s">
        <v>194</v>
      </c>
      <c r="AQ37" s="144"/>
      <c r="AR37" s="144"/>
      <c r="AS37" s="144"/>
      <c r="AT37" s="144"/>
      <c r="AU37" s="305" t="s">
        <v>224</v>
      </c>
      <c r="AV37" s="305" t="s">
        <v>223</v>
      </c>
      <c r="AW37" s="144"/>
      <c r="AX37" s="144"/>
      <c r="AY37" s="304" t="s">
        <v>193</v>
      </c>
      <c r="AZ37" s="304" t="s">
        <v>194</v>
      </c>
      <c r="BA37" s="144"/>
      <c r="BB37" s="144"/>
      <c r="BC37" s="144"/>
      <c r="BD37" s="144"/>
      <c r="BE37" s="305" t="s">
        <v>224</v>
      </c>
      <c r="BF37" s="305" t="s">
        <v>223</v>
      </c>
      <c r="BG37" s="144"/>
      <c r="BH37" s="144"/>
      <c r="BI37" s="304" t="s">
        <v>193</v>
      </c>
      <c r="BJ37" s="304" t="s">
        <v>194</v>
      </c>
      <c r="BK37" s="144"/>
      <c r="BL37" s="144"/>
      <c r="BM37" s="144"/>
      <c r="BN37" s="144"/>
      <c r="BO37" s="305" t="s">
        <v>224</v>
      </c>
      <c r="BP37" s="305" t="s">
        <v>223</v>
      </c>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row>
    <row r="38" spans="1:103" ht="16.5" customHeight="1" x14ac:dyDescent="0.35">
      <c r="A38" s="144"/>
      <c r="B38" s="898" t="s">
        <v>136</v>
      </c>
      <c r="C38" s="306" t="s">
        <v>109</v>
      </c>
      <c r="D38" s="307">
        <f>D15+D28</f>
        <v>0</v>
      </c>
      <c r="E38" s="307"/>
      <c r="F38" s="307"/>
      <c r="G38" s="307"/>
      <c r="H38" s="308"/>
      <c r="I38" s="309">
        <f>I15+I28</f>
        <v>0</v>
      </c>
      <c r="J38" s="307"/>
      <c r="K38" s="307">
        <f>IFERROR(K44/I38,0)</f>
        <v>0</v>
      </c>
      <c r="L38" s="307">
        <f>IFERROR(L44/I38,0)</f>
        <v>0</v>
      </c>
      <c r="M38" s="307"/>
      <c r="N38" s="307"/>
      <c r="O38" s="307"/>
      <c r="P38" s="307"/>
      <c r="Q38" s="310">
        <f>IFERROR(Q49/I38,0)</f>
        <v>0</v>
      </c>
      <c r="R38" s="308">
        <f>IFERROR(R49/I38,0)</f>
        <v>0</v>
      </c>
      <c r="S38" s="309">
        <f>S15+S28</f>
        <v>0</v>
      </c>
      <c r="T38" s="307"/>
      <c r="U38" s="307">
        <f>IFERROR(U44/S38,0)</f>
        <v>0</v>
      </c>
      <c r="V38" s="307">
        <f>IFERROR(V44/S38,0)</f>
        <v>0</v>
      </c>
      <c r="W38" s="307"/>
      <c r="X38" s="307"/>
      <c r="Y38" s="307"/>
      <c r="Z38" s="307"/>
      <c r="AA38" s="310">
        <f>IFERROR(AA49/S38,0)</f>
        <v>0</v>
      </c>
      <c r="AB38" s="308">
        <f>IFERROR(AB49/S38,0)</f>
        <v>0</v>
      </c>
      <c r="AC38" s="309">
        <f>AC15+AC28</f>
        <v>0</v>
      </c>
      <c r="AD38" s="307"/>
      <c r="AE38" s="307">
        <f>IFERROR(AE44/AC38,0)</f>
        <v>0</v>
      </c>
      <c r="AF38" s="307">
        <f>IFERROR(AF44/AC38,0)</f>
        <v>0</v>
      </c>
      <c r="AG38" s="307"/>
      <c r="AH38" s="307"/>
      <c r="AI38" s="307"/>
      <c r="AJ38" s="307"/>
      <c r="AK38" s="310">
        <f>IFERROR(AK49/AC38,0)</f>
        <v>0</v>
      </c>
      <c r="AL38" s="308">
        <f>IFERROR(AL49/AC38,0)</f>
        <v>0</v>
      </c>
      <c r="AM38" s="309">
        <f>AM15+AM28</f>
        <v>0</v>
      </c>
      <c r="AN38" s="307"/>
      <c r="AO38" s="307">
        <f>IFERROR(AO44/AM38,0)</f>
        <v>0</v>
      </c>
      <c r="AP38" s="307">
        <f>IFERROR(AP44/AM38,0)</f>
        <v>0</v>
      </c>
      <c r="AQ38" s="307"/>
      <c r="AR38" s="307"/>
      <c r="AS38" s="307"/>
      <c r="AT38" s="307"/>
      <c r="AU38" s="310">
        <f>IFERROR(AU49/AM38,0)</f>
        <v>0</v>
      </c>
      <c r="AV38" s="308">
        <f>IFERROR(AV49/AM38,0)</f>
        <v>0</v>
      </c>
      <c r="AW38" s="309">
        <f>AW15+AW28</f>
        <v>0</v>
      </c>
      <c r="AX38" s="307"/>
      <c r="AY38" s="307">
        <f>IFERROR(AY44/AW38,0)</f>
        <v>0</v>
      </c>
      <c r="AZ38" s="307">
        <f>IFERROR(AZ44/AW38,0)</f>
        <v>0</v>
      </c>
      <c r="BA38" s="307"/>
      <c r="BB38" s="307"/>
      <c r="BC38" s="307"/>
      <c r="BD38" s="307"/>
      <c r="BE38" s="310">
        <f>IFERROR(BE49/AW38,0)</f>
        <v>0</v>
      </c>
      <c r="BF38" s="308">
        <f>IFERROR(BF49/AW38,0)</f>
        <v>0</v>
      </c>
      <c r="BG38" s="309">
        <f>BG15+BG28</f>
        <v>0</v>
      </c>
      <c r="BH38" s="307"/>
      <c r="BI38" s="307">
        <f>IFERROR(BI44/BG38,0)</f>
        <v>0</v>
      </c>
      <c r="BJ38" s="307">
        <f>IFERROR(BJ44/BG38,0)</f>
        <v>0</v>
      </c>
      <c r="BK38" s="307"/>
      <c r="BL38" s="307"/>
      <c r="BM38" s="307"/>
      <c r="BN38" s="307"/>
      <c r="BO38" s="310">
        <f>IFERROR(BO49/BG38,0)</f>
        <v>0</v>
      </c>
      <c r="BP38" s="308">
        <f>IFERROR(BP49/BG38,0)</f>
        <v>0</v>
      </c>
      <c r="BQ38" s="311"/>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row>
    <row r="39" spans="1:103" ht="16.5" customHeight="1" x14ac:dyDescent="0.35">
      <c r="A39" s="144"/>
      <c r="B39" s="899"/>
      <c r="C39" s="312" t="s">
        <v>112</v>
      </c>
      <c r="D39" s="313">
        <f>D21+D34</f>
        <v>0</v>
      </c>
      <c r="E39" s="313"/>
      <c r="F39" s="313"/>
      <c r="G39" s="313"/>
      <c r="H39" s="314"/>
      <c r="I39" s="315">
        <f>I21+I34</f>
        <v>0</v>
      </c>
      <c r="J39" s="313"/>
      <c r="K39" s="313"/>
      <c r="L39" s="313"/>
      <c r="M39" s="313"/>
      <c r="N39" s="313"/>
      <c r="O39" s="313"/>
      <c r="P39" s="313"/>
      <c r="Q39" s="316"/>
      <c r="R39" s="314"/>
      <c r="S39" s="315">
        <f>S21+S34</f>
        <v>0</v>
      </c>
      <c r="T39" s="313"/>
      <c r="U39" s="313"/>
      <c r="V39" s="313"/>
      <c r="W39" s="313"/>
      <c r="X39" s="313"/>
      <c r="Y39" s="313"/>
      <c r="Z39" s="313"/>
      <c r="AA39" s="316"/>
      <c r="AB39" s="314"/>
      <c r="AC39" s="315">
        <f>AC21+AC34</f>
        <v>0</v>
      </c>
      <c r="AD39" s="313"/>
      <c r="AE39" s="313"/>
      <c r="AF39" s="313"/>
      <c r="AG39" s="313"/>
      <c r="AH39" s="313"/>
      <c r="AI39" s="313"/>
      <c r="AJ39" s="313"/>
      <c r="AK39" s="316"/>
      <c r="AL39" s="314"/>
      <c r="AM39" s="315">
        <f>AM21+AM34</f>
        <v>0</v>
      </c>
      <c r="AN39" s="313"/>
      <c r="AO39" s="313"/>
      <c r="AP39" s="313"/>
      <c r="AQ39" s="313"/>
      <c r="AR39" s="313"/>
      <c r="AS39" s="313"/>
      <c r="AT39" s="313"/>
      <c r="AU39" s="316"/>
      <c r="AV39" s="314"/>
      <c r="AW39" s="315">
        <f>AW21+AW34</f>
        <v>0</v>
      </c>
      <c r="AX39" s="313"/>
      <c r="AY39" s="313"/>
      <c r="AZ39" s="313"/>
      <c r="BA39" s="313"/>
      <c r="BB39" s="313"/>
      <c r="BC39" s="313"/>
      <c r="BD39" s="313"/>
      <c r="BE39" s="316"/>
      <c r="BF39" s="314"/>
      <c r="BG39" s="315">
        <f>BG21+BG34</f>
        <v>0</v>
      </c>
      <c r="BH39" s="313"/>
      <c r="BI39" s="313"/>
      <c r="BJ39" s="313"/>
      <c r="BK39" s="313"/>
      <c r="BL39" s="313"/>
      <c r="BM39" s="313"/>
      <c r="BN39" s="313"/>
      <c r="BO39" s="316"/>
      <c r="BP39" s="314"/>
      <c r="BQ39" s="317"/>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row>
    <row r="40" spans="1:103" ht="16.5" customHeight="1" x14ac:dyDescent="0.35">
      <c r="A40" s="144"/>
      <c r="B40" s="900"/>
      <c r="C40" s="318" t="s">
        <v>113</v>
      </c>
      <c r="D40" s="319">
        <f>D38+D39</f>
        <v>0</v>
      </c>
      <c r="E40" s="319"/>
      <c r="F40" s="319"/>
      <c r="G40" s="319"/>
      <c r="H40" s="320"/>
      <c r="I40" s="321">
        <f>I38+I39</f>
        <v>0</v>
      </c>
      <c r="J40" s="319"/>
      <c r="K40" s="319"/>
      <c r="L40" s="319"/>
      <c r="M40" s="319"/>
      <c r="N40" s="319"/>
      <c r="O40" s="319"/>
      <c r="P40" s="319"/>
      <c r="Q40" s="322"/>
      <c r="R40" s="320"/>
      <c r="S40" s="321">
        <f>S38+S39</f>
        <v>0</v>
      </c>
      <c r="T40" s="319"/>
      <c r="U40" s="319"/>
      <c r="V40" s="319"/>
      <c r="W40" s="319"/>
      <c r="X40" s="319"/>
      <c r="Y40" s="319"/>
      <c r="Z40" s="319"/>
      <c r="AA40" s="322"/>
      <c r="AB40" s="320"/>
      <c r="AC40" s="321">
        <f>AC38+AC39</f>
        <v>0</v>
      </c>
      <c r="AD40" s="319"/>
      <c r="AE40" s="319"/>
      <c r="AF40" s="319"/>
      <c r="AG40" s="319"/>
      <c r="AH40" s="319"/>
      <c r="AI40" s="319"/>
      <c r="AJ40" s="319"/>
      <c r="AK40" s="322"/>
      <c r="AL40" s="320"/>
      <c r="AM40" s="321">
        <f>AM38+AM39</f>
        <v>0</v>
      </c>
      <c r="AN40" s="319"/>
      <c r="AO40" s="319"/>
      <c r="AP40" s="319"/>
      <c r="AQ40" s="319"/>
      <c r="AR40" s="319"/>
      <c r="AS40" s="319"/>
      <c r="AT40" s="319"/>
      <c r="AU40" s="322"/>
      <c r="AV40" s="320"/>
      <c r="AW40" s="321">
        <f>AW38+AW39</f>
        <v>0</v>
      </c>
      <c r="AX40" s="319"/>
      <c r="AY40" s="319"/>
      <c r="AZ40" s="319"/>
      <c r="BA40" s="319"/>
      <c r="BB40" s="319"/>
      <c r="BC40" s="319"/>
      <c r="BD40" s="319"/>
      <c r="BE40" s="322"/>
      <c r="BF40" s="320"/>
      <c r="BG40" s="321">
        <f>BG38+BG39</f>
        <v>0</v>
      </c>
      <c r="BH40" s="319"/>
      <c r="BI40" s="319"/>
      <c r="BJ40" s="319"/>
      <c r="BK40" s="319"/>
      <c r="BL40" s="319"/>
      <c r="BM40" s="319"/>
      <c r="BN40" s="319"/>
      <c r="BO40" s="322"/>
      <c r="BP40" s="320"/>
      <c r="BQ40" s="323"/>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row>
    <row r="41" spans="1:103" ht="16.5" customHeight="1" x14ac:dyDescent="0.35">
      <c r="A41" s="144"/>
      <c r="B41" s="901" t="s">
        <v>137</v>
      </c>
      <c r="C41" s="324" t="s">
        <v>423</v>
      </c>
      <c r="D41" s="325"/>
      <c r="E41" s="325">
        <f>IFERROR(G41/$D$38,0)</f>
        <v>0</v>
      </c>
      <c r="F41" s="325"/>
      <c r="G41" s="325">
        <f>SUMIF($I$3:$BP$3,"含税"&amp;"*",I41:BP41)</f>
        <v>0</v>
      </c>
      <c r="H41" s="326">
        <f>SUMIF($I$3:$BP$3,"不含税"&amp;"*",I41:BP41)</f>
        <v>0</v>
      </c>
      <c r="I41" s="327"/>
      <c r="J41" s="89"/>
      <c r="K41" s="325">
        <f>J41*$I$38</f>
        <v>0</v>
      </c>
      <c r="L41" s="328">
        <f>K41/(1+'5-其他税费'!$C$5)</f>
        <v>0</v>
      </c>
      <c r="M41" s="325"/>
      <c r="N41" s="325"/>
      <c r="O41" s="325"/>
      <c r="P41" s="325"/>
      <c r="Q41" s="329"/>
      <c r="R41" s="326"/>
      <c r="S41" s="327"/>
      <c r="T41" s="89"/>
      <c r="U41" s="325">
        <f>T41*S$38</f>
        <v>0</v>
      </c>
      <c r="V41" s="328">
        <f>U41/(1+'5-其他税费'!$C$5)</f>
        <v>0</v>
      </c>
      <c r="W41" s="325"/>
      <c r="X41" s="325"/>
      <c r="Y41" s="325"/>
      <c r="Z41" s="325"/>
      <c r="AA41" s="329"/>
      <c r="AB41" s="326"/>
      <c r="AC41" s="327"/>
      <c r="AD41" s="89"/>
      <c r="AE41" s="325">
        <f>AD41*AC$38</f>
        <v>0</v>
      </c>
      <c r="AF41" s="328">
        <f>AE41/(1+'5-其他税费'!$C$5)</f>
        <v>0</v>
      </c>
      <c r="AG41" s="325"/>
      <c r="AH41" s="325"/>
      <c r="AI41" s="325"/>
      <c r="AJ41" s="325"/>
      <c r="AK41" s="329"/>
      <c r="AL41" s="326"/>
      <c r="AM41" s="327"/>
      <c r="AN41" s="89"/>
      <c r="AO41" s="325">
        <f>AN41*AM$38</f>
        <v>0</v>
      </c>
      <c r="AP41" s="328">
        <f>AO41/(1+'5-其他税费'!$C$5)</f>
        <v>0</v>
      </c>
      <c r="AQ41" s="325"/>
      <c r="AR41" s="325"/>
      <c r="AS41" s="325"/>
      <c r="AT41" s="325"/>
      <c r="AU41" s="329"/>
      <c r="AV41" s="326"/>
      <c r="AW41" s="327"/>
      <c r="AX41" s="89"/>
      <c r="AY41" s="325">
        <f>AX41*AW$38</f>
        <v>0</v>
      </c>
      <c r="AZ41" s="328">
        <f>AY41/(1+'5-其他税费'!$C$5)</f>
        <v>0</v>
      </c>
      <c r="BA41" s="325"/>
      <c r="BB41" s="325"/>
      <c r="BC41" s="325"/>
      <c r="BD41" s="325"/>
      <c r="BE41" s="329"/>
      <c r="BF41" s="326"/>
      <c r="BG41" s="327"/>
      <c r="BH41" s="89"/>
      <c r="BI41" s="325">
        <f>BH41*BG$38</f>
        <v>0</v>
      </c>
      <c r="BJ41" s="328">
        <f>BI41/(1+'5-其他税费'!$C$5)</f>
        <v>0</v>
      </c>
      <c r="BK41" s="325"/>
      <c r="BL41" s="325"/>
      <c r="BM41" s="325"/>
      <c r="BN41" s="325"/>
      <c r="BO41" s="329"/>
      <c r="BP41" s="326"/>
      <c r="BQ41" s="330"/>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row>
    <row r="42" spans="1:103" ht="16.5" customHeight="1" x14ac:dyDescent="0.35">
      <c r="A42" s="144"/>
      <c r="B42" s="899"/>
      <c r="C42" s="763" t="s">
        <v>390</v>
      </c>
      <c r="D42" s="313"/>
      <c r="E42" s="313">
        <f>IFERROR(G42/$D$38,0)</f>
        <v>0</v>
      </c>
      <c r="F42" s="313"/>
      <c r="G42" s="313">
        <f>SUMIF($I$3:$BP$3,"含税"&amp;"*",I42:BP42)</f>
        <v>0</v>
      </c>
      <c r="H42" s="314">
        <f>SUMIF($I$3:$BP$3,"不含税"&amp;"*",I42:BP42)</f>
        <v>0</v>
      </c>
      <c r="I42" s="331"/>
      <c r="J42" s="84"/>
      <c r="K42" s="325">
        <f>J42*$I$38</f>
        <v>0</v>
      </c>
      <c r="L42" s="332">
        <f>K42</f>
        <v>0</v>
      </c>
      <c r="M42" s="313"/>
      <c r="N42" s="313"/>
      <c r="O42" s="313"/>
      <c r="P42" s="313"/>
      <c r="Q42" s="316"/>
      <c r="R42" s="314"/>
      <c r="S42" s="331"/>
      <c r="T42" s="84"/>
      <c r="U42" s="325">
        <f>T42*S$38</f>
        <v>0</v>
      </c>
      <c r="V42" s="332">
        <f>U42</f>
        <v>0</v>
      </c>
      <c r="W42" s="313"/>
      <c r="X42" s="313"/>
      <c r="Y42" s="313"/>
      <c r="Z42" s="313"/>
      <c r="AA42" s="316"/>
      <c r="AB42" s="314"/>
      <c r="AC42" s="331"/>
      <c r="AD42" s="84"/>
      <c r="AE42" s="325">
        <f>AD42*AC$38</f>
        <v>0</v>
      </c>
      <c r="AF42" s="332">
        <f>AE42</f>
        <v>0</v>
      </c>
      <c r="AG42" s="313"/>
      <c r="AH42" s="313"/>
      <c r="AI42" s="313"/>
      <c r="AJ42" s="313"/>
      <c r="AK42" s="316"/>
      <c r="AL42" s="314"/>
      <c r="AM42" s="331"/>
      <c r="AN42" s="84"/>
      <c r="AO42" s="325">
        <f>AN42*AM$38</f>
        <v>0</v>
      </c>
      <c r="AP42" s="332">
        <f>AO42</f>
        <v>0</v>
      </c>
      <c r="AQ42" s="313"/>
      <c r="AR42" s="313"/>
      <c r="AS42" s="313"/>
      <c r="AT42" s="313"/>
      <c r="AU42" s="316"/>
      <c r="AV42" s="314"/>
      <c r="AW42" s="331"/>
      <c r="AX42" s="84"/>
      <c r="AY42" s="325">
        <f>AX42*AW$38</f>
        <v>0</v>
      </c>
      <c r="AZ42" s="332">
        <f>AY42</f>
        <v>0</v>
      </c>
      <c r="BA42" s="313"/>
      <c r="BB42" s="313"/>
      <c r="BC42" s="313"/>
      <c r="BD42" s="313"/>
      <c r="BE42" s="316"/>
      <c r="BF42" s="314"/>
      <c r="BG42" s="331"/>
      <c r="BH42" s="84"/>
      <c r="BI42" s="325">
        <f>BH42*BG$38</f>
        <v>0</v>
      </c>
      <c r="BJ42" s="332">
        <f>BI42</f>
        <v>0</v>
      </c>
      <c r="BK42" s="313"/>
      <c r="BL42" s="313"/>
      <c r="BM42" s="313"/>
      <c r="BN42" s="313"/>
      <c r="BO42" s="316"/>
      <c r="BP42" s="314"/>
      <c r="BQ42" s="317"/>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row>
    <row r="43" spans="1:103" ht="16.5" customHeight="1" x14ac:dyDescent="0.35">
      <c r="A43" s="144"/>
      <c r="B43" s="899"/>
      <c r="C43" s="312" t="s">
        <v>387</v>
      </c>
      <c r="D43" s="313"/>
      <c r="E43" s="313">
        <f>IFERROR(G43/$D$38,0)</f>
        <v>0</v>
      </c>
      <c r="F43" s="313"/>
      <c r="G43" s="313">
        <f>SUMIF($I$3:$BP$3,"含税"&amp;"*",I43:BP43)</f>
        <v>0</v>
      </c>
      <c r="H43" s="314">
        <f>SUMIF($I$3:$BP$3,"不含税"&amp;"*",I43:BP43)</f>
        <v>0</v>
      </c>
      <c r="I43" s="331"/>
      <c r="J43" s="84"/>
      <c r="K43" s="325">
        <f>J43*$I$38</f>
        <v>0</v>
      </c>
      <c r="L43" s="332">
        <f>K43</f>
        <v>0</v>
      </c>
      <c r="M43" s="313"/>
      <c r="N43" s="313"/>
      <c r="O43" s="313"/>
      <c r="P43" s="313"/>
      <c r="Q43" s="316"/>
      <c r="R43" s="314"/>
      <c r="S43" s="331"/>
      <c r="T43" s="84"/>
      <c r="U43" s="325">
        <f>T43*S$38</f>
        <v>0</v>
      </c>
      <c r="V43" s="332">
        <f>U43</f>
        <v>0</v>
      </c>
      <c r="W43" s="313"/>
      <c r="X43" s="313"/>
      <c r="Y43" s="313"/>
      <c r="Z43" s="313"/>
      <c r="AA43" s="316"/>
      <c r="AB43" s="314"/>
      <c r="AC43" s="331"/>
      <c r="AD43" s="84"/>
      <c r="AE43" s="325">
        <f>AD43*AC$38</f>
        <v>0</v>
      </c>
      <c r="AF43" s="332">
        <f>AE43</f>
        <v>0</v>
      </c>
      <c r="AG43" s="313"/>
      <c r="AH43" s="313"/>
      <c r="AI43" s="313"/>
      <c r="AJ43" s="313"/>
      <c r="AK43" s="316"/>
      <c r="AL43" s="314"/>
      <c r="AM43" s="331"/>
      <c r="AN43" s="84"/>
      <c r="AO43" s="325">
        <f>AN43*AM$38</f>
        <v>0</v>
      </c>
      <c r="AP43" s="332">
        <f>AO43</f>
        <v>0</v>
      </c>
      <c r="AQ43" s="313"/>
      <c r="AR43" s="313"/>
      <c r="AS43" s="313"/>
      <c r="AT43" s="313"/>
      <c r="AU43" s="316"/>
      <c r="AV43" s="314"/>
      <c r="AW43" s="331"/>
      <c r="AX43" s="84"/>
      <c r="AY43" s="325">
        <f>AX43*AW$38</f>
        <v>0</v>
      </c>
      <c r="AZ43" s="332">
        <f>AY43</f>
        <v>0</v>
      </c>
      <c r="BA43" s="313"/>
      <c r="BB43" s="313"/>
      <c r="BC43" s="313"/>
      <c r="BD43" s="313"/>
      <c r="BE43" s="316"/>
      <c r="BF43" s="314"/>
      <c r="BG43" s="331"/>
      <c r="BH43" s="84"/>
      <c r="BI43" s="325">
        <f>BH43*BG$38</f>
        <v>0</v>
      </c>
      <c r="BJ43" s="332">
        <f>BI43</f>
        <v>0</v>
      </c>
      <c r="BK43" s="313"/>
      <c r="BL43" s="313"/>
      <c r="BM43" s="313"/>
      <c r="BN43" s="313"/>
      <c r="BO43" s="316"/>
      <c r="BP43" s="314"/>
      <c r="BQ43" s="317"/>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row>
    <row r="44" spans="1:103" ht="16.5" customHeight="1" x14ac:dyDescent="0.35">
      <c r="A44" s="144"/>
      <c r="B44" s="900"/>
      <c r="C44" s="318" t="s">
        <v>135</v>
      </c>
      <c r="D44" s="319"/>
      <c r="E44" s="319">
        <f>SUM(E41:E43)</f>
        <v>0</v>
      </c>
      <c r="F44" s="319"/>
      <c r="G44" s="319">
        <f>SUM(G41:G43)</f>
        <v>0</v>
      </c>
      <c r="H44" s="320">
        <f>SUM(H41:H43)</f>
        <v>0</v>
      </c>
      <c r="I44" s="321"/>
      <c r="J44" s="319">
        <f>SUM(J41:J43)</f>
        <v>0</v>
      </c>
      <c r="K44" s="319">
        <f>SUM(K41:K43)</f>
        <v>0</v>
      </c>
      <c r="L44" s="319">
        <f>SUM(L41:L43)</f>
        <v>0</v>
      </c>
      <c r="M44" s="319"/>
      <c r="N44" s="319"/>
      <c r="O44" s="319"/>
      <c r="P44" s="319"/>
      <c r="Q44" s="322"/>
      <c r="R44" s="320"/>
      <c r="S44" s="321"/>
      <c r="T44" s="319">
        <f>SUM(T41:T43)</f>
        <v>0</v>
      </c>
      <c r="U44" s="319">
        <f>SUM(U41:U43)</f>
        <v>0</v>
      </c>
      <c r="V44" s="319">
        <f>SUM(V41:V43)</f>
        <v>0</v>
      </c>
      <c r="W44" s="319"/>
      <c r="X44" s="319"/>
      <c r="Y44" s="319"/>
      <c r="Z44" s="319"/>
      <c r="AA44" s="322"/>
      <c r="AB44" s="320"/>
      <c r="AC44" s="321"/>
      <c r="AD44" s="319">
        <f>SUM(AD41:AD43)</f>
        <v>0</v>
      </c>
      <c r="AE44" s="319">
        <f>SUM(AE41:AE43)</f>
        <v>0</v>
      </c>
      <c r="AF44" s="319">
        <f>SUM(AF41:AF43)</f>
        <v>0</v>
      </c>
      <c r="AG44" s="319"/>
      <c r="AH44" s="319"/>
      <c r="AI44" s="319"/>
      <c r="AJ44" s="319"/>
      <c r="AK44" s="322"/>
      <c r="AL44" s="320"/>
      <c r="AM44" s="321"/>
      <c r="AN44" s="319">
        <f>SUM(AN41:AN43)</f>
        <v>0</v>
      </c>
      <c r="AO44" s="319">
        <f>SUM(AO41:AO43)</f>
        <v>0</v>
      </c>
      <c r="AP44" s="319">
        <f>SUM(AP41:AP43)</f>
        <v>0</v>
      </c>
      <c r="AQ44" s="319"/>
      <c r="AR44" s="319"/>
      <c r="AS44" s="319"/>
      <c r="AT44" s="319"/>
      <c r="AU44" s="322"/>
      <c r="AV44" s="320"/>
      <c r="AW44" s="321"/>
      <c r="AX44" s="319">
        <f>SUM(AX41:AX43)</f>
        <v>0</v>
      </c>
      <c r="AY44" s="319">
        <f>SUM(AY41:AY43)</f>
        <v>0</v>
      </c>
      <c r="AZ44" s="319">
        <f>SUM(AZ41:AZ43)</f>
        <v>0</v>
      </c>
      <c r="BA44" s="319"/>
      <c r="BB44" s="319"/>
      <c r="BC44" s="319"/>
      <c r="BD44" s="319"/>
      <c r="BE44" s="322"/>
      <c r="BF44" s="320"/>
      <c r="BG44" s="321"/>
      <c r="BH44" s="319">
        <f>SUM(BH41:BH43)</f>
        <v>0</v>
      </c>
      <c r="BI44" s="319">
        <f>SUM(BI41:BI43)</f>
        <v>0</v>
      </c>
      <c r="BJ44" s="319">
        <f>SUM(BJ41:BJ43)</f>
        <v>0</v>
      </c>
      <c r="BK44" s="319"/>
      <c r="BL44" s="319"/>
      <c r="BM44" s="319"/>
      <c r="BN44" s="319"/>
      <c r="BO44" s="322"/>
      <c r="BP44" s="320"/>
      <c r="BQ44" s="323"/>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row>
    <row r="45" spans="1:103" ht="16.5" customHeight="1" x14ac:dyDescent="0.35">
      <c r="A45" s="144"/>
      <c r="B45" s="901" t="s">
        <v>140</v>
      </c>
      <c r="C45" s="333" t="s">
        <v>115</v>
      </c>
      <c r="D45" s="334"/>
      <c r="E45" s="334"/>
      <c r="F45" s="334">
        <f>IFERROR(G45/$D$38,0)</f>
        <v>0</v>
      </c>
      <c r="G45" s="334">
        <f>SUMIF($I$3:$BP$3,"含税"&amp;"*",I45:BP45)</f>
        <v>0</v>
      </c>
      <c r="H45" s="335">
        <f>SUMIF($I$3:$BP$3,"不含税"&amp;"*",I45:BP45)</f>
        <v>0</v>
      </c>
      <c r="I45" s="336"/>
      <c r="J45" s="334"/>
      <c r="K45" s="334"/>
      <c r="L45" s="334"/>
      <c r="M45" s="334"/>
      <c r="N45" s="334"/>
      <c r="O45" s="88"/>
      <c r="P45" s="334"/>
      <c r="Q45" s="337">
        <f>O45*I$38</f>
        <v>0</v>
      </c>
      <c r="R45" s="335">
        <f>Q45/(1+'5-其他税费'!$C$6)</f>
        <v>0</v>
      </c>
      <c r="S45" s="336"/>
      <c r="T45" s="334"/>
      <c r="U45" s="334"/>
      <c r="V45" s="334"/>
      <c r="W45" s="334"/>
      <c r="X45" s="334"/>
      <c r="Y45" s="88"/>
      <c r="Z45" s="334"/>
      <c r="AA45" s="337">
        <f>Y45*S$38</f>
        <v>0</v>
      </c>
      <c r="AB45" s="335">
        <f>AA45/(1+'5-其他税费'!$C$6)</f>
        <v>0</v>
      </c>
      <c r="AC45" s="336"/>
      <c r="AD45" s="334"/>
      <c r="AE45" s="334"/>
      <c r="AF45" s="334"/>
      <c r="AG45" s="334"/>
      <c r="AH45" s="334"/>
      <c r="AI45" s="88"/>
      <c r="AJ45" s="334"/>
      <c r="AK45" s="337">
        <f>AI45*AC$38</f>
        <v>0</v>
      </c>
      <c r="AL45" s="335">
        <f>AK45/(1+'5-其他税费'!$C$6)</f>
        <v>0</v>
      </c>
      <c r="AM45" s="336"/>
      <c r="AN45" s="334"/>
      <c r="AO45" s="334"/>
      <c r="AP45" s="334"/>
      <c r="AQ45" s="334"/>
      <c r="AR45" s="334"/>
      <c r="AS45" s="88"/>
      <c r="AT45" s="334"/>
      <c r="AU45" s="337">
        <f>AS45*AM$38</f>
        <v>0</v>
      </c>
      <c r="AV45" s="335">
        <f>AU45/(1+'5-其他税费'!$C$6)</f>
        <v>0</v>
      </c>
      <c r="AW45" s="336"/>
      <c r="AX45" s="334"/>
      <c r="AY45" s="334"/>
      <c r="AZ45" s="334"/>
      <c r="BA45" s="334"/>
      <c r="BB45" s="334"/>
      <c r="BC45" s="88"/>
      <c r="BD45" s="334"/>
      <c r="BE45" s="337">
        <f>BC45*AW$38</f>
        <v>0</v>
      </c>
      <c r="BF45" s="335">
        <f>BE45/(1+'5-其他税费'!$C$6)</f>
        <v>0</v>
      </c>
      <c r="BG45" s="336"/>
      <c r="BH45" s="334"/>
      <c r="BI45" s="334"/>
      <c r="BJ45" s="334"/>
      <c r="BK45" s="334"/>
      <c r="BL45" s="334"/>
      <c r="BM45" s="88"/>
      <c r="BN45" s="334"/>
      <c r="BO45" s="337">
        <f>BM45*BG$38</f>
        <v>0</v>
      </c>
      <c r="BP45" s="335">
        <f>BO45/(1+'5-其他税费'!$C$6)</f>
        <v>0</v>
      </c>
      <c r="BQ45" s="338"/>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row>
    <row r="46" spans="1:103" ht="16.5" customHeight="1" x14ac:dyDescent="0.35">
      <c r="A46" s="144"/>
      <c r="B46" s="899"/>
      <c r="C46" s="312" t="s">
        <v>116</v>
      </c>
      <c r="D46" s="313"/>
      <c r="E46" s="313"/>
      <c r="F46" s="313">
        <f>IFERROR(G46/$D$38,0)</f>
        <v>0</v>
      </c>
      <c r="G46" s="313">
        <f>SUMIF($I$3:$BP$3,"含税"&amp;"*",I46:BP46)</f>
        <v>0</v>
      </c>
      <c r="H46" s="314">
        <f>SUMIF($I$3:$BP$3,"不含税"&amp;"*",I46:BP46)</f>
        <v>0</v>
      </c>
      <c r="I46" s="331"/>
      <c r="J46" s="313"/>
      <c r="K46" s="313"/>
      <c r="L46" s="313"/>
      <c r="M46" s="313"/>
      <c r="N46" s="313"/>
      <c r="O46" s="84"/>
      <c r="P46" s="334"/>
      <c r="Q46" s="337">
        <f>O46*I$38</f>
        <v>0</v>
      </c>
      <c r="R46" s="335">
        <f>Q46/(1+'5-其他税费'!$C$7)</f>
        <v>0</v>
      </c>
      <c r="S46" s="331"/>
      <c r="T46" s="313"/>
      <c r="U46" s="313"/>
      <c r="V46" s="313"/>
      <c r="W46" s="313"/>
      <c r="X46" s="313"/>
      <c r="Y46" s="84"/>
      <c r="Z46" s="334"/>
      <c r="AA46" s="337">
        <f>Y46*S$38</f>
        <v>0</v>
      </c>
      <c r="AB46" s="335">
        <f>AA46/(1+'5-其他税费'!$C$7)</f>
        <v>0</v>
      </c>
      <c r="AC46" s="331"/>
      <c r="AD46" s="313"/>
      <c r="AE46" s="313"/>
      <c r="AF46" s="313"/>
      <c r="AG46" s="313"/>
      <c r="AH46" s="313"/>
      <c r="AI46" s="84"/>
      <c r="AJ46" s="334"/>
      <c r="AK46" s="337">
        <f>AI46*AC$38</f>
        <v>0</v>
      </c>
      <c r="AL46" s="335">
        <f>AK46/(1+'5-其他税费'!$C$7)</f>
        <v>0</v>
      </c>
      <c r="AM46" s="331"/>
      <c r="AN46" s="313"/>
      <c r="AO46" s="313"/>
      <c r="AP46" s="313"/>
      <c r="AQ46" s="313"/>
      <c r="AR46" s="313"/>
      <c r="AS46" s="84"/>
      <c r="AT46" s="334"/>
      <c r="AU46" s="337">
        <f>AS46*AM$38</f>
        <v>0</v>
      </c>
      <c r="AV46" s="335">
        <f>AU46/(1+'5-其他税费'!$C$7)</f>
        <v>0</v>
      </c>
      <c r="AW46" s="331"/>
      <c r="AX46" s="313"/>
      <c r="AY46" s="313"/>
      <c r="AZ46" s="313"/>
      <c r="BA46" s="313"/>
      <c r="BB46" s="313"/>
      <c r="BC46" s="84"/>
      <c r="BD46" s="334"/>
      <c r="BE46" s="337">
        <f>BC46*AW$38</f>
        <v>0</v>
      </c>
      <c r="BF46" s="335">
        <f>BE46/(1+'5-其他税费'!$C$7)</f>
        <v>0</v>
      </c>
      <c r="BG46" s="331"/>
      <c r="BH46" s="313"/>
      <c r="BI46" s="313"/>
      <c r="BJ46" s="313"/>
      <c r="BK46" s="313"/>
      <c r="BL46" s="313"/>
      <c r="BM46" s="84"/>
      <c r="BN46" s="334"/>
      <c r="BO46" s="337">
        <f>BM46*BG$38</f>
        <v>0</v>
      </c>
      <c r="BP46" s="335">
        <f>BO46/(1+'5-其他税费'!$C$7)</f>
        <v>0</v>
      </c>
      <c r="BQ46" s="317"/>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row>
    <row r="47" spans="1:103" ht="16.5" customHeight="1" x14ac:dyDescent="0.35">
      <c r="A47" s="144"/>
      <c r="B47" s="899"/>
      <c r="C47" s="312" t="s">
        <v>117</v>
      </c>
      <c r="D47" s="313"/>
      <c r="E47" s="313"/>
      <c r="F47" s="313">
        <f>IFERROR(G47/$D$38,0)</f>
        <v>0</v>
      </c>
      <c r="G47" s="313">
        <f>SUMIF($I$3:$BP$3,"含税"&amp;"*",I47:BP47)</f>
        <v>0</v>
      </c>
      <c r="H47" s="314">
        <f t="shared" ref="H47:H48" si="84">SUMIF($I$3:$BP$3,"不含税"&amp;"*",I47:BP47)</f>
        <v>0</v>
      </c>
      <c r="I47" s="331"/>
      <c r="J47" s="313"/>
      <c r="K47" s="313"/>
      <c r="L47" s="313"/>
      <c r="M47" s="313"/>
      <c r="N47" s="313"/>
      <c r="O47" s="84"/>
      <c r="P47" s="334"/>
      <c r="Q47" s="337">
        <f>O47*I$38</f>
        <v>0</v>
      </c>
      <c r="R47" s="335">
        <f>Q47/(1+'5-其他税费'!$C$9)</f>
        <v>0</v>
      </c>
      <c r="S47" s="331"/>
      <c r="T47" s="313"/>
      <c r="U47" s="313"/>
      <c r="V47" s="313"/>
      <c r="W47" s="313"/>
      <c r="X47" s="313"/>
      <c r="Y47" s="84"/>
      <c r="Z47" s="334"/>
      <c r="AA47" s="337">
        <f>Y47*S$38</f>
        <v>0</v>
      </c>
      <c r="AB47" s="335">
        <f>AA47/(1+'5-其他税费'!$C$9)</f>
        <v>0</v>
      </c>
      <c r="AC47" s="331"/>
      <c r="AD47" s="313"/>
      <c r="AE47" s="313"/>
      <c r="AF47" s="313"/>
      <c r="AG47" s="313"/>
      <c r="AH47" s="313"/>
      <c r="AI47" s="84"/>
      <c r="AJ47" s="334"/>
      <c r="AK47" s="337">
        <f>AI47*AC$38</f>
        <v>0</v>
      </c>
      <c r="AL47" s="335">
        <f>AK47/(1+'5-其他税费'!$C$9)</f>
        <v>0</v>
      </c>
      <c r="AM47" s="331"/>
      <c r="AN47" s="313"/>
      <c r="AO47" s="313"/>
      <c r="AP47" s="313"/>
      <c r="AQ47" s="313"/>
      <c r="AR47" s="313"/>
      <c r="AS47" s="84"/>
      <c r="AT47" s="334"/>
      <c r="AU47" s="337">
        <f>AS47*AM$38</f>
        <v>0</v>
      </c>
      <c r="AV47" s="335">
        <f>AU47/(1+'5-其他税费'!$C$9)</f>
        <v>0</v>
      </c>
      <c r="AW47" s="331"/>
      <c r="AX47" s="313"/>
      <c r="AY47" s="313"/>
      <c r="AZ47" s="313"/>
      <c r="BA47" s="313"/>
      <c r="BB47" s="313"/>
      <c r="BC47" s="84"/>
      <c r="BD47" s="334"/>
      <c r="BE47" s="337">
        <f>BC47*AW$38</f>
        <v>0</v>
      </c>
      <c r="BF47" s="335">
        <f>BE47/(1+'5-其他税费'!$C$9)</f>
        <v>0</v>
      </c>
      <c r="BG47" s="331"/>
      <c r="BH47" s="313"/>
      <c r="BI47" s="313"/>
      <c r="BJ47" s="313"/>
      <c r="BK47" s="313"/>
      <c r="BL47" s="313"/>
      <c r="BM47" s="84"/>
      <c r="BN47" s="334"/>
      <c r="BO47" s="337">
        <f>BM47*BG$38</f>
        <v>0</v>
      </c>
      <c r="BP47" s="335">
        <f>BO47/(1+'5-其他税费'!$C$9)</f>
        <v>0</v>
      </c>
      <c r="BQ47" s="317"/>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row>
    <row r="48" spans="1:103" ht="16.5" customHeight="1" x14ac:dyDescent="0.35">
      <c r="A48" s="144"/>
      <c r="B48" s="899"/>
      <c r="C48" s="312" t="s">
        <v>118</v>
      </c>
      <c r="D48" s="313"/>
      <c r="E48" s="313"/>
      <c r="F48" s="313">
        <f>IFERROR(G48/$D$38,0)</f>
        <v>0</v>
      </c>
      <c r="G48" s="313">
        <f t="shared" ref="G48" si="85">SUMIF($I$3:$BP$3,"含税"&amp;"*",I48:BP48)</f>
        <v>0</v>
      </c>
      <c r="H48" s="314">
        <f t="shared" si="84"/>
        <v>0</v>
      </c>
      <c r="I48" s="331"/>
      <c r="J48" s="313"/>
      <c r="K48" s="313"/>
      <c r="L48" s="313"/>
      <c r="M48" s="313"/>
      <c r="N48" s="313"/>
      <c r="O48" s="84"/>
      <c r="P48" s="334"/>
      <c r="Q48" s="337">
        <f>O48*I$38</f>
        <v>0</v>
      </c>
      <c r="R48" s="335">
        <f>Q48/(1+'5-其他税费'!$C$10)</f>
        <v>0</v>
      </c>
      <c r="S48" s="331"/>
      <c r="T48" s="313"/>
      <c r="U48" s="313"/>
      <c r="V48" s="313"/>
      <c r="W48" s="313"/>
      <c r="X48" s="313"/>
      <c r="Y48" s="84"/>
      <c r="Z48" s="334"/>
      <c r="AA48" s="337">
        <f>Y48*S$38</f>
        <v>0</v>
      </c>
      <c r="AB48" s="335">
        <f>AA48/(1+'5-其他税费'!$C$10)</f>
        <v>0</v>
      </c>
      <c r="AC48" s="331"/>
      <c r="AD48" s="313"/>
      <c r="AE48" s="313"/>
      <c r="AF48" s="313"/>
      <c r="AG48" s="313"/>
      <c r="AH48" s="313"/>
      <c r="AI48" s="84"/>
      <c r="AJ48" s="334"/>
      <c r="AK48" s="337">
        <f>AI48*AC$38</f>
        <v>0</v>
      </c>
      <c r="AL48" s="335">
        <f>AK48/(1+'5-其他税费'!$C$10)</f>
        <v>0</v>
      </c>
      <c r="AM48" s="331"/>
      <c r="AN48" s="313"/>
      <c r="AO48" s="313"/>
      <c r="AP48" s="313"/>
      <c r="AQ48" s="313"/>
      <c r="AR48" s="313"/>
      <c r="AS48" s="84"/>
      <c r="AT48" s="334"/>
      <c r="AU48" s="337">
        <f>AS48*AM$38</f>
        <v>0</v>
      </c>
      <c r="AV48" s="335">
        <f>AU48/(1+'5-其他税费'!$C$10)</f>
        <v>0</v>
      </c>
      <c r="AW48" s="331"/>
      <c r="AX48" s="313"/>
      <c r="AY48" s="313"/>
      <c r="AZ48" s="313"/>
      <c r="BA48" s="313"/>
      <c r="BB48" s="313"/>
      <c r="BC48" s="84"/>
      <c r="BD48" s="334"/>
      <c r="BE48" s="337">
        <f>BC48*AW$38</f>
        <v>0</v>
      </c>
      <c r="BF48" s="335">
        <f>BE48/(1+'5-其他税费'!$C$10)</f>
        <v>0</v>
      </c>
      <c r="BG48" s="331"/>
      <c r="BH48" s="313"/>
      <c r="BI48" s="313"/>
      <c r="BJ48" s="313"/>
      <c r="BK48" s="313"/>
      <c r="BL48" s="313"/>
      <c r="BM48" s="84"/>
      <c r="BN48" s="334"/>
      <c r="BO48" s="337">
        <f>BM48*BG$38</f>
        <v>0</v>
      </c>
      <c r="BP48" s="335">
        <f>BO48/(1+'5-其他税费'!$C$10)</f>
        <v>0</v>
      </c>
      <c r="BQ48" s="317"/>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row>
    <row r="49" spans="1:103" ht="16.5" customHeight="1" x14ac:dyDescent="0.35">
      <c r="A49" s="144"/>
      <c r="B49" s="902"/>
      <c r="C49" s="339" t="s">
        <v>141</v>
      </c>
      <c r="D49" s="340"/>
      <c r="E49" s="340"/>
      <c r="F49" s="340">
        <f>IFERROR(G49/$D$38,0)</f>
        <v>0</v>
      </c>
      <c r="G49" s="340">
        <f>SUM(G45:G48)</f>
        <v>0</v>
      </c>
      <c r="H49" s="341">
        <f>SUM(H45:H48)</f>
        <v>0</v>
      </c>
      <c r="I49" s="342"/>
      <c r="J49" s="340"/>
      <c r="K49" s="340"/>
      <c r="L49" s="340"/>
      <c r="M49" s="340"/>
      <c r="N49" s="340"/>
      <c r="O49" s="340">
        <f>SUM(O45:O48)</f>
        <v>0</v>
      </c>
      <c r="P49" s="340"/>
      <c r="Q49" s="343">
        <f>SUM(Q45:Q48)</f>
        <v>0</v>
      </c>
      <c r="R49" s="341">
        <f>SUM(R45:R48)</f>
        <v>0</v>
      </c>
      <c r="S49" s="342"/>
      <c r="T49" s="340"/>
      <c r="U49" s="340"/>
      <c r="V49" s="340"/>
      <c r="W49" s="340"/>
      <c r="X49" s="340"/>
      <c r="Y49" s="340">
        <f>SUM(Y45:Y48)</f>
        <v>0</v>
      </c>
      <c r="Z49" s="340"/>
      <c r="AA49" s="343">
        <f>SUM(AA45:AA48)</f>
        <v>0</v>
      </c>
      <c r="AB49" s="341">
        <f>SUM(AB45:AB48)</f>
        <v>0</v>
      </c>
      <c r="AC49" s="342"/>
      <c r="AD49" s="340"/>
      <c r="AE49" s="340"/>
      <c r="AF49" s="340"/>
      <c r="AG49" s="340"/>
      <c r="AH49" s="340"/>
      <c r="AI49" s="340">
        <f>SUM(AI45:AI48)</f>
        <v>0</v>
      </c>
      <c r="AJ49" s="340"/>
      <c r="AK49" s="343">
        <f>SUM(AK45:AK48)</f>
        <v>0</v>
      </c>
      <c r="AL49" s="341">
        <f>SUM(AL45:AL48)</f>
        <v>0</v>
      </c>
      <c r="AM49" s="342"/>
      <c r="AN49" s="340"/>
      <c r="AO49" s="340"/>
      <c r="AP49" s="340"/>
      <c r="AQ49" s="340"/>
      <c r="AR49" s="340"/>
      <c r="AS49" s="340">
        <f>SUM(AS45:AS48)</f>
        <v>0</v>
      </c>
      <c r="AT49" s="340"/>
      <c r="AU49" s="343">
        <f>SUM(AU45:AU48)</f>
        <v>0</v>
      </c>
      <c r="AV49" s="341">
        <f>SUM(AV45:AV48)</f>
        <v>0</v>
      </c>
      <c r="AW49" s="342"/>
      <c r="AX49" s="340"/>
      <c r="AY49" s="340"/>
      <c r="AZ49" s="340"/>
      <c r="BA49" s="340"/>
      <c r="BB49" s="340"/>
      <c r="BC49" s="340">
        <f>SUM(BC45:BC48)</f>
        <v>0</v>
      </c>
      <c r="BD49" s="340"/>
      <c r="BE49" s="343">
        <f>SUM(BE45:BE48)</f>
        <v>0</v>
      </c>
      <c r="BF49" s="341">
        <f>SUM(BF45:BF48)</f>
        <v>0</v>
      </c>
      <c r="BG49" s="342"/>
      <c r="BH49" s="340"/>
      <c r="BI49" s="340"/>
      <c r="BJ49" s="340"/>
      <c r="BK49" s="340"/>
      <c r="BL49" s="340"/>
      <c r="BM49" s="340">
        <f>SUM(BM45:BM48)</f>
        <v>0</v>
      </c>
      <c r="BN49" s="340"/>
      <c r="BO49" s="343">
        <f>SUM(BO45:BO48)</f>
        <v>0</v>
      </c>
      <c r="BP49" s="341">
        <f>SUM(BP45:BP48)</f>
        <v>0</v>
      </c>
      <c r="BQ49" s="3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row>
    <row r="50" spans="1:103" ht="16.5" customHeight="1" x14ac:dyDescent="0.35">
      <c r="A50" s="144"/>
      <c r="B50" s="895" t="s">
        <v>449</v>
      </c>
      <c r="C50" s="779" t="s">
        <v>388</v>
      </c>
      <c r="D50" s="347">
        <f>SUMIF($I$3:$BP$3,"面积",I50:BP50)</f>
        <v>0</v>
      </c>
      <c r="E50" s="347">
        <f>IFERROR(G50/D50,0)</f>
        <v>0</v>
      </c>
      <c r="F50" s="347"/>
      <c r="G50" s="347">
        <f>SUMIF($I$3:$BP$3,"含税"&amp;"*",I50:BP50)</f>
        <v>0</v>
      </c>
      <c r="H50" s="348">
        <f>SUMIF($I$3:$BP$3,"不含税"&amp;"*",I50:BP50)</f>
        <v>0</v>
      </c>
      <c r="I50" s="349">
        <f>SUMIF('1-经济技术指标'!$C$12:$C$27,"*"&amp;"安置房"&amp;"*",'1-经济技术指标'!E12:E27)</f>
        <v>0</v>
      </c>
      <c r="J50" s="89"/>
      <c r="K50" s="347">
        <f>I50*J50</f>
        <v>0</v>
      </c>
      <c r="L50" s="347">
        <f>K50/(1+'5-其他税费'!$C$4)</f>
        <v>0</v>
      </c>
      <c r="M50" s="347"/>
      <c r="N50" s="347"/>
      <c r="O50" s="347"/>
      <c r="P50" s="347"/>
      <c r="Q50" s="350"/>
      <c r="R50" s="348"/>
      <c r="S50" s="349">
        <f>SUMIF('1-经济技术指标'!$C$12:$C$27,"*"&amp;"安置房"&amp;"*",'1-经济技术指标'!F12:F27)</f>
        <v>0</v>
      </c>
      <c r="T50" s="89"/>
      <c r="U50" s="347">
        <f>S50*T50</f>
        <v>0</v>
      </c>
      <c r="V50" s="347">
        <f>U50/(1+'5-其他税费'!$C$4)</f>
        <v>0</v>
      </c>
      <c r="W50" s="347"/>
      <c r="X50" s="347"/>
      <c r="Y50" s="347"/>
      <c r="Z50" s="347"/>
      <c r="AA50" s="350"/>
      <c r="AB50" s="348"/>
      <c r="AC50" s="349">
        <f>SUMIF('1-经济技术指标'!$C$12:$C$27,"*"&amp;"安置房"&amp;"*",'1-经济技术指标'!G12:G27)</f>
        <v>0</v>
      </c>
      <c r="AD50" s="89"/>
      <c r="AE50" s="347">
        <f>AC50*AD50</f>
        <v>0</v>
      </c>
      <c r="AF50" s="347">
        <f>AE50/(1+'5-其他税费'!$C$4)</f>
        <v>0</v>
      </c>
      <c r="AG50" s="347"/>
      <c r="AH50" s="347"/>
      <c r="AI50" s="347"/>
      <c r="AJ50" s="347"/>
      <c r="AK50" s="350"/>
      <c r="AL50" s="348"/>
      <c r="AM50" s="349">
        <f>SUMIF('1-经济技术指标'!$C$12:$C$27,"*"&amp;"安置房"&amp;"*",'1-经济技术指标'!H12:H27)</f>
        <v>0</v>
      </c>
      <c r="AN50" s="89"/>
      <c r="AO50" s="347">
        <f>AM50*AN50</f>
        <v>0</v>
      </c>
      <c r="AP50" s="347">
        <f>AO50/(1+'5-其他税费'!$C$4)</f>
        <v>0</v>
      </c>
      <c r="AQ50" s="347"/>
      <c r="AR50" s="347"/>
      <c r="AS50" s="347"/>
      <c r="AT50" s="347"/>
      <c r="AU50" s="350"/>
      <c r="AV50" s="348"/>
      <c r="AW50" s="349">
        <f>SUMIF('1-经济技术指标'!$C$12:$C$27,"*"&amp;"安置房"&amp;"*",'1-经济技术指标'!I12:I27)</f>
        <v>0</v>
      </c>
      <c r="AX50" s="89"/>
      <c r="AY50" s="347">
        <f>AW50*AX50</f>
        <v>0</v>
      </c>
      <c r="AZ50" s="347">
        <f>AY50/(1+'5-其他税费'!$C$4)</f>
        <v>0</v>
      </c>
      <c r="BA50" s="347"/>
      <c r="BB50" s="347"/>
      <c r="BC50" s="347"/>
      <c r="BD50" s="347"/>
      <c r="BE50" s="350"/>
      <c r="BF50" s="348"/>
      <c r="BG50" s="349">
        <f>SUMIF('1-经济技术指标'!$C$12:$C$27,"*"&amp;"安置房"&amp;"*",'1-经济技术指标'!J12:J27)</f>
        <v>0</v>
      </c>
      <c r="BH50" s="89"/>
      <c r="BI50" s="347">
        <f>BG50*BH50</f>
        <v>0</v>
      </c>
      <c r="BJ50" s="347">
        <f>BI50/(1+'5-其他税费'!$C$4)</f>
        <v>0</v>
      </c>
      <c r="BK50" s="347"/>
      <c r="BL50" s="347"/>
      <c r="BM50" s="347"/>
      <c r="BN50" s="347"/>
      <c r="BO50" s="350"/>
      <c r="BP50" s="348"/>
      <c r="BQ50" s="351"/>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row>
    <row r="51" spans="1:103" ht="16.5" customHeight="1" x14ac:dyDescent="0.35">
      <c r="A51" s="144"/>
      <c r="B51" s="896"/>
      <c r="C51" s="346" t="s">
        <v>451</v>
      </c>
      <c r="D51" s="347">
        <f>SUMIF($I$3:$BP$3,"面积",I51:BP51)</f>
        <v>0</v>
      </c>
      <c r="E51" s="347">
        <f>IFERROR(G51/D51,0)</f>
        <v>0</v>
      </c>
      <c r="F51" s="347"/>
      <c r="G51" s="347">
        <f>SUMIF($I$3:$BP$3,"含税"&amp;"*",I51:BP51)</f>
        <v>0</v>
      </c>
      <c r="H51" s="348">
        <f>SUMIF($I$3:$BP$3,"不含税"&amp;"*",I51:BP51)</f>
        <v>0</v>
      </c>
      <c r="I51" s="349"/>
      <c r="J51" s="84"/>
      <c r="K51" s="347">
        <f>I51*J51</f>
        <v>0</v>
      </c>
      <c r="L51" s="347">
        <f>K51/(1+'5-其他税费'!$C$4)</f>
        <v>0</v>
      </c>
      <c r="M51" s="347"/>
      <c r="N51" s="347"/>
      <c r="O51" s="347"/>
      <c r="P51" s="347"/>
      <c r="Q51" s="350"/>
      <c r="R51" s="348"/>
      <c r="S51" s="349"/>
      <c r="T51" s="84"/>
      <c r="U51" s="347">
        <f>S51*T51</f>
        <v>0</v>
      </c>
      <c r="V51" s="347">
        <f>U51/(1+'5-其他税费'!$C$4)</f>
        <v>0</v>
      </c>
      <c r="W51" s="347"/>
      <c r="X51" s="347"/>
      <c r="Y51" s="347"/>
      <c r="Z51" s="347"/>
      <c r="AA51" s="350"/>
      <c r="AB51" s="348"/>
      <c r="AC51" s="349"/>
      <c r="AD51" s="84"/>
      <c r="AE51" s="347">
        <f>AC51*AD51</f>
        <v>0</v>
      </c>
      <c r="AF51" s="347">
        <f>AE51/(1+'5-其他税费'!$C$4)</f>
        <v>0</v>
      </c>
      <c r="AG51" s="347"/>
      <c r="AH51" s="347"/>
      <c r="AI51" s="347"/>
      <c r="AJ51" s="347"/>
      <c r="AK51" s="350"/>
      <c r="AL51" s="348"/>
      <c r="AM51" s="349"/>
      <c r="AN51" s="84"/>
      <c r="AO51" s="347">
        <f>AM51*AN51</f>
        <v>0</v>
      </c>
      <c r="AP51" s="347">
        <f>AO51/(1+'5-其他税费'!$C$4)</f>
        <v>0</v>
      </c>
      <c r="AQ51" s="347"/>
      <c r="AR51" s="347"/>
      <c r="AS51" s="347"/>
      <c r="AT51" s="347"/>
      <c r="AU51" s="350"/>
      <c r="AV51" s="348"/>
      <c r="AW51" s="349"/>
      <c r="AX51" s="84"/>
      <c r="AY51" s="347">
        <f>AW51*AX51</f>
        <v>0</v>
      </c>
      <c r="AZ51" s="347">
        <f>AY51/(1+'5-其他税费'!$C$4)</f>
        <v>0</v>
      </c>
      <c r="BA51" s="347"/>
      <c r="BB51" s="347"/>
      <c r="BC51" s="347"/>
      <c r="BD51" s="347"/>
      <c r="BE51" s="350"/>
      <c r="BF51" s="348"/>
      <c r="BG51" s="349"/>
      <c r="BH51" s="84"/>
      <c r="BI51" s="347">
        <f>BG51*BH51</f>
        <v>0</v>
      </c>
      <c r="BJ51" s="347">
        <f>BI51/(1+'5-其他税费'!$C$4)</f>
        <v>0</v>
      </c>
      <c r="BK51" s="347"/>
      <c r="BL51" s="347"/>
      <c r="BM51" s="347"/>
      <c r="BN51" s="347"/>
      <c r="BO51" s="350"/>
      <c r="BP51" s="348"/>
      <c r="BQ51" s="351"/>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row>
    <row r="52" spans="1:103" ht="16.5" customHeight="1" x14ac:dyDescent="0.35">
      <c r="A52" s="144"/>
      <c r="B52" s="896"/>
      <c r="C52" s="346" t="s">
        <v>446</v>
      </c>
      <c r="D52" s="347"/>
      <c r="E52" s="347"/>
      <c r="F52" s="347"/>
      <c r="G52" s="347"/>
      <c r="H52" s="348"/>
      <c r="I52" s="349"/>
      <c r="J52" s="84"/>
      <c r="K52" s="347"/>
      <c r="L52" s="347"/>
      <c r="M52" s="347"/>
      <c r="N52" s="347"/>
      <c r="O52" s="347"/>
      <c r="P52" s="347"/>
      <c r="Q52" s="350"/>
      <c r="R52" s="348"/>
      <c r="S52" s="349"/>
      <c r="T52" s="84"/>
      <c r="U52" s="347"/>
      <c r="V52" s="347"/>
      <c r="W52" s="347"/>
      <c r="X52" s="347"/>
      <c r="Y52" s="347"/>
      <c r="Z52" s="347"/>
      <c r="AA52" s="350"/>
      <c r="AB52" s="348"/>
      <c r="AC52" s="349"/>
      <c r="AD52" s="84"/>
      <c r="AE52" s="347"/>
      <c r="AF52" s="347"/>
      <c r="AG52" s="347"/>
      <c r="AH52" s="347"/>
      <c r="AI52" s="347"/>
      <c r="AJ52" s="347"/>
      <c r="AK52" s="350"/>
      <c r="AL52" s="348"/>
      <c r="AM52" s="349"/>
      <c r="AN52" s="84"/>
      <c r="AO52" s="347"/>
      <c r="AP52" s="347"/>
      <c r="AQ52" s="347"/>
      <c r="AR52" s="347"/>
      <c r="AS52" s="347"/>
      <c r="AT52" s="347"/>
      <c r="AU52" s="350"/>
      <c r="AV52" s="348"/>
      <c r="AW52" s="349"/>
      <c r="AX52" s="84"/>
      <c r="AY52" s="347"/>
      <c r="AZ52" s="347"/>
      <c r="BA52" s="347"/>
      <c r="BB52" s="347"/>
      <c r="BC52" s="347"/>
      <c r="BD52" s="347"/>
      <c r="BE52" s="350"/>
      <c r="BF52" s="348"/>
      <c r="BG52" s="349"/>
      <c r="BH52" s="332"/>
      <c r="BI52" s="347"/>
      <c r="BJ52" s="347"/>
      <c r="BK52" s="347"/>
      <c r="BL52" s="347"/>
      <c r="BM52" s="347"/>
      <c r="BN52" s="347"/>
      <c r="BO52" s="350"/>
      <c r="BP52" s="348"/>
      <c r="BQ52" s="351"/>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row>
    <row r="53" spans="1:103" ht="16.5" customHeight="1" x14ac:dyDescent="0.35">
      <c r="A53" s="144"/>
      <c r="B53" s="897"/>
      <c r="C53" s="318" t="s">
        <v>391</v>
      </c>
      <c r="D53" s="319"/>
      <c r="E53" s="319">
        <f>IFERROR(G53/D38,0)</f>
        <v>0</v>
      </c>
      <c r="F53" s="319"/>
      <c r="G53" s="319">
        <f>SUM(G50:G52)</f>
        <v>0</v>
      </c>
      <c r="H53" s="320">
        <f>SUM(H50:H52)</f>
        <v>0</v>
      </c>
      <c r="I53" s="321"/>
      <c r="J53" s="319">
        <f>IFERROR(K53/I38,0)</f>
        <v>0</v>
      </c>
      <c r="K53" s="319">
        <f>SUM(K50:K52)</f>
        <v>0</v>
      </c>
      <c r="L53" s="319">
        <f>SUM(L50:L52)</f>
        <v>0</v>
      </c>
      <c r="M53" s="319"/>
      <c r="N53" s="319"/>
      <c r="O53" s="319"/>
      <c r="P53" s="319"/>
      <c r="Q53" s="322"/>
      <c r="R53" s="320"/>
      <c r="S53" s="321"/>
      <c r="T53" s="319">
        <f>IFERROR(U53/S38,0)</f>
        <v>0</v>
      </c>
      <c r="U53" s="319">
        <f>SUM(U50:U52)</f>
        <v>0</v>
      </c>
      <c r="V53" s="319">
        <f>SUM(V50:V52)</f>
        <v>0</v>
      </c>
      <c r="W53" s="319"/>
      <c r="X53" s="319"/>
      <c r="Y53" s="319"/>
      <c r="Z53" s="319"/>
      <c r="AA53" s="322"/>
      <c r="AB53" s="320"/>
      <c r="AC53" s="321"/>
      <c r="AD53" s="319">
        <f>IFERROR(AE53/AC38,0)</f>
        <v>0</v>
      </c>
      <c r="AE53" s="319">
        <f>SUM(AE50:AE52)</f>
        <v>0</v>
      </c>
      <c r="AF53" s="319">
        <f>SUM(AF50:AF52)</f>
        <v>0</v>
      </c>
      <c r="AG53" s="319"/>
      <c r="AH53" s="319"/>
      <c r="AI53" s="319"/>
      <c r="AJ53" s="319"/>
      <c r="AK53" s="322"/>
      <c r="AL53" s="320"/>
      <c r="AM53" s="321"/>
      <c r="AN53" s="319">
        <f>IFERROR(AO53/AM38,0)</f>
        <v>0</v>
      </c>
      <c r="AO53" s="319">
        <f>SUM(AO50:AO52)</f>
        <v>0</v>
      </c>
      <c r="AP53" s="319">
        <f>SUM(AP50:AP52)</f>
        <v>0</v>
      </c>
      <c r="AQ53" s="319"/>
      <c r="AR53" s="319"/>
      <c r="AS53" s="319"/>
      <c r="AT53" s="319"/>
      <c r="AU53" s="322"/>
      <c r="AV53" s="320"/>
      <c r="AW53" s="321"/>
      <c r="AX53" s="319">
        <f>IFERROR(AY53/AW38,0)</f>
        <v>0</v>
      </c>
      <c r="AY53" s="319">
        <f>SUM(AY50:AY52)</f>
        <v>0</v>
      </c>
      <c r="AZ53" s="319">
        <f>SUM(AZ50:AZ52)</f>
        <v>0</v>
      </c>
      <c r="BA53" s="319"/>
      <c r="BB53" s="319"/>
      <c r="BC53" s="319"/>
      <c r="BD53" s="319"/>
      <c r="BE53" s="322"/>
      <c r="BF53" s="320"/>
      <c r="BG53" s="321"/>
      <c r="BH53" s="319">
        <f>IFERROR(BI53/BG38,0)</f>
        <v>0</v>
      </c>
      <c r="BI53" s="319">
        <f>SUM(BI50:BI52)</f>
        <v>0</v>
      </c>
      <c r="BJ53" s="319">
        <f>SUM(BJ50:BJ52)</f>
        <v>0</v>
      </c>
      <c r="BK53" s="319"/>
      <c r="BL53" s="319"/>
      <c r="BM53" s="319"/>
      <c r="BN53" s="319"/>
      <c r="BO53" s="322"/>
      <c r="BP53" s="320"/>
      <c r="BQ53" s="323"/>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row>
    <row r="54" spans="1:103" ht="16.5" customHeight="1" x14ac:dyDescent="0.35">
      <c r="A54" s="144"/>
      <c r="B54" s="345"/>
      <c r="C54" s="346"/>
      <c r="D54" s="347"/>
      <c r="E54" s="347"/>
      <c r="F54" s="347"/>
      <c r="G54" s="347"/>
      <c r="H54" s="348"/>
      <c r="I54" s="349"/>
      <c r="J54" s="347"/>
      <c r="K54" s="347"/>
      <c r="L54" s="347"/>
      <c r="M54" s="347"/>
      <c r="N54" s="347"/>
      <c r="O54" s="347"/>
      <c r="P54" s="347"/>
      <c r="Q54" s="350"/>
      <c r="R54" s="348"/>
      <c r="S54" s="349"/>
      <c r="T54" s="347"/>
      <c r="U54" s="347"/>
      <c r="V54" s="347"/>
      <c r="W54" s="347"/>
      <c r="X54" s="347"/>
      <c r="Y54" s="347"/>
      <c r="Z54" s="347"/>
      <c r="AA54" s="350"/>
      <c r="AB54" s="348"/>
      <c r="AC54" s="349"/>
      <c r="AD54" s="347"/>
      <c r="AE54" s="347"/>
      <c r="AF54" s="347"/>
      <c r="AG54" s="347"/>
      <c r="AH54" s="347"/>
      <c r="AI54" s="347"/>
      <c r="AJ54" s="347"/>
      <c r="AK54" s="350"/>
      <c r="AL54" s="348"/>
      <c r="AM54" s="349"/>
      <c r="AN54" s="347"/>
      <c r="AO54" s="347"/>
      <c r="AP54" s="347"/>
      <c r="AQ54" s="347"/>
      <c r="AR54" s="347"/>
      <c r="AS54" s="347"/>
      <c r="AT54" s="347"/>
      <c r="AU54" s="350"/>
      <c r="AV54" s="348"/>
      <c r="AW54" s="349"/>
      <c r="AX54" s="347"/>
      <c r="AY54" s="347"/>
      <c r="AZ54" s="347"/>
      <c r="BA54" s="347"/>
      <c r="BB54" s="347"/>
      <c r="BC54" s="347"/>
      <c r="BD54" s="347"/>
      <c r="BE54" s="350"/>
      <c r="BF54" s="348"/>
      <c r="BG54" s="349"/>
      <c r="BH54" s="347"/>
      <c r="BI54" s="347"/>
      <c r="BJ54" s="347"/>
      <c r="BK54" s="347"/>
      <c r="BL54" s="347"/>
      <c r="BM54" s="347"/>
      <c r="BN54" s="347"/>
      <c r="BO54" s="350"/>
      <c r="BP54" s="348"/>
      <c r="BQ54" s="351"/>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row>
    <row r="55" spans="1:103" ht="16.5" customHeight="1" x14ac:dyDescent="0.35">
      <c r="A55" s="144"/>
      <c r="B55" s="345"/>
      <c r="C55" s="346"/>
      <c r="D55" s="347"/>
      <c r="E55" s="347"/>
      <c r="F55" s="347"/>
      <c r="G55" s="347"/>
      <c r="H55" s="348"/>
      <c r="I55" s="349"/>
      <c r="J55" s="347"/>
      <c r="K55" s="347"/>
      <c r="L55" s="347"/>
      <c r="M55" s="347"/>
      <c r="N55" s="347"/>
      <c r="O55" s="347"/>
      <c r="P55" s="347"/>
      <c r="Q55" s="350"/>
      <c r="R55" s="348"/>
      <c r="S55" s="349"/>
      <c r="T55" s="347"/>
      <c r="U55" s="347"/>
      <c r="V55" s="347"/>
      <c r="W55" s="347"/>
      <c r="X55" s="347"/>
      <c r="Y55" s="347"/>
      <c r="Z55" s="347"/>
      <c r="AA55" s="350"/>
      <c r="AB55" s="348"/>
      <c r="AC55" s="349"/>
      <c r="AD55" s="347"/>
      <c r="AE55" s="347"/>
      <c r="AF55" s="347"/>
      <c r="AG55" s="347"/>
      <c r="AH55" s="347"/>
      <c r="AI55" s="347"/>
      <c r="AJ55" s="347"/>
      <c r="AK55" s="350"/>
      <c r="AL55" s="348"/>
      <c r="AM55" s="349"/>
      <c r="AN55" s="347"/>
      <c r="AO55" s="347"/>
      <c r="AP55" s="347"/>
      <c r="AQ55" s="347"/>
      <c r="AR55" s="347"/>
      <c r="AS55" s="347"/>
      <c r="AT55" s="347"/>
      <c r="AU55" s="350"/>
      <c r="AV55" s="348"/>
      <c r="AW55" s="349"/>
      <c r="AX55" s="347"/>
      <c r="AY55" s="347"/>
      <c r="AZ55" s="347"/>
      <c r="BA55" s="347"/>
      <c r="BB55" s="347"/>
      <c r="BC55" s="347"/>
      <c r="BD55" s="347"/>
      <c r="BE55" s="350"/>
      <c r="BF55" s="348"/>
      <c r="BG55" s="349"/>
      <c r="BH55" s="347"/>
      <c r="BI55" s="347"/>
      <c r="BJ55" s="347"/>
      <c r="BK55" s="347"/>
      <c r="BL55" s="347"/>
      <c r="BM55" s="347"/>
      <c r="BN55" s="347"/>
      <c r="BO55" s="350"/>
      <c r="BP55" s="348"/>
      <c r="BQ55" s="351"/>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row>
    <row r="56" spans="1:103" ht="16.5" customHeight="1" thickBot="1" x14ac:dyDescent="0.4">
      <c r="A56" s="144"/>
      <c r="B56" s="352"/>
      <c r="C56" s="353"/>
      <c r="D56" s="354"/>
      <c r="E56" s="354"/>
      <c r="F56" s="354"/>
      <c r="G56" s="354"/>
      <c r="H56" s="355"/>
      <c r="I56" s="356"/>
      <c r="J56" s="354"/>
      <c r="K56" s="354"/>
      <c r="L56" s="354"/>
      <c r="M56" s="354"/>
      <c r="N56" s="354"/>
      <c r="O56" s="354"/>
      <c r="P56" s="354"/>
      <c r="Q56" s="357"/>
      <c r="R56" s="355"/>
      <c r="S56" s="356"/>
      <c r="T56" s="354"/>
      <c r="U56" s="354"/>
      <c r="V56" s="354"/>
      <c r="W56" s="354"/>
      <c r="X56" s="354"/>
      <c r="Y56" s="354"/>
      <c r="Z56" s="354"/>
      <c r="AA56" s="357"/>
      <c r="AB56" s="355"/>
      <c r="AC56" s="356"/>
      <c r="AD56" s="354"/>
      <c r="AE56" s="354"/>
      <c r="AF56" s="354"/>
      <c r="AG56" s="354"/>
      <c r="AH56" s="354"/>
      <c r="AI56" s="354"/>
      <c r="AJ56" s="354"/>
      <c r="AK56" s="357"/>
      <c r="AL56" s="355"/>
      <c r="AM56" s="356"/>
      <c r="AN56" s="354"/>
      <c r="AO56" s="354"/>
      <c r="AP56" s="354"/>
      <c r="AQ56" s="354"/>
      <c r="AR56" s="354"/>
      <c r="AS56" s="354"/>
      <c r="AT56" s="354"/>
      <c r="AU56" s="357"/>
      <c r="AV56" s="355"/>
      <c r="AW56" s="356"/>
      <c r="AX56" s="354"/>
      <c r="AY56" s="354"/>
      <c r="AZ56" s="354"/>
      <c r="BA56" s="354"/>
      <c r="BB56" s="354"/>
      <c r="BC56" s="354"/>
      <c r="BD56" s="354"/>
      <c r="BE56" s="357"/>
      <c r="BF56" s="355"/>
      <c r="BG56" s="356"/>
      <c r="BH56" s="354"/>
      <c r="BI56" s="354"/>
      <c r="BJ56" s="354"/>
      <c r="BK56" s="354"/>
      <c r="BL56" s="354"/>
      <c r="BM56" s="354"/>
      <c r="BN56" s="354"/>
      <c r="BO56" s="357"/>
      <c r="BP56" s="355"/>
      <c r="BQ56" s="358"/>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row>
    <row r="57" spans="1:103" ht="16.5" customHeight="1" x14ac:dyDescent="0.35">
      <c r="A57" s="144"/>
      <c r="B57" s="144"/>
      <c r="C57" s="144"/>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144"/>
      <c r="BR57" s="144"/>
      <c r="BS57" s="144"/>
      <c r="BT57" s="263"/>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row>
    <row r="58" spans="1:103" ht="16.5" customHeight="1" x14ac:dyDescent="0.35">
      <c r="A58" s="144"/>
      <c r="B58" s="785" t="s">
        <v>139</v>
      </c>
      <c r="C58" s="786">
        <f>SUM(D58:CF60)</f>
        <v>0</v>
      </c>
      <c r="D58" s="674">
        <f>D4-D40</f>
        <v>0</v>
      </c>
      <c r="E58" s="674"/>
      <c r="F58" s="674"/>
      <c r="G58" s="674">
        <f>(E15+F15)*D15-G15</f>
        <v>0</v>
      </c>
      <c r="H58" s="674">
        <f>H44-BS15-BS28</f>
        <v>0</v>
      </c>
      <c r="I58" s="674"/>
      <c r="J58" s="674">
        <f>J4-J44</f>
        <v>0</v>
      </c>
      <c r="K58" s="674">
        <f>K4-K44</f>
        <v>0</v>
      </c>
      <c r="L58" s="674">
        <f>L4-L44</f>
        <v>0</v>
      </c>
      <c r="M58" s="674"/>
      <c r="N58" s="674"/>
      <c r="O58" s="674"/>
      <c r="P58" s="674"/>
      <c r="Q58" s="674">
        <f>Q38-O49</f>
        <v>0</v>
      </c>
      <c r="R58" s="674"/>
      <c r="S58" s="674"/>
      <c r="T58" s="674">
        <f>T4-T44</f>
        <v>0</v>
      </c>
      <c r="U58" s="674">
        <f>U4-U44</f>
        <v>0</v>
      </c>
      <c r="V58" s="674">
        <f>V4-V44</f>
        <v>0</v>
      </c>
      <c r="W58" s="674"/>
      <c r="X58" s="674"/>
      <c r="Y58" s="674"/>
      <c r="Z58" s="674"/>
      <c r="AA58" s="674">
        <f>AA38-Y49</f>
        <v>0</v>
      </c>
      <c r="AB58" s="674"/>
      <c r="AC58" s="674"/>
      <c r="AD58" s="674">
        <f>AD4-AD44</f>
        <v>0</v>
      </c>
      <c r="AE58" s="674">
        <f>AE4-AE44</f>
        <v>0</v>
      </c>
      <c r="AF58" s="674">
        <f>AF4-AF44</f>
        <v>0</v>
      </c>
      <c r="AG58" s="674"/>
      <c r="AH58" s="674"/>
      <c r="AI58" s="674"/>
      <c r="AJ58" s="674"/>
      <c r="AK58" s="674">
        <f>AK38-AI49</f>
        <v>0</v>
      </c>
      <c r="AL58" s="674"/>
      <c r="AM58" s="674"/>
      <c r="AN58" s="674">
        <f>AN4-AN44</f>
        <v>0</v>
      </c>
      <c r="AO58" s="674">
        <f>AO4-AO44</f>
        <v>0</v>
      </c>
      <c r="AP58" s="674">
        <f>AP4-AP44</f>
        <v>0</v>
      </c>
      <c r="AQ58" s="674"/>
      <c r="AR58" s="674"/>
      <c r="AS58" s="674"/>
      <c r="AT58" s="674"/>
      <c r="AU58" s="674">
        <f>AU38-AS49</f>
        <v>0</v>
      </c>
      <c r="AV58" s="674"/>
      <c r="AW58" s="674"/>
      <c r="AX58" s="674">
        <f>AX4-AX44</f>
        <v>0</v>
      </c>
      <c r="AY58" s="674">
        <f>AY4-AY44</f>
        <v>0</v>
      </c>
      <c r="AZ58" s="674">
        <f>AZ4-AZ44</f>
        <v>0</v>
      </c>
      <c r="BA58" s="674"/>
      <c r="BB58" s="674"/>
      <c r="BC58" s="674"/>
      <c r="BD58" s="674"/>
      <c r="BE58" s="674">
        <f>BE38-BC49</f>
        <v>0</v>
      </c>
      <c r="BF58" s="674"/>
      <c r="BG58" s="674"/>
      <c r="BH58" s="674">
        <f>BH4-BH44</f>
        <v>0</v>
      </c>
      <c r="BI58" s="674">
        <f>BI4-BI44</f>
        <v>0</v>
      </c>
      <c r="BJ58" s="674">
        <f>BJ4-BJ44</f>
        <v>0</v>
      </c>
      <c r="BK58" s="674"/>
      <c r="BL58" s="674"/>
      <c r="BM58" s="674"/>
      <c r="BN58" s="674"/>
      <c r="BO58" s="674">
        <f>BO38-BM49</f>
        <v>0</v>
      </c>
      <c r="BP58" s="674"/>
      <c r="BQ58" s="673"/>
      <c r="BR58" s="675"/>
      <c r="BS58" s="674">
        <f>SUM(BS5:BS14,BS23:BS27)-BS15-BS28</f>
        <v>0</v>
      </c>
      <c r="BT58" s="674"/>
      <c r="BU58" s="674">
        <f>SUM(BU5:BU14,BU16:BU20,BU23:BU27,BU29:BU33)-BU15-BU21-BU28-BU34</f>
        <v>0</v>
      </c>
      <c r="BV58" s="674"/>
      <c r="BW58" s="674"/>
      <c r="BX58" s="674"/>
      <c r="BY58" s="674">
        <f>SUM(BY5:BY14,BY23:BY27)-BY15-BY28</f>
        <v>0</v>
      </c>
      <c r="BZ58" s="674">
        <f t="shared" ref="BZ58:CC58" si="86">SUM(BZ5:BZ14,BZ23:BZ27)-BZ15-BZ28</f>
        <v>0</v>
      </c>
      <c r="CA58" s="674">
        <f t="shared" si="86"/>
        <v>0</v>
      </c>
      <c r="CB58" s="674">
        <f t="shared" si="86"/>
        <v>0</v>
      </c>
      <c r="CC58" s="674">
        <f t="shared" si="86"/>
        <v>0</v>
      </c>
      <c r="CD58" s="674">
        <f>SUM(CD5:CD14,CD23:CD27)-CD15-CD28</f>
        <v>0</v>
      </c>
      <c r="CE58" s="671"/>
      <c r="CF58" s="671"/>
      <c r="CG58" s="671"/>
      <c r="CH58" s="671"/>
      <c r="CI58" s="671"/>
      <c r="CJ58" s="144"/>
      <c r="CK58" s="144"/>
      <c r="CL58" s="144"/>
      <c r="CM58" s="144"/>
      <c r="CN58" s="144"/>
      <c r="CO58" s="144"/>
      <c r="CP58" s="144"/>
      <c r="CQ58" s="144"/>
      <c r="CR58" s="144"/>
      <c r="CS58" s="144"/>
      <c r="CT58" s="144"/>
      <c r="CU58" s="144"/>
      <c r="CV58" s="144"/>
      <c r="CW58" s="144"/>
      <c r="CX58" s="144"/>
      <c r="CY58" s="144"/>
    </row>
    <row r="59" spans="1:103" ht="16.5" customHeight="1" x14ac:dyDescent="0.35">
      <c r="A59" s="144"/>
      <c r="B59" s="670"/>
      <c r="C59" s="673"/>
      <c r="D59" s="674">
        <f>D38-I38-S38-AC38-AM38-AW38-BG38</f>
        <v>0</v>
      </c>
      <c r="E59" s="674"/>
      <c r="F59" s="674"/>
      <c r="G59" s="674">
        <f>(E28+F28)*D28-G28</f>
        <v>0</v>
      </c>
      <c r="H59" s="674">
        <f>H44-BS4</f>
        <v>0</v>
      </c>
      <c r="I59" s="674"/>
      <c r="J59" s="674">
        <f>J44-K38</f>
        <v>0</v>
      </c>
      <c r="K59" s="674"/>
      <c r="L59" s="674"/>
      <c r="M59" s="674"/>
      <c r="N59" s="674"/>
      <c r="O59" s="674"/>
      <c r="P59" s="674"/>
      <c r="Q59" s="674"/>
      <c r="R59" s="674"/>
      <c r="S59" s="674"/>
      <c r="T59" s="674">
        <f>T44-U38</f>
        <v>0</v>
      </c>
      <c r="U59" s="674"/>
      <c r="V59" s="674"/>
      <c r="W59" s="674"/>
      <c r="X59" s="674"/>
      <c r="Y59" s="674"/>
      <c r="Z59" s="674"/>
      <c r="AA59" s="674"/>
      <c r="AB59" s="674"/>
      <c r="AC59" s="674"/>
      <c r="AD59" s="674">
        <f>AD44-AE38</f>
        <v>0</v>
      </c>
      <c r="AE59" s="674"/>
      <c r="AF59" s="674"/>
      <c r="AG59" s="674"/>
      <c r="AH59" s="674"/>
      <c r="AI59" s="674"/>
      <c r="AJ59" s="674"/>
      <c r="AK59" s="674"/>
      <c r="AL59" s="674"/>
      <c r="AM59" s="674"/>
      <c r="AN59" s="674">
        <f>AN44-AO38</f>
        <v>0</v>
      </c>
      <c r="AO59" s="674"/>
      <c r="AP59" s="674"/>
      <c r="AQ59" s="674"/>
      <c r="AR59" s="674"/>
      <c r="AS59" s="674"/>
      <c r="AT59" s="674"/>
      <c r="AU59" s="674"/>
      <c r="AV59" s="674"/>
      <c r="AW59" s="674"/>
      <c r="AX59" s="674">
        <f>AX44-AY38</f>
        <v>0</v>
      </c>
      <c r="AY59" s="674"/>
      <c r="AZ59" s="674"/>
      <c r="BA59" s="674"/>
      <c r="BB59" s="674"/>
      <c r="BC59" s="674"/>
      <c r="BD59" s="674"/>
      <c r="BE59" s="674"/>
      <c r="BF59" s="674"/>
      <c r="BG59" s="674"/>
      <c r="BH59" s="674">
        <f>BH44-BI38</f>
        <v>0</v>
      </c>
      <c r="BI59" s="674"/>
      <c r="BJ59" s="674"/>
      <c r="BK59" s="674"/>
      <c r="BL59" s="674"/>
      <c r="BM59" s="674"/>
      <c r="BN59" s="674"/>
      <c r="BO59" s="674"/>
      <c r="BP59" s="674"/>
      <c r="BQ59" s="673"/>
      <c r="BR59" s="675"/>
      <c r="BS59" s="674"/>
      <c r="BT59" s="674"/>
      <c r="BU59" s="674"/>
      <c r="BV59" s="674"/>
      <c r="BW59" s="674"/>
      <c r="BX59" s="674"/>
      <c r="BY59" s="674"/>
      <c r="BZ59" s="674"/>
      <c r="CA59" s="674"/>
      <c r="CB59" s="675"/>
      <c r="CC59" s="675"/>
      <c r="CD59" s="675"/>
      <c r="CE59" s="671"/>
      <c r="CF59" s="671"/>
      <c r="CG59" s="671"/>
      <c r="CH59" s="671"/>
      <c r="CI59" s="671"/>
      <c r="CJ59" s="144"/>
      <c r="CK59" s="144"/>
      <c r="CL59" s="144"/>
      <c r="CM59" s="144"/>
      <c r="CN59" s="144"/>
      <c r="CO59" s="144"/>
      <c r="CP59" s="144"/>
      <c r="CQ59" s="144"/>
      <c r="CR59" s="144"/>
      <c r="CS59" s="144"/>
      <c r="CT59" s="144"/>
      <c r="CU59" s="144"/>
      <c r="CV59" s="144"/>
      <c r="CW59" s="144"/>
      <c r="CX59" s="144"/>
      <c r="CY59" s="144"/>
    </row>
    <row r="60" spans="1:103" ht="16.5" x14ac:dyDescent="0.3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row>
    <row r="61" spans="1:103" ht="16.5" x14ac:dyDescent="0.35">
      <c r="A61" s="144"/>
      <c r="B61" s="144"/>
      <c r="C61" s="144"/>
      <c r="D61" s="144"/>
      <c r="E61" s="144"/>
      <c r="F61" s="144"/>
      <c r="G61" s="144"/>
      <c r="H61" s="144"/>
      <c r="I61" s="144"/>
      <c r="J61" s="144"/>
      <c r="K61" s="144"/>
      <c r="L61" s="179"/>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row>
    <row r="62" spans="1:103" ht="16.5" x14ac:dyDescent="0.35">
      <c r="A62" s="144"/>
      <c r="B62" s="144"/>
      <c r="C62" s="144"/>
      <c r="D62" s="144"/>
      <c r="E62" s="144"/>
      <c r="F62" s="144"/>
      <c r="G62" s="144"/>
      <c r="H62" s="144"/>
      <c r="I62" s="144"/>
      <c r="J62" s="144"/>
      <c r="K62" s="179"/>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row>
    <row r="63" spans="1:103" ht="16.5" x14ac:dyDescent="0.35">
      <c r="A63" s="144"/>
      <c r="B63" s="144"/>
      <c r="C63" s="144"/>
      <c r="D63" s="144"/>
      <c r="E63" s="144"/>
      <c r="F63" s="144"/>
      <c r="G63" s="144"/>
      <c r="H63" s="144"/>
      <c r="I63" s="144"/>
      <c r="J63" s="144"/>
      <c r="K63" s="180"/>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row>
    <row r="64" spans="1:103" ht="16.5" x14ac:dyDescent="0.3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row>
    <row r="65" spans="1:103" ht="16.5" x14ac:dyDescent="0.3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row>
    <row r="66" spans="1:103" ht="16.5" x14ac:dyDescent="0.3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row>
    <row r="67" spans="1:103" ht="16.5" x14ac:dyDescent="0.3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row>
    <row r="68" spans="1:103" ht="16.5" x14ac:dyDescent="0.3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row>
    <row r="69" spans="1:103" ht="16.5" x14ac:dyDescent="0.3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row>
    <row r="70" spans="1:103" ht="16.5" x14ac:dyDescent="0.3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row>
    <row r="71" spans="1:103" ht="16.5" x14ac:dyDescent="0.3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row>
    <row r="72" spans="1:103" ht="16.5" x14ac:dyDescent="0.3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row>
    <row r="73" spans="1:103" ht="16.5" x14ac:dyDescent="0.3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row>
    <row r="74" spans="1:103" ht="16.5" x14ac:dyDescent="0.3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row>
    <row r="75" spans="1:103" ht="16.5" x14ac:dyDescent="0.3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row>
    <row r="76" spans="1:103" ht="16.5" x14ac:dyDescent="0.3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row>
    <row r="77" spans="1:103" ht="16.5" x14ac:dyDescent="0.3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row>
    <row r="78" spans="1:103" ht="16.5" x14ac:dyDescent="0.3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row>
    <row r="79" spans="1:103" ht="16.5" x14ac:dyDescent="0.3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row>
    <row r="80" spans="1:103" ht="16.5" x14ac:dyDescent="0.3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row>
    <row r="81" spans="1:103" ht="16.5" x14ac:dyDescent="0.3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row>
    <row r="82" spans="1:103" ht="16.5" x14ac:dyDescent="0.3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row>
    <row r="83" spans="1:103" ht="16.5" x14ac:dyDescent="0.3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row>
    <row r="84" spans="1:103" ht="16.5" x14ac:dyDescent="0.3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row>
    <row r="85" spans="1:103" ht="16.5" x14ac:dyDescent="0.3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row>
    <row r="86" spans="1:103" ht="16.5" x14ac:dyDescent="0.3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row>
    <row r="87" spans="1:103" ht="16.5" x14ac:dyDescent="0.3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row>
    <row r="88" spans="1:103" ht="16.5" x14ac:dyDescent="0.3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row>
    <row r="89" spans="1:103" ht="16.5" x14ac:dyDescent="0.3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row>
    <row r="90" spans="1:103" ht="16.5" x14ac:dyDescent="0.3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row>
    <row r="91" spans="1:103" ht="16.5" x14ac:dyDescent="0.3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row>
    <row r="92" spans="1:103" ht="16.5" x14ac:dyDescent="0.3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row>
    <row r="93" spans="1:103" ht="16.5" x14ac:dyDescent="0.3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row>
    <row r="94" spans="1:103" ht="16.5" x14ac:dyDescent="0.3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row>
    <row r="95" spans="1:103" ht="16.5" x14ac:dyDescent="0.3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row>
    <row r="96" spans="1:103" ht="16.5" x14ac:dyDescent="0.3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row>
    <row r="97" spans="1:103" ht="16.5" x14ac:dyDescent="0.3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row>
    <row r="98" spans="1:103" ht="16.5" x14ac:dyDescent="0.3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row>
    <row r="99" spans="1:103" ht="16.5" x14ac:dyDescent="0.3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row>
    <row r="100" spans="1:103" ht="16.5" x14ac:dyDescent="0.3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row>
    <row r="101" spans="1:103" ht="16.5" x14ac:dyDescent="0.3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row>
    <row r="102" spans="1:103" ht="16.5" x14ac:dyDescent="0.3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row>
    <row r="103" spans="1:103" ht="16.5" x14ac:dyDescent="0.3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row>
    <row r="104" spans="1:103" ht="16.5" x14ac:dyDescent="0.3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row>
    <row r="105" spans="1:103" ht="16.5" x14ac:dyDescent="0.3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row>
    <row r="106" spans="1:103" ht="16.5" x14ac:dyDescent="0.3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row>
    <row r="107" spans="1:103" ht="16.5" x14ac:dyDescent="0.3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row>
    <row r="108" spans="1:103" ht="16.5" x14ac:dyDescent="0.3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row>
    <row r="109" spans="1:103" ht="16.5" x14ac:dyDescent="0.3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row>
    <row r="110" spans="1:103" ht="16.5" x14ac:dyDescent="0.3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row>
    <row r="111" spans="1:103" ht="16.5" x14ac:dyDescent="0.3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row>
    <row r="112" spans="1:103" ht="16.5" x14ac:dyDescent="0.3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row>
    <row r="113" spans="1:103" ht="16.5" x14ac:dyDescent="0.3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row>
    <row r="114" spans="1:103" ht="16.5" x14ac:dyDescent="0.3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row>
    <row r="115" spans="1:103" ht="16.5" x14ac:dyDescent="0.3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row>
    <row r="116" spans="1:103" ht="16.5" x14ac:dyDescent="0.3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row>
    <row r="117" spans="1:103" ht="16.5" x14ac:dyDescent="0.3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row>
    <row r="118" spans="1:103" ht="16.5" x14ac:dyDescent="0.3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row>
    <row r="119" spans="1:103" ht="16.5" x14ac:dyDescent="0.3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row>
    <row r="120" spans="1:103" ht="16.5" x14ac:dyDescent="0.3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row>
    <row r="121" spans="1:103" ht="16.5" x14ac:dyDescent="0.3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row>
    <row r="122" spans="1:103" ht="16.5" x14ac:dyDescent="0.3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row>
    <row r="123" spans="1:103" ht="16.5" x14ac:dyDescent="0.3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row>
    <row r="124" spans="1:103" ht="16.5" x14ac:dyDescent="0.3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row>
    <row r="125" spans="1:103" ht="16.5" x14ac:dyDescent="0.3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row>
    <row r="126" spans="1:103" ht="16.5" x14ac:dyDescent="0.3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row>
    <row r="127" spans="1:103" ht="16.5" x14ac:dyDescent="0.3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row>
    <row r="128" spans="1:103" ht="16.5" x14ac:dyDescent="0.3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row>
    <row r="129" spans="1:103" ht="16.5" x14ac:dyDescent="0.3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row>
    <row r="130" spans="1:103" ht="16.5" x14ac:dyDescent="0.3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row>
    <row r="131" spans="1:103" ht="16.5" x14ac:dyDescent="0.3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row>
    <row r="132" spans="1:103" ht="16.5" x14ac:dyDescent="0.3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row>
    <row r="133" spans="1:103" ht="16.5" x14ac:dyDescent="0.3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row>
    <row r="134" spans="1:103" ht="16.5" x14ac:dyDescent="0.3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row>
    <row r="135" spans="1:103" ht="16.5" x14ac:dyDescent="0.3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row>
    <row r="136" spans="1:103" ht="16.5" x14ac:dyDescent="0.3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row>
    <row r="137" spans="1:103" ht="16.5" x14ac:dyDescent="0.3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row>
    <row r="138" spans="1:103" ht="16.5" x14ac:dyDescent="0.3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row>
    <row r="139" spans="1:103" ht="16.5" x14ac:dyDescent="0.3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row>
    <row r="140" spans="1:103" ht="16.5" x14ac:dyDescent="0.3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row>
    <row r="141" spans="1:103" ht="16.5" x14ac:dyDescent="0.3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row>
    <row r="142" spans="1:103" ht="16.5" x14ac:dyDescent="0.3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row>
    <row r="143" spans="1:103" ht="16.5" x14ac:dyDescent="0.3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row>
    <row r="144" spans="1:103" ht="16.5" x14ac:dyDescent="0.3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row>
    <row r="145" spans="1:103" ht="16.5" x14ac:dyDescent="0.3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row>
    <row r="146" spans="1:103" ht="16.5" x14ac:dyDescent="0.3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row>
    <row r="147" spans="1:103" ht="16.5" x14ac:dyDescent="0.3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row>
    <row r="148" spans="1:103" ht="16.5" x14ac:dyDescent="0.3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row>
    <row r="149" spans="1:103" ht="16.5" x14ac:dyDescent="0.3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row>
    <row r="150" spans="1:103" ht="16.5" x14ac:dyDescent="0.3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row>
    <row r="151" spans="1:103" ht="16.5" x14ac:dyDescent="0.3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row>
    <row r="152" spans="1:103" ht="16.5" x14ac:dyDescent="0.3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row>
    <row r="153" spans="1:103" ht="16.5" x14ac:dyDescent="0.3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row>
    <row r="154" spans="1:103" ht="16.5" x14ac:dyDescent="0.3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row>
    <row r="155" spans="1:103" ht="16.5" x14ac:dyDescent="0.3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row>
    <row r="156" spans="1:103" ht="16.5" x14ac:dyDescent="0.3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row>
    <row r="157" spans="1:103" ht="16.5" x14ac:dyDescent="0.3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row>
    <row r="158" spans="1:103" ht="16.5" x14ac:dyDescent="0.3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row>
    <row r="159" spans="1:103" ht="16.5" x14ac:dyDescent="0.3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row>
    <row r="160" spans="1:103" ht="16.5" x14ac:dyDescent="0.3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row>
    <row r="161" spans="1:103" ht="16.5" x14ac:dyDescent="0.3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row>
    <row r="162" spans="1:103" ht="16.5" x14ac:dyDescent="0.3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row>
    <row r="163" spans="1:103" ht="16.5" x14ac:dyDescent="0.3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row>
    <row r="164" spans="1:103" ht="16.5" x14ac:dyDescent="0.3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row>
    <row r="165" spans="1:103" ht="16.5" x14ac:dyDescent="0.3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row>
    <row r="166" spans="1:103" ht="16.5" x14ac:dyDescent="0.3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row>
    <row r="167" spans="1:103" ht="16.5" x14ac:dyDescent="0.3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row>
    <row r="168" spans="1:103" ht="16.5" x14ac:dyDescent="0.3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row>
    <row r="169" spans="1:103" ht="16.5" x14ac:dyDescent="0.3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row>
    <row r="170" spans="1:103" ht="16.5" x14ac:dyDescent="0.3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row>
    <row r="171" spans="1:103" ht="16.5" x14ac:dyDescent="0.3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row>
    <row r="172" spans="1:103" ht="16.5" x14ac:dyDescent="0.3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row>
    <row r="173" spans="1:103" ht="16.5" x14ac:dyDescent="0.3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row>
    <row r="174" spans="1:103" ht="16.5" x14ac:dyDescent="0.3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row>
    <row r="175" spans="1:103" ht="16.5" x14ac:dyDescent="0.3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row>
    <row r="176" spans="1:103" ht="16.5" x14ac:dyDescent="0.3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row>
    <row r="177" spans="1:103" ht="16.5" x14ac:dyDescent="0.3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row>
    <row r="178" spans="1:103" ht="16.5" x14ac:dyDescent="0.3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row>
    <row r="179" spans="1:103" ht="16.5" x14ac:dyDescent="0.3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row>
    <row r="180" spans="1:103" ht="16.5" x14ac:dyDescent="0.3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row>
    <row r="181" spans="1:103" ht="16.5" x14ac:dyDescent="0.3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row>
    <row r="182" spans="1:103" ht="16.5" x14ac:dyDescent="0.3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row>
    <row r="183" spans="1:103" ht="16.5" x14ac:dyDescent="0.3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row>
    <row r="184" spans="1:103" ht="16.5" x14ac:dyDescent="0.3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row>
    <row r="185" spans="1:103" ht="16.5" x14ac:dyDescent="0.3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row>
    <row r="186" spans="1:103" ht="16.5" x14ac:dyDescent="0.3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row>
    <row r="187" spans="1:103" ht="16.5" x14ac:dyDescent="0.3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row>
    <row r="188" spans="1:103" ht="16.5" x14ac:dyDescent="0.3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row>
    <row r="189" spans="1:103" ht="16.5" x14ac:dyDescent="0.3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row>
    <row r="190" spans="1:103" ht="16.5" x14ac:dyDescent="0.3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row>
    <row r="191" spans="1:103" ht="16.5" x14ac:dyDescent="0.3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row>
    <row r="192" spans="1:103" ht="16.5" x14ac:dyDescent="0.3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row>
    <row r="193" spans="1:103" ht="16.5" x14ac:dyDescent="0.3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row>
    <row r="194" spans="1:103" ht="16.5" x14ac:dyDescent="0.3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row>
    <row r="195" spans="1:103" ht="16.5" x14ac:dyDescent="0.3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row>
    <row r="196" spans="1:103" ht="16.5" x14ac:dyDescent="0.3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row>
    <row r="197" spans="1:103" ht="16.5" x14ac:dyDescent="0.3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row>
    <row r="198" spans="1:103" ht="16.5" x14ac:dyDescent="0.3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row>
    <row r="199" spans="1:103" ht="16.5" x14ac:dyDescent="0.3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row>
    <row r="200" spans="1:103" ht="16.5" x14ac:dyDescent="0.3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row>
    <row r="201" spans="1:103" ht="16.5" x14ac:dyDescent="0.3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row>
    <row r="202" spans="1:103" ht="16.5" x14ac:dyDescent="0.3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row>
    <row r="203" spans="1:103" ht="16.5" x14ac:dyDescent="0.3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row>
    <row r="204" spans="1:103" ht="16.5" x14ac:dyDescent="0.3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row>
    <row r="205" spans="1:103" ht="16.5" x14ac:dyDescent="0.3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row>
    <row r="206" spans="1:103" ht="16.5" x14ac:dyDescent="0.3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row>
    <row r="207" spans="1:103" ht="16.5" x14ac:dyDescent="0.3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row>
    <row r="208" spans="1:103" ht="16.5" x14ac:dyDescent="0.3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row>
    <row r="209" spans="1:103" ht="16.5" x14ac:dyDescent="0.3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row>
    <row r="210" spans="1:103" ht="16.5" x14ac:dyDescent="0.3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row>
    <row r="211" spans="1:103" ht="16.5" x14ac:dyDescent="0.3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row>
    <row r="212" spans="1:103" ht="16.5" x14ac:dyDescent="0.3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row>
    <row r="213" spans="1:103" ht="16.5" x14ac:dyDescent="0.3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row>
    <row r="214" spans="1:103" ht="16.5" x14ac:dyDescent="0.3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row>
    <row r="215" spans="1:103" ht="16.5" x14ac:dyDescent="0.3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row>
    <row r="216" spans="1:103" ht="16.5" x14ac:dyDescent="0.3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row>
    <row r="217" spans="1:103" ht="16.5" x14ac:dyDescent="0.3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row>
    <row r="218" spans="1:103" ht="16.5" x14ac:dyDescent="0.3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row>
    <row r="219" spans="1:103" ht="16.5" x14ac:dyDescent="0.3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row>
    <row r="220" spans="1:103" ht="16.5" x14ac:dyDescent="0.3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row>
    <row r="221" spans="1:103" ht="16.5" x14ac:dyDescent="0.3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row>
    <row r="222" spans="1:103" ht="16.5" x14ac:dyDescent="0.3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row>
    <row r="223" spans="1:103" ht="16.5" x14ac:dyDescent="0.3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row>
    <row r="224" spans="1:103" ht="16.5" x14ac:dyDescent="0.3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row>
    <row r="225" spans="1:103" ht="16.5" x14ac:dyDescent="0.3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row>
    <row r="226" spans="1:103" ht="16.5" x14ac:dyDescent="0.3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row>
    <row r="227" spans="1:103" ht="16.5" x14ac:dyDescent="0.3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row>
    <row r="228" spans="1:103" ht="16.5" x14ac:dyDescent="0.3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row>
    <row r="229" spans="1:103" ht="16.5" x14ac:dyDescent="0.3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row>
    <row r="230" spans="1:103" ht="16.5" x14ac:dyDescent="0.3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row>
    <row r="231" spans="1:103" ht="16.5" x14ac:dyDescent="0.3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row>
    <row r="232" spans="1:103" ht="16.5" x14ac:dyDescent="0.3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row>
    <row r="233" spans="1:103" ht="16.5" x14ac:dyDescent="0.3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row>
    <row r="234" spans="1:103" ht="16.5" x14ac:dyDescent="0.3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row>
    <row r="235" spans="1:103" ht="16.5" x14ac:dyDescent="0.3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row>
    <row r="236" spans="1:103" ht="16.5" x14ac:dyDescent="0.3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row>
    <row r="237" spans="1:103" ht="16.5" x14ac:dyDescent="0.3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row>
    <row r="238" spans="1:103" ht="16.5" x14ac:dyDescent="0.3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row>
    <row r="239" spans="1:103" ht="16.5" x14ac:dyDescent="0.3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row>
    <row r="240" spans="1:103" ht="16.5" x14ac:dyDescent="0.3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row>
    <row r="241" spans="1:103" ht="16.5" x14ac:dyDescent="0.3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row>
    <row r="242" spans="1:103" ht="16.5" x14ac:dyDescent="0.3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row>
    <row r="243" spans="1:103" ht="16.5" x14ac:dyDescent="0.3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row>
    <row r="244" spans="1:103" ht="16.5" x14ac:dyDescent="0.3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row>
    <row r="245" spans="1:103" ht="16.5" x14ac:dyDescent="0.3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row>
    <row r="246" spans="1:103" ht="16.5" x14ac:dyDescent="0.3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row>
    <row r="247" spans="1:103" ht="16.5" x14ac:dyDescent="0.3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row>
    <row r="248" spans="1:103" ht="16.5" x14ac:dyDescent="0.3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row>
    <row r="249" spans="1:103" ht="16.5" x14ac:dyDescent="0.3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row>
    <row r="250" spans="1:103" ht="16.5" x14ac:dyDescent="0.3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row>
    <row r="251" spans="1:103" ht="16.5" x14ac:dyDescent="0.3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row>
    <row r="252" spans="1:103" ht="16.5" x14ac:dyDescent="0.3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row>
    <row r="253" spans="1:103" ht="16.5" x14ac:dyDescent="0.3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row>
    <row r="254" spans="1:103" ht="16.5" x14ac:dyDescent="0.3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row>
    <row r="255" spans="1:103" ht="16.5" x14ac:dyDescent="0.3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row>
    <row r="256" spans="1:103" ht="16.5" x14ac:dyDescent="0.3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row>
    <row r="257" spans="1:103" ht="16.5" x14ac:dyDescent="0.3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row>
    <row r="258" spans="1:103" ht="16.5" x14ac:dyDescent="0.3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row>
    <row r="259" spans="1:103" ht="16.5" x14ac:dyDescent="0.3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row>
    <row r="260" spans="1:103" ht="16.5" x14ac:dyDescent="0.3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row>
    <row r="261" spans="1:103" ht="16.5" x14ac:dyDescent="0.3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row>
    <row r="262" spans="1:103" ht="16.5" x14ac:dyDescent="0.3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row>
    <row r="263" spans="1:103" ht="16.5" x14ac:dyDescent="0.3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row>
    <row r="264" spans="1:103" ht="16.5" x14ac:dyDescent="0.3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row>
    <row r="265" spans="1:103" ht="16.5" x14ac:dyDescent="0.3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row>
    <row r="266" spans="1:103" ht="16.5" x14ac:dyDescent="0.3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row>
    <row r="267" spans="1:103" ht="16.5" x14ac:dyDescent="0.3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row>
    <row r="268" spans="1:103" ht="16.5" x14ac:dyDescent="0.3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row>
    <row r="269" spans="1:103" ht="16.5" x14ac:dyDescent="0.3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row>
    <row r="270" spans="1:103" ht="16.5" x14ac:dyDescent="0.3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row>
    <row r="271" spans="1:103" ht="16.5" x14ac:dyDescent="0.3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row>
    <row r="272" spans="1:103" ht="16.5" x14ac:dyDescent="0.3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row>
    <row r="273" spans="1:103" ht="16.5" x14ac:dyDescent="0.3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row>
    <row r="274" spans="1:103" ht="16.5" x14ac:dyDescent="0.3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row>
    <row r="275" spans="1:103" ht="16.5" x14ac:dyDescent="0.3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row>
    <row r="276" spans="1:103" ht="16.5" x14ac:dyDescent="0.3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row>
    <row r="277" spans="1:103" ht="16.5" x14ac:dyDescent="0.3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row>
    <row r="278" spans="1:103" ht="16.5" x14ac:dyDescent="0.3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row>
    <row r="279" spans="1:103" ht="16.5" x14ac:dyDescent="0.3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row>
    <row r="280" spans="1:103" ht="16.5" x14ac:dyDescent="0.3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row>
    <row r="281" spans="1:103" ht="16.5" x14ac:dyDescent="0.3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row>
    <row r="282" spans="1:103" ht="16.5" x14ac:dyDescent="0.3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row>
    <row r="283" spans="1:103" ht="16.5" x14ac:dyDescent="0.3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row>
    <row r="284" spans="1:103" ht="16.5" x14ac:dyDescent="0.3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row>
    <row r="285" spans="1:103" ht="16.5" x14ac:dyDescent="0.3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row>
    <row r="286" spans="1:103" ht="16.5" x14ac:dyDescent="0.3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row>
    <row r="287" spans="1:103" ht="16.5" x14ac:dyDescent="0.3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row>
    <row r="288" spans="1:103" ht="16.5" x14ac:dyDescent="0.3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row>
    <row r="289" spans="1:103" ht="16.5" x14ac:dyDescent="0.3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row>
    <row r="290" spans="1:103" ht="16.5" x14ac:dyDescent="0.3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row>
    <row r="291" spans="1:103" ht="16.5" x14ac:dyDescent="0.3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row>
    <row r="292" spans="1:103" ht="16.5" x14ac:dyDescent="0.3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row>
    <row r="293" spans="1:103" ht="16.5" x14ac:dyDescent="0.3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row>
    <row r="294" spans="1:103" ht="16.5" x14ac:dyDescent="0.3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row>
    <row r="295" spans="1:103" ht="16.5" x14ac:dyDescent="0.3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row>
    <row r="296" spans="1:103" ht="16.5" x14ac:dyDescent="0.3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row>
    <row r="297" spans="1:103" ht="16.5" x14ac:dyDescent="0.3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row>
    <row r="298" spans="1:103" ht="16.5" x14ac:dyDescent="0.3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row>
    <row r="299" spans="1:103" ht="16.5" x14ac:dyDescent="0.3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row>
    <row r="300" spans="1:103" ht="16.5" x14ac:dyDescent="0.3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row>
    <row r="301" spans="1:103" ht="16.5" x14ac:dyDescent="0.3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row>
    <row r="302" spans="1:103" ht="16.5" x14ac:dyDescent="0.3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row>
    <row r="303" spans="1:103" ht="16.5" x14ac:dyDescent="0.3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row>
    <row r="304" spans="1:103" ht="16.5" x14ac:dyDescent="0.3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row>
    <row r="305" spans="1:103" ht="16.5" x14ac:dyDescent="0.3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row>
    <row r="306" spans="1:103" ht="16.5" x14ac:dyDescent="0.3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row>
    <row r="307" spans="1:103" ht="16.5" x14ac:dyDescent="0.3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row>
    <row r="308" spans="1:103" ht="16.5" x14ac:dyDescent="0.3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row>
    <row r="309" spans="1:103" ht="16.5" x14ac:dyDescent="0.3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row>
    <row r="310" spans="1:103" ht="16.5" x14ac:dyDescent="0.3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row>
    <row r="311" spans="1:103" ht="16.5" x14ac:dyDescent="0.3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row>
    <row r="312" spans="1:103" ht="16.5" x14ac:dyDescent="0.3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row>
    <row r="313" spans="1:103" ht="16.5" x14ac:dyDescent="0.3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row>
    <row r="314" spans="1:103" ht="16.5" x14ac:dyDescent="0.3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row>
    <row r="315" spans="1:103" ht="16.5" x14ac:dyDescent="0.3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row>
    <row r="316" spans="1:103" ht="16.5" x14ac:dyDescent="0.3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row>
    <row r="317" spans="1:103" ht="16.5" x14ac:dyDescent="0.3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row>
    <row r="318" spans="1:103" ht="16.5" x14ac:dyDescent="0.3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row>
    <row r="319" spans="1:103" ht="16.5" x14ac:dyDescent="0.3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row>
    <row r="320" spans="1:103" ht="16.5" x14ac:dyDescent="0.3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row>
    <row r="321" spans="1:103" ht="16.5" x14ac:dyDescent="0.3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row>
    <row r="322" spans="1:103" ht="16.5" x14ac:dyDescent="0.3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row>
    <row r="323" spans="1:103" ht="16.5" x14ac:dyDescent="0.3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row>
    <row r="324" spans="1:103" ht="16.5" x14ac:dyDescent="0.3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row>
    <row r="325" spans="1:103" ht="16.5" x14ac:dyDescent="0.3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row>
    <row r="326" spans="1:103" ht="16.5" x14ac:dyDescent="0.3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row>
    <row r="327" spans="1:103" ht="16.5" x14ac:dyDescent="0.3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row>
    <row r="328" spans="1:103" ht="16.5" x14ac:dyDescent="0.3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row>
    <row r="329" spans="1:103" ht="16.5" x14ac:dyDescent="0.3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row>
    <row r="330" spans="1:103" ht="16.5" x14ac:dyDescent="0.3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row>
    <row r="331" spans="1:103" ht="16.5" x14ac:dyDescent="0.3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row>
    <row r="332" spans="1:103" ht="16.5" x14ac:dyDescent="0.3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row>
    <row r="333" spans="1:103" ht="16.5" x14ac:dyDescent="0.3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row>
    <row r="334" spans="1:103" ht="16.5" x14ac:dyDescent="0.3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row>
    <row r="335" spans="1:103" ht="16.5" x14ac:dyDescent="0.3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row>
    <row r="336" spans="1:103" ht="16.5" x14ac:dyDescent="0.3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row>
    <row r="337" spans="1:103" ht="16.5" x14ac:dyDescent="0.3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row>
    <row r="338" spans="1:103" ht="16.5" x14ac:dyDescent="0.3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row>
    <row r="339" spans="1:103" ht="16.5" x14ac:dyDescent="0.3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row>
    <row r="340" spans="1:103" ht="16.5" x14ac:dyDescent="0.3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row>
    <row r="341" spans="1:103" ht="16.5" x14ac:dyDescent="0.3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row>
    <row r="342" spans="1:103" ht="16.5" x14ac:dyDescent="0.3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row>
    <row r="343" spans="1:103" ht="16.5" x14ac:dyDescent="0.3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row>
    <row r="344" spans="1:103" ht="16.5" x14ac:dyDescent="0.3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row>
    <row r="345" spans="1:103" ht="16.5" x14ac:dyDescent="0.3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row>
    <row r="346" spans="1:103" ht="16.5" x14ac:dyDescent="0.3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row>
    <row r="347" spans="1:103" ht="16.5" x14ac:dyDescent="0.3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row>
    <row r="348" spans="1:103" ht="16.5" x14ac:dyDescent="0.3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row>
    <row r="349" spans="1:103" ht="16.5" x14ac:dyDescent="0.3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row>
    <row r="350" spans="1:103" ht="16.5" x14ac:dyDescent="0.3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row>
    <row r="351" spans="1:103" ht="16.5" x14ac:dyDescent="0.3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row>
    <row r="352" spans="1:103" ht="16.5" x14ac:dyDescent="0.3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row>
    <row r="353" spans="1:103" ht="16.5" x14ac:dyDescent="0.3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row>
    <row r="354" spans="1:103" ht="16.5" x14ac:dyDescent="0.3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row>
    <row r="355" spans="1:103" ht="16.5" x14ac:dyDescent="0.3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row>
    <row r="356" spans="1:103" ht="16.5" x14ac:dyDescent="0.3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row>
    <row r="357" spans="1:103" ht="16.5" x14ac:dyDescent="0.3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row>
    <row r="358" spans="1:103" ht="16.5" x14ac:dyDescent="0.3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row>
    <row r="359" spans="1:103" ht="16.5" x14ac:dyDescent="0.3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row>
    <row r="360" spans="1:103" ht="16.5" x14ac:dyDescent="0.3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row>
    <row r="361" spans="1:103" ht="16.5" x14ac:dyDescent="0.3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row>
    <row r="362" spans="1:103" ht="16.5" x14ac:dyDescent="0.3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row>
    <row r="363" spans="1:103" ht="16.5" x14ac:dyDescent="0.3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row>
    <row r="364" spans="1:103" ht="16.5" x14ac:dyDescent="0.3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row>
    <row r="365" spans="1:103" ht="16.5" x14ac:dyDescent="0.3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row>
    <row r="366" spans="1:103" ht="16.5" x14ac:dyDescent="0.3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row>
    <row r="367" spans="1:103" ht="16.5" x14ac:dyDescent="0.3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c r="CN367" s="144"/>
      <c r="CO367" s="144"/>
      <c r="CP367" s="144"/>
      <c r="CQ367" s="144"/>
      <c r="CR367" s="144"/>
      <c r="CS367" s="144"/>
      <c r="CT367" s="144"/>
      <c r="CU367" s="144"/>
      <c r="CV367" s="144"/>
      <c r="CW367" s="144"/>
      <c r="CX367" s="144"/>
      <c r="CY367" s="144"/>
    </row>
    <row r="368" spans="1:103" ht="16.5" x14ac:dyDescent="0.3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c r="CN368" s="144"/>
      <c r="CO368" s="144"/>
      <c r="CP368" s="144"/>
      <c r="CQ368" s="144"/>
      <c r="CR368" s="144"/>
      <c r="CS368" s="144"/>
      <c r="CT368" s="144"/>
      <c r="CU368" s="144"/>
      <c r="CV368" s="144"/>
      <c r="CW368" s="144"/>
      <c r="CX368" s="144"/>
      <c r="CY368" s="144"/>
    </row>
    <row r="369" spans="1:103" ht="16.5" x14ac:dyDescent="0.3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c r="CN369" s="144"/>
      <c r="CO369" s="144"/>
      <c r="CP369" s="144"/>
      <c r="CQ369" s="144"/>
      <c r="CR369" s="144"/>
      <c r="CS369" s="144"/>
      <c r="CT369" s="144"/>
      <c r="CU369" s="144"/>
      <c r="CV369" s="144"/>
      <c r="CW369" s="144"/>
      <c r="CX369" s="144"/>
      <c r="CY369" s="144"/>
    </row>
    <row r="370" spans="1:103" ht="16.5" x14ac:dyDescent="0.3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c r="CN370" s="144"/>
      <c r="CO370" s="144"/>
      <c r="CP370" s="144"/>
      <c r="CQ370" s="144"/>
      <c r="CR370" s="144"/>
      <c r="CS370" s="144"/>
      <c r="CT370" s="144"/>
      <c r="CU370" s="144"/>
      <c r="CV370" s="144"/>
      <c r="CW370" s="144"/>
      <c r="CX370" s="144"/>
      <c r="CY370" s="144"/>
    </row>
    <row r="371" spans="1:103" ht="16.5" x14ac:dyDescent="0.3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c r="CN371" s="144"/>
      <c r="CO371" s="144"/>
      <c r="CP371" s="144"/>
      <c r="CQ371" s="144"/>
      <c r="CR371" s="144"/>
      <c r="CS371" s="144"/>
      <c r="CT371" s="144"/>
      <c r="CU371" s="144"/>
      <c r="CV371" s="144"/>
      <c r="CW371" s="144"/>
      <c r="CX371" s="144"/>
      <c r="CY371" s="144"/>
    </row>
    <row r="372" spans="1:103" ht="16.5" x14ac:dyDescent="0.3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4"/>
      <c r="CV372" s="144"/>
      <c r="CW372" s="144"/>
      <c r="CX372" s="144"/>
      <c r="CY372" s="144"/>
    </row>
    <row r="373" spans="1:103" ht="16.5" x14ac:dyDescent="0.3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c r="CN373" s="144"/>
      <c r="CO373" s="144"/>
      <c r="CP373" s="144"/>
      <c r="CQ373" s="144"/>
      <c r="CR373" s="144"/>
      <c r="CS373" s="144"/>
      <c r="CT373" s="144"/>
      <c r="CU373" s="144"/>
      <c r="CV373" s="144"/>
      <c r="CW373" s="144"/>
      <c r="CX373" s="144"/>
      <c r="CY373" s="144"/>
    </row>
    <row r="374" spans="1:103" ht="16.5" x14ac:dyDescent="0.3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c r="CN374" s="144"/>
      <c r="CO374" s="144"/>
      <c r="CP374" s="144"/>
      <c r="CQ374" s="144"/>
      <c r="CR374" s="144"/>
      <c r="CS374" s="144"/>
      <c r="CT374" s="144"/>
      <c r="CU374" s="144"/>
      <c r="CV374" s="144"/>
      <c r="CW374" s="144"/>
      <c r="CX374" s="144"/>
      <c r="CY374" s="144"/>
    </row>
    <row r="375" spans="1:103" ht="16.5" x14ac:dyDescent="0.3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c r="CN375" s="144"/>
      <c r="CO375" s="144"/>
      <c r="CP375" s="144"/>
      <c r="CQ375" s="144"/>
      <c r="CR375" s="144"/>
      <c r="CS375" s="144"/>
      <c r="CT375" s="144"/>
      <c r="CU375" s="144"/>
      <c r="CV375" s="144"/>
      <c r="CW375" s="144"/>
      <c r="CX375" s="144"/>
      <c r="CY375" s="144"/>
    </row>
    <row r="376" spans="1:103" ht="16.5" x14ac:dyDescent="0.3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c r="CN376" s="144"/>
      <c r="CO376" s="144"/>
      <c r="CP376" s="144"/>
      <c r="CQ376" s="144"/>
      <c r="CR376" s="144"/>
      <c r="CS376" s="144"/>
      <c r="CT376" s="144"/>
      <c r="CU376" s="144"/>
      <c r="CV376" s="144"/>
      <c r="CW376" s="144"/>
      <c r="CX376" s="144"/>
      <c r="CY376" s="144"/>
    </row>
    <row r="377" spans="1:103" ht="16.5" x14ac:dyDescent="0.3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c r="CN377" s="144"/>
      <c r="CO377" s="144"/>
      <c r="CP377" s="144"/>
      <c r="CQ377" s="144"/>
      <c r="CR377" s="144"/>
      <c r="CS377" s="144"/>
      <c r="CT377" s="144"/>
      <c r="CU377" s="144"/>
      <c r="CV377" s="144"/>
      <c r="CW377" s="144"/>
      <c r="CX377" s="144"/>
      <c r="CY377" s="144"/>
    </row>
    <row r="378" spans="1:103" ht="16.5" x14ac:dyDescent="0.3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c r="CN378" s="144"/>
      <c r="CO378" s="144"/>
      <c r="CP378" s="144"/>
      <c r="CQ378" s="144"/>
      <c r="CR378" s="144"/>
      <c r="CS378" s="144"/>
      <c r="CT378" s="144"/>
      <c r="CU378" s="144"/>
      <c r="CV378" s="144"/>
      <c r="CW378" s="144"/>
      <c r="CX378" s="144"/>
      <c r="CY378" s="144"/>
    </row>
    <row r="379" spans="1:103" ht="16.5" x14ac:dyDescent="0.3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c r="CN379" s="144"/>
      <c r="CO379" s="144"/>
      <c r="CP379" s="144"/>
      <c r="CQ379" s="144"/>
      <c r="CR379" s="144"/>
      <c r="CS379" s="144"/>
      <c r="CT379" s="144"/>
      <c r="CU379" s="144"/>
      <c r="CV379" s="144"/>
      <c r="CW379" s="144"/>
      <c r="CX379" s="144"/>
      <c r="CY379" s="144"/>
    </row>
    <row r="380" spans="1:103" ht="16.5" x14ac:dyDescent="0.3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c r="CN380" s="144"/>
      <c r="CO380" s="144"/>
      <c r="CP380" s="144"/>
      <c r="CQ380" s="144"/>
      <c r="CR380" s="144"/>
      <c r="CS380" s="144"/>
      <c r="CT380" s="144"/>
      <c r="CU380" s="144"/>
      <c r="CV380" s="144"/>
      <c r="CW380" s="144"/>
      <c r="CX380" s="144"/>
      <c r="CY380" s="144"/>
    </row>
    <row r="381" spans="1:103" ht="16.5" x14ac:dyDescent="0.3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c r="CN381" s="144"/>
      <c r="CO381" s="144"/>
      <c r="CP381" s="144"/>
      <c r="CQ381" s="144"/>
      <c r="CR381" s="144"/>
      <c r="CS381" s="144"/>
      <c r="CT381" s="144"/>
      <c r="CU381" s="144"/>
      <c r="CV381" s="144"/>
      <c r="CW381" s="144"/>
      <c r="CX381" s="144"/>
      <c r="CY381" s="144"/>
    </row>
    <row r="382" spans="1:103" ht="16.5" x14ac:dyDescent="0.3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c r="CN382" s="144"/>
      <c r="CO382" s="144"/>
      <c r="CP382" s="144"/>
      <c r="CQ382" s="144"/>
      <c r="CR382" s="144"/>
      <c r="CS382" s="144"/>
      <c r="CT382" s="144"/>
      <c r="CU382" s="144"/>
      <c r="CV382" s="144"/>
      <c r="CW382" s="144"/>
      <c r="CX382" s="144"/>
      <c r="CY382" s="144"/>
    </row>
    <row r="383" spans="1:103" ht="16.5" x14ac:dyDescent="0.3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c r="CN383" s="144"/>
      <c r="CO383" s="144"/>
      <c r="CP383" s="144"/>
      <c r="CQ383" s="144"/>
      <c r="CR383" s="144"/>
      <c r="CS383" s="144"/>
      <c r="CT383" s="144"/>
      <c r="CU383" s="144"/>
      <c r="CV383" s="144"/>
      <c r="CW383" s="144"/>
      <c r="CX383" s="144"/>
      <c r="CY383" s="144"/>
    </row>
    <row r="384" spans="1:103" ht="16.5" x14ac:dyDescent="0.3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c r="CN384" s="144"/>
      <c r="CO384" s="144"/>
      <c r="CP384" s="144"/>
      <c r="CQ384" s="144"/>
      <c r="CR384" s="144"/>
      <c r="CS384" s="144"/>
      <c r="CT384" s="144"/>
      <c r="CU384" s="144"/>
      <c r="CV384" s="144"/>
      <c r="CW384" s="144"/>
      <c r="CX384" s="144"/>
      <c r="CY384" s="144"/>
    </row>
    <row r="385" spans="1:103" ht="16.5" x14ac:dyDescent="0.3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c r="CN385" s="144"/>
      <c r="CO385" s="144"/>
      <c r="CP385" s="144"/>
      <c r="CQ385" s="144"/>
      <c r="CR385" s="144"/>
      <c r="CS385" s="144"/>
      <c r="CT385" s="144"/>
      <c r="CU385" s="144"/>
      <c r="CV385" s="144"/>
      <c r="CW385" s="144"/>
      <c r="CX385" s="144"/>
      <c r="CY385" s="144"/>
    </row>
    <row r="386" spans="1:103" ht="16.5" x14ac:dyDescent="0.3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c r="CN386" s="144"/>
      <c r="CO386" s="144"/>
      <c r="CP386" s="144"/>
      <c r="CQ386" s="144"/>
      <c r="CR386" s="144"/>
      <c r="CS386" s="144"/>
      <c r="CT386" s="144"/>
      <c r="CU386" s="144"/>
      <c r="CV386" s="144"/>
      <c r="CW386" s="144"/>
      <c r="CX386" s="144"/>
      <c r="CY386" s="144"/>
    </row>
    <row r="387" spans="1:103" ht="16.5" x14ac:dyDescent="0.3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c r="CN387" s="144"/>
      <c r="CO387" s="144"/>
      <c r="CP387" s="144"/>
      <c r="CQ387" s="144"/>
      <c r="CR387" s="144"/>
      <c r="CS387" s="144"/>
      <c r="CT387" s="144"/>
      <c r="CU387" s="144"/>
      <c r="CV387" s="144"/>
      <c r="CW387" s="144"/>
      <c r="CX387" s="144"/>
      <c r="CY387" s="144"/>
    </row>
    <row r="388" spans="1:103" ht="16.5" x14ac:dyDescent="0.3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c r="CN388" s="144"/>
      <c r="CO388" s="144"/>
      <c r="CP388" s="144"/>
      <c r="CQ388" s="144"/>
      <c r="CR388" s="144"/>
      <c r="CS388" s="144"/>
      <c r="CT388" s="144"/>
      <c r="CU388" s="144"/>
      <c r="CV388" s="144"/>
      <c r="CW388" s="144"/>
      <c r="CX388" s="144"/>
      <c r="CY388" s="144"/>
    </row>
    <row r="389" spans="1:103" ht="16.5" x14ac:dyDescent="0.3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c r="CN389" s="144"/>
      <c r="CO389" s="144"/>
      <c r="CP389" s="144"/>
      <c r="CQ389" s="144"/>
      <c r="CR389" s="144"/>
      <c r="CS389" s="144"/>
      <c r="CT389" s="144"/>
      <c r="CU389" s="144"/>
      <c r="CV389" s="144"/>
      <c r="CW389" s="144"/>
      <c r="CX389" s="144"/>
      <c r="CY389" s="144"/>
    </row>
    <row r="390" spans="1:103" ht="16.5" x14ac:dyDescent="0.3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c r="CN390" s="144"/>
      <c r="CO390" s="144"/>
      <c r="CP390" s="144"/>
      <c r="CQ390" s="144"/>
      <c r="CR390" s="144"/>
      <c r="CS390" s="144"/>
      <c r="CT390" s="144"/>
      <c r="CU390" s="144"/>
      <c r="CV390" s="144"/>
      <c r="CW390" s="144"/>
      <c r="CX390" s="144"/>
      <c r="CY390" s="144"/>
    </row>
    <row r="391" spans="1:103" ht="16.5" x14ac:dyDescent="0.3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c r="CN391" s="144"/>
      <c r="CO391" s="144"/>
      <c r="CP391" s="144"/>
      <c r="CQ391" s="144"/>
      <c r="CR391" s="144"/>
      <c r="CS391" s="144"/>
      <c r="CT391" s="144"/>
      <c r="CU391" s="144"/>
      <c r="CV391" s="144"/>
      <c r="CW391" s="144"/>
      <c r="CX391" s="144"/>
      <c r="CY391" s="144"/>
    </row>
    <row r="392" spans="1:103" ht="16.5" x14ac:dyDescent="0.3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c r="CN392" s="144"/>
      <c r="CO392" s="144"/>
      <c r="CP392" s="144"/>
      <c r="CQ392" s="144"/>
      <c r="CR392" s="144"/>
      <c r="CS392" s="144"/>
      <c r="CT392" s="144"/>
      <c r="CU392" s="144"/>
      <c r="CV392" s="144"/>
      <c r="CW392" s="144"/>
      <c r="CX392" s="144"/>
      <c r="CY392" s="144"/>
    </row>
    <row r="393" spans="1:103" ht="16.5" x14ac:dyDescent="0.3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c r="CN393" s="144"/>
      <c r="CO393" s="144"/>
      <c r="CP393" s="144"/>
      <c r="CQ393" s="144"/>
      <c r="CR393" s="144"/>
      <c r="CS393" s="144"/>
      <c r="CT393" s="144"/>
      <c r="CU393" s="144"/>
      <c r="CV393" s="144"/>
      <c r="CW393" s="144"/>
      <c r="CX393" s="144"/>
      <c r="CY393" s="144"/>
    </row>
    <row r="394" spans="1:103" ht="16.5" x14ac:dyDescent="0.3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c r="CN394" s="144"/>
      <c r="CO394" s="144"/>
      <c r="CP394" s="144"/>
      <c r="CQ394" s="144"/>
      <c r="CR394" s="144"/>
      <c r="CS394" s="144"/>
      <c r="CT394" s="144"/>
      <c r="CU394" s="144"/>
      <c r="CV394" s="144"/>
      <c r="CW394" s="144"/>
      <c r="CX394" s="144"/>
      <c r="CY394" s="144"/>
    </row>
    <row r="395" spans="1:103" ht="16.5" x14ac:dyDescent="0.3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c r="CN395" s="144"/>
      <c r="CO395" s="144"/>
      <c r="CP395" s="144"/>
      <c r="CQ395" s="144"/>
      <c r="CR395" s="144"/>
      <c r="CS395" s="144"/>
      <c r="CT395" s="144"/>
      <c r="CU395" s="144"/>
      <c r="CV395" s="144"/>
      <c r="CW395" s="144"/>
      <c r="CX395" s="144"/>
      <c r="CY395" s="144"/>
    </row>
    <row r="396" spans="1:103" ht="16.5" x14ac:dyDescent="0.3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c r="CN396" s="144"/>
      <c r="CO396" s="144"/>
      <c r="CP396" s="144"/>
      <c r="CQ396" s="144"/>
      <c r="CR396" s="144"/>
      <c r="CS396" s="144"/>
      <c r="CT396" s="144"/>
      <c r="CU396" s="144"/>
      <c r="CV396" s="144"/>
      <c r="CW396" s="144"/>
      <c r="CX396" s="144"/>
      <c r="CY396" s="144"/>
    </row>
    <row r="397" spans="1:103" ht="16.5" x14ac:dyDescent="0.3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c r="CN397" s="144"/>
      <c r="CO397" s="144"/>
      <c r="CP397" s="144"/>
      <c r="CQ397" s="144"/>
      <c r="CR397" s="144"/>
      <c r="CS397" s="144"/>
      <c r="CT397" s="144"/>
      <c r="CU397" s="144"/>
      <c r="CV397" s="144"/>
      <c r="CW397" s="144"/>
      <c r="CX397" s="144"/>
      <c r="CY397" s="144"/>
    </row>
    <row r="398" spans="1:103" ht="16.5" x14ac:dyDescent="0.3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c r="CN398" s="144"/>
      <c r="CO398" s="144"/>
      <c r="CP398" s="144"/>
      <c r="CQ398" s="144"/>
      <c r="CR398" s="144"/>
      <c r="CS398" s="144"/>
      <c r="CT398" s="144"/>
      <c r="CU398" s="144"/>
      <c r="CV398" s="144"/>
      <c r="CW398" s="144"/>
      <c r="CX398" s="144"/>
      <c r="CY398" s="144"/>
    </row>
    <row r="399" spans="1:103" ht="16.5" x14ac:dyDescent="0.3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c r="CN399" s="144"/>
      <c r="CO399" s="144"/>
      <c r="CP399" s="144"/>
      <c r="CQ399" s="144"/>
      <c r="CR399" s="144"/>
      <c r="CS399" s="144"/>
      <c r="CT399" s="144"/>
      <c r="CU399" s="144"/>
      <c r="CV399" s="144"/>
      <c r="CW399" s="144"/>
      <c r="CX399" s="144"/>
      <c r="CY399" s="144"/>
    </row>
    <row r="400" spans="1:103" ht="16.5" x14ac:dyDescent="0.3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row>
    <row r="401" spans="1:103" ht="16.5" x14ac:dyDescent="0.3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c r="CN401" s="144"/>
      <c r="CO401" s="144"/>
      <c r="CP401" s="144"/>
      <c r="CQ401" s="144"/>
      <c r="CR401" s="144"/>
      <c r="CS401" s="144"/>
      <c r="CT401" s="144"/>
      <c r="CU401" s="144"/>
      <c r="CV401" s="144"/>
      <c r="CW401" s="144"/>
      <c r="CX401" s="144"/>
      <c r="CY401" s="144"/>
    </row>
    <row r="402" spans="1:103" ht="16.5" x14ac:dyDescent="0.3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c r="CN402" s="144"/>
      <c r="CO402" s="144"/>
      <c r="CP402" s="144"/>
      <c r="CQ402" s="144"/>
      <c r="CR402" s="144"/>
      <c r="CS402" s="144"/>
      <c r="CT402" s="144"/>
      <c r="CU402" s="144"/>
      <c r="CV402" s="144"/>
      <c r="CW402" s="144"/>
      <c r="CX402" s="144"/>
      <c r="CY402" s="144"/>
    </row>
    <row r="403" spans="1:103" ht="16.5" x14ac:dyDescent="0.3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c r="CN403" s="144"/>
      <c r="CO403" s="144"/>
      <c r="CP403" s="144"/>
      <c r="CQ403" s="144"/>
      <c r="CR403" s="144"/>
      <c r="CS403" s="144"/>
      <c r="CT403" s="144"/>
      <c r="CU403" s="144"/>
      <c r="CV403" s="144"/>
      <c r="CW403" s="144"/>
      <c r="CX403" s="144"/>
      <c r="CY403" s="144"/>
    </row>
    <row r="404" spans="1:103" ht="16.5" x14ac:dyDescent="0.3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c r="CN404" s="144"/>
      <c r="CO404" s="144"/>
      <c r="CP404" s="144"/>
      <c r="CQ404" s="144"/>
      <c r="CR404" s="144"/>
      <c r="CS404" s="144"/>
      <c r="CT404" s="144"/>
      <c r="CU404" s="144"/>
      <c r="CV404" s="144"/>
      <c r="CW404" s="144"/>
      <c r="CX404" s="144"/>
      <c r="CY404" s="144"/>
    </row>
    <row r="405" spans="1:103" ht="16.5" x14ac:dyDescent="0.3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c r="CN405" s="144"/>
      <c r="CO405" s="144"/>
      <c r="CP405" s="144"/>
      <c r="CQ405" s="144"/>
      <c r="CR405" s="144"/>
      <c r="CS405" s="144"/>
      <c r="CT405" s="144"/>
      <c r="CU405" s="144"/>
      <c r="CV405" s="144"/>
      <c r="CW405" s="144"/>
      <c r="CX405" s="144"/>
      <c r="CY405" s="144"/>
    </row>
    <row r="406" spans="1:103" ht="16.5" x14ac:dyDescent="0.3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c r="CN406" s="144"/>
      <c r="CO406" s="144"/>
      <c r="CP406" s="144"/>
      <c r="CQ406" s="144"/>
      <c r="CR406" s="144"/>
      <c r="CS406" s="144"/>
      <c r="CT406" s="144"/>
      <c r="CU406" s="144"/>
      <c r="CV406" s="144"/>
      <c r="CW406" s="144"/>
      <c r="CX406" s="144"/>
      <c r="CY406" s="144"/>
    </row>
    <row r="407" spans="1:103" ht="16.5" x14ac:dyDescent="0.3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c r="CN407" s="144"/>
      <c r="CO407" s="144"/>
      <c r="CP407" s="144"/>
      <c r="CQ407" s="144"/>
      <c r="CR407" s="144"/>
      <c r="CS407" s="144"/>
      <c r="CT407" s="144"/>
      <c r="CU407" s="144"/>
      <c r="CV407" s="144"/>
      <c r="CW407" s="144"/>
      <c r="CX407" s="144"/>
      <c r="CY407" s="144"/>
    </row>
    <row r="408" spans="1:103" ht="16.5" x14ac:dyDescent="0.3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c r="CN408" s="144"/>
      <c r="CO408" s="144"/>
      <c r="CP408" s="144"/>
      <c r="CQ408" s="144"/>
      <c r="CR408" s="144"/>
      <c r="CS408" s="144"/>
      <c r="CT408" s="144"/>
      <c r="CU408" s="144"/>
      <c r="CV408" s="144"/>
      <c r="CW408" s="144"/>
      <c r="CX408" s="144"/>
      <c r="CY408" s="144"/>
    </row>
    <row r="409" spans="1:103" ht="16.5" x14ac:dyDescent="0.3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c r="CN409" s="144"/>
      <c r="CO409" s="144"/>
      <c r="CP409" s="144"/>
      <c r="CQ409" s="144"/>
      <c r="CR409" s="144"/>
      <c r="CS409" s="144"/>
      <c r="CT409" s="144"/>
      <c r="CU409" s="144"/>
      <c r="CV409" s="144"/>
      <c r="CW409" s="144"/>
      <c r="CX409" s="144"/>
      <c r="CY409" s="144"/>
    </row>
    <row r="410" spans="1:103" ht="16.5" x14ac:dyDescent="0.3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c r="CN410" s="144"/>
      <c r="CO410" s="144"/>
      <c r="CP410" s="144"/>
      <c r="CQ410" s="144"/>
      <c r="CR410" s="144"/>
      <c r="CS410" s="144"/>
      <c r="CT410" s="144"/>
      <c r="CU410" s="144"/>
      <c r="CV410" s="144"/>
      <c r="CW410" s="144"/>
      <c r="CX410" s="144"/>
      <c r="CY410" s="144"/>
    </row>
    <row r="411" spans="1:103" ht="16.5" x14ac:dyDescent="0.3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c r="CN411" s="144"/>
      <c r="CO411" s="144"/>
      <c r="CP411" s="144"/>
      <c r="CQ411" s="144"/>
      <c r="CR411" s="144"/>
      <c r="CS411" s="144"/>
      <c r="CT411" s="144"/>
      <c r="CU411" s="144"/>
      <c r="CV411" s="144"/>
      <c r="CW411" s="144"/>
      <c r="CX411" s="144"/>
      <c r="CY411" s="144"/>
    </row>
    <row r="412" spans="1:103" ht="16.5" x14ac:dyDescent="0.3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c r="CN412" s="144"/>
      <c r="CO412" s="144"/>
      <c r="CP412" s="144"/>
      <c r="CQ412" s="144"/>
      <c r="CR412" s="144"/>
      <c r="CS412" s="144"/>
      <c r="CT412" s="144"/>
      <c r="CU412" s="144"/>
      <c r="CV412" s="144"/>
      <c r="CW412" s="144"/>
      <c r="CX412" s="144"/>
      <c r="CY412" s="144"/>
    </row>
    <row r="413" spans="1:103" ht="16.5" x14ac:dyDescent="0.3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c r="CN413" s="144"/>
      <c r="CO413" s="144"/>
      <c r="CP413" s="144"/>
      <c r="CQ413" s="144"/>
      <c r="CR413" s="144"/>
      <c r="CS413" s="144"/>
      <c r="CT413" s="144"/>
      <c r="CU413" s="144"/>
      <c r="CV413" s="144"/>
      <c r="CW413" s="144"/>
      <c r="CX413" s="144"/>
      <c r="CY413" s="144"/>
    </row>
    <row r="414" spans="1:103" ht="16.5" x14ac:dyDescent="0.3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c r="CN414" s="144"/>
      <c r="CO414" s="144"/>
      <c r="CP414" s="144"/>
      <c r="CQ414" s="144"/>
      <c r="CR414" s="144"/>
      <c r="CS414" s="144"/>
      <c r="CT414" s="144"/>
      <c r="CU414" s="144"/>
      <c r="CV414" s="144"/>
      <c r="CW414" s="144"/>
      <c r="CX414" s="144"/>
      <c r="CY414" s="144"/>
    </row>
    <row r="415" spans="1:103" ht="16.5" x14ac:dyDescent="0.3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c r="CN415" s="144"/>
      <c r="CO415" s="144"/>
      <c r="CP415" s="144"/>
      <c r="CQ415" s="144"/>
      <c r="CR415" s="144"/>
      <c r="CS415" s="144"/>
      <c r="CT415" s="144"/>
      <c r="CU415" s="144"/>
      <c r="CV415" s="144"/>
      <c r="CW415" s="144"/>
      <c r="CX415" s="144"/>
      <c r="CY415" s="144"/>
    </row>
    <row r="416" spans="1:103" ht="16.5" x14ac:dyDescent="0.3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c r="CN416" s="144"/>
      <c r="CO416" s="144"/>
      <c r="CP416" s="144"/>
      <c r="CQ416" s="144"/>
      <c r="CR416" s="144"/>
      <c r="CS416" s="144"/>
      <c r="CT416" s="144"/>
      <c r="CU416" s="144"/>
      <c r="CV416" s="144"/>
      <c r="CW416" s="144"/>
      <c r="CX416" s="144"/>
      <c r="CY416" s="144"/>
    </row>
    <row r="417" spans="1:103" ht="16.5" x14ac:dyDescent="0.3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c r="CN417" s="144"/>
      <c r="CO417" s="144"/>
      <c r="CP417" s="144"/>
      <c r="CQ417" s="144"/>
      <c r="CR417" s="144"/>
      <c r="CS417" s="144"/>
      <c r="CT417" s="144"/>
      <c r="CU417" s="144"/>
      <c r="CV417" s="144"/>
      <c r="CW417" s="144"/>
      <c r="CX417" s="144"/>
      <c r="CY417" s="144"/>
    </row>
    <row r="418" spans="1:103" ht="16.5" x14ac:dyDescent="0.3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c r="CN418" s="144"/>
      <c r="CO418" s="144"/>
      <c r="CP418" s="144"/>
      <c r="CQ418" s="144"/>
      <c r="CR418" s="144"/>
      <c r="CS418" s="144"/>
      <c r="CT418" s="144"/>
      <c r="CU418" s="144"/>
      <c r="CV418" s="144"/>
      <c r="CW418" s="144"/>
      <c r="CX418" s="144"/>
      <c r="CY418" s="144"/>
    </row>
    <row r="419" spans="1:103" ht="16.5" x14ac:dyDescent="0.3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c r="CN419" s="144"/>
      <c r="CO419" s="144"/>
      <c r="CP419" s="144"/>
      <c r="CQ419" s="144"/>
      <c r="CR419" s="144"/>
      <c r="CS419" s="144"/>
      <c r="CT419" s="144"/>
      <c r="CU419" s="144"/>
      <c r="CV419" s="144"/>
      <c r="CW419" s="144"/>
      <c r="CX419" s="144"/>
      <c r="CY419" s="144"/>
    </row>
    <row r="420" spans="1:103" ht="16.5" x14ac:dyDescent="0.3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c r="CN420" s="144"/>
      <c r="CO420" s="144"/>
      <c r="CP420" s="144"/>
      <c r="CQ420" s="144"/>
      <c r="CR420" s="144"/>
      <c r="CS420" s="144"/>
      <c r="CT420" s="144"/>
      <c r="CU420" s="144"/>
      <c r="CV420" s="144"/>
      <c r="CW420" s="144"/>
      <c r="CX420" s="144"/>
      <c r="CY420" s="144"/>
    </row>
    <row r="421" spans="1:103" ht="16.5" x14ac:dyDescent="0.3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c r="CN421" s="144"/>
      <c r="CO421" s="144"/>
      <c r="CP421" s="144"/>
      <c r="CQ421" s="144"/>
      <c r="CR421" s="144"/>
      <c r="CS421" s="144"/>
      <c r="CT421" s="144"/>
      <c r="CU421" s="144"/>
      <c r="CV421" s="144"/>
      <c r="CW421" s="144"/>
      <c r="CX421" s="144"/>
      <c r="CY421" s="144"/>
    </row>
    <row r="422" spans="1:103" ht="16.5" x14ac:dyDescent="0.3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c r="CN422" s="144"/>
      <c r="CO422" s="144"/>
      <c r="CP422" s="144"/>
      <c r="CQ422" s="144"/>
      <c r="CR422" s="144"/>
      <c r="CS422" s="144"/>
      <c r="CT422" s="144"/>
      <c r="CU422" s="144"/>
      <c r="CV422" s="144"/>
      <c r="CW422" s="144"/>
      <c r="CX422" s="144"/>
      <c r="CY422" s="144"/>
    </row>
    <row r="423" spans="1:103" ht="16.5" x14ac:dyDescent="0.3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c r="CN423" s="144"/>
      <c r="CO423" s="144"/>
      <c r="CP423" s="144"/>
      <c r="CQ423" s="144"/>
      <c r="CR423" s="144"/>
      <c r="CS423" s="144"/>
      <c r="CT423" s="144"/>
      <c r="CU423" s="144"/>
      <c r="CV423" s="144"/>
      <c r="CW423" s="144"/>
      <c r="CX423" s="144"/>
      <c r="CY423" s="144"/>
    </row>
    <row r="424" spans="1:103" ht="16.5" x14ac:dyDescent="0.3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c r="CN424" s="144"/>
      <c r="CO424" s="144"/>
      <c r="CP424" s="144"/>
      <c r="CQ424" s="144"/>
      <c r="CR424" s="144"/>
      <c r="CS424" s="144"/>
      <c r="CT424" s="144"/>
      <c r="CU424" s="144"/>
      <c r="CV424" s="144"/>
      <c r="CW424" s="144"/>
      <c r="CX424" s="144"/>
      <c r="CY424" s="144"/>
    </row>
    <row r="425" spans="1:103" ht="16.5" x14ac:dyDescent="0.3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c r="CN425" s="144"/>
      <c r="CO425" s="144"/>
      <c r="CP425" s="144"/>
      <c r="CQ425" s="144"/>
      <c r="CR425" s="144"/>
      <c r="CS425" s="144"/>
      <c r="CT425" s="144"/>
      <c r="CU425" s="144"/>
      <c r="CV425" s="144"/>
      <c r="CW425" s="144"/>
      <c r="CX425" s="144"/>
      <c r="CY425" s="144"/>
    </row>
    <row r="426" spans="1:103" ht="16.5" x14ac:dyDescent="0.3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c r="CN426" s="144"/>
      <c r="CO426" s="144"/>
      <c r="CP426" s="144"/>
      <c r="CQ426" s="144"/>
      <c r="CR426" s="144"/>
      <c r="CS426" s="144"/>
      <c r="CT426" s="144"/>
      <c r="CU426" s="144"/>
      <c r="CV426" s="144"/>
      <c r="CW426" s="144"/>
      <c r="CX426" s="144"/>
      <c r="CY426" s="144"/>
    </row>
    <row r="427" spans="1:103" ht="16.5" x14ac:dyDescent="0.3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c r="CN427" s="144"/>
      <c r="CO427" s="144"/>
      <c r="CP427" s="144"/>
      <c r="CQ427" s="144"/>
      <c r="CR427" s="144"/>
      <c r="CS427" s="144"/>
      <c r="CT427" s="144"/>
      <c r="CU427" s="144"/>
      <c r="CV427" s="144"/>
      <c r="CW427" s="144"/>
      <c r="CX427" s="144"/>
      <c r="CY427" s="144"/>
    </row>
    <row r="428" spans="1:103" ht="16.5" x14ac:dyDescent="0.3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c r="CN428" s="144"/>
      <c r="CO428" s="144"/>
      <c r="CP428" s="144"/>
      <c r="CQ428" s="144"/>
      <c r="CR428" s="144"/>
      <c r="CS428" s="144"/>
      <c r="CT428" s="144"/>
      <c r="CU428" s="144"/>
      <c r="CV428" s="144"/>
      <c r="CW428" s="144"/>
      <c r="CX428" s="144"/>
      <c r="CY428" s="144"/>
    </row>
    <row r="429" spans="1:103" ht="16.5" x14ac:dyDescent="0.3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row>
    <row r="430" spans="1:103" ht="16.5" x14ac:dyDescent="0.3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row>
    <row r="431" spans="1:103" ht="16.5" x14ac:dyDescent="0.3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row>
    <row r="432" spans="1:103" ht="16.5" x14ac:dyDescent="0.3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row>
    <row r="433" spans="1:103" ht="16.5" x14ac:dyDescent="0.3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row>
    <row r="434" spans="1:103" ht="16.5" x14ac:dyDescent="0.3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c r="CN434" s="144"/>
      <c r="CO434" s="144"/>
      <c r="CP434" s="144"/>
      <c r="CQ434" s="144"/>
      <c r="CR434" s="144"/>
      <c r="CS434" s="144"/>
      <c r="CT434" s="144"/>
      <c r="CU434" s="144"/>
      <c r="CV434" s="144"/>
      <c r="CW434" s="144"/>
      <c r="CX434" s="144"/>
      <c r="CY434" s="144"/>
    </row>
    <row r="435" spans="1:103" ht="16.5" x14ac:dyDescent="0.3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c r="CN435" s="144"/>
      <c r="CO435" s="144"/>
      <c r="CP435" s="144"/>
      <c r="CQ435" s="144"/>
      <c r="CR435" s="144"/>
      <c r="CS435" s="144"/>
      <c r="CT435" s="144"/>
      <c r="CU435" s="144"/>
      <c r="CV435" s="144"/>
      <c r="CW435" s="144"/>
      <c r="CX435" s="144"/>
      <c r="CY435" s="144"/>
    </row>
    <row r="436" spans="1:103" ht="16.5" x14ac:dyDescent="0.3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c r="CN436" s="144"/>
      <c r="CO436" s="144"/>
      <c r="CP436" s="144"/>
      <c r="CQ436" s="144"/>
      <c r="CR436" s="144"/>
      <c r="CS436" s="144"/>
      <c r="CT436" s="144"/>
      <c r="CU436" s="144"/>
      <c r="CV436" s="144"/>
      <c r="CW436" s="144"/>
      <c r="CX436" s="144"/>
      <c r="CY436" s="144"/>
    </row>
    <row r="437" spans="1:103" ht="16.5" x14ac:dyDescent="0.3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c r="CN437" s="144"/>
      <c r="CO437" s="144"/>
      <c r="CP437" s="144"/>
      <c r="CQ437" s="144"/>
      <c r="CR437" s="144"/>
      <c r="CS437" s="144"/>
      <c r="CT437" s="144"/>
      <c r="CU437" s="144"/>
      <c r="CV437" s="144"/>
      <c r="CW437" s="144"/>
      <c r="CX437" s="144"/>
      <c r="CY437" s="144"/>
    </row>
    <row r="438" spans="1:103" ht="16.5" x14ac:dyDescent="0.3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c r="CN438" s="144"/>
      <c r="CO438" s="144"/>
      <c r="CP438" s="144"/>
      <c r="CQ438" s="144"/>
      <c r="CR438" s="144"/>
      <c r="CS438" s="144"/>
      <c r="CT438" s="144"/>
      <c r="CU438" s="144"/>
      <c r="CV438" s="144"/>
      <c r="CW438" s="144"/>
      <c r="CX438" s="144"/>
      <c r="CY438" s="144"/>
    </row>
    <row r="439" spans="1:103" ht="16.5" x14ac:dyDescent="0.3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c r="CN439" s="144"/>
      <c r="CO439" s="144"/>
      <c r="CP439" s="144"/>
      <c r="CQ439" s="144"/>
      <c r="CR439" s="144"/>
      <c r="CS439" s="144"/>
      <c r="CT439" s="144"/>
      <c r="CU439" s="144"/>
      <c r="CV439" s="144"/>
      <c r="CW439" s="144"/>
      <c r="CX439" s="144"/>
      <c r="CY439" s="144"/>
    </row>
    <row r="440" spans="1:103" ht="16.5" x14ac:dyDescent="0.3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row>
    <row r="441" spans="1:103" ht="16.5" x14ac:dyDescent="0.3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c r="CN441" s="144"/>
      <c r="CO441" s="144"/>
      <c r="CP441" s="144"/>
      <c r="CQ441" s="144"/>
      <c r="CR441" s="144"/>
      <c r="CS441" s="144"/>
      <c r="CT441" s="144"/>
      <c r="CU441" s="144"/>
      <c r="CV441" s="144"/>
      <c r="CW441" s="144"/>
      <c r="CX441" s="144"/>
      <c r="CY441" s="144"/>
    </row>
    <row r="442" spans="1:103" ht="16.5" x14ac:dyDescent="0.3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row>
    <row r="443" spans="1:103" ht="16.5" x14ac:dyDescent="0.3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c r="CN443" s="144"/>
      <c r="CO443" s="144"/>
      <c r="CP443" s="144"/>
      <c r="CQ443" s="144"/>
      <c r="CR443" s="144"/>
      <c r="CS443" s="144"/>
      <c r="CT443" s="144"/>
      <c r="CU443" s="144"/>
      <c r="CV443" s="144"/>
      <c r="CW443" s="144"/>
      <c r="CX443" s="144"/>
      <c r="CY443" s="144"/>
    </row>
    <row r="444" spans="1:103" ht="16.5" x14ac:dyDescent="0.3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row>
    <row r="445" spans="1:103" ht="16.5" x14ac:dyDescent="0.3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row>
    <row r="446" spans="1:103" ht="16.5" x14ac:dyDescent="0.3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c r="CN446" s="144"/>
      <c r="CO446" s="144"/>
      <c r="CP446" s="144"/>
      <c r="CQ446" s="144"/>
      <c r="CR446" s="144"/>
      <c r="CS446" s="144"/>
      <c r="CT446" s="144"/>
      <c r="CU446" s="144"/>
      <c r="CV446" s="144"/>
      <c r="CW446" s="144"/>
      <c r="CX446" s="144"/>
      <c r="CY446" s="144"/>
    </row>
    <row r="447" spans="1:103" ht="16.5" x14ac:dyDescent="0.3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c r="CN447" s="144"/>
      <c r="CO447" s="144"/>
      <c r="CP447" s="144"/>
      <c r="CQ447" s="144"/>
      <c r="CR447" s="144"/>
      <c r="CS447" s="144"/>
      <c r="CT447" s="144"/>
      <c r="CU447" s="144"/>
      <c r="CV447" s="144"/>
      <c r="CW447" s="144"/>
      <c r="CX447" s="144"/>
      <c r="CY447" s="144"/>
    </row>
    <row r="448" spans="1:103" ht="16.5" x14ac:dyDescent="0.3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c r="CN448" s="144"/>
      <c r="CO448" s="144"/>
      <c r="CP448" s="144"/>
      <c r="CQ448" s="144"/>
      <c r="CR448" s="144"/>
      <c r="CS448" s="144"/>
      <c r="CT448" s="144"/>
      <c r="CU448" s="144"/>
      <c r="CV448" s="144"/>
      <c r="CW448" s="144"/>
      <c r="CX448" s="144"/>
      <c r="CY448" s="144"/>
    </row>
    <row r="449" spans="1:103" ht="16.5" x14ac:dyDescent="0.3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row>
    <row r="450" spans="1:103" ht="16.5" x14ac:dyDescent="0.3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c r="CN450" s="144"/>
      <c r="CO450" s="144"/>
      <c r="CP450" s="144"/>
      <c r="CQ450" s="144"/>
      <c r="CR450" s="144"/>
      <c r="CS450" s="144"/>
      <c r="CT450" s="144"/>
      <c r="CU450" s="144"/>
      <c r="CV450" s="144"/>
      <c r="CW450" s="144"/>
      <c r="CX450" s="144"/>
      <c r="CY450" s="144"/>
    </row>
    <row r="451" spans="1:103" ht="16.5" x14ac:dyDescent="0.3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row>
    <row r="452" spans="1:103" ht="16.5" x14ac:dyDescent="0.3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row>
    <row r="453" spans="1:103" ht="16.5" x14ac:dyDescent="0.3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row>
    <row r="454" spans="1:103" ht="16.5" x14ac:dyDescent="0.3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row>
    <row r="455" spans="1:103" ht="16.5" x14ac:dyDescent="0.3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row>
    <row r="456" spans="1:103" ht="16.5" x14ac:dyDescent="0.3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row>
    <row r="457" spans="1:103" ht="16.5" x14ac:dyDescent="0.3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row>
    <row r="458" spans="1:103" ht="16.5" x14ac:dyDescent="0.3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row>
    <row r="459" spans="1:103" ht="16.5" x14ac:dyDescent="0.3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row>
    <row r="460" spans="1:103" ht="16.5" x14ac:dyDescent="0.3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row>
    <row r="461" spans="1:103" ht="16.5" x14ac:dyDescent="0.3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row>
    <row r="462" spans="1:103" ht="16.5" x14ac:dyDescent="0.3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row>
    <row r="463" spans="1:103" ht="16.5" x14ac:dyDescent="0.3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row>
    <row r="464" spans="1:103" ht="16.5" x14ac:dyDescent="0.3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row>
    <row r="465" spans="1:103" ht="16.5" x14ac:dyDescent="0.3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row>
    <row r="466" spans="1:103" ht="16.5" x14ac:dyDescent="0.3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row>
    <row r="467" spans="1:103" ht="16.5" x14ac:dyDescent="0.3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row>
    <row r="468" spans="1:103" ht="16.5" x14ac:dyDescent="0.3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row>
    <row r="469" spans="1:103" ht="16.5" x14ac:dyDescent="0.3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row>
    <row r="470" spans="1:103" ht="16.5" x14ac:dyDescent="0.3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row>
    <row r="471" spans="1:103" ht="16.5" x14ac:dyDescent="0.3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row>
    <row r="472" spans="1:103" ht="16.5" x14ac:dyDescent="0.3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row>
    <row r="473" spans="1:103" ht="16.5" x14ac:dyDescent="0.3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row>
    <row r="474" spans="1:103" ht="16.5" x14ac:dyDescent="0.3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row>
    <row r="475" spans="1:103" ht="16.5" x14ac:dyDescent="0.3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row>
    <row r="476" spans="1:103" ht="16.5" x14ac:dyDescent="0.3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row>
    <row r="477" spans="1:103" ht="16.5" x14ac:dyDescent="0.3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row>
    <row r="478" spans="1:103" ht="16.5" x14ac:dyDescent="0.3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row>
    <row r="479" spans="1:103" ht="16.5" x14ac:dyDescent="0.3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row>
    <row r="480" spans="1:103" ht="16.5" x14ac:dyDescent="0.3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row>
    <row r="481" spans="1:103" ht="16.5" x14ac:dyDescent="0.3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row>
    <row r="482" spans="1:103" ht="16.5" x14ac:dyDescent="0.3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row>
    <row r="483" spans="1:103" ht="16.5" x14ac:dyDescent="0.3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row>
    <row r="484" spans="1:103" ht="16.5" x14ac:dyDescent="0.3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row>
    <row r="485" spans="1:103" ht="16.5" x14ac:dyDescent="0.3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row>
    <row r="486" spans="1:103" ht="16.5" x14ac:dyDescent="0.3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row>
    <row r="487" spans="1:103" ht="16.5" x14ac:dyDescent="0.3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row>
    <row r="488" spans="1:103" ht="16.5" x14ac:dyDescent="0.3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row>
    <row r="489" spans="1:103" ht="16.5" x14ac:dyDescent="0.3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row>
    <row r="490" spans="1:103" ht="16.5" x14ac:dyDescent="0.3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row>
    <row r="491" spans="1:103" ht="16.5" x14ac:dyDescent="0.3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row>
    <row r="492" spans="1:103" ht="16.5" x14ac:dyDescent="0.3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row>
    <row r="493" spans="1:103" ht="16.5" x14ac:dyDescent="0.3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row>
    <row r="494" spans="1:103" ht="16.5" x14ac:dyDescent="0.3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row>
    <row r="495" spans="1:103" ht="16.5" x14ac:dyDescent="0.3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c r="CN495" s="144"/>
      <c r="CO495" s="144"/>
      <c r="CP495" s="144"/>
      <c r="CQ495" s="144"/>
      <c r="CR495" s="144"/>
      <c r="CS495" s="144"/>
      <c r="CT495" s="144"/>
      <c r="CU495" s="144"/>
      <c r="CV495" s="144"/>
      <c r="CW495" s="144"/>
      <c r="CX495" s="144"/>
      <c r="CY495" s="144"/>
    </row>
    <row r="496" spans="1:103" ht="16.5" x14ac:dyDescent="0.3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c r="CN496" s="144"/>
      <c r="CO496" s="144"/>
      <c r="CP496" s="144"/>
      <c r="CQ496" s="144"/>
      <c r="CR496" s="144"/>
      <c r="CS496" s="144"/>
      <c r="CT496" s="144"/>
      <c r="CU496" s="144"/>
      <c r="CV496" s="144"/>
      <c r="CW496" s="144"/>
      <c r="CX496" s="144"/>
      <c r="CY496" s="144"/>
    </row>
    <row r="497" spans="1:103" ht="16.5" x14ac:dyDescent="0.3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c r="CN497" s="144"/>
      <c r="CO497" s="144"/>
      <c r="CP497" s="144"/>
      <c r="CQ497" s="144"/>
      <c r="CR497" s="144"/>
      <c r="CS497" s="144"/>
      <c r="CT497" s="144"/>
      <c r="CU497" s="144"/>
      <c r="CV497" s="144"/>
      <c r="CW497" s="144"/>
      <c r="CX497" s="144"/>
      <c r="CY497" s="144"/>
    </row>
    <row r="498" spans="1:103" ht="16.5" x14ac:dyDescent="0.3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row>
    <row r="499" spans="1:103" ht="16.5" x14ac:dyDescent="0.3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c r="CN499" s="144"/>
      <c r="CO499" s="144"/>
      <c r="CP499" s="144"/>
      <c r="CQ499" s="144"/>
      <c r="CR499" s="144"/>
      <c r="CS499" s="144"/>
      <c r="CT499" s="144"/>
      <c r="CU499" s="144"/>
      <c r="CV499" s="144"/>
      <c r="CW499" s="144"/>
      <c r="CX499" s="144"/>
      <c r="CY499" s="144"/>
    </row>
    <row r="500" spans="1:103" ht="16.5" x14ac:dyDescent="0.3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c r="CN500" s="144"/>
      <c r="CO500" s="144"/>
      <c r="CP500" s="144"/>
      <c r="CQ500" s="144"/>
      <c r="CR500" s="144"/>
      <c r="CS500" s="144"/>
      <c r="CT500" s="144"/>
      <c r="CU500" s="144"/>
      <c r="CV500" s="144"/>
      <c r="CW500" s="144"/>
      <c r="CX500" s="144"/>
      <c r="CY500" s="144"/>
    </row>
    <row r="501" spans="1:103" ht="16.5" x14ac:dyDescent="0.3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c r="CN501" s="144"/>
      <c r="CO501" s="144"/>
      <c r="CP501" s="144"/>
      <c r="CQ501" s="144"/>
      <c r="CR501" s="144"/>
      <c r="CS501" s="144"/>
      <c r="CT501" s="144"/>
      <c r="CU501" s="144"/>
      <c r="CV501" s="144"/>
      <c r="CW501" s="144"/>
      <c r="CX501" s="144"/>
      <c r="CY501" s="144"/>
    </row>
    <row r="502" spans="1:103" ht="16.5" x14ac:dyDescent="0.3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c r="CN502" s="144"/>
      <c r="CO502" s="144"/>
      <c r="CP502" s="144"/>
      <c r="CQ502" s="144"/>
      <c r="CR502" s="144"/>
      <c r="CS502" s="144"/>
      <c r="CT502" s="144"/>
      <c r="CU502" s="144"/>
      <c r="CV502" s="144"/>
      <c r="CW502" s="144"/>
      <c r="CX502" s="144"/>
      <c r="CY502" s="144"/>
    </row>
    <row r="503" spans="1:103" ht="16.5" x14ac:dyDescent="0.3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c r="CN503" s="144"/>
      <c r="CO503" s="144"/>
      <c r="CP503" s="144"/>
      <c r="CQ503" s="144"/>
      <c r="CR503" s="144"/>
      <c r="CS503" s="144"/>
      <c r="CT503" s="144"/>
      <c r="CU503" s="144"/>
      <c r="CV503" s="144"/>
      <c r="CW503" s="144"/>
      <c r="CX503" s="144"/>
      <c r="CY503" s="144"/>
    </row>
    <row r="504" spans="1:103" ht="16.5" x14ac:dyDescent="0.3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c r="CN504" s="144"/>
      <c r="CO504" s="144"/>
      <c r="CP504" s="144"/>
      <c r="CQ504" s="144"/>
      <c r="CR504" s="144"/>
      <c r="CS504" s="144"/>
      <c r="CT504" s="144"/>
      <c r="CU504" s="144"/>
      <c r="CV504" s="144"/>
      <c r="CW504" s="144"/>
      <c r="CX504" s="144"/>
      <c r="CY504" s="144"/>
    </row>
    <row r="505" spans="1:103" ht="16.5" x14ac:dyDescent="0.3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c r="CN505" s="144"/>
      <c r="CO505" s="144"/>
      <c r="CP505" s="144"/>
      <c r="CQ505" s="144"/>
      <c r="CR505" s="144"/>
      <c r="CS505" s="144"/>
      <c r="CT505" s="144"/>
      <c r="CU505" s="144"/>
      <c r="CV505" s="144"/>
      <c r="CW505" s="144"/>
      <c r="CX505" s="144"/>
      <c r="CY505" s="144"/>
    </row>
    <row r="506" spans="1:103" ht="16.5" x14ac:dyDescent="0.3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c r="CN506" s="144"/>
      <c r="CO506" s="144"/>
      <c r="CP506" s="144"/>
      <c r="CQ506" s="144"/>
      <c r="CR506" s="144"/>
      <c r="CS506" s="144"/>
      <c r="CT506" s="144"/>
      <c r="CU506" s="144"/>
      <c r="CV506" s="144"/>
      <c r="CW506" s="144"/>
      <c r="CX506" s="144"/>
      <c r="CY506" s="144"/>
    </row>
    <row r="507" spans="1:103" ht="16.5" x14ac:dyDescent="0.3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c r="CN507" s="144"/>
      <c r="CO507" s="144"/>
      <c r="CP507" s="144"/>
      <c r="CQ507" s="144"/>
      <c r="CR507" s="144"/>
      <c r="CS507" s="144"/>
      <c r="CT507" s="144"/>
      <c r="CU507" s="144"/>
      <c r="CV507" s="144"/>
      <c r="CW507" s="144"/>
      <c r="CX507" s="144"/>
      <c r="CY507" s="144"/>
    </row>
    <row r="508" spans="1:103" ht="16.5" x14ac:dyDescent="0.3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c r="CN508" s="144"/>
      <c r="CO508" s="144"/>
      <c r="CP508" s="144"/>
      <c r="CQ508" s="144"/>
      <c r="CR508" s="144"/>
      <c r="CS508" s="144"/>
      <c r="CT508" s="144"/>
      <c r="CU508" s="144"/>
      <c r="CV508" s="144"/>
      <c r="CW508" s="144"/>
      <c r="CX508" s="144"/>
      <c r="CY508" s="144"/>
    </row>
    <row r="509" spans="1:103" ht="16.5" x14ac:dyDescent="0.3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c r="CN509" s="144"/>
      <c r="CO509" s="144"/>
      <c r="CP509" s="144"/>
      <c r="CQ509" s="144"/>
      <c r="CR509" s="144"/>
      <c r="CS509" s="144"/>
      <c r="CT509" s="144"/>
      <c r="CU509" s="144"/>
      <c r="CV509" s="144"/>
      <c r="CW509" s="144"/>
      <c r="CX509" s="144"/>
      <c r="CY509" s="144"/>
    </row>
    <row r="510" spans="1:103" ht="16.5" x14ac:dyDescent="0.3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c r="CN510" s="144"/>
      <c r="CO510" s="144"/>
      <c r="CP510" s="144"/>
      <c r="CQ510" s="144"/>
      <c r="CR510" s="144"/>
      <c r="CS510" s="144"/>
      <c r="CT510" s="144"/>
      <c r="CU510" s="144"/>
      <c r="CV510" s="144"/>
      <c r="CW510" s="144"/>
      <c r="CX510" s="144"/>
      <c r="CY510" s="144"/>
    </row>
    <row r="511" spans="1:103" ht="16.5" x14ac:dyDescent="0.3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c r="CN511" s="144"/>
      <c r="CO511" s="144"/>
      <c r="CP511" s="144"/>
      <c r="CQ511" s="144"/>
      <c r="CR511" s="144"/>
      <c r="CS511" s="144"/>
      <c r="CT511" s="144"/>
      <c r="CU511" s="144"/>
      <c r="CV511" s="144"/>
      <c r="CW511" s="144"/>
      <c r="CX511" s="144"/>
      <c r="CY511" s="144"/>
    </row>
    <row r="512" spans="1:103" ht="16.5" x14ac:dyDescent="0.3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c r="CN512" s="144"/>
      <c r="CO512" s="144"/>
      <c r="CP512" s="144"/>
      <c r="CQ512" s="144"/>
      <c r="CR512" s="144"/>
      <c r="CS512" s="144"/>
      <c r="CT512" s="144"/>
      <c r="CU512" s="144"/>
      <c r="CV512" s="144"/>
      <c r="CW512" s="144"/>
      <c r="CX512" s="144"/>
      <c r="CY512" s="144"/>
    </row>
    <row r="513" spans="1:103" ht="16.5" x14ac:dyDescent="0.3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c r="CN513" s="144"/>
      <c r="CO513" s="144"/>
      <c r="CP513" s="144"/>
      <c r="CQ513" s="144"/>
      <c r="CR513" s="144"/>
      <c r="CS513" s="144"/>
      <c r="CT513" s="144"/>
      <c r="CU513" s="144"/>
      <c r="CV513" s="144"/>
      <c r="CW513" s="144"/>
      <c r="CX513" s="144"/>
      <c r="CY513" s="144"/>
    </row>
    <row r="514" spans="1:103" ht="16.5" x14ac:dyDescent="0.3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c r="CN514" s="144"/>
      <c r="CO514" s="144"/>
      <c r="CP514" s="144"/>
      <c r="CQ514" s="144"/>
      <c r="CR514" s="144"/>
      <c r="CS514" s="144"/>
      <c r="CT514" s="144"/>
      <c r="CU514" s="144"/>
      <c r="CV514" s="144"/>
      <c r="CW514" s="144"/>
      <c r="CX514" s="144"/>
      <c r="CY514" s="144"/>
    </row>
    <row r="515" spans="1:103" ht="16.5" x14ac:dyDescent="0.3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c r="CN515" s="144"/>
      <c r="CO515" s="144"/>
      <c r="CP515" s="144"/>
      <c r="CQ515" s="144"/>
      <c r="CR515" s="144"/>
      <c r="CS515" s="144"/>
      <c r="CT515" s="144"/>
      <c r="CU515" s="144"/>
      <c r="CV515" s="144"/>
      <c r="CW515" s="144"/>
      <c r="CX515" s="144"/>
      <c r="CY515" s="144"/>
    </row>
    <row r="516" spans="1:103" ht="16.5" x14ac:dyDescent="0.3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row>
    <row r="517" spans="1:103" ht="16.5" x14ac:dyDescent="0.3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row>
    <row r="518" spans="1:103" ht="16.5" x14ac:dyDescent="0.3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row>
    <row r="519" spans="1:103" ht="16.5" x14ac:dyDescent="0.3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row>
    <row r="520" spans="1:103" ht="16.5" x14ac:dyDescent="0.3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row>
    <row r="521" spans="1:103" ht="16.5" x14ac:dyDescent="0.3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row>
    <row r="522" spans="1:103" ht="16.5" x14ac:dyDescent="0.3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c r="CN522" s="144"/>
      <c r="CO522" s="144"/>
      <c r="CP522" s="144"/>
      <c r="CQ522" s="144"/>
      <c r="CR522" s="144"/>
      <c r="CS522" s="144"/>
      <c r="CT522" s="144"/>
      <c r="CU522" s="144"/>
      <c r="CV522" s="144"/>
      <c r="CW522" s="144"/>
      <c r="CX522" s="144"/>
      <c r="CY522" s="144"/>
    </row>
    <row r="523" spans="1:103" ht="16.5" x14ac:dyDescent="0.3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c r="CN523" s="144"/>
      <c r="CO523" s="144"/>
      <c r="CP523" s="144"/>
      <c r="CQ523" s="144"/>
      <c r="CR523" s="144"/>
      <c r="CS523" s="144"/>
      <c r="CT523" s="144"/>
      <c r="CU523" s="144"/>
      <c r="CV523" s="144"/>
      <c r="CW523" s="144"/>
      <c r="CX523" s="144"/>
      <c r="CY523" s="144"/>
    </row>
    <row r="524" spans="1:103" ht="16.5" x14ac:dyDescent="0.3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c r="CN524" s="144"/>
      <c r="CO524" s="144"/>
      <c r="CP524" s="144"/>
      <c r="CQ524" s="144"/>
      <c r="CR524" s="144"/>
      <c r="CS524" s="144"/>
      <c r="CT524" s="144"/>
      <c r="CU524" s="144"/>
      <c r="CV524" s="144"/>
      <c r="CW524" s="144"/>
      <c r="CX524" s="144"/>
      <c r="CY524" s="144"/>
    </row>
    <row r="525" spans="1:103" ht="16.5" x14ac:dyDescent="0.3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row>
    <row r="526" spans="1:103" ht="16.5" x14ac:dyDescent="0.3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c r="CN526" s="144"/>
      <c r="CO526" s="144"/>
      <c r="CP526" s="144"/>
      <c r="CQ526" s="144"/>
      <c r="CR526" s="144"/>
      <c r="CS526" s="144"/>
      <c r="CT526" s="144"/>
      <c r="CU526" s="144"/>
      <c r="CV526" s="144"/>
      <c r="CW526" s="144"/>
      <c r="CX526" s="144"/>
      <c r="CY526" s="144"/>
    </row>
    <row r="527" spans="1:103" ht="16.5" x14ac:dyDescent="0.3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c r="CN527" s="144"/>
      <c r="CO527" s="144"/>
      <c r="CP527" s="144"/>
      <c r="CQ527" s="144"/>
      <c r="CR527" s="144"/>
      <c r="CS527" s="144"/>
      <c r="CT527" s="144"/>
      <c r="CU527" s="144"/>
      <c r="CV527" s="144"/>
      <c r="CW527" s="144"/>
      <c r="CX527" s="144"/>
      <c r="CY527" s="144"/>
    </row>
    <row r="528" spans="1:103" ht="16.5" x14ac:dyDescent="0.3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c r="CN528" s="144"/>
      <c r="CO528" s="144"/>
      <c r="CP528" s="144"/>
      <c r="CQ528" s="144"/>
      <c r="CR528" s="144"/>
      <c r="CS528" s="144"/>
      <c r="CT528" s="144"/>
      <c r="CU528" s="144"/>
      <c r="CV528" s="144"/>
      <c r="CW528" s="144"/>
      <c r="CX528" s="144"/>
      <c r="CY528" s="144"/>
    </row>
    <row r="529" spans="1:103" ht="16.5" x14ac:dyDescent="0.3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c r="CN529" s="144"/>
      <c r="CO529" s="144"/>
      <c r="CP529" s="144"/>
      <c r="CQ529" s="144"/>
      <c r="CR529" s="144"/>
      <c r="CS529" s="144"/>
      <c r="CT529" s="144"/>
      <c r="CU529" s="144"/>
      <c r="CV529" s="144"/>
      <c r="CW529" s="144"/>
      <c r="CX529" s="144"/>
      <c r="CY529" s="144"/>
    </row>
    <row r="530" spans="1:103" ht="16.5" x14ac:dyDescent="0.3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row>
    <row r="531" spans="1:103" ht="16.5" x14ac:dyDescent="0.3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c r="CN531" s="144"/>
      <c r="CO531" s="144"/>
      <c r="CP531" s="144"/>
      <c r="CQ531" s="144"/>
      <c r="CR531" s="144"/>
      <c r="CS531" s="144"/>
      <c r="CT531" s="144"/>
      <c r="CU531" s="144"/>
      <c r="CV531" s="144"/>
      <c r="CW531" s="144"/>
      <c r="CX531" s="144"/>
      <c r="CY531" s="144"/>
    </row>
    <row r="532" spans="1:103" ht="16.5" x14ac:dyDescent="0.3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c r="CN532" s="144"/>
      <c r="CO532" s="144"/>
      <c r="CP532" s="144"/>
      <c r="CQ532" s="144"/>
      <c r="CR532" s="144"/>
      <c r="CS532" s="144"/>
      <c r="CT532" s="144"/>
      <c r="CU532" s="144"/>
      <c r="CV532" s="144"/>
      <c r="CW532" s="144"/>
      <c r="CX532" s="144"/>
      <c r="CY532" s="144"/>
    </row>
    <row r="533" spans="1:103" ht="16.5" x14ac:dyDescent="0.3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c r="CN533" s="144"/>
      <c r="CO533" s="144"/>
      <c r="CP533" s="144"/>
      <c r="CQ533" s="144"/>
      <c r="CR533" s="144"/>
      <c r="CS533" s="144"/>
      <c r="CT533" s="144"/>
      <c r="CU533" s="144"/>
      <c r="CV533" s="144"/>
      <c r="CW533" s="144"/>
      <c r="CX533" s="144"/>
      <c r="CY533" s="144"/>
    </row>
    <row r="534" spans="1:103" ht="16.5" x14ac:dyDescent="0.3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c r="CN534" s="144"/>
      <c r="CO534" s="144"/>
      <c r="CP534" s="144"/>
      <c r="CQ534" s="144"/>
      <c r="CR534" s="144"/>
      <c r="CS534" s="144"/>
      <c r="CT534" s="144"/>
      <c r="CU534" s="144"/>
      <c r="CV534" s="144"/>
      <c r="CW534" s="144"/>
      <c r="CX534" s="144"/>
      <c r="CY534" s="144"/>
    </row>
    <row r="535" spans="1:103" ht="16.5" x14ac:dyDescent="0.3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row>
    <row r="536" spans="1:103" ht="16.5" x14ac:dyDescent="0.3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c r="CN536" s="144"/>
      <c r="CO536" s="144"/>
      <c r="CP536" s="144"/>
      <c r="CQ536" s="144"/>
      <c r="CR536" s="144"/>
      <c r="CS536" s="144"/>
      <c r="CT536" s="144"/>
      <c r="CU536" s="144"/>
      <c r="CV536" s="144"/>
      <c r="CW536" s="144"/>
      <c r="CX536" s="144"/>
      <c r="CY536" s="144"/>
    </row>
    <row r="537" spans="1:103" ht="16.5" x14ac:dyDescent="0.3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c r="CN537" s="144"/>
      <c r="CO537" s="144"/>
      <c r="CP537" s="144"/>
      <c r="CQ537" s="144"/>
      <c r="CR537" s="144"/>
      <c r="CS537" s="144"/>
      <c r="CT537" s="144"/>
      <c r="CU537" s="144"/>
      <c r="CV537" s="144"/>
      <c r="CW537" s="144"/>
      <c r="CX537" s="144"/>
      <c r="CY537" s="144"/>
    </row>
    <row r="538" spans="1:103" ht="16.5" x14ac:dyDescent="0.3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c r="CN538" s="144"/>
      <c r="CO538" s="144"/>
      <c r="CP538" s="144"/>
      <c r="CQ538" s="144"/>
      <c r="CR538" s="144"/>
      <c r="CS538" s="144"/>
      <c r="CT538" s="144"/>
      <c r="CU538" s="144"/>
      <c r="CV538" s="144"/>
      <c r="CW538" s="144"/>
      <c r="CX538" s="144"/>
      <c r="CY538" s="144"/>
    </row>
    <row r="539" spans="1:103" ht="16.5" x14ac:dyDescent="0.3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c r="CN539" s="144"/>
      <c r="CO539" s="144"/>
      <c r="CP539" s="144"/>
      <c r="CQ539" s="144"/>
      <c r="CR539" s="144"/>
      <c r="CS539" s="144"/>
      <c r="CT539" s="144"/>
      <c r="CU539" s="144"/>
      <c r="CV539" s="144"/>
      <c r="CW539" s="144"/>
      <c r="CX539" s="144"/>
      <c r="CY539" s="144"/>
    </row>
    <row r="540" spans="1:103" ht="16.5" x14ac:dyDescent="0.3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c r="CN540" s="144"/>
      <c r="CO540" s="144"/>
      <c r="CP540" s="144"/>
      <c r="CQ540" s="144"/>
      <c r="CR540" s="144"/>
      <c r="CS540" s="144"/>
      <c r="CT540" s="144"/>
      <c r="CU540" s="144"/>
      <c r="CV540" s="144"/>
      <c r="CW540" s="144"/>
      <c r="CX540" s="144"/>
      <c r="CY540" s="144"/>
    </row>
    <row r="541" spans="1:103" ht="16.5" x14ac:dyDescent="0.3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c r="CN541" s="144"/>
      <c r="CO541" s="144"/>
      <c r="CP541" s="144"/>
      <c r="CQ541" s="144"/>
      <c r="CR541" s="144"/>
      <c r="CS541" s="144"/>
      <c r="CT541" s="144"/>
      <c r="CU541" s="144"/>
      <c r="CV541" s="144"/>
      <c r="CW541" s="144"/>
      <c r="CX541" s="144"/>
      <c r="CY541" s="144"/>
    </row>
    <row r="542" spans="1:103" ht="16.5" x14ac:dyDescent="0.3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c r="CN542" s="144"/>
      <c r="CO542" s="144"/>
      <c r="CP542" s="144"/>
      <c r="CQ542" s="144"/>
      <c r="CR542" s="144"/>
      <c r="CS542" s="144"/>
      <c r="CT542" s="144"/>
      <c r="CU542" s="144"/>
      <c r="CV542" s="144"/>
      <c r="CW542" s="144"/>
      <c r="CX542" s="144"/>
      <c r="CY542" s="144"/>
    </row>
    <row r="543" spans="1:103" ht="16.5" x14ac:dyDescent="0.3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c r="CN543" s="144"/>
      <c r="CO543" s="144"/>
      <c r="CP543" s="144"/>
      <c r="CQ543" s="144"/>
      <c r="CR543" s="144"/>
      <c r="CS543" s="144"/>
      <c r="CT543" s="144"/>
      <c r="CU543" s="144"/>
      <c r="CV543" s="144"/>
      <c r="CW543" s="144"/>
      <c r="CX543" s="144"/>
      <c r="CY543" s="144"/>
    </row>
    <row r="544" spans="1:103" ht="16.5" x14ac:dyDescent="0.3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c r="CN544" s="144"/>
      <c r="CO544" s="144"/>
      <c r="CP544" s="144"/>
      <c r="CQ544" s="144"/>
      <c r="CR544" s="144"/>
      <c r="CS544" s="144"/>
      <c r="CT544" s="144"/>
      <c r="CU544" s="144"/>
      <c r="CV544" s="144"/>
      <c r="CW544" s="144"/>
      <c r="CX544" s="144"/>
      <c r="CY544" s="144"/>
    </row>
    <row r="545" spans="1:103" ht="16.5" x14ac:dyDescent="0.3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c r="CN545" s="144"/>
      <c r="CO545" s="144"/>
      <c r="CP545" s="144"/>
      <c r="CQ545" s="144"/>
      <c r="CR545" s="144"/>
      <c r="CS545" s="144"/>
      <c r="CT545" s="144"/>
      <c r="CU545" s="144"/>
      <c r="CV545" s="144"/>
      <c r="CW545" s="144"/>
      <c r="CX545" s="144"/>
      <c r="CY545" s="144"/>
    </row>
    <row r="546" spans="1:103" ht="16.5" x14ac:dyDescent="0.3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c r="CN546" s="144"/>
      <c r="CO546" s="144"/>
      <c r="CP546" s="144"/>
      <c r="CQ546" s="144"/>
      <c r="CR546" s="144"/>
      <c r="CS546" s="144"/>
      <c r="CT546" s="144"/>
      <c r="CU546" s="144"/>
      <c r="CV546" s="144"/>
      <c r="CW546" s="144"/>
      <c r="CX546" s="144"/>
      <c r="CY546" s="144"/>
    </row>
    <row r="547" spans="1:103" ht="16.5" x14ac:dyDescent="0.3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c r="CN547" s="144"/>
      <c r="CO547" s="144"/>
      <c r="CP547" s="144"/>
      <c r="CQ547" s="144"/>
      <c r="CR547" s="144"/>
      <c r="CS547" s="144"/>
      <c r="CT547" s="144"/>
      <c r="CU547" s="144"/>
      <c r="CV547" s="144"/>
      <c r="CW547" s="144"/>
      <c r="CX547" s="144"/>
      <c r="CY547" s="144"/>
    </row>
    <row r="548" spans="1:103" ht="16.5" x14ac:dyDescent="0.3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c r="CN548" s="144"/>
      <c r="CO548" s="144"/>
      <c r="CP548" s="144"/>
      <c r="CQ548" s="144"/>
      <c r="CR548" s="144"/>
      <c r="CS548" s="144"/>
      <c r="CT548" s="144"/>
      <c r="CU548" s="144"/>
      <c r="CV548" s="144"/>
      <c r="CW548" s="144"/>
      <c r="CX548" s="144"/>
      <c r="CY548" s="144"/>
    </row>
    <row r="549" spans="1:103" ht="16.5" x14ac:dyDescent="0.3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c r="CN549" s="144"/>
      <c r="CO549" s="144"/>
      <c r="CP549" s="144"/>
      <c r="CQ549" s="144"/>
      <c r="CR549" s="144"/>
      <c r="CS549" s="144"/>
      <c r="CT549" s="144"/>
      <c r="CU549" s="144"/>
      <c r="CV549" s="144"/>
      <c r="CW549" s="144"/>
      <c r="CX549" s="144"/>
      <c r="CY549" s="144"/>
    </row>
    <row r="550" spans="1:103" ht="16.5" x14ac:dyDescent="0.3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c r="CN550" s="144"/>
      <c r="CO550" s="144"/>
      <c r="CP550" s="144"/>
      <c r="CQ550" s="144"/>
      <c r="CR550" s="144"/>
      <c r="CS550" s="144"/>
      <c r="CT550" s="144"/>
      <c r="CU550" s="144"/>
      <c r="CV550" s="144"/>
      <c r="CW550" s="144"/>
      <c r="CX550" s="144"/>
      <c r="CY550" s="144"/>
    </row>
    <row r="551" spans="1:103" ht="16.5" x14ac:dyDescent="0.3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c r="CN551" s="144"/>
      <c r="CO551" s="144"/>
      <c r="CP551" s="144"/>
      <c r="CQ551" s="144"/>
      <c r="CR551" s="144"/>
      <c r="CS551" s="144"/>
      <c r="CT551" s="144"/>
      <c r="CU551" s="144"/>
      <c r="CV551" s="144"/>
      <c r="CW551" s="144"/>
      <c r="CX551" s="144"/>
      <c r="CY551" s="144"/>
    </row>
    <row r="552" spans="1:103" ht="16.5" x14ac:dyDescent="0.3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c r="CN552" s="144"/>
      <c r="CO552" s="144"/>
      <c r="CP552" s="144"/>
      <c r="CQ552" s="144"/>
      <c r="CR552" s="144"/>
      <c r="CS552" s="144"/>
      <c r="CT552" s="144"/>
      <c r="CU552" s="144"/>
      <c r="CV552" s="144"/>
      <c r="CW552" s="144"/>
      <c r="CX552" s="144"/>
      <c r="CY552" s="144"/>
    </row>
    <row r="553" spans="1:103" ht="16.5" x14ac:dyDescent="0.3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c r="CN553" s="144"/>
      <c r="CO553" s="144"/>
      <c r="CP553" s="144"/>
      <c r="CQ553" s="144"/>
      <c r="CR553" s="144"/>
      <c r="CS553" s="144"/>
      <c r="CT553" s="144"/>
      <c r="CU553" s="144"/>
      <c r="CV553" s="144"/>
      <c r="CW553" s="144"/>
      <c r="CX553" s="144"/>
      <c r="CY553" s="144"/>
    </row>
    <row r="554" spans="1:103" ht="16.5" x14ac:dyDescent="0.3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c r="CN554" s="144"/>
      <c r="CO554" s="144"/>
      <c r="CP554" s="144"/>
      <c r="CQ554" s="144"/>
      <c r="CR554" s="144"/>
      <c r="CS554" s="144"/>
      <c r="CT554" s="144"/>
      <c r="CU554" s="144"/>
      <c r="CV554" s="144"/>
      <c r="CW554" s="144"/>
      <c r="CX554" s="144"/>
      <c r="CY554" s="144"/>
    </row>
    <row r="555" spans="1:103" ht="16.5" x14ac:dyDescent="0.3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c r="CN555" s="144"/>
      <c r="CO555" s="144"/>
      <c r="CP555" s="144"/>
      <c r="CQ555" s="144"/>
      <c r="CR555" s="144"/>
      <c r="CS555" s="144"/>
      <c r="CT555" s="144"/>
      <c r="CU555" s="144"/>
      <c r="CV555" s="144"/>
      <c r="CW555" s="144"/>
      <c r="CX555" s="144"/>
      <c r="CY555" s="144"/>
    </row>
    <row r="556" spans="1:103" ht="16.5" x14ac:dyDescent="0.3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c r="CN556" s="144"/>
      <c r="CO556" s="144"/>
      <c r="CP556" s="144"/>
      <c r="CQ556" s="144"/>
      <c r="CR556" s="144"/>
      <c r="CS556" s="144"/>
      <c r="CT556" s="144"/>
      <c r="CU556" s="144"/>
      <c r="CV556" s="144"/>
      <c r="CW556" s="144"/>
      <c r="CX556" s="144"/>
      <c r="CY556" s="144"/>
    </row>
    <row r="557" spans="1:103" ht="16.5" x14ac:dyDescent="0.3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c r="CN557" s="144"/>
      <c r="CO557" s="144"/>
      <c r="CP557" s="144"/>
      <c r="CQ557" s="144"/>
      <c r="CR557" s="144"/>
      <c r="CS557" s="144"/>
      <c r="CT557" s="144"/>
      <c r="CU557" s="144"/>
      <c r="CV557" s="144"/>
      <c r="CW557" s="144"/>
      <c r="CX557" s="144"/>
      <c r="CY557" s="144"/>
    </row>
    <row r="558" spans="1:103" ht="16.5" x14ac:dyDescent="0.3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c r="CN558" s="144"/>
      <c r="CO558" s="144"/>
      <c r="CP558" s="144"/>
      <c r="CQ558" s="144"/>
      <c r="CR558" s="144"/>
      <c r="CS558" s="144"/>
      <c r="CT558" s="144"/>
      <c r="CU558" s="144"/>
      <c r="CV558" s="144"/>
      <c r="CW558" s="144"/>
      <c r="CX558" s="144"/>
      <c r="CY558" s="144"/>
    </row>
    <row r="559" spans="1:103" ht="16.5" x14ac:dyDescent="0.3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c r="CN559" s="144"/>
      <c r="CO559" s="144"/>
      <c r="CP559" s="144"/>
      <c r="CQ559" s="144"/>
      <c r="CR559" s="144"/>
      <c r="CS559" s="144"/>
      <c r="CT559" s="144"/>
      <c r="CU559" s="144"/>
      <c r="CV559" s="144"/>
      <c r="CW559" s="144"/>
      <c r="CX559" s="144"/>
      <c r="CY559" s="144"/>
    </row>
    <row r="560" spans="1:103" ht="16.5" x14ac:dyDescent="0.3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c r="CN560" s="144"/>
      <c r="CO560" s="144"/>
      <c r="CP560" s="144"/>
      <c r="CQ560" s="144"/>
      <c r="CR560" s="144"/>
      <c r="CS560" s="144"/>
      <c r="CT560" s="144"/>
      <c r="CU560" s="144"/>
      <c r="CV560" s="144"/>
      <c r="CW560" s="144"/>
      <c r="CX560" s="144"/>
      <c r="CY560" s="144"/>
    </row>
    <row r="561" spans="1:103" ht="16.5" x14ac:dyDescent="0.3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c r="CN561" s="144"/>
      <c r="CO561" s="144"/>
      <c r="CP561" s="144"/>
      <c r="CQ561" s="144"/>
      <c r="CR561" s="144"/>
      <c r="CS561" s="144"/>
      <c r="CT561" s="144"/>
      <c r="CU561" s="144"/>
      <c r="CV561" s="144"/>
      <c r="CW561" s="144"/>
      <c r="CX561" s="144"/>
      <c r="CY561" s="144"/>
    </row>
    <row r="562" spans="1:103" ht="16.5" x14ac:dyDescent="0.3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c r="CN562" s="144"/>
      <c r="CO562" s="144"/>
      <c r="CP562" s="144"/>
      <c r="CQ562" s="144"/>
      <c r="CR562" s="144"/>
      <c r="CS562" s="144"/>
      <c r="CT562" s="144"/>
      <c r="CU562" s="144"/>
      <c r="CV562" s="144"/>
      <c r="CW562" s="144"/>
      <c r="CX562" s="144"/>
      <c r="CY562" s="144"/>
    </row>
    <row r="563" spans="1:103" ht="16.5" x14ac:dyDescent="0.3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row>
    <row r="564" spans="1:103" ht="16.5" x14ac:dyDescent="0.3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c r="CN564" s="144"/>
      <c r="CO564" s="144"/>
      <c r="CP564" s="144"/>
      <c r="CQ564" s="144"/>
      <c r="CR564" s="144"/>
      <c r="CS564" s="144"/>
      <c r="CT564" s="144"/>
      <c r="CU564" s="144"/>
      <c r="CV564" s="144"/>
      <c r="CW564" s="144"/>
      <c r="CX564" s="144"/>
      <c r="CY564" s="144"/>
    </row>
    <row r="565" spans="1:103" ht="16.5" x14ac:dyDescent="0.3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c r="CN565" s="144"/>
      <c r="CO565" s="144"/>
      <c r="CP565" s="144"/>
      <c r="CQ565" s="144"/>
      <c r="CR565" s="144"/>
      <c r="CS565" s="144"/>
      <c r="CT565" s="144"/>
      <c r="CU565" s="144"/>
      <c r="CV565" s="144"/>
      <c r="CW565" s="144"/>
      <c r="CX565" s="144"/>
      <c r="CY565" s="144"/>
    </row>
    <row r="566" spans="1:103" ht="16.5" x14ac:dyDescent="0.3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c r="CN566" s="144"/>
      <c r="CO566" s="144"/>
      <c r="CP566" s="144"/>
      <c r="CQ566" s="144"/>
      <c r="CR566" s="144"/>
      <c r="CS566" s="144"/>
      <c r="CT566" s="144"/>
      <c r="CU566" s="144"/>
      <c r="CV566" s="144"/>
      <c r="CW566" s="144"/>
      <c r="CX566" s="144"/>
      <c r="CY566" s="144"/>
    </row>
    <row r="567" spans="1:103" ht="16.5" x14ac:dyDescent="0.3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c r="CN567" s="144"/>
      <c r="CO567" s="144"/>
      <c r="CP567" s="144"/>
      <c r="CQ567" s="144"/>
      <c r="CR567" s="144"/>
      <c r="CS567" s="144"/>
      <c r="CT567" s="144"/>
      <c r="CU567" s="144"/>
      <c r="CV567" s="144"/>
      <c r="CW567" s="144"/>
      <c r="CX567" s="144"/>
      <c r="CY567" s="144"/>
    </row>
    <row r="568" spans="1:103" ht="16.5" x14ac:dyDescent="0.3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row>
    <row r="569" spans="1:103" ht="16.5" x14ac:dyDescent="0.3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c r="CN569" s="144"/>
      <c r="CO569" s="144"/>
      <c r="CP569" s="144"/>
      <c r="CQ569" s="144"/>
      <c r="CR569" s="144"/>
      <c r="CS569" s="144"/>
      <c r="CT569" s="144"/>
      <c r="CU569" s="144"/>
      <c r="CV569" s="144"/>
      <c r="CW569" s="144"/>
      <c r="CX569" s="144"/>
      <c r="CY569" s="144"/>
    </row>
    <row r="570" spans="1:103" ht="16.5" x14ac:dyDescent="0.3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c r="CN570" s="144"/>
      <c r="CO570" s="144"/>
      <c r="CP570" s="144"/>
      <c r="CQ570" s="144"/>
      <c r="CR570" s="144"/>
      <c r="CS570" s="144"/>
      <c r="CT570" s="144"/>
      <c r="CU570" s="144"/>
      <c r="CV570" s="144"/>
      <c r="CW570" s="144"/>
      <c r="CX570" s="144"/>
      <c r="CY570" s="144"/>
    </row>
    <row r="571" spans="1:103" ht="16.5" x14ac:dyDescent="0.3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c r="CN571" s="144"/>
      <c r="CO571" s="144"/>
      <c r="CP571" s="144"/>
      <c r="CQ571" s="144"/>
      <c r="CR571" s="144"/>
      <c r="CS571" s="144"/>
      <c r="CT571" s="144"/>
      <c r="CU571" s="144"/>
      <c r="CV571" s="144"/>
      <c r="CW571" s="144"/>
      <c r="CX571" s="144"/>
      <c r="CY571" s="144"/>
    </row>
    <row r="572" spans="1:103" ht="16.5" x14ac:dyDescent="0.3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c r="CN572" s="144"/>
      <c r="CO572" s="144"/>
      <c r="CP572" s="144"/>
      <c r="CQ572" s="144"/>
      <c r="CR572" s="144"/>
      <c r="CS572" s="144"/>
      <c r="CT572" s="144"/>
      <c r="CU572" s="144"/>
      <c r="CV572" s="144"/>
      <c r="CW572" s="144"/>
      <c r="CX572" s="144"/>
      <c r="CY572" s="144"/>
    </row>
    <row r="573" spans="1:103" ht="16.5" x14ac:dyDescent="0.3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c r="CN573" s="144"/>
      <c r="CO573" s="144"/>
      <c r="CP573" s="144"/>
      <c r="CQ573" s="144"/>
      <c r="CR573" s="144"/>
      <c r="CS573" s="144"/>
      <c r="CT573" s="144"/>
      <c r="CU573" s="144"/>
      <c r="CV573" s="144"/>
      <c r="CW573" s="144"/>
      <c r="CX573" s="144"/>
      <c r="CY573" s="144"/>
    </row>
    <row r="574" spans="1:103" ht="16.5" x14ac:dyDescent="0.3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c r="CN574" s="144"/>
      <c r="CO574" s="144"/>
      <c r="CP574" s="144"/>
      <c r="CQ574" s="144"/>
      <c r="CR574" s="144"/>
      <c r="CS574" s="144"/>
      <c r="CT574" s="144"/>
      <c r="CU574" s="144"/>
      <c r="CV574" s="144"/>
      <c r="CW574" s="144"/>
      <c r="CX574" s="144"/>
      <c r="CY574" s="144"/>
    </row>
    <row r="575" spans="1:103" ht="16.5" x14ac:dyDescent="0.3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row>
    <row r="576" spans="1:103" ht="16.5" x14ac:dyDescent="0.3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c r="CN576" s="144"/>
      <c r="CO576" s="144"/>
      <c r="CP576" s="144"/>
      <c r="CQ576" s="144"/>
      <c r="CR576" s="144"/>
      <c r="CS576" s="144"/>
      <c r="CT576" s="144"/>
      <c r="CU576" s="144"/>
      <c r="CV576" s="144"/>
      <c r="CW576" s="144"/>
      <c r="CX576" s="144"/>
      <c r="CY576" s="144"/>
    </row>
    <row r="577" spans="1:103" ht="16.5" x14ac:dyDescent="0.3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c r="CN577" s="144"/>
      <c r="CO577" s="144"/>
      <c r="CP577" s="144"/>
      <c r="CQ577" s="144"/>
      <c r="CR577" s="144"/>
      <c r="CS577" s="144"/>
      <c r="CT577" s="144"/>
      <c r="CU577" s="144"/>
      <c r="CV577" s="144"/>
      <c r="CW577" s="144"/>
      <c r="CX577" s="144"/>
      <c r="CY577" s="144"/>
    </row>
    <row r="578" spans="1:103" ht="16.5" x14ac:dyDescent="0.3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c r="CN578" s="144"/>
      <c r="CO578" s="144"/>
      <c r="CP578" s="144"/>
      <c r="CQ578" s="144"/>
      <c r="CR578" s="144"/>
      <c r="CS578" s="144"/>
      <c r="CT578" s="144"/>
      <c r="CU578" s="144"/>
      <c r="CV578" s="144"/>
      <c r="CW578" s="144"/>
      <c r="CX578" s="144"/>
      <c r="CY578" s="144"/>
    </row>
    <row r="579" spans="1:103" ht="16.5" x14ac:dyDescent="0.3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c r="CN579" s="144"/>
      <c r="CO579" s="144"/>
      <c r="CP579" s="144"/>
      <c r="CQ579" s="144"/>
      <c r="CR579" s="144"/>
      <c r="CS579" s="144"/>
      <c r="CT579" s="144"/>
      <c r="CU579" s="144"/>
      <c r="CV579" s="144"/>
      <c r="CW579" s="144"/>
      <c r="CX579" s="144"/>
      <c r="CY579" s="144"/>
    </row>
    <row r="580" spans="1:103" ht="16.5" x14ac:dyDescent="0.3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c r="CN580" s="144"/>
      <c r="CO580" s="144"/>
      <c r="CP580" s="144"/>
      <c r="CQ580" s="144"/>
      <c r="CR580" s="144"/>
      <c r="CS580" s="144"/>
      <c r="CT580" s="144"/>
      <c r="CU580" s="144"/>
      <c r="CV580" s="144"/>
      <c r="CW580" s="144"/>
      <c r="CX580" s="144"/>
      <c r="CY580" s="144"/>
    </row>
    <row r="581" spans="1:103" ht="16.5" x14ac:dyDescent="0.3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c r="CN581" s="144"/>
      <c r="CO581" s="144"/>
      <c r="CP581" s="144"/>
      <c r="CQ581" s="144"/>
      <c r="CR581" s="144"/>
      <c r="CS581" s="144"/>
      <c r="CT581" s="144"/>
      <c r="CU581" s="144"/>
      <c r="CV581" s="144"/>
      <c r="CW581" s="144"/>
      <c r="CX581" s="144"/>
      <c r="CY581" s="144"/>
    </row>
    <row r="582" spans="1:103" ht="16.5" x14ac:dyDescent="0.3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c r="CN582" s="144"/>
      <c r="CO582" s="144"/>
      <c r="CP582" s="144"/>
      <c r="CQ582" s="144"/>
      <c r="CR582" s="144"/>
      <c r="CS582" s="144"/>
      <c r="CT582" s="144"/>
      <c r="CU582" s="144"/>
      <c r="CV582" s="144"/>
      <c r="CW582" s="144"/>
      <c r="CX582" s="144"/>
      <c r="CY582" s="144"/>
    </row>
    <row r="583" spans="1:103" ht="16.5" x14ac:dyDescent="0.3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c r="CN583" s="144"/>
      <c r="CO583" s="144"/>
      <c r="CP583" s="144"/>
      <c r="CQ583" s="144"/>
      <c r="CR583" s="144"/>
      <c r="CS583" s="144"/>
      <c r="CT583" s="144"/>
      <c r="CU583" s="144"/>
      <c r="CV583" s="144"/>
      <c r="CW583" s="144"/>
      <c r="CX583" s="144"/>
      <c r="CY583" s="144"/>
    </row>
    <row r="584" spans="1:103" ht="16.5" x14ac:dyDescent="0.3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c r="CN584" s="144"/>
      <c r="CO584" s="144"/>
      <c r="CP584" s="144"/>
      <c r="CQ584" s="144"/>
      <c r="CR584" s="144"/>
      <c r="CS584" s="144"/>
      <c r="CT584" s="144"/>
      <c r="CU584" s="144"/>
      <c r="CV584" s="144"/>
      <c r="CW584" s="144"/>
      <c r="CX584" s="144"/>
      <c r="CY584" s="144"/>
    </row>
    <row r="585" spans="1:103" ht="16.5" x14ac:dyDescent="0.3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c r="CN585" s="144"/>
      <c r="CO585" s="144"/>
      <c r="CP585" s="144"/>
      <c r="CQ585" s="144"/>
      <c r="CR585" s="144"/>
      <c r="CS585" s="144"/>
      <c r="CT585" s="144"/>
      <c r="CU585" s="144"/>
      <c r="CV585" s="144"/>
      <c r="CW585" s="144"/>
      <c r="CX585" s="144"/>
      <c r="CY585" s="144"/>
    </row>
    <row r="586" spans="1:103" ht="16.5" x14ac:dyDescent="0.3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c r="CN586" s="144"/>
      <c r="CO586" s="144"/>
      <c r="CP586" s="144"/>
      <c r="CQ586" s="144"/>
      <c r="CR586" s="144"/>
      <c r="CS586" s="144"/>
      <c r="CT586" s="144"/>
      <c r="CU586" s="144"/>
      <c r="CV586" s="144"/>
      <c r="CW586" s="144"/>
      <c r="CX586" s="144"/>
      <c r="CY586" s="144"/>
    </row>
    <row r="587" spans="1:103" ht="16.5" x14ac:dyDescent="0.3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c r="CN587" s="144"/>
      <c r="CO587" s="144"/>
      <c r="CP587" s="144"/>
      <c r="CQ587" s="144"/>
      <c r="CR587" s="144"/>
      <c r="CS587" s="144"/>
      <c r="CT587" s="144"/>
      <c r="CU587" s="144"/>
      <c r="CV587" s="144"/>
      <c r="CW587" s="144"/>
      <c r="CX587" s="144"/>
      <c r="CY587" s="144"/>
    </row>
    <row r="588" spans="1:103" ht="16.5" x14ac:dyDescent="0.3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4"/>
      <c r="CV588" s="144"/>
      <c r="CW588" s="144"/>
      <c r="CX588" s="144"/>
      <c r="CY588" s="144"/>
    </row>
    <row r="589" spans="1:103" ht="16.5" x14ac:dyDescent="0.3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c r="CN589" s="144"/>
      <c r="CO589" s="144"/>
      <c r="CP589" s="144"/>
      <c r="CQ589" s="144"/>
      <c r="CR589" s="144"/>
      <c r="CS589" s="144"/>
      <c r="CT589" s="144"/>
      <c r="CU589" s="144"/>
      <c r="CV589" s="144"/>
      <c r="CW589" s="144"/>
      <c r="CX589" s="144"/>
      <c r="CY589" s="144"/>
    </row>
    <row r="590" spans="1:103" ht="16.5" x14ac:dyDescent="0.3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c r="CN590" s="144"/>
      <c r="CO590" s="144"/>
      <c r="CP590" s="144"/>
      <c r="CQ590" s="144"/>
      <c r="CR590" s="144"/>
      <c r="CS590" s="144"/>
      <c r="CT590" s="144"/>
      <c r="CU590" s="144"/>
      <c r="CV590" s="144"/>
      <c r="CW590" s="144"/>
      <c r="CX590" s="144"/>
      <c r="CY590" s="144"/>
    </row>
    <row r="591" spans="1:103" ht="16.5" x14ac:dyDescent="0.3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c r="CN591" s="144"/>
      <c r="CO591" s="144"/>
      <c r="CP591" s="144"/>
      <c r="CQ591" s="144"/>
      <c r="CR591" s="144"/>
      <c r="CS591" s="144"/>
      <c r="CT591" s="144"/>
      <c r="CU591" s="144"/>
      <c r="CV591" s="144"/>
      <c r="CW591" s="144"/>
      <c r="CX591" s="144"/>
      <c r="CY591" s="144"/>
    </row>
    <row r="592" spans="1:103" ht="16.5" x14ac:dyDescent="0.3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c r="CN592" s="144"/>
      <c r="CO592" s="144"/>
      <c r="CP592" s="144"/>
      <c r="CQ592" s="144"/>
      <c r="CR592" s="144"/>
      <c r="CS592" s="144"/>
      <c r="CT592" s="144"/>
      <c r="CU592" s="144"/>
      <c r="CV592" s="144"/>
      <c r="CW592" s="144"/>
      <c r="CX592" s="144"/>
      <c r="CY592" s="144"/>
    </row>
    <row r="593" spans="1:103" ht="16.5" x14ac:dyDescent="0.3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c r="CN593" s="144"/>
      <c r="CO593" s="144"/>
      <c r="CP593" s="144"/>
      <c r="CQ593" s="144"/>
      <c r="CR593" s="144"/>
      <c r="CS593" s="144"/>
      <c r="CT593" s="144"/>
      <c r="CU593" s="144"/>
      <c r="CV593" s="144"/>
      <c r="CW593" s="144"/>
      <c r="CX593" s="144"/>
      <c r="CY593" s="144"/>
    </row>
    <row r="594" spans="1:103" ht="16.5" x14ac:dyDescent="0.3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c r="CN594" s="144"/>
      <c r="CO594" s="144"/>
      <c r="CP594" s="144"/>
      <c r="CQ594" s="144"/>
      <c r="CR594" s="144"/>
      <c r="CS594" s="144"/>
      <c r="CT594" s="144"/>
      <c r="CU594" s="144"/>
      <c r="CV594" s="144"/>
      <c r="CW594" s="144"/>
      <c r="CX594" s="144"/>
      <c r="CY594" s="144"/>
    </row>
    <row r="595" spans="1:103" ht="16.5" x14ac:dyDescent="0.3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c r="CN595" s="144"/>
      <c r="CO595" s="144"/>
      <c r="CP595" s="144"/>
      <c r="CQ595" s="144"/>
      <c r="CR595" s="144"/>
      <c r="CS595" s="144"/>
      <c r="CT595" s="144"/>
      <c r="CU595" s="144"/>
      <c r="CV595" s="144"/>
      <c r="CW595" s="144"/>
      <c r="CX595" s="144"/>
      <c r="CY595" s="144"/>
    </row>
    <row r="596" spans="1:103" ht="16.5" x14ac:dyDescent="0.3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c r="CN596" s="144"/>
      <c r="CO596" s="144"/>
      <c r="CP596" s="144"/>
      <c r="CQ596" s="144"/>
      <c r="CR596" s="144"/>
      <c r="CS596" s="144"/>
      <c r="CT596" s="144"/>
      <c r="CU596" s="144"/>
      <c r="CV596" s="144"/>
      <c r="CW596" s="144"/>
      <c r="CX596" s="144"/>
      <c r="CY596" s="144"/>
    </row>
    <row r="597" spans="1:103" ht="16.5" x14ac:dyDescent="0.3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c r="CN597" s="144"/>
      <c r="CO597" s="144"/>
      <c r="CP597" s="144"/>
      <c r="CQ597" s="144"/>
      <c r="CR597" s="144"/>
      <c r="CS597" s="144"/>
      <c r="CT597" s="144"/>
      <c r="CU597" s="144"/>
      <c r="CV597" s="144"/>
      <c r="CW597" s="144"/>
      <c r="CX597" s="144"/>
      <c r="CY597" s="144"/>
    </row>
    <row r="598" spans="1:103" ht="16.5" x14ac:dyDescent="0.3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c r="CN598" s="144"/>
      <c r="CO598" s="144"/>
      <c r="CP598" s="144"/>
      <c r="CQ598" s="144"/>
      <c r="CR598" s="144"/>
      <c r="CS598" s="144"/>
      <c r="CT598" s="144"/>
      <c r="CU598" s="144"/>
      <c r="CV598" s="144"/>
      <c r="CW598" s="144"/>
      <c r="CX598" s="144"/>
      <c r="CY598" s="144"/>
    </row>
    <row r="599" spans="1:103" ht="16.5" x14ac:dyDescent="0.3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c r="CN599" s="144"/>
      <c r="CO599" s="144"/>
      <c r="CP599" s="144"/>
      <c r="CQ599" s="144"/>
      <c r="CR599" s="144"/>
      <c r="CS599" s="144"/>
      <c r="CT599" s="144"/>
      <c r="CU599" s="144"/>
      <c r="CV599" s="144"/>
      <c r="CW599" s="144"/>
      <c r="CX599" s="144"/>
      <c r="CY599" s="144"/>
    </row>
    <row r="600" spans="1:103" ht="16.5" x14ac:dyDescent="0.3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c r="CN600" s="144"/>
      <c r="CO600" s="144"/>
      <c r="CP600" s="144"/>
      <c r="CQ600" s="144"/>
      <c r="CR600" s="144"/>
      <c r="CS600" s="144"/>
      <c r="CT600" s="144"/>
      <c r="CU600" s="144"/>
      <c r="CV600" s="144"/>
      <c r="CW600" s="144"/>
      <c r="CX600" s="144"/>
      <c r="CY600" s="144"/>
    </row>
    <row r="601" spans="1:103" ht="16.5" x14ac:dyDescent="0.3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c r="CN601" s="144"/>
      <c r="CO601" s="144"/>
      <c r="CP601" s="144"/>
      <c r="CQ601" s="144"/>
      <c r="CR601" s="144"/>
      <c r="CS601" s="144"/>
      <c r="CT601" s="144"/>
      <c r="CU601" s="144"/>
      <c r="CV601" s="144"/>
      <c r="CW601" s="144"/>
      <c r="CX601" s="144"/>
      <c r="CY601" s="144"/>
    </row>
    <row r="602" spans="1:103" ht="16.5" x14ac:dyDescent="0.3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c r="CN602" s="144"/>
      <c r="CO602" s="144"/>
      <c r="CP602" s="144"/>
      <c r="CQ602" s="144"/>
      <c r="CR602" s="144"/>
      <c r="CS602" s="144"/>
      <c r="CT602" s="144"/>
      <c r="CU602" s="144"/>
      <c r="CV602" s="144"/>
      <c r="CW602" s="144"/>
      <c r="CX602" s="144"/>
      <c r="CY602" s="144"/>
    </row>
    <row r="603" spans="1:103" ht="16.5" x14ac:dyDescent="0.3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c r="CN603" s="144"/>
      <c r="CO603" s="144"/>
      <c r="CP603" s="144"/>
      <c r="CQ603" s="144"/>
      <c r="CR603" s="144"/>
      <c r="CS603" s="144"/>
      <c r="CT603" s="144"/>
      <c r="CU603" s="144"/>
      <c r="CV603" s="144"/>
      <c r="CW603" s="144"/>
      <c r="CX603" s="144"/>
      <c r="CY603" s="144"/>
    </row>
    <row r="604" spans="1:103" ht="16.5" x14ac:dyDescent="0.3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c r="CN604" s="144"/>
      <c r="CO604" s="144"/>
      <c r="CP604" s="144"/>
      <c r="CQ604" s="144"/>
      <c r="CR604" s="144"/>
      <c r="CS604" s="144"/>
      <c r="CT604" s="144"/>
      <c r="CU604" s="144"/>
      <c r="CV604" s="144"/>
      <c r="CW604" s="144"/>
      <c r="CX604" s="144"/>
      <c r="CY604" s="144"/>
    </row>
    <row r="605" spans="1:103" ht="16.5" x14ac:dyDescent="0.3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c r="CN605" s="144"/>
      <c r="CO605" s="144"/>
      <c r="CP605" s="144"/>
      <c r="CQ605" s="144"/>
      <c r="CR605" s="144"/>
      <c r="CS605" s="144"/>
      <c r="CT605" s="144"/>
      <c r="CU605" s="144"/>
      <c r="CV605" s="144"/>
      <c r="CW605" s="144"/>
      <c r="CX605" s="144"/>
      <c r="CY605" s="144"/>
    </row>
    <row r="606" spans="1:103" ht="16.5" x14ac:dyDescent="0.3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c r="CN606" s="144"/>
      <c r="CO606" s="144"/>
      <c r="CP606" s="144"/>
      <c r="CQ606" s="144"/>
      <c r="CR606" s="144"/>
      <c r="CS606" s="144"/>
      <c r="CT606" s="144"/>
      <c r="CU606" s="144"/>
      <c r="CV606" s="144"/>
      <c r="CW606" s="144"/>
      <c r="CX606" s="144"/>
      <c r="CY606" s="144"/>
    </row>
    <row r="607" spans="1:103" ht="16.5" x14ac:dyDescent="0.3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c r="CN607" s="144"/>
      <c r="CO607" s="144"/>
      <c r="CP607" s="144"/>
      <c r="CQ607" s="144"/>
      <c r="CR607" s="144"/>
      <c r="CS607" s="144"/>
      <c r="CT607" s="144"/>
      <c r="CU607" s="144"/>
      <c r="CV607" s="144"/>
      <c r="CW607" s="144"/>
      <c r="CX607" s="144"/>
      <c r="CY607" s="144"/>
    </row>
    <row r="608" spans="1:103" ht="16.5" x14ac:dyDescent="0.3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c r="CN608" s="144"/>
      <c r="CO608" s="144"/>
      <c r="CP608" s="144"/>
      <c r="CQ608" s="144"/>
      <c r="CR608" s="144"/>
      <c r="CS608" s="144"/>
      <c r="CT608" s="144"/>
      <c r="CU608" s="144"/>
      <c r="CV608" s="144"/>
      <c r="CW608" s="144"/>
      <c r="CX608" s="144"/>
      <c r="CY608" s="144"/>
    </row>
    <row r="609" spans="1:103" ht="16.5" x14ac:dyDescent="0.3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c r="CN609" s="144"/>
      <c r="CO609" s="144"/>
      <c r="CP609" s="144"/>
      <c r="CQ609" s="144"/>
      <c r="CR609" s="144"/>
      <c r="CS609" s="144"/>
      <c r="CT609" s="144"/>
      <c r="CU609" s="144"/>
      <c r="CV609" s="144"/>
      <c r="CW609" s="144"/>
      <c r="CX609" s="144"/>
      <c r="CY609" s="144"/>
    </row>
    <row r="610" spans="1:103" ht="16.5" x14ac:dyDescent="0.3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c r="CN610" s="144"/>
      <c r="CO610" s="144"/>
      <c r="CP610" s="144"/>
      <c r="CQ610" s="144"/>
      <c r="CR610" s="144"/>
      <c r="CS610" s="144"/>
      <c r="CT610" s="144"/>
      <c r="CU610" s="144"/>
      <c r="CV610" s="144"/>
      <c r="CW610" s="144"/>
      <c r="CX610" s="144"/>
      <c r="CY610" s="144"/>
    </row>
    <row r="611" spans="1:103" ht="16.5" x14ac:dyDescent="0.3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c r="CN611" s="144"/>
      <c r="CO611" s="144"/>
      <c r="CP611" s="144"/>
      <c r="CQ611" s="144"/>
      <c r="CR611" s="144"/>
      <c r="CS611" s="144"/>
      <c r="CT611" s="144"/>
      <c r="CU611" s="144"/>
      <c r="CV611" s="144"/>
      <c r="CW611" s="144"/>
      <c r="CX611" s="144"/>
      <c r="CY611" s="144"/>
    </row>
    <row r="612" spans="1:103" ht="16.5" x14ac:dyDescent="0.3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c r="CN612" s="144"/>
      <c r="CO612" s="144"/>
      <c r="CP612" s="144"/>
      <c r="CQ612" s="144"/>
      <c r="CR612" s="144"/>
      <c r="CS612" s="144"/>
      <c r="CT612" s="144"/>
      <c r="CU612" s="144"/>
      <c r="CV612" s="144"/>
      <c r="CW612" s="144"/>
      <c r="CX612" s="144"/>
      <c r="CY612" s="144"/>
    </row>
    <row r="613" spans="1:103" ht="16.5" x14ac:dyDescent="0.3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c r="CN613" s="144"/>
      <c r="CO613" s="144"/>
      <c r="CP613" s="144"/>
      <c r="CQ613" s="144"/>
      <c r="CR613" s="144"/>
      <c r="CS613" s="144"/>
      <c r="CT613" s="144"/>
      <c r="CU613" s="144"/>
      <c r="CV613" s="144"/>
      <c r="CW613" s="144"/>
      <c r="CX613" s="144"/>
      <c r="CY613" s="144"/>
    </row>
    <row r="614" spans="1:103" ht="16.5" x14ac:dyDescent="0.3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c r="CN614" s="144"/>
      <c r="CO614" s="144"/>
      <c r="CP614" s="144"/>
      <c r="CQ614" s="144"/>
      <c r="CR614" s="144"/>
      <c r="CS614" s="144"/>
      <c r="CT614" s="144"/>
      <c r="CU614" s="144"/>
      <c r="CV614" s="144"/>
      <c r="CW614" s="144"/>
      <c r="CX614" s="144"/>
      <c r="CY614" s="144"/>
    </row>
    <row r="615" spans="1:103" ht="16.5" x14ac:dyDescent="0.3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c r="CN615" s="144"/>
      <c r="CO615" s="144"/>
      <c r="CP615" s="144"/>
      <c r="CQ615" s="144"/>
      <c r="CR615" s="144"/>
      <c r="CS615" s="144"/>
      <c r="CT615" s="144"/>
      <c r="CU615" s="144"/>
      <c r="CV615" s="144"/>
      <c r="CW615" s="144"/>
      <c r="CX615" s="144"/>
      <c r="CY615" s="144"/>
    </row>
    <row r="616" spans="1:103" ht="16.5" x14ac:dyDescent="0.3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c r="CN616" s="144"/>
      <c r="CO616" s="144"/>
      <c r="CP616" s="144"/>
      <c r="CQ616" s="144"/>
      <c r="CR616" s="144"/>
      <c r="CS616" s="144"/>
      <c r="CT616" s="144"/>
      <c r="CU616" s="144"/>
      <c r="CV616" s="144"/>
      <c r="CW616" s="144"/>
      <c r="CX616" s="144"/>
      <c r="CY616" s="144"/>
    </row>
    <row r="617" spans="1:103" ht="16.5" x14ac:dyDescent="0.3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c r="CN617" s="144"/>
      <c r="CO617" s="144"/>
      <c r="CP617" s="144"/>
      <c r="CQ617" s="144"/>
      <c r="CR617" s="144"/>
      <c r="CS617" s="144"/>
      <c r="CT617" s="144"/>
      <c r="CU617" s="144"/>
      <c r="CV617" s="144"/>
      <c r="CW617" s="144"/>
      <c r="CX617" s="144"/>
      <c r="CY617" s="144"/>
    </row>
    <row r="618" spans="1:103" ht="16.5" x14ac:dyDescent="0.3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c r="CN618" s="144"/>
      <c r="CO618" s="144"/>
      <c r="CP618" s="144"/>
      <c r="CQ618" s="144"/>
      <c r="CR618" s="144"/>
      <c r="CS618" s="144"/>
      <c r="CT618" s="144"/>
      <c r="CU618" s="144"/>
      <c r="CV618" s="144"/>
      <c r="CW618" s="144"/>
      <c r="CX618" s="144"/>
      <c r="CY618" s="144"/>
    </row>
    <row r="619" spans="1:103" ht="16.5" x14ac:dyDescent="0.3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c r="CN619" s="144"/>
      <c r="CO619" s="144"/>
      <c r="CP619" s="144"/>
      <c r="CQ619" s="144"/>
      <c r="CR619" s="144"/>
      <c r="CS619" s="144"/>
      <c r="CT619" s="144"/>
      <c r="CU619" s="144"/>
      <c r="CV619" s="144"/>
      <c r="CW619" s="144"/>
      <c r="CX619" s="144"/>
      <c r="CY619" s="144"/>
    </row>
    <row r="620" spans="1:103" ht="16.5" x14ac:dyDescent="0.3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c r="CN620" s="144"/>
      <c r="CO620" s="144"/>
      <c r="CP620" s="144"/>
      <c r="CQ620" s="144"/>
      <c r="CR620" s="144"/>
      <c r="CS620" s="144"/>
      <c r="CT620" s="144"/>
      <c r="CU620" s="144"/>
      <c r="CV620" s="144"/>
      <c r="CW620" s="144"/>
      <c r="CX620" s="144"/>
      <c r="CY620" s="144"/>
    </row>
    <row r="621" spans="1:103" ht="16.5" x14ac:dyDescent="0.3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c r="CN621" s="144"/>
      <c r="CO621" s="144"/>
      <c r="CP621" s="144"/>
      <c r="CQ621" s="144"/>
      <c r="CR621" s="144"/>
      <c r="CS621" s="144"/>
      <c r="CT621" s="144"/>
      <c r="CU621" s="144"/>
      <c r="CV621" s="144"/>
      <c r="CW621" s="144"/>
      <c r="CX621" s="144"/>
      <c r="CY621" s="144"/>
    </row>
    <row r="622" spans="1:103" ht="16.5" x14ac:dyDescent="0.3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c r="CN622" s="144"/>
      <c r="CO622" s="144"/>
      <c r="CP622" s="144"/>
      <c r="CQ622" s="144"/>
      <c r="CR622" s="144"/>
      <c r="CS622" s="144"/>
      <c r="CT622" s="144"/>
      <c r="CU622" s="144"/>
      <c r="CV622" s="144"/>
      <c r="CW622" s="144"/>
      <c r="CX622" s="144"/>
      <c r="CY622" s="144"/>
    </row>
    <row r="623" spans="1:103" ht="16.5" x14ac:dyDescent="0.3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c r="CN623" s="144"/>
      <c r="CO623" s="144"/>
      <c r="CP623" s="144"/>
      <c r="CQ623" s="144"/>
      <c r="CR623" s="144"/>
      <c r="CS623" s="144"/>
      <c r="CT623" s="144"/>
      <c r="CU623" s="144"/>
      <c r="CV623" s="144"/>
      <c r="CW623" s="144"/>
      <c r="CX623" s="144"/>
      <c r="CY623" s="144"/>
    </row>
    <row r="624" spans="1:103" ht="16.5" x14ac:dyDescent="0.3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c r="CN624" s="144"/>
      <c r="CO624" s="144"/>
      <c r="CP624" s="144"/>
      <c r="CQ624" s="144"/>
      <c r="CR624" s="144"/>
      <c r="CS624" s="144"/>
      <c r="CT624" s="144"/>
      <c r="CU624" s="144"/>
      <c r="CV624" s="144"/>
      <c r="CW624" s="144"/>
      <c r="CX624" s="144"/>
      <c r="CY624" s="144"/>
    </row>
    <row r="625" spans="1:103" ht="16.5" x14ac:dyDescent="0.3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c r="CN625" s="144"/>
      <c r="CO625" s="144"/>
      <c r="CP625" s="144"/>
      <c r="CQ625" s="144"/>
      <c r="CR625" s="144"/>
      <c r="CS625" s="144"/>
      <c r="CT625" s="144"/>
      <c r="CU625" s="144"/>
      <c r="CV625" s="144"/>
      <c r="CW625" s="144"/>
      <c r="CX625" s="144"/>
      <c r="CY625" s="144"/>
    </row>
    <row r="626" spans="1:103" ht="16.5" x14ac:dyDescent="0.3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c r="CN626" s="144"/>
      <c r="CO626" s="144"/>
      <c r="CP626" s="144"/>
      <c r="CQ626" s="144"/>
      <c r="CR626" s="144"/>
      <c r="CS626" s="144"/>
      <c r="CT626" s="144"/>
      <c r="CU626" s="144"/>
      <c r="CV626" s="144"/>
      <c r="CW626" s="144"/>
      <c r="CX626" s="144"/>
      <c r="CY626" s="144"/>
    </row>
    <row r="627" spans="1:103" ht="16.5" x14ac:dyDescent="0.3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c r="CN627" s="144"/>
      <c r="CO627" s="144"/>
      <c r="CP627" s="144"/>
      <c r="CQ627" s="144"/>
      <c r="CR627" s="144"/>
      <c r="CS627" s="144"/>
      <c r="CT627" s="144"/>
      <c r="CU627" s="144"/>
      <c r="CV627" s="144"/>
      <c r="CW627" s="144"/>
      <c r="CX627" s="144"/>
      <c r="CY627" s="144"/>
    </row>
    <row r="628" spans="1:103" ht="16.5" x14ac:dyDescent="0.3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c r="CN628" s="144"/>
      <c r="CO628" s="144"/>
      <c r="CP628" s="144"/>
      <c r="CQ628" s="144"/>
      <c r="CR628" s="144"/>
      <c r="CS628" s="144"/>
      <c r="CT628" s="144"/>
      <c r="CU628" s="144"/>
      <c r="CV628" s="144"/>
      <c r="CW628" s="144"/>
      <c r="CX628" s="144"/>
      <c r="CY628" s="144"/>
    </row>
    <row r="629" spans="1:103" ht="16.5" x14ac:dyDescent="0.3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c r="CN629" s="144"/>
      <c r="CO629" s="144"/>
      <c r="CP629" s="144"/>
      <c r="CQ629" s="144"/>
      <c r="CR629" s="144"/>
      <c r="CS629" s="144"/>
      <c r="CT629" s="144"/>
      <c r="CU629" s="144"/>
      <c r="CV629" s="144"/>
      <c r="CW629" s="144"/>
      <c r="CX629" s="144"/>
      <c r="CY629" s="144"/>
    </row>
    <row r="630" spans="1:103" ht="16.5" x14ac:dyDescent="0.3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c r="CN630" s="144"/>
      <c r="CO630" s="144"/>
      <c r="CP630" s="144"/>
      <c r="CQ630" s="144"/>
      <c r="CR630" s="144"/>
      <c r="CS630" s="144"/>
      <c r="CT630" s="144"/>
      <c r="CU630" s="144"/>
      <c r="CV630" s="144"/>
      <c r="CW630" s="144"/>
      <c r="CX630" s="144"/>
      <c r="CY630" s="144"/>
    </row>
    <row r="631" spans="1:103" ht="16.5" x14ac:dyDescent="0.3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c r="CN631" s="144"/>
      <c r="CO631" s="144"/>
      <c r="CP631" s="144"/>
      <c r="CQ631" s="144"/>
      <c r="CR631" s="144"/>
      <c r="CS631" s="144"/>
      <c r="CT631" s="144"/>
      <c r="CU631" s="144"/>
      <c r="CV631" s="144"/>
      <c r="CW631" s="144"/>
      <c r="CX631" s="144"/>
      <c r="CY631" s="144"/>
    </row>
    <row r="632" spans="1:103" ht="16.5" x14ac:dyDescent="0.3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c r="CN632" s="144"/>
      <c r="CO632" s="144"/>
      <c r="CP632" s="144"/>
      <c r="CQ632" s="144"/>
      <c r="CR632" s="144"/>
      <c r="CS632" s="144"/>
      <c r="CT632" s="144"/>
      <c r="CU632" s="144"/>
      <c r="CV632" s="144"/>
      <c r="CW632" s="144"/>
      <c r="CX632" s="144"/>
      <c r="CY632" s="144"/>
    </row>
    <row r="633" spans="1:103" ht="16.5" x14ac:dyDescent="0.3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c r="CN633" s="144"/>
      <c r="CO633" s="144"/>
      <c r="CP633" s="144"/>
      <c r="CQ633" s="144"/>
      <c r="CR633" s="144"/>
      <c r="CS633" s="144"/>
      <c r="CT633" s="144"/>
      <c r="CU633" s="144"/>
      <c r="CV633" s="144"/>
      <c r="CW633" s="144"/>
      <c r="CX633" s="144"/>
      <c r="CY633" s="144"/>
    </row>
    <row r="634" spans="1:103" ht="16.5" x14ac:dyDescent="0.3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c r="CN634" s="144"/>
      <c r="CO634" s="144"/>
      <c r="CP634" s="144"/>
      <c r="CQ634" s="144"/>
      <c r="CR634" s="144"/>
      <c r="CS634" s="144"/>
      <c r="CT634" s="144"/>
      <c r="CU634" s="144"/>
      <c r="CV634" s="144"/>
      <c r="CW634" s="144"/>
      <c r="CX634" s="144"/>
      <c r="CY634" s="144"/>
    </row>
    <row r="635" spans="1:103" ht="16.5" x14ac:dyDescent="0.3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c r="CN635" s="144"/>
      <c r="CO635" s="144"/>
      <c r="CP635" s="144"/>
      <c r="CQ635" s="144"/>
      <c r="CR635" s="144"/>
      <c r="CS635" s="144"/>
      <c r="CT635" s="144"/>
      <c r="CU635" s="144"/>
      <c r="CV635" s="144"/>
      <c r="CW635" s="144"/>
      <c r="CX635" s="144"/>
      <c r="CY635" s="144"/>
    </row>
    <row r="636" spans="1:103" ht="16.5" x14ac:dyDescent="0.3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c r="CN636" s="144"/>
      <c r="CO636" s="144"/>
      <c r="CP636" s="144"/>
      <c r="CQ636" s="144"/>
      <c r="CR636" s="144"/>
      <c r="CS636" s="144"/>
      <c r="CT636" s="144"/>
      <c r="CU636" s="144"/>
      <c r="CV636" s="144"/>
      <c r="CW636" s="144"/>
      <c r="CX636" s="144"/>
      <c r="CY636" s="144"/>
    </row>
    <row r="637" spans="1:103" ht="16.5" x14ac:dyDescent="0.3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c r="CN637" s="144"/>
      <c r="CO637" s="144"/>
      <c r="CP637" s="144"/>
      <c r="CQ637" s="144"/>
      <c r="CR637" s="144"/>
      <c r="CS637" s="144"/>
      <c r="CT637" s="144"/>
      <c r="CU637" s="144"/>
      <c r="CV637" s="144"/>
      <c r="CW637" s="144"/>
      <c r="CX637" s="144"/>
      <c r="CY637" s="144"/>
    </row>
    <row r="638" spans="1:103" ht="16.5" x14ac:dyDescent="0.3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c r="CN638" s="144"/>
      <c r="CO638" s="144"/>
      <c r="CP638" s="144"/>
      <c r="CQ638" s="144"/>
      <c r="CR638" s="144"/>
      <c r="CS638" s="144"/>
      <c r="CT638" s="144"/>
      <c r="CU638" s="144"/>
      <c r="CV638" s="144"/>
      <c r="CW638" s="144"/>
      <c r="CX638" s="144"/>
      <c r="CY638" s="144"/>
    </row>
    <row r="639" spans="1:103" ht="16.5" x14ac:dyDescent="0.3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c r="CN639" s="144"/>
      <c r="CO639" s="144"/>
      <c r="CP639" s="144"/>
      <c r="CQ639" s="144"/>
      <c r="CR639" s="144"/>
      <c r="CS639" s="144"/>
      <c r="CT639" s="144"/>
      <c r="CU639" s="144"/>
      <c r="CV639" s="144"/>
      <c r="CW639" s="144"/>
      <c r="CX639" s="144"/>
      <c r="CY639" s="144"/>
    </row>
    <row r="640" spans="1:103" ht="16.5" x14ac:dyDescent="0.3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c r="CN640" s="144"/>
      <c r="CO640" s="144"/>
      <c r="CP640" s="144"/>
      <c r="CQ640" s="144"/>
      <c r="CR640" s="144"/>
      <c r="CS640" s="144"/>
      <c r="CT640" s="144"/>
      <c r="CU640" s="144"/>
      <c r="CV640" s="144"/>
      <c r="CW640" s="144"/>
      <c r="CX640" s="144"/>
      <c r="CY640" s="144"/>
    </row>
    <row r="641" spans="1:103" ht="16.5" x14ac:dyDescent="0.3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c r="CN641" s="144"/>
      <c r="CO641" s="144"/>
      <c r="CP641" s="144"/>
      <c r="CQ641" s="144"/>
      <c r="CR641" s="144"/>
      <c r="CS641" s="144"/>
      <c r="CT641" s="144"/>
      <c r="CU641" s="144"/>
      <c r="CV641" s="144"/>
      <c r="CW641" s="144"/>
      <c r="CX641" s="144"/>
      <c r="CY641" s="144"/>
    </row>
    <row r="642" spans="1:103" ht="16.5" x14ac:dyDescent="0.3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c r="CN642" s="144"/>
      <c r="CO642" s="144"/>
      <c r="CP642" s="144"/>
      <c r="CQ642" s="144"/>
      <c r="CR642" s="144"/>
      <c r="CS642" s="144"/>
      <c r="CT642" s="144"/>
      <c r="CU642" s="144"/>
      <c r="CV642" s="144"/>
      <c r="CW642" s="144"/>
      <c r="CX642" s="144"/>
      <c r="CY642" s="144"/>
    </row>
    <row r="643" spans="1:103" ht="16.5" x14ac:dyDescent="0.3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c r="CN643" s="144"/>
      <c r="CO643" s="144"/>
      <c r="CP643" s="144"/>
      <c r="CQ643" s="144"/>
      <c r="CR643" s="144"/>
      <c r="CS643" s="144"/>
      <c r="CT643" s="144"/>
      <c r="CU643" s="144"/>
      <c r="CV643" s="144"/>
      <c r="CW643" s="144"/>
      <c r="CX643" s="144"/>
      <c r="CY643" s="144"/>
    </row>
    <row r="644" spans="1:103" ht="16.5" x14ac:dyDescent="0.3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c r="CN644" s="144"/>
      <c r="CO644" s="144"/>
      <c r="CP644" s="144"/>
      <c r="CQ644" s="144"/>
      <c r="CR644" s="144"/>
      <c r="CS644" s="144"/>
      <c r="CT644" s="144"/>
      <c r="CU644" s="144"/>
      <c r="CV644" s="144"/>
      <c r="CW644" s="144"/>
      <c r="CX644" s="144"/>
      <c r="CY644" s="144"/>
    </row>
    <row r="645" spans="1:103" ht="16.5" x14ac:dyDescent="0.3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c r="CN645" s="144"/>
      <c r="CO645" s="144"/>
      <c r="CP645" s="144"/>
      <c r="CQ645" s="144"/>
      <c r="CR645" s="144"/>
      <c r="CS645" s="144"/>
      <c r="CT645" s="144"/>
      <c r="CU645" s="144"/>
      <c r="CV645" s="144"/>
      <c r="CW645" s="144"/>
      <c r="CX645" s="144"/>
      <c r="CY645" s="144"/>
    </row>
    <row r="646" spans="1:103" ht="16.5" x14ac:dyDescent="0.3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c r="CN646" s="144"/>
      <c r="CO646" s="144"/>
      <c r="CP646" s="144"/>
      <c r="CQ646" s="144"/>
      <c r="CR646" s="144"/>
      <c r="CS646" s="144"/>
      <c r="CT646" s="144"/>
      <c r="CU646" s="144"/>
      <c r="CV646" s="144"/>
      <c r="CW646" s="144"/>
      <c r="CX646" s="144"/>
      <c r="CY646" s="144"/>
    </row>
    <row r="647" spans="1:103" ht="16.5" x14ac:dyDescent="0.3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c r="CN647" s="144"/>
      <c r="CO647" s="144"/>
      <c r="CP647" s="144"/>
      <c r="CQ647" s="144"/>
      <c r="CR647" s="144"/>
      <c r="CS647" s="144"/>
      <c r="CT647" s="144"/>
      <c r="CU647" s="144"/>
      <c r="CV647" s="144"/>
      <c r="CW647" s="144"/>
      <c r="CX647" s="144"/>
      <c r="CY647" s="144"/>
    </row>
    <row r="648" spans="1:103" ht="16.5" x14ac:dyDescent="0.3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c r="CN648" s="144"/>
      <c r="CO648" s="144"/>
      <c r="CP648" s="144"/>
      <c r="CQ648" s="144"/>
      <c r="CR648" s="144"/>
      <c r="CS648" s="144"/>
      <c r="CT648" s="144"/>
      <c r="CU648" s="144"/>
      <c r="CV648" s="144"/>
      <c r="CW648" s="144"/>
      <c r="CX648" s="144"/>
      <c r="CY648" s="144"/>
    </row>
    <row r="649" spans="1:103" ht="16.5" x14ac:dyDescent="0.3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c r="CN649" s="144"/>
      <c r="CO649" s="144"/>
      <c r="CP649" s="144"/>
      <c r="CQ649" s="144"/>
      <c r="CR649" s="144"/>
      <c r="CS649" s="144"/>
      <c r="CT649" s="144"/>
      <c r="CU649" s="144"/>
      <c r="CV649" s="144"/>
      <c r="CW649" s="144"/>
      <c r="CX649" s="144"/>
      <c r="CY649" s="144"/>
    </row>
    <row r="650" spans="1:103" ht="16.5" x14ac:dyDescent="0.3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c r="CN650" s="144"/>
      <c r="CO650" s="144"/>
      <c r="CP650" s="144"/>
      <c r="CQ650" s="144"/>
      <c r="CR650" s="144"/>
      <c r="CS650" s="144"/>
      <c r="CT650" s="144"/>
      <c r="CU650" s="144"/>
      <c r="CV650" s="144"/>
      <c r="CW650" s="144"/>
      <c r="CX650" s="144"/>
      <c r="CY650" s="144"/>
    </row>
    <row r="651" spans="1:103" ht="16.5" x14ac:dyDescent="0.3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c r="CN651" s="144"/>
      <c r="CO651" s="144"/>
      <c r="CP651" s="144"/>
      <c r="CQ651" s="144"/>
      <c r="CR651" s="144"/>
      <c r="CS651" s="144"/>
      <c r="CT651" s="144"/>
      <c r="CU651" s="144"/>
      <c r="CV651" s="144"/>
      <c r="CW651" s="144"/>
      <c r="CX651" s="144"/>
      <c r="CY651" s="144"/>
    </row>
    <row r="652" spans="1:103" ht="16.5" x14ac:dyDescent="0.3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c r="CN652" s="144"/>
      <c r="CO652" s="144"/>
      <c r="CP652" s="144"/>
      <c r="CQ652" s="144"/>
      <c r="CR652" s="144"/>
      <c r="CS652" s="144"/>
      <c r="CT652" s="144"/>
      <c r="CU652" s="144"/>
      <c r="CV652" s="144"/>
      <c r="CW652" s="144"/>
      <c r="CX652" s="144"/>
      <c r="CY652" s="144"/>
    </row>
    <row r="653" spans="1:103" ht="16.5" x14ac:dyDescent="0.3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c r="CN653" s="144"/>
      <c r="CO653" s="144"/>
      <c r="CP653" s="144"/>
      <c r="CQ653" s="144"/>
      <c r="CR653" s="144"/>
      <c r="CS653" s="144"/>
      <c r="CT653" s="144"/>
      <c r="CU653" s="144"/>
      <c r="CV653" s="144"/>
      <c r="CW653" s="144"/>
      <c r="CX653" s="144"/>
      <c r="CY653" s="144"/>
    </row>
    <row r="654" spans="1:103" ht="16.5" x14ac:dyDescent="0.3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c r="CN654" s="144"/>
      <c r="CO654" s="144"/>
      <c r="CP654" s="144"/>
      <c r="CQ654" s="144"/>
      <c r="CR654" s="144"/>
      <c r="CS654" s="144"/>
      <c r="CT654" s="144"/>
      <c r="CU654" s="144"/>
      <c r="CV654" s="144"/>
      <c r="CW654" s="144"/>
      <c r="CX654" s="144"/>
      <c r="CY654" s="144"/>
    </row>
    <row r="655" spans="1:103" ht="16.5" x14ac:dyDescent="0.3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c r="CN655" s="144"/>
      <c r="CO655" s="144"/>
      <c r="CP655" s="144"/>
      <c r="CQ655" s="144"/>
      <c r="CR655" s="144"/>
      <c r="CS655" s="144"/>
      <c r="CT655" s="144"/>
      <c r="CU655" s="144"/>
      <c r="CV655" s="144"/>
      <c r="CW655" s="144"/>
      <c r="CX655" s="144"/>
      <c r="CY655" s="144"/>
    </row>
    <row r="656" spans="1:103" ht="16.5" x14ac:dyDescent="0.3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c r="CN656" s="144"/>
      <c r="CO656" s="144"/>
      <c r="CP656" s="144"/>
      <c r="CQ656" s="144"/>
      <c r="CR656" s="144"/>
      <c r="CS656" s="144"/>
      <c r="CT656" s="144"/>
      <c r="CU656" s="144"/>
      <c r="CV656" s="144"/>
      <c r="CW656" s="144"/>
      <c r="CX656" s="144"/>
      <c r="CY656" s="144"/>
    </row>
    <row r="657" spans="1:103" ht="16.5" x14ac:dyDescent="0.3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c r="CN657" s="144"/>
      <c r="CO657" s="144"/>
      <c r="CP657" s="144"/>
      <c r="CQ657" s="144"/>
      <c r="CR657" s="144"/>
      <c r="CS657" s="144"/>
      <c r="CT657" s="144"/>
      <c r="CU657" s="144"/>
      <c r="CV657" s="144"/>
      <c r="CW657" s="144"/>
      <c r="CX657" s="144"/>
      <c r="CY657" s="144"/>
    </row>
    <row r="658" spans="1:103" ht="16.5" x14ac:dyDescent="0.3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c r="CN658" s="144"/>
      <c r="CO658" s="144"/>
      <c r="CP658" s="144"/>
      <c r="CQ658" s="144"/>
      <c r="CR658" s="144"/>
      <c r="CS658" s="144"/>
      <c r="CT658" s="144"/>
      <c r="CU658" s="144"/>
      <c r="CV658" s="144"/>
      <c r="CW658" s="144"/>
      <c r="CX658" s="144"/>
      <c r="CY658" s="144"/>
    </row>
    <row r="659" spans="1:103" ht="16.5" x14ac:dyDescent="0.3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c r="CN659" s="144"/>
      <c r="CO659" s="144"/>
      <c r="CP659" s="144"/>
      <c r="CQ659" s="144"/>
      <c r="CR659" s="144"/>
      <c r="CS659" s="144"/>
      <c r="CT659" s="144"/>
      <c r="CU659" s="144"/>
      <c r="CV659" s="144"/>
      <c r="CW659" s="144"/>
      <c r="CX659" s="144"/>
      <c r="CY659" s="144"/>
    </row>
    <row r="660" spans="1:103" ht="16.5" x14ac:dyDescent="0.3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4"/>
      <c r="CV660" s="144"/>
      <c r="CW660" s="144"/>
      <c r="CX660" s="144"/>
      <c r="CY660" s="144"/>
    </row>
    <row r="661" spans="1:103" ht="16.5" x14ac:dyDescent="0.3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c r="CN661" s="144"/>
      <c r="CO661" s="144"/>
      <c r="CP661" s="144"/>
      <c r="CQ661" s="144"/>
      <c r="CR661" s="144"/>
      <c r="CS661" s="144"/>
      <c r="CT661" s="144"/>
      <c r="CU661" s="144"/>
      <c r="CV661" s="144"/>
      <c r="CW661" s="144"/>
      <c r="CX661" s="144"/>
      <c r="CY661" s="144"/>
    </row>
    <row r="662" spans="1:103" ht="16.5" x14ac:dyDescent="0.3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c r="CN662" s="144"/>
      <c r="CO662" s="144"/>
      <c r="CP662" s="144"/>
      <c r="CQ662" s="144"/>
      <c r="CR662" s="144"/>
      <c r="CS662" s="144"/>
      <c r="CT662" s="144"/>
      <c r="CU662" s="144"/>
      <c r="CV662" s="144"/>
      <c r="CW662" s="144"/>
      <c r="CX662" s="144"/>
      <c r="CY662" s="144"/>
    </row>
    <row r="663" spans="1:103" ht="16.5" x14ac:dyDescent="0.3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c r="CN663" s="144"/>
      <c r="CO663" s="144"/>
      <c r="CP663" s="144"/>
      <c r="CQ663" s="144"/>
      <c r="CR663" s="144"/>
      <c r="CS663" s="144"/>
      <c r="CT663" s="144"/>
      <c r="CU663" s="144"/>
      <c r="CV663" s="144"/>
      <c r="CW663" s="144"/>
      <c r="CX663" s="144"/>
      <c r="CY663" s="144"/>
    </row>
    <row r="664" spans="1:103" ht="16.5" x14ac:dyDescent="0.3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c r="CN664" s="144"/>
      <c r="CO664" s="144"/>
      <c r="CP664" s="144"/>
      <c r="CQ664" s="144"/>
      <c r="CR664" s="144"/>
      <c r="CS664" s="144"/>
      <c r="CT664" s="144"/>
      <c r="CU664" s="144"/>
      <c r="CV664" s="144"/>
      <c r="CW664" s="144"/>
      <c r="CX664" s="144"/>
      <c r="CY664" s="144"/>
    </row>
    <row r="665" spans="1:103" ht="16.5" x14ac:dyDescent="0.3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c r="CN665" s="144"/>
      <c r="CO665" s="144"/>
      <c r="CP665" s="144"/>
      <c r="CQ665" s="144"/>
      <c r="CR665" s="144"/>
      <c r="CS665" s="144"/>
      <c r="CT665" s="144"/>
      <c r="CU665" s="144"/>
      <c r="CV665" s="144"/>
      <c r="CW665" s="144"/>
      <c r="CX665" s="144"/>
      <c r="CY665" s="144"/>
    </row>
    <row r="666" spans="1:103" ht="16.5" x14ac:dyDescent="0.3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c r="CN666" s="144"/>
      <c r="CO666" s="144"/>
      <c r="CP666" s="144"/>
      <c r="CQ666" s="144"/>
      <c r="CR666" s="144"/>
      <c r="CS666" s="144"/>
      <c r="CT666" s="144"/>
      <c r="CU666" s="144"/>
      <c r="CV666" s="144"/>
      <c r="CW666" s="144"/>
      <c r="CX666" s="144"/>
      <c r="CY666" s="144"/>
    </row>
    <row r="667" spans="1:103" ht="16.5" x14ac:dyDescent="0.3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c r="CN667" s="144"/>
      <c r="CO667" s="144"/>
      <c r="CP667" s="144"/>
      <c r="CQ667" s="144"/>
      <c r="CR667" s="144"/>
      <c r="CS667" s="144"/>
      <c r="CT667" s="144"/>
      <c r="CU667" s="144"/>
      <c r="CV667" s="144"/>
      <c r="CW667" s="144"/>
      <c r="CX667" s="144"/>
      <c r="CY667" s="144"/>
    </row>
    <row r="668" spans="1:103" ht="16.5" x14ac:dyDescent="0.3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c r="CN668" s="144"/>
      <c r="CO668" s="144"/>
      <c r="CP668" s="144"/>
      <c r="CQ668" s="144"/>
      <c r="CR668" s="144"/>
      <c r="CS668" s="144"/>
      <c r="CT668" s="144"/>
      <c r="CU668" s="144"/>
      <c r="CV668" s="144"/>
      <c r="CW668" s="144"/>
      <c r="CX668" s="144"/>
      <c r="CY668" s="144"/>
    </row>
    <row r="669" spans="1:103" ht="16.5" x14ac:dyDescent="0.3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c r="CN669" s="144"/>
      <c r="CO669" s="144"/>
      <c r="CP669" s="144"/>
      <c r="CQ669" s="144"/>
      <c r="CR669" s="144"/>
      <c r="CS669" s="144"/>
      <c r="CT669" s="144"/>
      <c r="CU669" s="144"/>
      <c r="CV669" s="144"/>
      <c r="CW669" s="144"/>
      <c r="CX669" s="144"/>
      <c r="CY669" s="144"/>
    </row>
    <row r="670" spans="1:103" ht="16.5" x14ac:dyDescent="0.3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c r="CN670" s="144"/>
      <c r="CO670" s="144"/>
      <c r="CP670" s="144"/>
      <c r="CQ670" s="144"/>
      <c r="CR670" s="144"/>
      <c r="CS670" s="144"/>
      <c r="CT670" s="144"/>
      <c r="CU670" s="144"/>
      <c r="CV670" s="144"/>
      <c r="CW670" s="144"/>
      <c r="CX670" s="144"/>
      <c r="CY670" s="144"/>
    </row>
    <row r="671" spans="1:103" ht="16.5" x14ac:dyDescent="0.3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c r="CN671" s="144"/>
      <c r="CO671" s="144"/>
      <c r="CP671" s="144"/>
      <c r="CQ671" s="144"/>
      <c r="CR671" s="144"/>
      <c r="CS671" s="144"/>
      <c r="CT671" s="144"/>
      <c r="CU671" s="144"/>
      <c r="CV671" s="144"/>
      <c r="CW671" s="144"/>
      <c r="CX671" s="144"/>
      <c r="CY671" s="144"/>
    </row>
    <row r="672" spans="1:103" ht="16.5" x14ac:dyDescent="0.3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c r="CN672" s="144"/>
      <c r="CO672" s="144"/>
      <c r="CP672" s="144"/>
      <c r="CQ672" s="144"/>
      <c r="CR672" s="144"/>
      <c r="CS672" s="144"/>
      <c r="CT672" s="144"/>
      <c r="CU672" s="144"/>
      <c r="CV672" s="144"/>
      <c r="CW672" s="144"/>
      <c r="CX672" s="144"/>
      <c r="CY672" s="144"/>
    </row>
    <row r="673" spans="1:103" ht="16.5" x14ac:dyDescent="0.3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c r="CN673" s="144"/>
      <c r="CO673" s="144"/>
      <c r="CP673" s="144"/>
      <c r="CQ673" s="144"/>
      <c r="CR673" s="144"/>
      <c r="CS673" s="144"/>
      <c r="CT673" s="144"/>
      <c r="CU673" s="144"/>
      <c r="CV673" s="144"/>
      <c r="CW673" s="144"/>
      <c r="CX673" s="144"/>
      <c r="CY673" s="144"/>
    </row>
    <row r="674" spans="1:103" ht="16.5" x14ac:dyDescent="0.3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c r="CN674" s="144"/>
      <c r="CO674" s="144"/>
      <c r="CP674" s="144"/>
      <c r="CQ674" s="144"/>
      <c r="CR674" s="144"/>
      <c r="CS674" s="144"/>
      <c r="CT674" s="144"/>
      <c r="CU674" s="144"/>
      <c r="CV674" s="144"/>
      <c r="CW674" s="144"/>
      <c r="CX674" s="144"/>
      <c r="CY674" s="144"/>
    </row>
    <row r="675" spans="1:103" ht="16.5" x14ac:dyDescent="0.3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c r="CN675" s="144"/>
      <c r="CO675" s="144"/>
      <c r="CP675" s="144"/>
      <c r="CQ675" s="144"/>
      <c r="CR675" s="144"/>
      <c r="CS675" s="144"/>
      <c r="CT675" s="144"/>
      <c r="CU675" s="144"/>
      <c r="CV675" s="144"/>
      <c r="CW675" s="144"/>
      <c r="CX675" s="144"/>
      <c r="CY675" s="144"/>
    </row>
    <row r="676" spans="1:103" ht="16.5" x14ac:dyDescent="0.3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c r="CN676" s="144"/>
      <c r="CO676" s="144"/>
      <c r="CP676" s="144"/>
      <c r="CQ676" s="144"/>
      <c r="CR676" s="144"/>
      <c r="CS676" s="144"/>
      <c r="CT676" s="144"/>
      <c r="CU676" s="144"/>
      <c r="CV676" s="144"/>
      <c r="CW676" s="144"/>
      <c r="CX676" s="144"/>
      <c r="CY676" s="144"/>
    </row>
    <row r="677" spans="1:103" ht="16.5" x14ac:dyDescent="0.3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c r="CN677" s="144"/>
      <c r="CO677" s="144"/>
      <c r="CP677" s="144"/>
      <c r="CQ677" s="144"/>
      <c r="CR677" s="144"/>
      <c r="CS677" s="144"/>
      <c r="CT677" s="144"/>
      <c r="CU677" s="144"/>
      <c r="CV677" s="144"/>
      <c r="CW677" s="144"/>
      <c r="CX677" s="144"/>
      <c r="CY677" s="144"/>
    </row>
    <row r="678" spans="1:103" ht="16.5" x14ac:dyDescent="0.3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c r="CN678" s="144"/>
      <c r="CO678" s="144"/>
      <c r="CP678" s="144"/>
      <c r="CQ678" s="144"/>
      <c r="CR678" s="144"/>
      <c r="CS678" s="144"/>
      <c r="CT678" s="144"/>
      <c r="CU678" s="144"/>
      <c r="CV678" s="144"/>
      <c r="CW678" s="144"/>
      <c r="CX678" s="144"/>
      <c r="CY678" s="144"/>
    </row>
    <row r="679" spans="1:103" ht="16.5" x14ac:dyDescent="0.3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c r="CN679" s="144"/>
      <c r="CO679" s="144"/>
      <c r="CP679" s="144"/>
      <c r="CQ679" s="144"/>
      <c r="CR679" s="144"/>
      <c r="CS679" s="144"/>
      <c r="CT679" s="144"/>
      <c r="CU679" s="144"/>
      <c r="CV679" s="144"/>
      <c r="CW679" s="144"/>
      <c r="CX679" s="144"/>
      <c r="CY679" s="144"/>
    </row>
    <row r="680" spans="1:103" ht="16.5" x14ac:dyDescent="0.3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c r="CN680" s="144"/>
      <c r="CO680" s="144"/>
      <c r="CP680" s="144"/>
      <c r="CQ680" s="144"/>
      <c r="CR680" s="144"/>
      <c r="CS680" s="144"/>
      <c r="CT680" s="144"/>
      <c r="CU680" s="144"/>
      <c r="CV680" s="144"/>
      <c r="CW680" s="144"/>
      <c r="CX680" s="144"/>
      <c r="CY680" s="144"/>
    </row>
    <row r="681" spans="1:103" ht="16.5" x14ac:dyDescent="0.3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c r="CN681" s="144"/>
      <c r="CO681" s="144"/>
      <c r="CP681" s="144"/>
      <c r="CQ681" s="144"/>
      <c r="CR681" s="144"/>
      <c r="CS681" s="144"/>
      <c r="CT681" s="144"/>
      <c r="CU681" s="144"/>
      <c r="CV681" s="144"/>
      <c r="CW681" s="144"/>
      <c r="CX681" s="144"/>
      <c r="CY681" s="144"/>
    </row>
    <row r="682" spans="1:103" ht="16.5" x14ac:dyDescent="0.3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c r="CN682" s="144"/>
      <c r="CO682" s="144"/>
      <c r="CP682" s="144"/>
      <c r="CQ682" s="144"/>
      <c r="CR682" s="144"/>
      <c r="CS682" s="144"/>
      <c r="CT682" s="144"/>
      <c r="CU682" s="144"/>
      <c r="CV682" s="144"/>
      <c r="CW682" s="144"/>
      <c r="CX682" s="144"/>
      <c r="CY682" s="144"/>
    </row>
    <row r="683" spans="1:103" ht="16.5" x14ac:dyDescent="0.3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c r="CN683" s="144"/>
      <c r="CO683" s="144"/>
      <c r="CP683" s="144"/>
      <c r="CQ683" s="144"/>
      <c r="CR683" s="144"/>
      <c r="CS683" s="144"/>
      <c r="CT683" s="144"/>
      <c r="CU683" s="144"/>
      <c r="CV683" s="144"/>
      <c r="CW683" s="144"/>
      <c r="CX683" s="144"/>
      <c r="CY683" s="144"/>
    </row>
    <row r="684" spans="1:103" ht="16.5" x14ac:dyDescent="0.3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c r="CN684" s="144"/>
      <c r="CO684" s="144"/>
      <c r="CP684" s="144"/>
      <c r="CQ684" s="144"/>
      <c r="CR684" s="144"/>
      <c r="CS684" s="144"/>
      <c r="CT684" s="144"/>
      <c r="CU684" s="144"/>
      <c r="CV684" s="144"/>
      <c r="CW684" s="144"/>
      <c r="CX684" s="144"/>
      <c r="CY684" s="144"/>
    </row>
    <row r="685" spans="1:103" ht="16.5" x14ac:dyDescent="0.3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c r="CN685" s="144"/>
      <c r="CO685" s="144"/>
      <c r="CP685" s="144"/>
      <c r="CQ685" s="144"/>
      <c r="CR685" s="144"/>
      <c r="CS685" s="144"/>
      <c r="CT685" s="144"/>
      <c r="CU685" s="144"/>
      <c r="CV685" s="144"/>
      <c r="CW685" s="144"/>
      <c r="CX685" s="144"/>
      <c r="CY685" s="144"/>
    </row>
    <row r="686" spans="1:103" ht="16.5" x14ac:dyDescent="0.3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c r="CN686" s="144"/>
      <c r="CO686" s="144"/>
      <c r="CP686" s="144"/>
      <c r="CQ686" s="144"/>
      <c r="CR686" s="144"/>
      <c r="CS686" s="144"/>
      <c r="CT686" s="144"/>
      <c r="CU686" s="144"/>
      <c r="CV686" s="144"/>
      <c r="CW686" s="144"/>
      <c r="CX686" s="144"/>
      <c r="CY686" s="144"/>
    </row>
    <row r="687" spans="1:103" ht="16.5" x14ac:dyDescent="0.3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c r="CN687" s="144"/>
      <c r="CO687" s="144"/>
      <c r="CP687" s="144"/>
      <c r="CQ687" s="144"/>
      <c r="CR687" s="144"/>
      <c r="CS687" s="144"/>
      <c r="CT687" s="144"/>
      <c r="CU687" s="144"/>
      <c r="CV687" s="144"/>
      <c r="CW687" s="144"/>
      <c r="CX687" s="144"/>
      <c r="CY687" s="144"/>
    </row>
    <row r="688" spans="1:103" ht="16.5" x14ac:dyDescent="0.3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c r="CN688" s="144"/>
      <c r="CO688" s="144"/>
      <c r="CP688" s="144"/>
      <c r="CQ688" s="144"/>
      <c r="CR688" s="144"/>
      <c r="CS688" s="144"/>
      <c r="CT688" s="144"/>
      <c r="CU688" s="144"/>
      <c r="CV688" s="144"/>
      <c r="CW688" s="144"/>
      <c r="CX688" s="144"/>
      <c r="CY688" s="144"/>
    </row>
    <row r="689" spans="1:103" ht="16.5" x14ac:dyDescent="0.3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c r="CN689" s="144"/>
      <c r="CO689" s="144"/>
      <c r="CP689" s="144"/>
      <c r="CQ689" s="144"/>
      <c r="CR689" s="144"/>
      <c r="CS689" s="144"/>
      <c r="CT689" s="144"/>
      <c r="CU689" s="144"/>
      <c r="CV689" s="144"/>
      <c r="CW689" s="144"/>
      <c r="CX689" s="144"/>
      <c r="CY689" s="144"/>
    </row>
    <row r="690" spans="1:103" ht="16.5" x14ac:dyDescent="0.3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c r="CN690" s="144"/>
      <c r="CO690" s="144"/>
      <c r="CP690" s="144"/>
      <c r="CQ690" s="144"/>
      <c r="CR690" s="144"/>
      <c r="CS690" s="144"/>
      <c r="CT690" s="144"/>
      <c r="CU690" s="144"/>
      <c r="CV690" s="144"/>
      <c r="CW690" s="144"/>
      <c r="CX690" s="144"/>
      <c r="CY690" s="144"/>
    </row>
    <row r="691" spans="1:103" ht="16.5" x14ac:dyDescent="0.3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c r="CN691" s="144"/>
      <c r="CO691" s="144"/>
      <c r="CP691" s="144"/>
      <c r="CQ691" s="144"/>
      <c r="CR691" s="144"/>
      <c r="CS691" s="144"/>
      <c r="CT691" s="144"/>
      <c r="CU691" s="144"/>
      <c r="CV691" s="144"/>
      <c r="CW691" s="144"/>
      <c r="CX691" s="144"/>
      <c r="CY691" s="144"/>
    </row>
    <row r="692" spans="1:103" ht="16.5" x14ac:dyDescent="0.3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c r="CN692" s="144"/>
      <c r="CO692" s="144"/>
      <c r="CP692" s="144"/>
      <c r="CQ692" s="144"/>
      <c r="CR692" s="144"/>
      <c r="CS692" s="144"/>
      <c r="CT692" s="144"/>
      <c r="CU692" s="144"/>
      <c r="CV692" s="144"/>
      <c r="CW692" s="144"/>
      <c r="CX692" s="144"/>
      <c r="CY692" s="144"/>
    </row>
    <row r="693" spans="1:103" ht="16.5" x14ac:dyDescent="0.3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c r="CN693" s="144"/>
      <c r="CO693" s="144"/>
      <c r="CP693" s="144"/>
      <c r="CQ693" s="144"/>
      <c r="CR693" s="144"/>
      <c r="CS693" s="144"/>
      <c r="CT693" s="144"/>
      <c r="CU693" s="144"/>
      <c r="CV693" s="144"/>
      <c r="CW693" s="144"/>
      <c r="CX693" s="144"/>
      <c r="CY693" s="144"/>
    </row>
    <row r="694" spans="1:103" ht="16.5" x14ac:dyDescent="0.3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c r="CN694" s="144"/>
      <c r="CO694" s="144"/>
      <c r="CP694" s="144"/>
      <c r="CQ694" s="144"/>
      <c r="CR694" s="144"/>
      <c r="CS694" s="144"/>
      <c r="CT694" s="144"/>
      <c r="CU694" s="144"/>
      <c r="CV694" s="144"/>
      <c r="CW694" s="144"/>
      <c r="CX694" s="144"/>
      <c r="CY694" s="144"/>
    </row>
    <row r="695" spans="1:103" ht="16.5" x14ac:dyDescent="0.3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c r="CN695" s="144"/>
      <c r="CO695" s="144"/>
      <c r="CP695" s="144"/>
      <c r="CQ695" s="144"/>
      <c r="CR695" s="144"/>
      <c r="CS695" s="144"/>
      <c r="CT695" s="144"/>
      <c r="CU695" s="144"/>
      <c r="CV695" s="144"/>
      <c r="CW695" s="144"/>
      <c r="CX695" s="144"/>
      <c r="CY695" s="144"/>
    </row>
    <row r="696" spans="1:103" ht="16.5" x14ac:dyDescent="0.3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c r="CN696" s="144"/>
      <c r="CO696" s="144"/>
      <c r="CP696" s="144"/>
      <c r="CQ696" s="144"/>
      <c r="CR696" s="144"/>
      <c r="CS696" s="144"/>
      <c r="CT696" s="144"/>
      <c r="CU696" s="144"/>
      <c r="CV696" s="144"/>
      <c r="CW696" s="144"/>
      <c r="CX696" s="144"/>
      <c r="CY696" s="144"/>
    </row>
    <row r="697" spans="1:103" ht="16.5" x14ac:dyDescent="0.3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c r="CN697" s="144"/>
      <c r="CO697" s="144"/>
      <c r="CP697" s="144"/>
      <c r="CQ697" s="144"/>
      <c r="CR697" s="144"/>
      <c r="CS697" s="144"/>
      <c r="CT697" s="144"/>
      <c r="CU697" s="144"/>
      <c r="CV697" s="144"/>
      <c r="CW697" s="144"/>
      <c r="CX697" s="144"/>
      <c r="CY697" s="144"/>
    </row>
    <row r="698" spans="1:103" ht="16.5" x14ac:dyDescent="0.3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c r="CN698" s="144"/>
      <c r="CO698" s="144"/>
      <c r="CP698" s="144"/>
      <c r="CQ698" s="144"/>
      <c r="CR698" s="144"/>
      <c r="CS698" s="144"/>
      <c r="CT698" s="144"/>
      <c r="CU698" s="144"/>
      <c r="CV698" s="144"/>
      <c r="CW698" s="144"/>
      <c r="CX698" s="144"/>
      <c r="CY698" s="144"/>
    </row>
    <row r="699" spans="1:103" ht="16.5" x14ac:dyDescent="0.3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c r="CN699" s="144"/>
      <c r="CO699" s="144"/>
      <c r="CP699" s="144"/>
      <c r="CQ699" s="144"/>
      <c r="CR699" s="144"/>
      <c r="CS699" s="144"/>
      <c r="CT699" s="144"/>
      <c r="CU699" s="144"/>
      <c r="CV699" s="144"/>
      <c r="CW699" s="144"/>
      <c r="CX699" s="144"/>
      <c r="CY699" s="144"/>
    </row>
    <row r="700" spans="1:103" ht="16.5" x14ac:dyDescent="0.3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c r="CN700" s="144"/>
      <c r="CO700" s="144"/>
      <c r="CP700" s="144"/>
      <c r="CQ700" s="144"/>
      <c r="CR700" s="144"/>
      <c r="CS700" s="144"/>
      <c r="CT700" s="144"/>
      <c r="CU700" s="144"/>
      <c r="CV700" s="144"/>
      <c r="CW700" s="144"/>
      <c r="CX700" s="144"/>
      <c r="CY700" s="144"/>
    </row>
    <row r="701" spans="1:103" ht="16.5" x14ac:dyDescent="0.3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c r="CN701" s="144"/>
      <c r="CO701" s="144"/>
      <c r="CP701" s="144"/>
      <c r="CQ701" s="144"/>
      <c r="CR701" s="144"/>
      <c r="CS701" s="144"/>
      <c r="CT701" s="144"/>
      <c r="CU701" s="144"/>
      <c r="CV701" s="144"/>
      <c r="CW701" s="144"/>
      <c r="CX701" s="144"/>
      <c r="CY701" s="144"/>
    </row>
    <row r="702" spans="1:103" ht="16.5" x14ac:dyDescent="0.3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c r="CN702" s="144"/>
      <c r="CO702" s="144"/>
      <c r="CP702" s="144"/>
      <c r="CQ702" s="144"/>
      <c r="CR702" s="144"/>
      <c r="CS702" s="144"/>
      <c r="CT702" s="144"/>
      <c r="CU702" s="144"/>
      <c r="CV702" s="144"/>
      <c r="CW702" s="144"/>
      <c r="CX702" s="144"/>
      <c r="CY702" s="144"/>
    </row>
    <row r="703" spans="1:103" ht="16.5" x14ac:dyDescent="0.3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c r="CN703" s="144"/>
      <c r="CO703" s="144"/>
      <c r="CP703" s="144"/>
      <c r="CQ703" s="144"/>
      <c r="CR703" s="144"/>
      <c r="CS703" s="144"/>
      <c r="CT703" s="144"/>
      <c r="CU703" s="144"/>
      <c r="CV703" s="144"/>
      <c r="CW703" s="144"/>
      <c r="CX703" s="144"/>
      <c r="CY703" s="144"/>
    </row>
    <row r="704" spans="1:103" ht="16.5" x14ac:dyDescent="0.3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c r="CN704" s="144"/>
      <c r="CO704" s="144"/>
      <c r="CP704" s="144"/>
      <c r="CQ704" s="144"/>
      <c r="CR704" s="144"/>
      <c r="CS704" s="144"/>
      <c r="CT704" s="144"/>
      <c r="CU704" s="144"/>
      <c r="CV704" s="144"/>
      <c r="CW704" s="144"/>
      <c r="CX704" s="144"/>
      <c r="CY704" s="144"/>
    </row>
    <row r="705" spans="1:103" ht="16.5" x14ac:dyDescent="0.3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c r="CN705" s="144"/>
      <c r="CO705" s="144"/>
      <c r="CP705" s="144"/>
      <c r="CQ705" s="144"/>
      <c r="CR705" s="144"/>
      <c r="CS705" s="144"/>
      <c r="CT705" s="144"/>
      <c r="CU705" s="144"/>
      <c r="CV705" s="144"/>
      <c r="CW705" s="144"/>
      <c r="CX705" s="144"/>
      <c r="CY705" s="144"/>
    </row>
    <row r="706" spans="1:103" ht="16.5" x14ac:dyDescent="0.3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c r="CN706" s="144"/>
      <c r="CO706" s="144"/>
      <c r="CP706" s="144"/>
      <c r="CQ706" s="144"/>
      <c r="CR706" s="144"/>
      <c r="CS706" s="144"/>
      <c r="CT706" s="144"/>
      <c r="CU706" s="144"/>
      <c r="CV706" s="144"/>
      <c r="CW706" s="144"/>
      <c r="CX706" s="144"/>
      <c r="CY706" s="144"/>
    </row>
    <row r="707" spans="1:103" ht="16.5" x14ac:dyDescent="0.3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c r="CN707" s="144"/>
      <c r="CO707" s="144"/>
      <c r="CP707" s="144"/>
      <c r="CQ707" s="144"/>
      <c r="CR707" s="144"/>
      <c r="CS707" s="144"/>
      <c r="CT707" s="144"/>
      <c r="CU707" s="144"/>
      <c r="CV707" s="144"/>
      <c r="CW707" s="144"/>
      <c r="CX707" s="144"/>
      <c r="CY707" s="144"/>
    </row>
    <row r="708" spans="1:103" ht="16.5" x14ac:dyDescent="0.3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c r="CN708" s="144"/>
      <c r="CO708" s="144"/>
      <c r="CP708" s="144"/>
      <c r="CQ708" s="144"/>
      <c r="CR708" s="144"/>
      <c r="CS708" s="144"/>
      <c r="CT708" s="144"/>
      <c r="CU708" s="144"/>
      <c r="CV708" s="144"/>
      <c r="CW708" s="144"/>
      <c r="CX708" s="144"/>
      <c r="CY708" s="144"/>
    </row>
    <row r="709" spans="1:103" ht="16.5" x14ac:dyDescent="0.3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c r="CN709" s="144"/>
      <c r="CO709" s="144"/>
      <c r="CP709" s="144"/>
      <c r="CQ709" s="144"/>
      <c r="CR709" s="144"/>
      <c r="CS709" s="144"/>
      <c r="CT709" s="144"/>
      <c r="CU709" s="144"/>
      <c r="CV709" s="144"/>
      <c r="CW709" s="144"/>
      <c r="CX709" s="144"/>
      <c r="CY709" s="144"/>
    </row>
    <row r="710" spans="1:103" ht="16.5" x14ac:dyDescent="0.3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c r="CN710" s="144"/>
      <c r="CO710" s="144"/>
      <c r="CP710" s="144"/>
      <c r="CQ710" s="144"/>
      <c r="CR710" s="144"/>
      <c r="CS710" s="144"/>
      <c r="CT710" s="144"/>
      <c r="CU710" s="144"/>
      <c r="CV710" s="144"/>
      <c r="CW710" s="144"/>
      <c r="CX710" s="144"/>
      <c r="CY710" s="144"/>
    </row>
    <row r="711" spans="1:103" ht="16.5" x14ac:dyDescent="0.3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c r="CN711" s="144"/>
      <c r="CO711" s="144"/>
      <c r="CP711" s="144"/>
      <c r="CQ711" s="144"/>
      <c r="CR711" s="144"/>
      <c r="CS711" s="144"/>
      <c r="CT711" s="144"/>
      <c r="CU711" s="144"/>
      <c r="CV711" s="144"/>
      <c r="CW711" s="144"/>
      <c r="CX711" s="144"/>
      <c r="CY711" s="144"/>
    </row>
    <row r="712" spans="1:103" ht="16.5" x14ac:dyDescent="0.3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c r="CN712" s="144"/>
      <c r="CO712" s="144"/>
      <c r="CP712" s="144"/>
      <c r="CQ712" s="144"/>
      <c r="CR712" s="144"/>
      <c r="CS712" s="144"/>
      <c r="CT712" s="144"/>
      <c r="CU712" s="144"/>
      <c r="CV712" s="144"/>
      <c r="CW712" s="144"/>
      <c r="CX712" s="144"/>
      <c r="CY712" s="144"/>
    </row>
    <row r="713" spans="1:103" ht="16.5" x14ac:dyDescent="0.3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c r="CN713" s="144"/>
      <c r="CO713" s="144"/>
      <c r="CP713" s="144"/>
      <c r="CQ713" s="144"/>
      <c r="CR713" s="144"/>
      <c r="CS713" s="144"/>
      <c r="CT713" s="144"/>
      <c r="CU713" s="144"/>
      <c r="CV713" s="144"/>
      <c r="CW713" s="144"/>
      <c r="CX713" s="144"/>
      <c r="CY713" s="144"/>
    </row>
    <row r="714" spans="1:103" ht="16.5" x14ac:dyDescent="0.3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c r="CN714" s="144"/>
      <c r="CO714" s="144"/>
      <c r="CP714" s="144"/>
      <c r="CQ714" s="144"/>
      <c r="CR714" s="144"/>
      <c r="CS714" s="144"/>
      <c r="CT714" s="144"/>
      <c r="CU714" s="144"/>
      <c r="CV714" s="144"/>
      <c r="CW714" s="144"/>
      <c r="CX714" s="144"/>
      <c r="CY714" s="144"/>
    </row>
    <row r="715" spans="1:103" ht="16.5" x14ac:dyDescent="0.3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c r="CN715" s="144"/>
      <c r="CO715" s="144"/>
      <c r="CP715" s="144"/>
      <c r="CQ715" s="144"/>
      <c r="CR715" s="144"/>
      <c r="CS715" s="144"/>
      <c r="CT715" s="144"/>
      <c r="CU715" s="144"/>
      <c r="CV715" s="144"/>
      <c r="CW715" s="144"/>
      <c r="CX715" s="144"/>
      <c r="CY715" s="144"/>
    </row>
    <row r="716" spans="1:103" ht="16.5" x14ac:dyDescent="0.3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c r="CN716" s="144"/>
      <c r="CO716" s="144"/>
      <c r="CP716" s="144"/>
      <c r="CQ716" s="144"/>
      <c r="CR716" s="144"/>
      <c r="CS716" s="144"/>
      <c r="CT716" s="144"/>
      <c r="CU716" s="144"/>
      <c r="CV716" s="144"/>
      <c r="CW716" s="144"/>
      <c r="CX716" s="144"/>
      <c r="CY716" s="144"/>
    </row>
    <row r="717" spans="1:103" ht="16.5" x14ac:dyDescent="0.3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c r="CN717" s="144"/>
      <c r="CO717" s="144"/>
      <c r="CP717" s="144"/>
      <c r="CQ717" s="144"/>
      <c r="CR717" s="144"/>
      <c r="CS717" s="144"/>
      <c r="CT717" s="144"/>
      <c r="CU717" s="144"/>
      <c r="CV717" s="144"/>
      <c r="CW717" s="144"/>
      <c r="CX717" s="144"/>
      <c r="CY717" s="144"/>
    </row>
    <row r="718" spans="1:103" ht="16.5" x14ac:dyDescent="0.3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row>
    <row r="719" spans="1:103" ht="16.5" x14ac:dyDescent="0.3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c r="CN719" s="144"/>
      <c r="CO719" s="144"/>
      <c r="CP719" s="144"/>
      <c r="CQ719" s="144"/>
      <c r="CR719" s="144"/>
      <c r="CS719" s="144"/>
      <c r="CT719" s="144"/>
      <c r="CU719" s="144"/>
      <c r="CV719" s="144"/>
      <c r="CW719" s="144"/>
      <c r="CX719" s="144"/>
      <c r="CY719" s="144"/>
    </row>
    <row r="720" spans="1:103" ht="16.5" x14ac:dyDescent="0.3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c r="CN720" s="144"/>
      <c r="CO720" s="144"/>
      <c r="CP720" s="144"/>
      <c r="CQ720" s="144"/>
      <c r="CR720" s="144"/>
      <c r="CS720" s="144"/>
      <c r="CT720" s="144"/>
      <c r="CU720" s="144"/>
      <c r="CV720" s="144"/>
      <c r="CW720" s="144"/>
      <c r="CX720" s="144"/>
      <c r="CY720" s="144"/>
    </row>
    <row r="721" spans="1:103" ht="16.5" x14ac:dyDescent="0.3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c r="CN721" s="144"/>
      <c r="CO721" s="144"/>
      <c r="CP721" s="144"/>
      <c r="CQ721" s="144"/>
      <c r="CR721" s="144"/>
      <c r="CS721" s="144"/>
      <c r="CT721" s="144"/>
      <c r="CU721" s="144"/>
      <c r="CV721" s="144"/>
      <c r="CW721" s="144"/>
      <c r="CX721" s="144"/>
      <c r="CY721" s="144"/>
    </row>
    <row r="722" spans="1:103" ht="16.5" x14ac:dyDescent="0.3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c r="CN722" s="144"/>
      <c r="CO722" s="144"/>
      <c r="CP722" s="144"/>
      <c r="CQ722" s="144"/>
      <c r="CR722" s="144"/>
      <c r="CS722" s="144"/>
      <c r="CT722" s="144"/>
      <c r="CU722" s="144"/>
      <c r="CV722" s="144"/>
      <c r="CW722" s="144"/>
      <c r="CX722" s="144"/>
      <c r="CY722" s="144"/>
    </row>
    <row r="723" spans="1:103" ht="16.5" x14ac:dyDescent="0.3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row>
    <row r="724" spans="1:103" ht="16.5" x14ac:dyDescent="0.3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c r="CN724" s="144"/>
      <c r="CO724" s="144"/>
      <c r="CP724" s="144"/>
      <c r="CQ724" s="144"/>
      <c r="CR724" s="144"/>
      <c r="CS724" s="144"/>
      <c r="CT724" s="144"/>
      <c r="CU724" s="144"/>
      <c r="CV724" s="144"/>
      <c r="CW724" s="144"/>
      <c r="CX724" s="144"/>
      <c r="CY724" s="144"/>
    </row>
    <row r="725" spans="1:103" ht="16.5" x14ac:dyDescent="0.3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c r="CN725" s="144"/>
      <c r="CO725" s="144"/>
      <c r="CP725" s="144"/>
      <c r="CQ725" s="144"/>
      <c r="CR725" s="144"/>
      <c r="CS725" s="144"/>
      <c r="CT725" s="144"/>
      <c r="CU725" s="144"/>
      <c r="CV725" s="144"/>
      <c r="CW725" s="144"/>
      <c r="CX725" s="144"/>
      <c r="CY725" s="144"/>
    </row>
    <row r="726" spans="1:103" ht="16.5" x14ac:dyDescent="0.3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c r="CN726" s="144"/>
      <c r="CO726" s="144"/>
      <c r="CP726" s="144"/>
      <c r="CQ726" s="144"/>
      <c r="CR726" s="144"/>
      <c r="CS726" s="144"/>
      <c r="CT726" s="144"/>
      <c r="CU726" s="144"/>
      <c r="CV726" s="144"/>
      <c r="CW726" s="144"/>
      <c r="CX726" s="144"/>
      <c r="CY726" s="144"/>
    </row>
    <row r="727" spans="1:103" ht="16.5" x14ac:dyDescent="0.3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c r="CN727" s="144"/>
      <c r="CO727" s="144"/>
      <c r="CP727" s="144"/>
      <c r="CQ727" s="144"/>
      <c r="CR727" s="144"/>
      <c r="CS727" s="144"/>
      <c r="CT727" s="144"/>
      <c r="CU727" s="144"/>
      <c r="CV727" s="144"/>
      <c r="CW727" s="144"/>
      <c r="CX727" s="144"/>
      <c r="CY727" s="144"/>
    </row>
    <row r="728" spans="1:103" ht="16.5" x14ac:dyDescent="0.3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row>
    <row r="729" spans="1:103" ht="16.5" x14ac:dyDescent="0.3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c r="CN729" s="144"/>
      <c r="CO729" s="144"/>
      <c r="CP729" s="144"/>
      <c r="CQ729" s="144"/>
      <c r="CR729" s="144"/>
      <c r="CS729" s="144"/>
      <c r="CT729" s="144"/>
      <c r="CU729" s="144"/>
      <c r="CV729" s="144"/>
      <c r="CW729" s="144"/>
      <c r="CX729" s="144"/>
      <c r="CY729" s="144"/>
    </row>
    <row r="730" spans="1:103" ht="16.5" x14ac:dyDescent="0.3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c r="CN730" s="144"/>
      <c r="CO730" s="144"/>
      <c r="CP730" s="144"/>
      <c r="CQ730" s="144"/>
      <c r="CR730" s="144"/>
      <c r="CS730" s="144"/>
      <c r="CT730" s="144"/>
      <c r="CU730" s="144"/>
      <c r="CV730" s="144"/>
      <c r="CW730" s="144"/>
      <c r="CX730" s="144"/>
      <c r="CY730" s="144"/>
    </row>
    <row r="731" spans="1:103" ht="16.5" x14ac:dyDescent="0.3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c r="CN731" s="144"/>
      <c r="CO731" s="144"/>
      <c r="CP731" s="144"/>
      <c r="CQ731" s="144"/>
      <c r="CR731" s="144"/>
      <c r="CS731" s="144"/>
      <c r="CT731" s="144"/>
      <c r="CU731" s="144"/>
      <c r="CV731" s="144"/>
      <c r="CW731" s="144"/>
      <c r="CX731" s="144"/>
      <c r="CY731" s="144"/>
    </row>
    <row r="732" spans="1:103" ht="16.5" x14ac:dyDescent="0.3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4"/>
      <c r="CV732" s="144"/>
      <c r="CW732" s="144"/>
      <c r="CX732" s="144"/>
      <c r="CY732" s="144"/>
    </row>
    <row r="733" spans="1:103" ht="16.5" x14ac:dyDescent="0.3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row>
    <row r="734" spans="1:103" ht="16.5" x14ac:dyDescent="0.3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row>
    <row r="735" spans="1:103" ht="16.5" x14ac:dyDescent="0.3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c r="CN735" s="144"/>
      <c r="CO735" s="144"/>
      <c r="CP735" s="144"/>
      <c r="CQ735" s="144"/>
      <c r="CR735" s="144"/>
      <c r="CS735" s="144"/>
      <c r="CT735" s="144"/>
      <c r="CU735" s="144"/>
      <c r="CV735" s="144"/>
      <c r="CW735" s="144"/>
      <c r="CX735" s="144"/>
      <c r="CY735" s="144"/>
    </row>
    <row r="736" spans="1:103" ht="16.5" x14ac:dyDescent="0.3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c r="CN736" s="144"/>
      <c r="CO736" s="144"/>
      <c r="CP736" s="144"/>
      <c r="CQ736" s="144"/>
      <c r="CR736" s="144"/>
      <c r="CS736" s="144"/>
      <c r="CT736" s="144"/>
      <c r="CU736" s="144"/>
      <c r="CV736" s="144"/>
      <c r="CW736" s="144"/>
      <c r="CX736" s="144"/>
      <c r="CY736" s="144"/>
    </row>
    <row r="737" spans="1:103" ht="16.5" x14ac:dyDescent="0.3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c r="CN737" s="144"/>
      <c r="CO737" s="144"/>
      <c r="CP737" s="144"/>
      <c r="CQ737" s="144"/>
      <c r="CR737" s="144"/>
      <c r="CS737" s="144"/>
      <c r="CT737" s="144"/>
      <c r="CU737" s="144"/>
      <c r="CV737" s="144"/>
      <c r="CW737" s="144"/>
      <c r="CX737" s="144"/>
      <c r="CY737" s="144"/>
    </row>
    <row r="738" spans="1:103" ht="16.5" x14ac:dyDescent="0.3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c r="CN738" s="144"/>
      <c r="CO738" s="144"/>
      <c r="CP738" s="144"/>
      <c r="CQ738" s="144"/>
      <c r="CR738" s="144"/>
      <c r="CS738" s="144"/>
      <c r="CT738" s="144"/>
      <c r="CU738" s="144"/>
      <c r="CV738" s="144"/>
      <c r="CW738" s="144"/>
      <c r="CX738" s="144"/>
      <c r="CY738" s="144"/>
    </row>
    <row r="739" spans="1:103" ht="16.5" x14ac:dyDescent="0.3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c r="CN739" s="144"/>
      <c r="CO739" s="144"/>
      <c r="CP739" s="144"/>
      <c r="CQ739" s="144"/>
      <c r="CR739" s="144"/>
      <c r="CS739" s="144"/>
      <c r="CT739" s="144"/>
      <c r="CU739" s="144"/>
      <c r="CV739" s="144"/>
      <c r="CW739" s="144"/>
      <c r="CX739" s="144"/>
      <c r="CY739" s="144"/>
    </row>
    <row r="740" spans="1:103" ht="16.5" x14ac:dyDescent="0.3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c r="CN740" s="144"/>
      <c r="CO740" s="144"/>
      <c r="CP740" s="144"/>
      <c r="CQ740" s="144"/>
      <c r="CR740" s="144"/>
      <c r="CS740" s="144"/>
      <c r="CT740" s="144"/>
      <c r="CU740" s="144"/>
      <c r="CV740" s="144"/>
      <c r="CW740" s="144"/>
      <c r="CX740" s="144"/>
      <c r="CY740" s="144"/>
    </row>
    <row r="741" spans="1:103" ht="16.5" x14ac:dyDescent="0.3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c r="CN741" s="144"/>
      <c r="CO741" s="144"/>
      <c r="CP741" s="144"/>
      <c r="CQ741" s="144"/>
      <c r="CR741" s="144"/>
      <c r="CS741" s="144"/>
      <c r="CT741" s="144"/>
      <c r="CU741" s="144"/>
      <c r="CV741" s="144"/>
      <c r="CW741" s="144"/>
      <c r="CX741" s="144"/>
      <c r="CY741" s="144"/>
    </row>
    <row r="742" spans="1:103" ht="16.5" x14ac:dyDescent="0.3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c r="CN742" s="144"/>
      <c r="CO742" s="144"/>
      <c r="CP742" s="144"/>
      <c r="CQ742" s="144"/>
      <c r="CR742" s="144"/>
      <c r="CS742" s="144"/>
      <c r="CT742" s="144"/>
      <c r="CU742" s="144"/>
      <c r="CV742" s="144"/>
      <c r="CW742" s="144"/>
      <c r="CX742" s="144"/>
      <c r="CY742" s="144"/>
    </row>
    <row r="743" spans="1:103" ht="16.5" x14ac:dyDescent="0.3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c r="CN743" s="144"/>
      <c r="CO743" s="144"/>
      <c r="CP743" s="144"/>
      <c r="CQ743" s="144"/>
      <c r="CR743" s="144"/>
      <c r="CS743" s="144"/>
      <c r="CT743" s="144"/>
      <c r="CU743" s="144"/>
      <c r="CV743" s="144"/>
      <c r="CW743" s="144"/>
      <c r="CX743" s="144"/>
      <c r="CY743" s="144"/>
    </row>
    <row r="744" spans="1:103" ht="16.5" x14ac:dyDescent="0.3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c r="CN744" s="144"/>
      <c r="CO744" s="144"/>
      <c r="CP744" s="144"/>
      <c r="CQ744" s="144"/>
      <c r="CR744" s="144"/>
      <c r="CS744" s="144"/>
      <c r="CT744" s="144"/>
      <c r="CU744" s="144"/>
      <c r="CV744" s="144"/>
      <c r="CW744" s="144"/>
      <c r="CX744" s="144"/>
      <c r="CY744" s="144"/>
    </row>
    <row r="745" spans="1:103" ht="16.5" x14ac:dyDescent="0.3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c r="CN745" s="144"/>
      <c r="CO745" s="144"/>
      <c r="CP745" s="144"/>
      <c r="CQ745" s="144"/>
      <c r="CR745" s="144"/>
      <c r="CS745" s="144"/>
      <c r="CT745" s="144"/>
      <c r="CU745" s="144"/>
      <c r="CV745" s="144"/>
      <c r="CW745" s="144"/>
      <c r="CX745" s="144"/>
      <c r="CY745" s="144"/>
    </row>
    <row r="746" spans="1:103" ht="16.5" x14ac:dyDescent="0.3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c r="CN746" s="144"/>
      <c r="CO746" s="144"/>
      <c r="CP746" s="144"/>
      <c r="CQ746" s="144"/>
      <c r="CR746" s="144"/>
      <c r="CS746" s="144"/>
      <c r="CT746" s="144"/>
      <c r="CU746" s="144"/>
      <c r="CV746" s="144"/>
      <c r="CW746" s="144"/>
      <c r="CX746" s="144"/>
      <c r="CY746" s="144"/>
    </row>
    <row r="747" spans="1:103" ht="16.5" x14ac:dyDescent="0.3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c r="CN747" s="144"/>
      <c r="CO747" s="144"/>
      <c r="CP747" s="144"/>
      <c r="CQ747" s="144"/>
      <c r="CR747" s="144"/>
      <c r="CS747" s="144"/>
      <c r="CT747" s="144"/>
      <c r="CU747" s="144"/>
      <c r="CV747" s="144"/>
      <c r="CW747" s="144"/>
      <c r="CX747" s="144"/>
      <c r="CY747" s="144"/>
    </row>
    <row r="748" spans="1:103" ht="16.5" x14ac:dyDescent="0.3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c r="CN748" s="144"/>
      <c r="CO748" s="144"/>
      <c r="CP748" s="144"/>
      <c r="CQ748" s="144"/>
      <c r="CR748" s="144"/>
      <c r="CS748" s="144"/>
      <c r="CT748" s="144"/>
      <c r="CU748" s="144"/>
      <c r="CV748" s="144"/>
      <c r="CW748" s="144"/>
      <c r="CX748" s="144"/>
      <c r="CY748" s="144"/>
    </row>
    <row r="749" spans="1:103" ht="16.5" x14ac:dyDescent="0.3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row>
    <row r="750" spans="1:103" ht="16.5" x14ac:dyDescent="0.3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row>
    <row r="751" spans="1:103" ht="16.5" x14ac:dyDescent="0.3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c r="CN751" s="144"/>
      <c r="CO751" s="144"/>
      <c r="CP751" s="144"/>
      <c r="CQ751" s="144"/>
      <c r="CR751" s="144"/>
      <c r="CS751" s="144"/>
      <c r="CT751" s="144"/>
      <c r="CU751" s="144"/>
      <c r="CV751" s="144"/>
      <c r="CW751" s="144"/>
      <c r="CX751" s="144"/>
      <c r="CY751" s="144"/>
    </row>
    <row r="752" spans="1:103" ht="16.5" x14ac:dyDescent="0.3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c r="CN752" s="144"/>
      <c r="CO752" s="144"/>
      <c r="CP752" s="144"/>
      <c r="CQ752" s="144"/>
      <c r="CR752" s="144"/>
      <c r="CS752" s="144"/>
      <c r="CT752" s="144"/>
      <c r="CU752" s="144"/>
      <c r="CV752" s="144"/>
      <c r="CW752" s="144"/>
      <c r="CX752" s="144"/>
      <c r="CY752" s="144"/>
    </row>
    <row r="753" spans="1:103" ht="16.5" x14ac:dyDescent="0.3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c r="CN753" s="144"/>
      <c r="CO753" s="144"/>
      <c r="CP753" s="144"/>
      <c r="CQ753" s="144"/>
      <c r="CR753" s="144"/>
      <c r="CS753" s="144"/>
      <c r="CT753" s="144"/>
      <c r="CU753" s="144"/>
      <c r="CV753" s="144"/>
      <c r="CW753" s="144"/>
      <c r="CX753" s="144"/>
      <c r="CY753" s="144"/>
    </row>
    <row r="754" spans="1:103" ht="16.5" x14ac:dyDescent="0.3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c r="CN754" s="144"/>
      <c r="CO754" s="144"/>
      <c r="CP754" s="144"/>
      <c r="CQ754" s="144"/>
      <c r="CR754" s="144"/>
      <c r="CS754" s="144"/>
      <c r="CT754" s="144"/>
      <c r="CU754" s="144"/>
      <c r="CV754" s="144"/>
      <c r="CW754" s="144"/>
      <c r="CX754" s="144"/>
      <c r="CY754" s="144"/>
    </row>
    <row r="755" spans="1:103" ht="16.5" x14ac:dyDescent="0.3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row>
    <row r="756" spans="1:103" ht="16.5" x14ac:dyDescent="0.3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c r="CN756" s="144"/>
      <c r="CO756" s="144"/>
      <c r="CP756" s="144"/>
      <c r="CQ756" s="144"/>
      <c r="CR756" s="144"/>
      <c r="CS756" s="144"/>
      <c r="CT756" s="144"/>
      <c r="CU756" s="144"/>
      <c r="CV756" s="144"/>
      <c r="CW756" s="144"/>
      <c r="CX756" s="144"/>
      <c r="CY756" s="144"/>
    </row>
    <row r="757" spans="1:103" ht="16.5" x14ac:dyDescent="0.3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c r="CN757" s="144"/>
      <c r="CO757" s="144"/>
      <c r="CP757" s="144"/>
      <c r="CQ757" s="144"/>
      <c r="CR757" s="144"/>
      <c r="CS757" s="144"/>
      <c r="CT757" s="144"/>
      <c r="CU757" s="144"/>
      <c r="CV757" s="144"/>
      <c r="CW757" s="144"/>
      <c r="CX757" s="144"/>
      <c r="CY757" s="144"/>
    </row>
    <row r="758" spans="1:103" ht="16.5" x14ac:dyDescent="0.3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c r="CN758" s="144"/>
      <c r="CO758" s="144"/>
      <c r="CP758" s="144"/>
      <c r="CQ758" s="144"/>
      <c r="CR758" s="144"/>
      <c r="CS758" s="144"/>
      <c r="CT758" s="144"/>
      <c r="CU758" s="144"/>
      <c r="CV758" s="144"/>
      <c r="CW758" s="144"/>
      <c r="CX758" s="144"/>
      <c r="CY758" s="144"/>
    </row>
    <row r="759" spans="1:103" ht="16.5" x14ac:dyDescent="0.3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c r="CN759" s="144"/>
      <c r="CO759" s="144"/>
      <c r="CP759" s="144"/>
      <c r="CQ759" s="144"/>
      <c r="CR759" s="144"/>
      <c r="CS759" s="144"/>
      <c r="CT759" s="144"/>
      <c r="CU759" s="144"/>
      <c r="CV759" s="144"/>
      <c r="CW759" s="144"/>
      <c r="CX759" s="144"/>
      <c r="CY759" s="144"/>
    </row>
    <row r="760" spans="1:103" ht="16.5" x14ac:dyDescent="0.3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row>
    <row r="761" spans="1:103" ht="16.5" x14ac:dyDescent="0.3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c r="CN761" s="144"/>
      <c r="CO761" s="144"/>
      <c r="CP761" s="144"/>
      <c r="CQ761" s="144"/>
      <c r="CR761" s="144"/>
      <c r="CS761" s="144"/>
      <c r="CT761" s="144"/>
      <c r="CU761" s="144"/>
      <c r="CV761" s="144"/>
      <c r="CW761" s="144"/>
      <c r="CX761" s="144"/>
      <c r="CY761" s="144"/>
    </row>
    <row r="762" spans="1:103" ht="16.5" x14ac:dyDescent="0.3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c r="CN762" s="144"/>
      <c r="CO762" s="144"/>
      <c r="CP762" s="144"/>
      <c r="CQ762" s="144"/>
      <c r="CR762" s="144"/>
      <c r="CS762" s="144"/>
      <c r="CT762" s="144"/>
      <c r="CU762" s="144"/>
      <c r="CV762" s="144"/>
      <c r="CW762" s="144"/>
      <c r="CX762" s="144"/>
      <c r="CY762" s="144"/>
    </row>
    <row r="763" spans="1:103" ht="16.5" x14ac:dyDescent="0.3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c r="CN763" s="144"/>
      <c r="CO763" s="144"/>
      <c r="CP763" s="144"/>
      <c r="CQ763" s="144"/>
      <c r="CR763" s="144"/>
      <c r="CS763" s="144"/>
      <c r="CT763" s="144"/>
      <c r="CU763" s="144"/>
      <c r="CV763" s="144"/>
      <c r="CW763" s="144"/>
      <c r="CX763" s="144"/>
      <c r="CY763" s="144"/>
    </row>
    <row r="764" spans="1:103" ht="16.5" x14ac:dyDescent="0.3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c r="CN764" s="144"/>
      <c r="CO764" s="144"/>
      <c r="CP764" s="144"/>
      <c r="CQ764" s="144"/>
      <c r="CR764" s="144"/>
      <c r="CS764" s="144"/>
      <c r="CT764" s="144"/>
      <c r="CU764" s="144"/>
      <c r="CV764" s="144"/>
      <c r="CW764" s="144"/>
      <c r="CX764" s="144"/>
      <c r="CY764" s="144"/>
    </row>
    <row r="765" spans="1:103" ht="16.5" x14ac:dyDescent="0.3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c r="CN765" s="144"/>
      <c r="CO765" s="144"/>
      <c r="CP765" s="144"/>
      <c r="CQ765" s="144"/>
      <c r="CR765" s="144"/>
      <c r="CS765" s="144"/>
      <c r="CT765" s="144"/>
      <c r="CU765" s="144"/>
      <c r="CV765" s="144"/>
      <c r="CW765" s="144"/>
      <c r="CX765" s="144"/>
      <c r="CY765" s="144"/>
    </row>
    <row r="766" spans="1:103" ht="16.5" x14ac:dyDescent="0.3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c r="CN766" s="144"/>
      <c r="CO766" s="144"/>
      <c r="CP766" s="144"/>
      <c r="CQ766" s="144"/>
      <c r="CR766" s="144"/>
      <c r="CS766" s="144"/>
      <c r="CT766" s="144"/>
      <c r="CU766" s="144"/>
      <c r="CV766" s="144"/>
      <c r="CW766" s="144"/>
      <c r="CX766" s="144"/>
      <c r="CY766" s="144"/>
    </row>
    <row r="767" spans="1:103" ht="16.5" x14ac:dyDescent="0.3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c r="CN767" s="144"/>
      <c r="CO767" s="144"/>
      <c r="CP767" s="144"/>
      <c r="CQ767" s="144"/>
      <c r="CR767" s="144"/>
      <c r="CS767" s="144"/>
      <c r="CT767" s="144"/>
      <c r="CU767" s="144"/>
      <c r="CV767" s="144"/>
      <c r="CW767" s="144"/>
      <c r="CX767" s="144"/>
      <c r="CY767" s="144"/>
    </row>
    <row r="768" spans="1:103" ht="16.5" x14ac:dyDescent="0.3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c r="CN768" s="144"/>
      <c r="CO768" s="144"/>
      <c r="CP768" s="144"/>
      <c r="CQ768" s="144"/>
      <c r="CR768" s="144"/>
      <c r="CS768" s="144"/>
      <c r="CT768" s="144"/>
      <c r="CU768" s="144"/>
      <c r="CV768" s="144"/>
      <c r="CW768" s="144"/>
      <c r="CX768" s="144"/>
      <c r="CY768" s="144"/>
    </row>
    <row r="769" spans="1:103" ht="16.5" x14ac:dyDescent="0.3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c r="CN769" s="144"/>
      <c r="CO769" s="144"/>
      <c r="CP769" s="144"/>
      <c r="CQ769" s="144"/>
      <c r="CR769" s="144"/>
      <c r="CS769" s="144"/>
      <c r="CT769" s="144"/>
      <c r="CU769" s="144"/>
      <c r="CV769" s="144"/>
      <c r="CW769" s="144"/>
      <c r="CX769" s="144"/>
      <c r="CY769" s="144"/>
    </row>
    <row r="770" spans="1:103" ht="16.5" x14ac:dyDescent="0.3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row>
    <row r="771" spans="1:103" ht="16.5" x14ac:dyDescent="0.3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c r="CN771" s="144"/>
      <c r="CO771" s="144"/>
      <c r="CP771" s="144"/>
      <c r="CQ771" s="144"/>
      <c r="CR771" s="144"/>
      <c r="CS771" s="144"/>
      <c r="CT771" s="144"/>
      <c r="CU771" s="144"/>
      <c r="CV771" s="144"/>
      <c r="CW771" s="144"/>
      <c r="CX771" s="144"/>
      <c r="CY771" s="144"/>
    </row>
    <row r="772" spans="1:103" ht="16.5" x14ac:dyDescent="0.3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c r="CN772" s="144"/>
      <c r="CO772" s="144"/>
      <c r="CP772" s="144"/>
      <c r="CQ772" s="144"/>
      <c r="CR772" s="144"/>
      <c r="CS772" s="144"/>
      <c r="CT772" s="144"/>
      <c r="CU772" s="144"/>
      <c r="CV772" s="144"/>
      <c r="CW772" s="144"/>
      <c r="CX772" s="144"/>
      <c r="CY772" s="144"/>
    </row>
    <row r="773" spans="1:103" ht="16.5" x14ac:dyDescent="0.3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c r="CN773" s="144"/>
      <c r="CO773" s="144"/>
      <c r="CP773" s="144"/>
      <c r="CQ773" s="144"/>
      <c r="CR773" s="144"/>
      <c r="CS773" s="144"/>
      <c r="CT773" s="144"/>
      <c r="CU773" s="144"/>
      <c r="CV773" s="144"/>
      <c r="CW773" s="144"/>
      <c r="CX773" s="144"/>
      <c r="CY773" s="144"/>
    </row>
    <row r="774" spans="1:103" ht="16.5" x14ac:dyDescent="0.3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c r="CN774" s="144"/>
      <c r="CO774" s="144"/>
      <c r="CP774" s="144"/>
      <c r="CQ774" s="144"/>
      <c r="CR774" s="144"/>
      <c r="CS774" s="144"/>
      <c r="CT774" s="144"/>
      <c r="CU774" s="144"/>
      <c r="CV774" s="144"/>
      <c r="CW774" s="144"/>
      <c r="CX774" s="144"/>
      <c r="CY774" s="144"/>
    </row>
    <row r="775" spans="1:103" ht="16.5" x14ac:dyDescent="0.3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c r="CN775" s="144"/>
      <c r="CO775" s="144"/>
      <c r="CP775" s="144"/>
      <c r="CQ775" s="144"/>
      <c r="CR775" s="144"/>
      <c r="CS775" s="144"/>
      <c r="CT775" s="144"/>
      <c r="CU775" s="144"/>
      <c r="CV775" s="144"/>
      <c r="CW775" s="144"/>
      <c r="CX775" s="144"/>
      <c r="CY775" s="144"/>
    </row>
    <row r="776" spans="1:103" ht="16.5" x14ac:dyDescent="0.3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c r="CN776" s="144"/>
      <c r="CO776" s="144"/>
      <c r="CP776" s="144"/>
      <c r="CQ776" s="144"/>
      <c r="CR776" s="144"/>
      <c r="CS776" s="144"/>
      <c r="CT776" s="144"/>
      <c r="CU776" s="144"/>
      <c r="CV776" s="144"/>
      <c r="CW776" s="144"/>
      <c r="CX776" s="144"/>
      <c r="CY776" s="144"/>
    </row>
    <row r="777" spans="1:103" ht="16.5" x14ac:dyDescent="0.3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c r="CN777" s="144"/>
      <c r="CO777" s="144"/>
      <c r="CP777" s="144"/>
      <c r="CQ777" s="144"/>
      <c r="CR777" s="144"/>
      <c r="CS777" s="144"/>
      <c r="CT777" s="144"/>
      <c r="CU777" s="144"/>
      <c r="CV777" s="144"/>
      <c r="CW777" s="144"/>
      <c r="CX777" s="144"/>
      <c r="CY777" s="144"/>
    </row>
    <row r="778" spans="1:103" ht="16.5" x14ac:dyDescent="0.3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c r="CN778" s="144"/>
      <c r="CO778" s="144"/>
      <c r="CP778" s="144"/>
      <c r="CQ778" s="144"/>
      <c r="CR778" s="144"/>
      <c r="CS778" s="144"/>
      <c r="CT778" s="144"/>
      <c r="CU778" s="144"/>
      <c r="CV778" s="144"/>
      <c r="CW778" s="144"/>
      <c r="CX778" s="144"/>
      <c r="CY778" s="144"/>
    </row>
    <row r="779" spans="1:103" ht="16.5" x14ac:dyDescent="0.3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c r="CN779" s="144"/>
      <c r="CO779" s="144"/>
      <c r="CP779" s="144"/>
      <c r="CQ779" s="144"/>
      <c r="CR779" s="144"/>
      <c r="CS779" s="144"/>
      <c r="CT779" s="144"/>
      <c r="CU779" s="144"/>
      <c r="CV779" s="144"/>
      <c r="CW779" s="144"/>
      <c r="CX779" s="144"/>
      <c r="CY779" s="144"/>
    </row>
    <row r="780" spans="1:103" ht="16.5" x14ac:dyDescent="0.3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row>
    <row r="781" spans="1:103" ht="16.5" x14ac:dyDescent="0.3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c r="CN781" s="144"/>
      <c r="CO781" s="144"/>
      <c r="CP781" s="144"/>
      <c r="CQ781" s="144"/>
      <c r="CR781" s="144"/>
      <c r="CS781" s="144"/>
      <c r="CT781" s="144"/>
      <c r="CU781" s="144"/>
      <c r="CV781" s="144"/>
      <c r="CW781" s="144"/>
      <c r="CX781" s="144"/>
      <c r="CY781" s="144"/>
    </row>
    <row r="782" spans="1:103" ht="16.5" x14ac:dyDescent="0.3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c r="CN782" s="144"/>
      <c r="CO782" s="144"/>
      <c r="CP782" s="144"/>
      <c r="CQ782" s="144"/>
      <c r="CR782" s="144"/>
      <c r="CS782" s="144"/>
      <c r="CT782" s="144"/>
      <c r="CU782" s="144"/>
      <c r="CV782" s="144"/>
      <c r="CW782" s="144"/>
      <c r="CX782" s="144"/>
      <c r="CY782" s="144"/>
    </row>
    <row r="783" spans="1:103" ht="16.5" x14ac:dyDescent="0.3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c r="CN783" s="144"/>
      <c r="CO783" s="144"/>
      <c r="CP783" s="144"/>
      <c r="CQ783" s="144"/>
      <c r="CR783" s="144"/>
      <c r="CS783" s="144"/>
      <c r="CT783" s="144"/>
      <c r="CU783" s="144"/>
      <c r="CV783" s="144"/>
      <c r="CW783" s="144"/>
      <c r="CX783" s="144"/>
      <c r="CY783" s="144"/>
    </row>
    <row r="784" spans="1:103" ht="16.5" x14ac:dyDescent="0.3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c r="CN784" s="144"/>
      <c r="CO784" s="144"/>
      <c r="CP784" s="144"/>
      <c r="CQ784" s="144"/>
      <c r="CR784" s="144"/>
      <c r="CS784" s="144"/>
      <c r="CT784" s="144"/>
      <c r="CU784" s="144"/>
      <c r="CV784" s="144"/>
      <c r="CW784" s="144"/>
      <c r="CX784" s="144"/>
      <c r="CY784" s="144"/>
    </row>
    <row r="785" spans="1:103" ht="16.5" x14ac:dyDescent="0.3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row>
    <row r="786" spans="1:103" ht="16.5" x14ac:dyDescent="0.3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c r="CN786" s="144"/>
      <c r="CO786" s="144"/>
      <c r="CP786" s="144"/>
      <c r="CQ786" s="144"/>
      <c r="CR786" s="144"/>
      <c r="CS786" s="144"/>
      <c r="CT786" s="144"/>
      <c r="CU786" s="144"/>
      <c r="CV786" s="144"/>
      <c r="CW786" s="144"/>
      <c r="CX786" s="144"/>
      <c r="CY786" s="144"/>
    </row>
    <row r="787" spans="1:103" ht="16.5" x14ac:dyDescent="0.3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row>
    <row r="788" spans="1:103" ht="16.5" x14ac:dyDescent="0.3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c r="CN788" s="144"/>
      <c r="CO788" s="144"/>
      <c r="CP788" s="144"/>
      <c r="CQ788" s="144"/>
      <c r="CR788" s="144"/>
      <c r="CS788" s="144"/>
      <c r="CT788" s="144"/>
      <c r="CU788" s="144"/>
      <c r="CV788" s="144"/>
      <c r="CW788" s="144"/>
      <c r="CX788" s="144"/>
      <c r="CY788" s="144"/>
    </row>
    <row r="789" spans="1:103" ht="16.5" x14ac:dyDescent="0.3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c r="CN789" s="144"/>
      <c r="CO789" s="144"/>
      <c r="CP789" s="144"/>
      <c r="CQ789" s="144"/>
      <c r="CR789" s="144"/>
      <c r="CS789" s="144"/>
      <c r="CT789" s="144"/>
      <c r="CU789" s="144"/>
      <c r="CV789" s="144"/>
      <c r="CW789" s="144"/>
      <c r="CX789" s="144"/>
      <c r="CY789" s="144"/>
    </row>
    <row r="790" spans="1:103" ht="16.5" x14ac:dyDescent="0.3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c r="CN790" s="144"/>
      <c r="CO790" s="144"/>
      <c r="CP790" s="144"/>
      <c r="CQ790" s="144"/>
      <c r="CR790" s="144"/>
      <c r="CS790" s="144"/>
      <c r="CT790" s="144"/>
      <c r="CU790" s="144"/>
      <c r="CV790" s="144"/>
      <c r="CW790" s="144"/>
      <c r="CX790" s="144"/>
      <c r="CY790" s="144"/>
    </row>
    <row r="791" spans="1:103" ht="16.5" x14ac:dyDescent="0.3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c r="CN791" s="144"/>
      <c r="CO791" s="144"/>
      <c r="CP791" s="144"/>
      <c r="CQ791" s="144"/>
      <c r="CR791" s="144"/>
      <c r="CS791" s="144"/>
      <c r="CT791" s="144"/>
      <c r="CU791" s="144"/>
      <c r="CV791" s="144"/>
      <c r="CW791" s="144"/>
      <c r="CX791" s="144"/>
      <c r="CY791" s="144"/>
    </row>
    <row r="792" spans="1:103" ht="16.5" x14ac:dyDescent="0.3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c r="CN792" s="144"/>
      <c r="CO792" s="144"/>
      <c r="CP792" s="144"/>
      <c r="CQ792" s="144"/>
      <c r="CR792" s="144"/>
      <c r="CS792" s="144"/>
      <c r="CT792" s="144"/>
      <c r="CU792" s="144"/>
      <c r="CV792" s="144"/>
      <c r="CW792" s="144"/>
      <c r="CX792" s="144"/>
      <c r="CY792" s="144"/>
    </row>
    <row r="793" spans="1:103" ht="16.5" x14ac:dyDescent="0.3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c r="CN793" s="144"/>
      <c r="CO793" s="144"/>
      <c r="CP793" s="144"/>
      <c r="CQ793" s="144"/>
      <c r="CR793" s="144"/>
      <c r="CS793" s="144"/>
      <c r="CT793" s="144"/>
      <c r="CU793" s="144"/>
      <c r="CV793" s="144"/>
      <c r="CW793" s="144"/>
      <c r="CX793" s="144"/>
      <c r="CY793" s="144"/>
    </row>
    <row r="794" spans="1:103" ht="16.5" x14ac:dyDescent="0.3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c r="CN794" s="144"/>
      <c r="CO794" s="144"/>
      <c r="CP794" s="144"/>
      <c r="CQ794" s="144"/>
      <c r="CR794" s="144"/>
      <c r="CS794" s="144"/>
      <c r="CT794" s="144"/>
      <c r="CU794" s="144"/>
      <c r="CV794" s="144"/>
      <c r="CW794" s="144"/>
      <c r="CX794" s="144"/>
      <c r="CY794" s="144"/>
    </row>
    <row r="795" spans="1:103" ht="16.5" x14ac:dyDescent="0.3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c r="CN795" s="144"/>
      <c r="CO795" s="144"/>
      <c r="CP795" s="144"/>
      <c r="CQ795" s="144"/>
      <c r="CR795" s="144"/>
      <c r="CS795" s="144"/>
      <c r="CT795" s="144"/>
      <c r="CU795" s="144"/>
      <c r="CV795" s="144"/>
      <c r="CW795" s="144"/>
      <c r="CX795" s="144"/>
      <c r="CY795" s="144"/>
    </row>
    <row r="796" spans="1:103" ht="16.5" x14ac:dyDescent="0.3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c r="CN796" s="144"/>
      <c r="CO796" s="144"/>
      <c r="CP796" s="144"/>
      <c r="CQ796" s="144"/>
      <c r="CR796" s="144"/>
      <c r="CS796" s="144"/>
      <c r="CT796" s="144"/>
      <c r="CU796" s="144"/>
      <c r="CV796" s="144"/>
      <c r="CW796" s="144"/>
      <c r="CX796" s="144"/>
      <c r="CY796" s="144"/>
    </row>
    <row r="797" spans="1:103" ht="16.5" x14ac:dyDescent="0.3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c r="CN797" s="144"/>
      <c r="CO797" s="144"/>
      <c r="CP797" s="144"/>
      <c r="CQ797" s="144"/>
      <c r="CR797" s="144"/>
      <c r="CS797" s="144"/>
      <c r="CT797" s="144"/>
      <c r="CU797" s="144"/>
      <c r="CV797" s="144"/>
      <c r="CW797" s="144"/>
      <c r="CX797" s="144"/>
      <c r="CY797" s="144"/>
    </row>
    <row r="798" spans="1:103" ht="16.5" x14ac:dyDescent="0.3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c r="CN798" s="144"/>
      <c r="CO798" s="144"/>
      <c r="CP798" s="144"/>
      <c r="CQ798" s="144"/>
      <c r="CR798" s="144"/>
      <c r="CS798" s="144"/>
      <c r="CT798" s="144"/>
      <c r="CU798" s="144"/>
      <c r="CV798" s="144"/>
      <c r="CW798" s="144"/>
      <c r="CX798" s="144"/>
      <c r="CY798" s="144"/>
    </row>
    <row r="799" spans="1:103" ht="16.5" x14ac:dyDescent="0.3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c r="CN799" s="144"/>
      <c r="CO799" s="144"/>
      <c r="CP799" s="144"/>
      <c r="CQ799" s="144"/>
      <c r="CR799" s="144"/>
      <c r="CS799" s="144"/>
      <c r="CT799" s="144"/>
      <c r="CU799" s="144"/>
      <c r="CV799" s="144"/>
      <c r="CW799" s="144"/>
      <c r="CX799" s="144"/>
      <c r="CY799" s="144"/>
    </row>
    <row r="800" spans="1:103" ht="16.5" x14ac:dyDescent="0.3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c r="CN800" s="144"/>
      <c r="CO800" s="144"/>
      <c r="CP800" s="144"/>
      <c r="CQ800" s="144"/>
      <c r="CR800" s="144"/>
      <c r="CS800" s="144"/>
      <c r="CT800" s="144"/>
      <c r="CU800" s="144"/>
      <c r="CV800" s="144"/>
      <c r="CW800" s="144"/>
      <c r="CX800" s="144"/>
      <c r="CY800" s="144"/>
    </row>
    <row r="801" spans="1:103" ht="16.5" x14ac:dyDescent="0.3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c r="CN801" s="144"/>
      <c r="CO801" s="144"/>
      <c r="CP801" s="144"/>
      <c r="CQ801" s="144"/>
      <c r="CR801" s="144"/>
      <c r="CS801" s="144"/>
      <c r="CT801" s="144"/>
      <c r="CU801" s="144"/>
      <c r="CV801" s="144"/>
      <c r="CW801" s="144"/>
      <c r="CX801" s="144"/>
      <c r="CY801" s="144"/>
    </row>
    <row r="802" spans="1:103" ht="16.5" x14ac:dyDescent="0.3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c r="CN802" s="144"/>
      <c r="CO802" s="144"/>
      <c r="CP802" s="144"/>
      <c r="CQ802" s="144"/>
      <c r="CR802" s="144"/>
      <c r="CS802" s="144"/>
      <c r="CT802" s="144"/>
      <c r="CU802" s="144"/>
      <c r="CV802" s="144"/>
      <c r="CW802" s="144"/>
      <c r="CX802" s="144"/>
      <c r="CY802" s="144"/>
    </row>
    <row r="803" spans="1:103" ht="16.5" x14ac:dyDescent="0.3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c r="CN803" s="144"/>
      <c r="CO803" s="144"/>
      <c r="CP803" s="144"/>
      <c r="CQ803" s="144"/>
      <c r="CR803" s="144"/>
      <c r="CS803" s="144"/>
      <c r="CT803" s="144"/>
      <c r="CU803" s="144"/>
      <c r="CV803" s="144"/>
      <c r="CW803" s="144"/>
      <c r="CX803" s="144"/>
      <c r="CY803" s="144"/>
    </row>
    <row r="804" spans="1:103" ht="16.5" x14ac:dyDescent="0.3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4"/>
      <c r="CV804" s="144"/>
      <c r="CW804" s="144"/>
      <c r="CX804" s="144"/>
      <c r="CY804" s="144"/>
    </row>
    <row r="805" spans="1:103" ht="16.5" x14ac:dyDescent="0.3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c r="CN805" s="144"/>
      <c r="CO805" s="144"/>
      <c r="CP805" s="144"/>
      <c r="CQ805" s="144"/>
      <c r="CR805" s="144"/>
      <c r="CS805" s="144"/>
      <c r="CT805" s="144"/>
      <c r="CU805" s="144"/>
      <c r="CV805" s="144"/>
      <c r="CW805" s="144"/>
      <c r="CX805" s="144"/>
      <c r="CY805" s="144"/>
    </row>
    <row r="806" spans="1:103" ht="16.5" x14ac:dyDescent="0.3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row>
    <row r="807" spans="1:103" ht="16.5" x14ac:dyDescent="0.3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row>
    <row r="808" spans="1:103" ht="16.5" x14ac:dyDescent="0.3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row>
    <row r="809" spans="1:103" ht="16.5" x14ac:dyDescent="0.3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row>
    <row r="810" spans="1:103" ht="16.5" x14ac:dyDescent="0.3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c r="CN810" s="144"/>
      <c r="CO810" s="144"/>
      <c r="CP810" s="144"/>
      <c r="CQ810" s="144"/>
      <c r="CR810" s="144"/>
      <c r="CS810" s="144"/>
      <c r="CT810" s="144"/>
      <c r="CU810" s="144"/>
      <c r="CV810" s="144"/>
      <c r="CW810" s="144"/>
      <c r="CX810" s="144"/>
      <c r="CY810" s="144"/>
    </row>
    <row r="811" spans="1:103" ht="16.5" x14ac:dyDescent="0.3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c r="CN811" s="144"/>
      <c r="CO811" s="144"/>
      <c r="CP811" s="144"/>
      <c r="CQ811" s="144"/>
      <c r="CR811" s="144"/>
      <c r="CS811" s="144"/>
      <c r="CT811" s="144"/>
      <c r="CU811" s="144"/>
      <c r="CV811" s="144"/>
      <c r="CW811" s="144"/>
      <c r="CX811" s="144"/>
      <c r="CY811" s="144"/>
    </row>
    <row r="812" spans="1:103" ht="16.5" x14ac:dyDescent="0.3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c r="CN812" s="144"/>
      <c r="CO812" s="144"/>
      <c r="CP812" s="144"/>
      <c r="CQ812" s="144"/>
      <c r="CR812" s="144"/>
      <c r="CS812" s="144"/>
      <c r="CT812" s="144"/>
      <c r="CU812" s="144"/>
      <c r="CV812" s="144"/>
      <c r="CW812" s="144"/>
      <c r="CX812" s="144"/>
      <c r="CY812" s="144"/>
    </row>
    <row r="813" spans="1:103" ht="16.5" x14ac:dyDescent="0.3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row>
    <row r="814" spans="1:103" ht="16.5" x14ac:dyDescent="0.3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c r="CN814" s="144"/>
      <c r="CO814" s="144"/>
      <c r="CP814" s="144"/>
      <c r="CQ814" s="144"/>
      <c r="CR814" s="144"/>
      <c r="CS814" s="144"/>
      <c r="CT814" s="144"/>
      <c r="CU814" s="144"/>
      <c r="CV814" s="144"/>
      <c r="CW814" s="144"/>
      <c r="CX814" s="144"/>
      <c r="CY814" s="144"/>
    </row>
    <row r="815" spans="1:103" ht="16.5" x14ac:dyDescent="0.3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c r="CN815" s="144"/>
      <c r="CO815" s="144"/>
      <c r="CP815" s="144"/>
      <c r="CQ815" s="144"/>
      <c r="CR815" s="144"/>
      <c r="CS815" s="144"/>
      <c r="CT815" s="144"/>
      <c r="CU815" s="144"/>
      <c r="CV815" s="144"/>
      <c r="CW815" s="144"/>
      <c r="CX815" s="144"/>
      <c r="CY815" s="144"/>
    </row>
    <row r="816" spans="1:103" ht="16.5" x14ac:dyDescent="0.3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c r="CN816" s="144"/>
      <c r="CO816" s="144"/>
      <c r="CP816" s="144"/>
      <c r="CQ816" s="144"/>
      <c r="CR816" s="144"/>
      <c r="CS816" s="144"/>
      <c r="CT816" s="144"/>
      <c r="CU816" s="144"/>
      <c r="CV816" s="144"/>
      <c r="CW816" s="144"/>
      <c r="CX816" s="144"/>
      <c r="CY816" s="144"/>
    </row>
    <row r="817" spans="1:103" ht="16.5" x14ac:dyDescent="0.3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c r="CN817" s="144"/>
      <c r="CO817" s="144"/>
      <c r="CP817" s="144"/>
      <c r="CQ817" s="144"/>
      <c r="CR817" s="144"/>
      <c r="CS817" s="144"/>
      <c r="CT817" s="144"/>
      <c r="CU817" s="144"/>
      <c r="CV817" s="144"/>
      <c r="CW817" s="144"/>
      <c r="CX817" s="144"/>
      <c r="CY817" s="144"/>
    </row>
    <row r="818" spans="1:103" ht="16.5" x14ac:dyDescent="0.3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c r="CN818" s="144"/>
      <c r="CO818" s="144"/>
      <c r="CP818" s="144"/>
      <c r="CQ818" s="144"/>
      <c r="CR818" s="144"/>
      <c r="CS818" s="144"/>
      <c r="CT818" s="144"/>
      <c r="CU818" s="144"/>
      <c r="CV818" s="144"/>
      <c r="CW818" s="144"/>
      <c r="CX818" s="144"/>
      <c r="CY818" s="144"/>
    </row>
    <row r="819" spans="1:103" ht="16.5" x14ac:dyDescent="0.3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c r="CN819" s="144"/>
      <c r="CO819" s="144"/>
      <c r="CP819" s="144"/>
      <c r="CQ819" s="144"/>
      <c r="CR819" s="144"/>
      <c r="CS819" s="144"/>
      <c r="CT819" s="144"/>
      <c r="CU819" s="144"/>
      <c r="CV819" s="144"/>
      <c r="CW819" s="144"/>
      <c r="CX819" s="144"/>
      <c r="CY819" s="144"/>
    </row>
    <row r="820" spans="1:103" ht="16.5" x14ac:dyDescent="0.3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c r="CN820" s="144"/>
      <c r="CO820" s="144"/>
      <c r="CP820" s="144"/>
      <c r="CQ820" s="144"/>
      <c r="CR820" s="144"/>
      <c r="CS820" s="144"/>
      <c r="CT820" s="144"/>
      <c r="CU820" s="144"/>
      <c r="CV820" s="144"/>
      <c r="CW820" s="144"/>
      <c r="CX820" s="144"/>
      <c r="CY820" s="144"/>
    </row>
    <row r="821" spans="1:103" ht="16.5" x14ac:dyDescent="0.3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c r="CN821" s="144"/>
      <c r="CO821" s="144"/>
      <c r="CP821" s="144"/>
      <c r="CQ821" s="144"/>
      <c r="CR821" s="144"/>
      <c r="CS821" s="144"/>
      <c r="CT821" s="144"/>
      <c r="CU821" s="144"/>
      <c r="CV821" s="144"/>
      <c r="CW821" s="144"/>
      <c r="CX821" s="144"/>
      <c r="CY821" s="144"/>
    </row>
    <row r="822" spans="1:103" ht="16.5" x14ac:dyDescent="0.3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c r="CN822" s="144"/>
      <c r="CO822" s="144"/>
      <c r="CP822" s="144"/>
      <c r="CQ822" s="144"/>
      <c r="CR822" s="144"/>
      <c r="CS822" s="144"/>
      <c r="CT822" s="144"/>
      <c r="CU822" s="144"/>
      <c r="CV822" s="144"/>
      <c r="CW822" s="144"/>
      <c r="CX822" s="144"/>
      <c r="CY822" s="144"/>
    </row>
    <row r="823" spans="1:103" ht="16.5" x14ac:dyDescent="0.3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c r="CN823" s="144"/>
      <c r="CO823" s="144"/>
      <c r="CP823" s="144"/>
      <c r="CQ823" s="144"/>
      <c r="CR823" s="144"/>
      <c r="CS823" s="144"/>
      <c r="CT823" s="144"/>
      <c r="CU823" s="144"/>
      <c r="CV823" s="144"/>
      <c r="CW823" s="144"/>
      <c r="CX823" s="144"/>
      <c r="CY823" s="144"/>
    </row>
    <row r="824" spans="1:103" ht="16.5" x14ac:dyDescent="0.3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c r="CN824" s="144"/>
      <c r="CO824" s="144"/>
      <c r="CP824" s="144"/>
      <c r="CQ824" s="144"/>
      <c r="CR824" s="144"/>
      <c r="CS824" s="144"/>
      <c r="CT824" s="144"/>
      <c r="CU824" s="144"/>
      <c r="CV824" s="144"/>
      <c r="CW824" s="144"/>
      <c r="CX824" s="144"/>
      <c r="CY824" s="144"/>
    </row>
    <row r="825" spans="1:103" ht="16.5" x14ac:dyDescent="0.3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row>
    <row r="826" spans="1:103" ht="16.5" x14ac:dyDescent="0.3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row>
    <row r="827" spans="1:103" ht="16.5" x14ac:dyDescent="0.3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c r="CN827" s="144"/>
      <c r="CO827" s="144"/>
      <c r="CP827" s="144"/>
      <c r="CQ827" s="144"/>
      <c r="CR827" s="144"/>
      <c r="CS827" s="144"/>
      <c r="CT827" s="144"/>
      <c r="CU827" s="144"/>
      <c r="CV827" s="144"/>
      <c r="CW827" s="144"/>
      <c r="CX827" s="144"/>
      <c r="CY827" s="144"/>
    </row>
    <row r="828" spans="1:103" ht="16.5" x14ac:dyDescent="0.3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row>
    <row r="829" spans="1:103" ht="16.5" x14ac:dyDescent="0.3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c r="CN829" s="144"/>
      <c r="CO829" s="144"/>
      <c r="CP829" s="144"/>
      <c r="CQ829" s="144"/>
      <c r="CR829" s="144"/>
      <c r="CS829" s="144"/>
      <c r="CT829" s="144"/>
      <c r="CU829" s="144"/>
      <c r="CV829" s="144"/>
      <c r="CW829" s="144"/>
      <c r="CX829" s="144"/>
      <c r="CY829" s="144"/>
    </row>
    <row r="830" spans="1:103" ht="16.5" x14ac:dyDescent="0.3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c r="CN830" s="144"/>
      <c r="CO830" s="144"/>
      <c r="CP830" s="144"/>
      <c r="CQ830" s="144"/>
      <c r="CR830" s="144"/>
      <c r="CS830" s="144"/>
      <c r="CT830" s="144"/>
      <c r="CU830" s="144"/>
      <c r="CV830" s="144"/>
      <c r="CW830" s="144"/>
      <c r="CX830" s="144"/>
      <c r="CY830" s="144"/>
    </row>
    <row r="831" spans="1:103" ht="16.5" x14ac:dyDescent="0.3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c r="CN831" s="144"/>
      <c r="CO831" s="144"/>
      <c r="CP831" s="144"/>
      <c r="CQ831" s="144"/>
      <c r="CR831" s="144"/>
      <c r="CS831" s="144"/>
      <c r="CT831" s="144"/>
      <c r="CU831" s="144"/>
      <c r="CV831" s="144"/>
      <c r="CW831" s="144"/>
      <c r="CX831" s="144"/>
      <c r="CY831" s="144"/>
    </row>
    <row r="832" spans="1:103" ht="16.5" x14ac:dyDescent="0.3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c r="CN832" s="144"/>
      <c r="CO832" s="144"/>
      <c r="CP832" s="144"/>
      <c r="CQ832" s="144"/>
      <c r="CR832" s="144"/>
      <c r="CS832" s="144"/>
      <c r="CT832" s="144"/>
      <c r="CU832" s="144"/>
      <c r="CV832" s="144"/>
      <c r="CW832" s="144"/>
      <c r="CX832" s="144"/>
      <c r="CY832" s="144"/>
    </row>
    <row r="833" spans="1:103" ht="16.5" x14ac:dyDescent="0.3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c r="CN833" s="144"/>
      <c r="CO833" s="144"/>
      <c r="CP833" s="144"/>
      <c r="CQ833" s="144"/>
      <c r="CR833" s="144"/>
      <c r="CS833" s="144"/>
      <c r="CT833" s="144"/>
      <c r="CU833" s="144"/>
      <c r="CV833" s="144"/>
      <c r="CW833" s="144"/>
      <c r="CX833" s="144"/>
      <c r="CY833" s="144"/>
    </row>
    <row r="834" spans="1:103" ht="16.5" x14ac:dyDescent="0.3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row>
    <row r="835" spans="1:103" ht="16.5" x14ac:dyDescent="0.3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c r="CN835" s="144"/>
      <c r="CO835" s="144"/>
      <c r="CP835" s="144"/>
      <c r="CQ835" s="144"/>
      <c r="CR835" s="144"/>
      <c r="CS835" s="144"/>
      <c r="CT835" s="144"/>
      <c r="CU835" s="144"/>
      <c r="CV835" s="144"/>
      <c r="CW835" s="144"/>
      <c r="CX835" s="144"/>
      <c r="CY835" s="144"/>
    </row>
    <row r="836" spans="1:103" ht="16.5" x14ac:dyDescent="0.3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c r="CN836" s="144"/>
      <c r="CO836" s="144"/>
      <c r="CP836" s="144"/>
      <c r="CQ836" s="144"/>
      <c r="CR836" s="144"/>
      <c r="CS836" s="144"/>
      <c r="CT836" s="144"/>
      <c r="CU836" s="144"/>
      <c r="CV836" s="144"/>
      <c r="CW836" s="144"/>
      <c r="CX836" s="144"/>
      <c r="CY836" s="144"/>
    </row>
    <row r="837" spans="1:103" ht="16.5" x14ac:dyDescent="0.3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c r="CN837" s="144"/>
      <c r="CO837" s="144"/>
      <c r="CP837" s="144"/>
      <c r="CQ837" s="144"/>
      <c r="CR837" s="144"/>
      <c r="CS837" s="144"/>
      <c r="CT837" s="144"/>
      <c r="CU837" s="144"/>
      <c r="CV837" s="144"/>
      <c r="CW837" s="144"/>
      <c r="CX837" s="144"/>
      <c r="CY837" s="144"/>
    </row>
    <row r="838" spans="1:103" ht="16.5" x14ac:dyDescent="0.3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c r="CN838" s="144"/>
      <c r="CO838" s="144"/>
      <c r="CP838" s="144"/>
      <c r="CQ838" s="144"/>
      <c r="CR838" s="144"/>
      <c r="CS838" s="144"/>
      <c r="CT838" s="144"/>
      <c r="CU838" s="144"/>
      <c r="CV838" s="144"/>
      <c r="CW838" s="144"/>
      <c r="CX838" s="144"/>
      <c r="CY838" s="144"/>
    </row>
    <row r="839" spans="1:103" ht="16.5" x14ac:dyDescent="0.3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c r="CN839" s="144"/>
      <c r="CO839" s="144"/>
      <c r="CP839" s="144"/>
      <c r="CQ839" s="144"/>
      <c r="CR839" s="144"/>
      <c r="CS839" s="144"/>
      <c r="CT839" s="144"/>
      <c r="CU839" s="144"/>
      <c r="CV839" s="144"/>
      <c r="CW839" s="144"/>
      <c r="CX839" s="144"/>
      <c r="CY839" s="144"/>
    </row>
    <row r="840" spans="1:103" ht="16.5" x14ac:dyDescent="0.3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row>
    <row r="841" spans="1:103" ht="16.5" x14ac:dyDescent="0.3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c r="CN841" s="144"/>
      <c r="CO841" s="144"/>
      <c r="CP841" s="144"/>
      <c r="CQ841" s="144"/>
      <c r="CR841" s="144"/>
      <c r="CS841" s="144"/>
      <c r="CT841" s="144"/>
      <c r="CU841" s="144"/>
      <c r="CV841" s="144"/>
      <c r="CW841" s="144"/>
      <c r="CX841" s="144"/>
      <c r="CY841" s="144"/>
    </row>
    <row r="842" spans="1:103" ht="16.5" x14ac:dyDescent="0.3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c r="CN842" s="144"/>
      <c r="CO842" s="144"/>
      <c r="CP842" s="144"/>
      <c r="CQ842" s="144"/>
      <c r="CR842" s="144"/>
      <c r="CS842" s="144"/>
      <c r="CT842" s="144"/>
      <c r="CU842" s="144"/>
      <c r="CV842" s="144"/>
      <c r="CW842" s="144"/>
      <c r="CX842" s="144"/>
      <c r="CY842" s="144"/>
    </row>
    <row r="843" spans="1:103" ht="16.5" x14ac:dyDescent="0.3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c r="CN843" s="144"/>
      <c r="CO843" s="144"/>
      <c r="CP843" s="144"/>
      <c r="CQ843" s="144"/>
      <c r="CR843" s="144"/>
      <c r="CS843" s="144"/>
      <c r="CT843" s="144"/>
      <c r="CU843" s="144"/>
      <c r="CV843" s="144"/>
      <c r="CW843" s="144"/>
      <c r="CX843" s="144"/>
      <c r="CY843" s="144"/>
    </row>
    <row r="844" spans="1:103" ht="16.5" x14ac:dyDescent="0.3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c r="CN844" s="144"/>
      <c r="CO844" s="144"/>
      <c r="CP844" s="144"/>
      <c r="CQ844" s="144"/>
      <c r="CR844" s="144"/>
      <c r="CS844" s="144"/>
      <c r="CT844" s="144"/>
      <c r="CU844" s="144"/>
      <c r="CV844" s="144"/>
      <c r="CW844" s="144"/>
      <c r="CX844" s="144"/>
      <c r="CY844" s="144"/>
    </row>
    <row r="845" spans="1:103" ht="16.5" x14ac:dyDescent="0.3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c r="CN845" s="144"/>
      <c r="CO845" s="144"/>
      <c r="CP845" s="144"/>
      <c r="CQ845" s="144"/>
      <c r="CR845" s="144"/>
      <c r="CS845" s="144"/>
      <c r="CT845" s="144"/>
      <c r="CU845" s="144"/>
      <c r="CV845" s="144"/>
      <c r="CW845" s="144"/>
      <c r="CX845" s="144"/>
      <c r="CY845" s="144"/>
    </row>
    <row r="846" spans="1:103" ht="16.5" x14ac:dyDescent="0.3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c r="CN846" s="144"/>
      <c r="CO846" s="144"/>
      <c r="CP846" s="144"/>
      <c r="CQ846" s="144"/>
      <c r="CR846" s="144"/>
      <c r="CS846" s="144"/>
      <c r="CT846" s="144"/>
      <c r="CU846" s="144"/>
      <c r="CV846" s="144"/>
      <c r="CW846" s="144"/>
      <c r="CX846" s="144"/>
      <c r="CY846" s="144"/>
    </row>
    <row r="847" spans="1:103" ht="16.5" x14ac:dyDescent="0.3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c r="CN847" s="144"/>
      <c r="CO847" s="144"/>
      <c r="CP847" s="144"/>
      <c r="CQ847" s="144"/>
      <c r="CR847" s="144"/>
      <c r="CS847" s="144"/>
      <c r="CT847" s="144"/>
      <c r="CU847" s="144"/>
      <c r="CV847" s="144"/>
      <c r="CW847" s="144"/>
      <c r="CX847" s="144"/>
      <c r="CY847" s="144"/>
    </row>
    <row r="848" spans="1:103" ht="16.5" x14ac:dyDescent="0.3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c r="CN848" s="144"/>
      <c r="CO848" s="144"/>
      <c r="CP848" s="144"/>
      <c r="CQ848" s="144"/>
      <c r="CR848" s="144"/>
      <c r="CS848" s="144"/>
      <c r="CT848" s="144"/>
      <c r="CU848" s="144"/>
      <c r="CV848" s="144"/>
      <c r="CW848" s="144"/>
      <c r="CX848" s="144"/>
      <c r="CY848" s="144"/>
    </row>
    <row r="849" spans="1:103" ht="16.5" x14ac:dyDescent="0.3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row>
    <row r="850" spans="1:103" ht="16.5" x14ac:dyDescent="0.3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c r="CN850" s="144"/>
      <c r="CO850" s="144"/>
      <c r="CP850" s="144"/>
      <c r="CQ850" s="144"/>
      <c r="CR850" s="144"/>
      <c r="CS850" s="144"/>
      <c r="CT850" s="144"/>
      <c r="CU850" s="144"/>
      <c r="CV850" s="144"/>
      <c r="CW850" s="144"/>
      <c r="CX850" s="144"/>
      <c r="CY850" s="144"/>
    </row>
    <row r="851" spans="1:103" ht="16.5" x14ac:dyDescent="0.3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c r="CN851" s="144"/>
      <c r="CO851" s="144"/>
      <c r="CP851" s="144"/>
      <c r="CQ851" s="144"/>
      <c r="CR851" s="144"/>
      <c r="CS851" s="144"/>
      <c r="CT851" s="144"/>
      <c r="CU851" s="144"/>
      <c r="CV851" s="144"/>
      <c r="CW851" s="144"/>
      <c r="CX851" s="144"/>
      <c r="CY851" s="144"/>
    </row>
    <row r="852" spans="1:103" ht="16.5" x14ac:dyDescent="0.3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c r="CN852" s="144"/>
      <c r="CO852" s="144"/>
      <c r="CP852" s="144"/>
      <c r="CQ852" s="144"/>
      <c r="CR852" s="144"/>
      <c r="CS852" s="144"/>
      <c r="CT852" s="144"/>
      <c r="CU852" s="144"/>
      <c r="CV852" s="144"/>
      <c r="CW852" s="144"/>
      <c r="CX852" s="144"/>
      <c r="CY852" s="144"/>
    </row>
    <row r="853" spans="1:103" ht="16.5" x14ac:dyDescent="0.3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row>
    <row r="854" spans="1:103" ht="16.5" x14ac:dyDescent="0.3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row>
    <row r="855" spans="1:103" ht="16.5" x14ac:dyDescent="0.3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c r="CN855" s="144"/>
      <c r="CO855" s="144"/>
      <c r="CP855" s="144"/>
      <c r="CQ855" s="144"/>
      <c r="CR855" s="144"/>
      <c r="CS855" s="144"/>
      <c r="CT855" s="144"/>
      <c r="CU855" s="144"/>
      <c r="CV855" s="144"/>
      <c r="CW855" s="144"/>
      <c r="CX855" s="144"/>
      <c r="CY855" s="144"/>
    </row>
    <row r="856" spans="1:103" ht="16.5" x14ac:dyDescent="0.3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c r="CN856" s="144"/>
      <c r="CO856" s="144"/>
      <c r="CP856" s="144"/>
      <c r="CQ856" s="144"/>
      <c r="CR856" s="144"/>
      <c r="CS856" s="144"/>
      <c r="CT856" s="144"/>
      <c r="CU856" s="144"/>
      <c r="CV856" s="144"/>
      <c r="CW856" s="144"/>
      <c r="CX856" s="144"/>
      <c r="CY856" s="144"/>
    </row>
    <row r="857" spans="1:103" ht="16.5" x14ac:dyDescent="0.3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c r="CN857" s="144"/>
      <c r="CO857" s="144"/>
      <c r="CP857" s="144"/>
      <c r="CQ857" s="144"/>
      <c r="CR857" s="144"/>
      <c r="CS857" s="144"/>
      <c r="CT857" s="144"/>
      <c r="CU857" s="144"/>
      <c r="CV857" s="144"/>
      <c r="CW857" s="144"/>
      <c r="CX857" s="144"/>
      <c r="CY857" s="144"/>
    </row>
    <row r="858" spans="1:103" ht="16.5" x14ac:dyDescent="0.3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c r="CN858" s="144"/>
      <c r="CO858" s="144"/>
      <c r="CP858" s="144"/>
      <c r="CQ858" s="144"/>
      <c r="CR858" s="144"/>
      <c r="CS858" s="144"/>
      <c r="CT858" s="144"/>
      <c r="CU858" s="144"/>
      <c r="CV858" s="144"/>
      <c r="CW858" s="144"/>
      <c r="CX858" s="144"/>
      <c r="CY858" s="144"/>
    </row>
    <row r="859" spans="1:103" ht="16.5" x14ac:dyDescent="0.3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c r="CN859" s="144"/>
      <c r="CO859" s="144"/>
      <c r="CP859" s="144"/>
      <c r="CQ859" s="144"/>
      <c r="CR859" s="144"/>
      <c r="CS859" s="144"/>
      <c r="CT859" s="144"/>
      <c r="CU859" s="144"/>
      <c r="CV859" s="144"/>
      <c r="CW859" s="144"/>
      <c r="CX859" s="144"/>
      <c r="CY859" s="144"/>
    </row>
    <row r="860" spans="1:103" ht="16.5" x14ac:dyDescent="0.3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c r="CN860" s="144"/>
      <c r="CO860" s="144"/>
      <c r="CP860" s="144"/>
      <c r="CQ860" s="144"/>
      <c r="CR860" s="144"/>
      <c r="CS860" s="144"/>
      <c r="CT860" s="144"/>
      <c r="CU860" s="144"/>
      <c r="CV860" s="144"/>
      <c r="CW860" s="144"/>
      <c r="CX860" s="144"/>
      <c r="CY860" s="144"/>
    </row>
    <row r="861" spans="1:103" ht="16.5" x14ac:dyDescent="0.3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c r="CN861" s="144"/>
      <c r="CO861" s="144"/>
      <c r="CP861" s="144"/>
      <c r="CQ861" s="144"/>
      <c r="CR861" s="144"/>
      <c r="CS861" s="144"/>
      <c r="CT861" s="144"/>
      <c r="CU861" s="144"/>
      <c r="CV861" s="144"/>
      <c r="CW861" s="144"/>
      <c r="CX861" s="144"/>
      <c r="CY861" s="144"/>
    </row>
    <row r="862" spans="1:103" ht="16.5" x14ac:dyDescent="0.3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c r="CN862" s="144"/>
      <c r="CO862" s="144"/>
      <c r="CP862" s="144"/>
      <c r="CQ862" s="144"/>
      <c r="CR862" s="144"/>
      <c r="CS862" s="144"/>
      <c r="CT862" s="144"/>
      <c r="CU862" s="144"/>
      <c r="CV862" s="144"/>
      <c r="CW862" s="144"/>
      <c r="CX862" s="144"/>
      <c r="CY862" s="144"/>
    </row>
    <row r="863" spans="1:103" ht="16.5" x14ac:dyDescent="0.3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c r="CN863" s="144"/>
      <c r="CO863" s="144"/>
      <c r="CP863" s="144"/>
      <c r="CQ863" s="144"/>
      <c r="CR863" s="144"/>
      <c r="CS863" s="144"/>
      <c r="CT863" s="144"/>
      <c r="CU863" s="144"/>
      <c r="CV863" s="144"/>
      <c r="CW863" s="144"/>
      <c r="CX863" s="144"/>
      <c r="CY863" s="144"/>
    </row>
    <row r="864" spans="1:103" ht="16.5" x14ac:dyDescent="0.3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c r="CN864" s="144"/>
      <c r="CO864" s="144"/>
      <c r="CP864" s="144"/>
      <c r="CQ864" s="144"/>
      <c r="CR864" s="144"/>
      <c r="CS864" s="144"/>
      <c r="CT864" s="144"/>
      <c r="CU864" s="144"/>
      <c r="CV864" s="144"/>
      <c r="CW864" s="144"/>
      <c r="CX864" s="144"/>
      <c r="CY864" s="144"/>
    </row>
    <row r="865" spans="1:103" ht="16.5" x14ac:dyDescent="0.3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c r="CN865" s="144"/>
      <c r="CO865" s="144"/>
      <c r="CP865" s="144"/>
      <c r="CQ865" s="144"/>
      <c r="CR865" s="144"/>
      <c r="CS865" s="144"/>
      <c r="CT865" s="144"/>
      <c r="CU865" s="144"/>
      <c r="CV865" s="144"/>
      <c r="CW865" s="144"/>
      <c r="CX865" s="144"/>
      <c r="CY865" s="144"/>
    </row>
    <row r="866" spans="1:103" ht="16.5" x14ac:dyDescent="0.3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c r="CN866" s="144"/>
      <c r="CO866" s="144"/>
      <c r="CP866" s="144"/>
      <c r="CQ866" s="144"/>
      <c r="CR866" s="144"/>
      <c r="CS866" s="144"/>
      <c r="CT866" s="144"/>
      <c r="CU866" s="144"/>
      <c r="CV866" s="144"/>
      <c r="CW866" s="144"/>
      <c r="CX866" s="144"/>
      <c r="CY866" s="144"/>
    </row>
    <row r="867" spans="1:103" ht="16.5" x14ac:dyDescent="0.3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c r="CN867" s="144"/>
      <c r="CO867" s="144"/>
      <c r="CP867" s="144"/>
      <c r="CQ867" s="144"/>
      <c r="CR867" s="144"/>
      <c r="CS867" s="144"/>
      <c r="CT867" s="144"/>
      <c r="CU867" s="144"/>
      <c r="CV867" s="144"/>
      <c r="CW867" s="144"/>
      <c r="CX867" s="144"/>
      <c r="CY867" s="144"/>
    </row>
    <row r="868" spans="1:103" ht="16.5" x14ac:dyDescent="0.3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c r="CN868" s="144"/>
      <c r="CO868" s="144"/>
      <c r="CP868" s="144"/>
      <c r="CQ868" s="144"/>
      <c r="CR868" s="144"/>
      <c r="CS868" s="144"/>
      <c r="CT868" s="144"/>
      <c r="CU868" s="144"/>
      <c r="CV868" s="144"/>
      <c r="CW868" s="144"/>
      <c r="CX868" s="144"/>
      <c r="CY868" s="144"/>
    </row>
    <row r="869" spans="1:103" ht="16.5" x14ac:dyDescent="0.3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c r="CN869" s="144"/>
      <c r="CO869" s="144"/>
      <c r="CP869" s="144"/>
      <c r="CQ869" s="144"/>
      <c r="CR869" s="144"/>
      <c r="CS869" s="144"/>
      <c r="CT869" s="144"/>
      <c r="CU869" s="144"/>
      <c r="CV869" s="144"/>
      <c r="CW869" s="144"/>
      <c r="CX869" s="144"/>
      <c r="CY869" s="144"/>
    </row>
    <row r="870" spans="1:103" ht="16.5" x14ac:dyDescent="0.3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c r="CN870" s="144"/>
      <c r="CO870" s="144"/>
      <c r="CP870" s="144"/>
      <c r="CQ870" s="144"/>
      <c r="CR870" s="144"/>
      <c r="CS870" s="144"/>
      <c r="CT870" s="144"/>
      <c r="CU870" s="144"/>
      <c r="CV870" s="144"/>
      <c r="CW870" s="144"/>
      <c r="CX870" s="144"/>
      <c r="CY870" s="144"/>
    </row>
    <row r="871" spans="1:103" ht="16.5" x14ac:dyDescent="0.3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c r="CN871" s="144"/>
      <c r="CO871" s="144"/>
      <c r="CP871" s="144"/>
      <c r="CQ871" s="144"/>
      <c r="CR871" s="144"/>
      <c r="CS871" s="144"/>
      <c r="CT871" s="144"/>
      <c r="CU871" s="144"/>
      <c r="CV871" s="144"/>
      <c r="CW871" s="144"/>
      <c r="CX871" s="144"/>
      <c r="CY871" s="144"/>
    </row>
    <row r="872" spans="1:103" ht="16.5" x14ac:dyDescent="0.3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c r="CN872" s="144"/>
      <c r="CO872" s="144"/>
      <c r="CP872" s="144"/>
      <c r="CQ872" s="144"/>
      <c r="CR872" s="144"/>
      <c r="CS872" s="144"/>
      <c r="CT872" s="144"/>
      <c r="CU872" s="144"/>
      <c r="CV872" s="144"/>
      <c r="CW872" s="144"/>
      <c r="CX872" s="144"/>
      <c r="CY872" s="144"/>
    </row>
    <row r="873" spans="1:103" ht="16.5" x14ac:dyDescent="0.3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c r="CN873" s="144"/>
      <c r="CO873" s="144"/>
      <c r="CP873" s="144"/>
      <c r="CQ873" s="144"/>
      <c r="CR873" s="144"/>
      <c r="CS873" s="144"/>
      <c r="CT873" s="144"/>
      <c r="CU873" s="144"/>
      <c r="CV873" s="144"/>
      <c r="CW873" s="144"/>
      <c r="CX873" s="144"/>
      <c r="CY873" s="144"/>
    </row>
    <row r="874" spans="1:103" ht="16.5" x14ac:dyDescent="0.3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c r="CN874" s="144"/>
      <c r="CO874" s="144"/>
      <c r="CP874" s="144"/>
      <c r="CQ874" s="144"/>
      <c r="CR874" s="144"/>
      <c r="CS874" s="144"/>
      <c r="CT874" s="144"/>
      <c r="CU874" s="144"/>
      <c r="CV874" s="144"/>
      <c r="CW874" s="144"/>
      <c r="CX874" s="144"/>
      <c r="CY874" s="144"/>
    </row>
    <row r="875" spans="1:103" ht="16.5" x14ac:dyDescent="0.3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c r="CN875" s="144"/>
      <c r="CO875" s="144"/>
      <c r="CP875" s="144"/>
      <c r="CQ875" s="144"/>
      <c r="CR875" s="144"/>
      <c r="CS875" s="144"/>
      <c r="CT875" s="144"/>
      <c r="CU875" s="144"/>
      <c r="CV875" s="144"/>
      <c r="CW875" s="144"/>
      <c r="CX875" s="144"/>
      <c r="CY875" s="144"/>
    </row>
    <row r="876" spans="1:103" ht="16.5" x14ac:dyDescent="0.3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4"/>
      <c r="CV876" s="144"/>
      <c r="CW876" s="144"/>
      <c r="CX876" s="144"/>
      <c r="CY876" s="144"/>
    </row>
    <row r="877" spans="1:103" ht="16.5" x14ac:dyDescent="0.3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c r="CN877" s="144"/>
      <c r="CO877" s="144"/>
      <c r="CP877" s="144"/>
      <c r="CQ877" s="144"/>
      <c r="CR877" s="144"/>
      <c r="CS877" s="144"/>
      <c r="CT877" s="144"/>
      <c r="CU877" s="144"/>
      <c r="CV877" s="144"/>
      <c r="CW877" s="144"/>
      <c r="CX877" s="144"/>
      <c r="CY877" s="144"/>
    </row>
    <row r="878" spans="1:103" ht="16.5" x14ac:dyDescent="0.3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c r="CN878" s="144"/>
      <c r="CO878" s="144"/>
      <c r="CP878" s="144"/>
      <c r="CQ878" s="144"/>
      <c r="CR878" s="144"/>
      <c r="CS878" s="144"/>
      <c r="CT878" s="144"/>
      <c r="CU878" s="144"/>
      <c r="CV878" s="144"/>
      <c r="CW878" s="144"/>
      <c r="CX878" s="144"/>
      <c r="CY878" s="144"/>
    </row>
    <row r="879" spans="1:103" ht="16.5" x14ac:dyDescent="0.3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c r="CN879" s="144"/>
      <c r="CO879" s="144"/>
      <c r="CP879" s="144"/>
      <c r="CQ879" s="144"/>
      <c r="CR879" s="144"/>
      <c r="CS879" s="144"/>
      <c r="CT879" s="144"/>
      <c r="CU879" s="144"/>
      <c r="CV879" s="144"/>
      <c r="CW879" s="144"/>
      <c r="CX879" s="144"/>
      <c r="CY879" s="144"/>
    </row>
    <row r="880" spans="1:103" ht="16.5" x14ac:dyDescent="0.3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c r="CN880" s="144"/>
      <c r="CO880" s="144"/>
      <c r="CP880" s="144"/>
      <c r="CQ880" s="144"/>
      <c r="CR880" s="144"/>
      <c r="CS880" s="144"/>
      <c r="CT880" s="144"/>
      <c r="CU880" s="144"/>
      <c r="CV880" s="144"/>
      <c r="CW880" s="144"/>
      <c r="CX880" s="144"/>
      <c r="CY880" s="144"/>
    </row>
    <row r="881" spans="1:103" ht="16.5" x14ac:dyDescent="0.3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c r="CN881" s="144"/>
      <c r="CO881" s="144"/>
      <c r="CP881" s="144"/>
      <c r="CQ881" s="144"/>
      <c r="CR881" s="144"/>
      <c r="CS881" s="144"/>
      <c r="CT881" s="144"/>
      <c r="CU881" s="144"/>
      <c r="CV881" s="144"/>
      <c r="CW881" s="144"/>
      <c r="CX881" s="144"/>
      <c r="CY881" s="144"/>
    </row>
    <row r="882" spans="1:103" ht="16.5" x14ac:dyDescent="0.3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c r="CN882" s="144"/>
      <c r="CO882" s="144"/>
      <c r="CP882" s="144"/>
      <c r="CQ882" s="144"/>
      <c r="CR882" s="144"/>
      <c r="CS882" s="144"/>
      <c r="CT882" s="144"/>
      <c r="CU882" s="144"/>
      <c r="CV882" s="144"/>
      <c r="CW882" s="144"/>
      <c r="CX882" s="144"/>
      <c r="CY882" s="144"/>
    </row>
    <row r="883" spans="1:103" ht="16.5" x14ac:dyDescent="0.3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c r="CN883" s="144"/>
      <c r="CO883" s="144"/>
      <c r="CP883" s="144"/>
      <c r="CQ883" s="144"/>
      <c r="CR883" s="144"/>
      <c r="CS883" s="144"/>
      <c r="CT883" s="144"/>
      <c r="CU883" s="144"/>
      <c r="CV883" s="144"/>
      <c r="CW883" s="144"/>
      <c r="CX883" s="144"/>
      <c r="CY883" s="144"/>
    </row>
    <row r="884" spans="1:103" ht="16.5" x14ac:dyDescent="0.3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c r="CN884" s="144"/>
      <c r="CO884" s="144"/>
      <c r="CP884" s="144"/>
      <c r="CQ884" s="144"/>
      <c r="CR884" s="144"/>
      <c r="CS884" s="144"/>
      <c r="CT884" s="144"/>
      <c r="CU884" s="144"/>
      <c r="CV884" s="144"/>
      <c r="CW884" s="144"/>
      <c r="CX884" s="144"/>
      <c r="CY884" s="144"/>
    </row>
    <row r="885" spans="1:103" ht="16.5" x14ac:dyDescent="0.3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row>
    <row r="886" spans="1:103" ht="16.5" x14ac:dyDescent="0.3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c r="CN886" s="144"/>
      <c r="CO886" s="144"/>
      <c r="CP886" s="144"/>
      <c r="CQ886" s="144"/>
      <c r="CR886" s="144"/>
      <c r="CS886" s="144"/>
      <c r="CT886" s="144"/>
      <c r="CU886" s="144"/>
      <c r="CV886" s="144"/>
      <c r="CW886" s="144"/>
      <c r="CX886" s="144"/>
      <c r="CY886" s="144"/>
    </row>
    <row r="887" spans="1:103" ht="16.5" x14ac:dyDescent="0.3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c r="CN887" s="144"/>
      <c r="CO887" s="144"/>
      <c r="CP887" s="144"/>
      <c r="CQ887" s="144"/>
      <c r="CR887" s="144"/>
      <c r="CS887" s="144"/>
      <c r="CT887" s="144"/>
      <c r="CU887" s="144"/>
      <c r="CV887" s="144"/>
      <c r="CW887" s="144"/>
      <c r="CX887" s="144"/>
      <c r="CY887" s="144"/>
    </row>
    <row r="888" spans="1:103" ht="16.5" x14ac:dyDescent="0.3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c r="CN888" s="144"/>
      <c r="CO888" s="144"/>
      <c r="CP888" s="144"/>
      <c r="CQ888" s="144"/>
      <c r="CR888" s="144"/>
      <c r="CS888" s="144"/>
      <c r="CT888" s="144"/>
      <c r="CU888" s="144"/>
      <c r="CV888" s="144"/>
      <c r="CW888" s="144"/>
      <c r="CX888" s="144"/>
      <c r="CY888" s="144"/>
    </row>
    <row r="889" spans="1:103" ht="16.5" x14ac:dyDescent="0.3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c r="CN889" s="144"/>
      <c r="CO889" s="144"/>
      <c r="CP889" s="144"/>
      <c r="CQ889" s="144"/>
      <c r="CR889" s="144"/>
      <c r="CS889" s="144"/>
      <c r="CT889" s="144"/>
      <c r="CU889" s="144"/>
      <c r="CV889" s="144"/>
      <c r="CW889" s="144"/>
      <c r="CX889" s="144"/>
      <c r="CY889" s="144"/>
    </row>
    <row r="890" spans="1:103" ht="16.5" x14ac:dyDescent="0.3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c r="CN890" s="144"/>
      <c r="CO890" s="144"/>
      <c r="CP890" s="144"/>
      <c r="CQ890" s="144"/>
      <c r="CR890" s="144"/>
      <c r="CS890" s="144"/>
      <c r="CT890" s="144"/>
      <c r="CU890" s="144"/>
      <c r="CV890" s="144"/>
      <c r="CW890" s="144"/>
      <c r="CX890" s="144"/>
      <c r="CY890" s="144"/>
    </row>
    <row r="891" spans="1:103" ht="16.5" x14ac:dyDescent="0.3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c r="CN891" s="144"/>
      <c r="CO891" s="144"/>
      <c r="CP891" s="144"/>
      <c r="CQ891" s="144"/>
      <c r="CR891" s="144"/>
      <c r="CS891" s="144"/>
      <c r="CT891" s="144"/>
      <c r="CU891" s="144"/>
      <c r="CV891" s="144"/>
      <c r="CW891" s="144"/>
      <c r="CX891" s="144"/>
      <c r="CY891" s="144"/>
    </row>
    <row r="892" spans="1:103" ht="16.5" x14ac:dyDescent="0.3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c r="CN892" s="144"/>
      <c r="CO892" s="144"/>
      <c r="CP892" s="144"/>
      <c r="CQ892" s="144"/>
      <c r="CR892" s="144"/>
      <c r="CS892" s="144"/>
      <c r="CT892" s="144"/>
      <c r="CU892" s="144"/>
      <c r="CV892" s="144"/>
      <c r="CW892" s="144"/>
      <c r="CX892" s="144"/>
      <c r="CY892" s="144"/>
    </row>
    <row r="893" spans="1:103" ht="16.5" x14ac:dyDescent="0.3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c r="CN893" s="144"/>
      <c r="CO893" s="144"/>
      <c r="CP893" s="144"/>
      <c r="CQ893" s="144"/>
      <c r="CR893" s="144"/>
      <c r="CS893" s="144"/>
      <c r="CT893" s="144"/>
      <c r="CU893" s="144"/>
      <c r="CV893" s="144"/>
      <c r="CW893" s="144"/>
      <c r="CX893" s="144"/>
      <c r="CY893" s="144"/>
    </row>
    <row r="894" spans="1:103" ht="16.5" x14ac:dyDescent="0.3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c r="CN894" s="144"/>
      <c r="CO894" s="144"/>
      <c r="CP894" s="144"/>
      <c r="CQ894" s="144"/>
      <c r="CR894" s="144"/>
      <c r="CS894" s="144"/>
      <c r="CT894" s="144"/>
      <c r="CU894" s="144"/>
      <c r="CV894" s="144"/>
      <c r="CW894" s="144"/>
      <c r="CX894" s="144"/>
      <c r="CY894" s="144"/>
    </row>
    <row r="895" spans="1:103" ht="16.5" x14ac:dyDescent="0.3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c r="CN895" s="144"/>
      <c r="CO895" s="144"/>
      <c r="CP895" s="144"/>
      <c r="CQ895" s="144"/>
      <c r="CR895" s="144"/>
      <c r="CS895" s="144"/>
      <c r="CT895" s="144"/>
      <c r="CU895" s="144"/>
      <c r="CV895" s="144"/>
      <c r="CW895" s="144"/>
      <c r="CX895" s="144"/>
      <c r="CY895" s="144"/>
    </row>
    <row r="896" spans="1:103" ht="16.5" x14ac:dyDescent="0.3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c r="CN896" s="144"/>
      <c r="CO896" s="144"/>
      <c r="CP896" s="144"/>
      <c r="CQ896" s="144"/>
      <c r="CR896" s="144"/>
      <c r="CS896" s="144"/>
      <c r="CT896" s="144"/>
      <c r="CU896" s="144"/>
      <c r="CV896" s="144"/>
      <c r="CW896" s="144"/>
      <c r="CX896" s="144"/>
      <c r="CY896" s="144"/>
    </row>
    <row r="897" spans="1:103" ht="16.5" x14ac:dyDescent="0.3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c r="CN897" s="144"/>
      <c r="CO897" s="144"/>
      <c r="CP897" s="144"/>
      <c r="CQ897" s="144"/>
      <c r="CR897" s="144"/>
      <c r="CS897" s="144"/>
      <c r="CT897" s="144"/>
      <c r="CU897" s="144"/>
      <c r="CV897" s="144"/>
      <c r="CW897" s="144"/>
      <c r="CX897" s="144"/>
      <c r="CY897" s="144"/>
    </row>
    <row r="898" spans="1:103" ht="16.5" x14ac:dyDescent="0.3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c r="CN898" s="144"/>
      <c r="CO898" s="144"/>
      <c r="CP898" s="144"/>
      <c r="CQ898" s="144"/>
      <c r="CR898" s="144"/>
      <c r="CS898" s="144"/>
      <c r="CT898" s="144"/>
      <c r="CU898" s="144"/>
      <c r="CV898" s="144"/>
      <c r="CW898" s="144"/>
      <c r="CX898" s="144"/>
      <c r="CY898" s="144"/>
    </row>
    <row r="899" spans="1:103" ht="16.5" x14ac:dyDescent="0.3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c r="CN899" s="144"/>
      <c r="CO899" s="144"/>
      <c r="CP899" s="144"/>
      <c r="CQ899" s="144"/>
      <c r="CR899" s="144"/>
      <c r="CS899" s="144"/>
      <c r="CT899" s="144"/>
      <c r="CU899" s="144"/>
      <c r="CV899" s="144"/>
      <c r="CW899" s="144"/>
      <c r="CX899" s="144"/>
      <c r="CY899" s="144"/>
    </row>
    <row r="900" spans="1:103" ht="16.5" x14ac:dyDescent="0.3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c r="CN900" s="144"/>
      <c r="CO900" s="144"/>
      <c r="CP900" s="144"/>
      <c r="CQ900" s="144"/>
      <c r="CR900" s="144"/>
      <c r="CS900" s="144"/>
      <c r="CT900" s="144"/>
      <c r="CU900" s="144"/>
      <c r="CV900" s="144"/>
      <c r="CW900" s="144"/>
      <c r="CX900" s="144"/>
      <c r="CY900" s="144"/>
    </row>
    <row r="901" spans="1:103" ht="16.5" x14ac:dyDescent="0.3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c r="CT901" s="144"/>
      <c r="CU901" s="144"/>
      <c r="CV901" s="144"/>
      <c r="CW901" s="144"/>
      <c r="CX901" s="144"/>
      <c r="CY901" s="144"/>
    </row>
    <row r="902" spans="1:103" ht="16.5" x14ac:dyDescent="0.3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c r="CT902" s="144"/>
      <c r="CU902" s="144"/>
      <c r="CV902" s="144"/>
      <c r="CW902" s="144"/>
      <c r="CX902" s="144"/>
      <c r="CY902" s="144"/>
    </row>
    <row r="903" spans="1:103" ht="16.5" x14ac:dyDescent="0.3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c r="CT903" s="144"/>
      <c r="CU903" s="144"/>
      <c r="CV903" s="144"/>
      <c r="CW903" s="144"/>
      <c r="CX903" s="144"/>
      <c r="CY903" s="144"/>
    </row>
    <row r="904" spans="1:103" ht="16.5" x14ac:dyDescent="0.3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c r="CT904" s="144"/>
      <c r="CU904" s="144"/>
      <c r="CV904" s="144"/>
      <c r="CW904" s="144"/>
      <c r="CX904" s="144"/>
      <c r="CY904" s="144"/>
    </row>
    <row r="905" spans="1:103" ht="16.5" x14ac:dyDescent="0.3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c r="CT905" s="144"/>
      <c r="CU905" s="144"/>
      <c r="CV905" s="144"/>
      <c r="CW905" s="144"/>
      <c r="CX905" s="144"/>
      <c r="CY905" s="144"/>
    </row>
    <row r="906" spans="1:103" ht="16.5" x14ac:dyDescent="0.3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c r="CT906" s="144"/>
      <c r="CU906" s="144"/>
      <c r="CV906" s="144"/>
      <c r="CW906" s="144"/>
      <c r="CX906" s="144"/>
      <c r="CY906" s="144"/>
    </row>
    <row r="907" spans="1:103" ht="16.5" x14ac:dyDescent="0.3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c r="CN907" s="144"/>
      <c r="CO907" s="144"/>
      <c r="CP907" s="144"/>
      <c r="CQ907" s="144"/>
      <c r="CR907" s="144"/>
      <c r="CS907" s="144"/>
      <c r="CT907" s="144"/>
      <c r="CU907" s="144"/>
      <c r="CV907" s="144"/>
      <c r="CW907" s="144"/>
      <c r="CX907" s="144"/>
      <c r="CY907" s="144"/>
    </row>
    <row r="908" spans="1:103" ht="16.5" x14ac:dyDescent="0.3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c r="CN908" s="144"/>
      <c r="CO908" s="144"/>
      <c r="CP908" s="144"/>
      <c r="CQ908" s="144"/>
      <c r="CR908" s="144"/>
      <c r="CS908" s="144"/>
      <c r="CT908" s="144"/>
      <c r="CU908" s="144"/>
      <c r="CV908" s="144"/>
      <c r="CW908" s="144"/>
      <c r="CX908" s="144"/>
      <c r="CY908" s="144"/>
    </row>
    <row r="909" spans="1:103" ht="16.5" x14ac:dyDescent="0.3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c r="CN909" s="144"/>
      <c r="CO909" s="144"/>
      <c r="CP909" s="144"/>
      <c r="CQ909" s="144"/>
      <c r="CR909" s="144"/>
      <c r="CS909" s="144"/>
      <c r="CT909" s="144"/>
      <c r="CU909" s="144"/>
      <c r="CV909" s="144"/>
      <c r="CW909" s="144"/>
      <c r="CX909" s="144"/>
      <c r="CY909" s="144"/>
    </row>
    <row r="910" spans="1:103" ht="16.5" x14ac:dyDescent="0.3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c r="CN910" s="144"/>
      <c r="CO910" s="144"/>
      <c r="CP910" s="144"/>
      <c r="CQ910" s="144"/>
      <c r="CR910" s="144"/>
      <c r="CS910" s="144"/>
      <c r="CT910" s="144"/>
      <c r="CU910" s="144"/>
      <c r="CV910" s="144"/>
      <c r="CW910" s="144"/>
      <c r="CX910" s="144"/>
      <c r="CY910" s="144"/>
    </row>
    <row r="911" spans="1:103" ht="16.5" x14ac:dyDescent="0.3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c r="CN911" s="144"/>
      <c r="CO911" s="144"/>
      <c r="CP911" s="144"/>
      <c r="CQ911" s="144"/>
      <c r="CR911" s="144"/>
      <c r="CS911" s="144"/>
      <c r="CT911" s="144"/>
      <c r="CU911" s="144"/>
      <c r="CV911" s="144"/>
      <c r="CW911" s="144"/>
      <c r="CX911" s="144"/>
      <c r="CY911" s="144"/>
    </row>
    <row r="912" spans="1:103" ht="16.5" x14ac:dyDescent="0.3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c r="CN912" s="144"/>
      <c r="CO912" s="144"/>
      <c r="CP912" s="144"/>
      <c r="CQ912" s="144"/>
      <c r="CR912" s="144"/>
      <c r="CS912" s="144"/>
      <c r="CT912" s="144"/>
      <c r="CU912" s="144"/>
      <c r="CV912" s="144"/>
      <c r="CW912" s="144"/>
      <c r="CX912" s="144"/>
      <c r="CY912" s="144"/>
    </row>
    <row r="913" spans="1:103" ht="16.5" x14ac:dyDescent="0.3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c r="CT913" s="144"/>
      <c r="CU913" s="144"/>
      <c r="CV913" s="144"/>
      <c r="CW913" s="144"/>
      <c r="CX913" s="144"/>
      <c r="CY913" s="144"/>
    </row>
    <row r="914" spans="1:103" ht="16.5" x14ac:dyDescent="0.3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c r="CN914" s="144"/>
      <c r="CO914" s="144"/>
      <c r="CP914" s="144"/>
      <c r="CQ914" s="144"/>
      <c r="CR914" s="144"/>
      <c r="CS914" s="144"/>
      <c r="CT914" s="144"/>
      <c r="CU914" s="144"/>
      <c r="CV914" s="144"/>
      <c r="CW914" s="144"/>
      <c r="CX914" s="144"/>
      <c r="CY914" s="144"/>
    </row>
    <row r="915" spans="1:103" ht="16.5" x14ac:dyDescent="0.3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c r="CN915" s="144"/>
      <c r="CO915" s="144"/>
      <c r="CP915" s="144"/>
      <c r="CQ915" s="144"/>
      <c r="CR915" s="144"/>
      <c r="CS915" s="144"/>
      <c r="CT915" s="144"/>
      <c r="CU915" s="144"/>
      <c r="CV915" s="144"/>
      <c r="CW915" s="144"/>
      <c r="CX915" s="144"/>
      <c r="CY915" s="144"/>
    </row>
    <row r="916" spans="1:103" ht="16.5" x14ac:dyDescent="0.3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c r="CN916" s="144"/>
      <c r="CO916" s="144"/>
      <c r="CP916" s="144"/>
      <c r="CQ916" s="144"/>
      <c r="CR916" s="144"/>
      <c r="CS916" s="144"/>
      <c r="CT916" s="144"/>
      <c r="CU916" s="144"/>
      <c r="CV916" s="144"/>
      <c r="CW916" s="144"/>
      <c r="CX916" s="144"/>
      <c r="CY916" s="144"/>
    </row>
    <row r="917" spans="1:103" ht="16.5" x14ac:dyDescent="0.3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c r="CN917" s="144"/>
      <c r="CO917" s="144"/>
      <c r="CP917" s="144"/>
      <c r="CQ917" s="144"/>
      <c r="CR917" s="144"/>
      <c r="CS917" s="144"/>
      <c r="CT917" s="144"/>
      <c r="CU917" s="144"/>
      <c r="CV917" s="144"/>
      <c r="CW917" s="144"/>
      <c r="CX917" s="144"/>
      <c r="CY917" s="144"/>
    </row>
    <row r="918" spans="1:103" ht="16.5" x14ac:dyDescent="0.3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c r="CN918" s="144"/>
      <c r="CO918" s="144"/>
      <c r="CP918" s="144"/>
      <c r="CQ918" s="144"/>
      <c r="CR918" s="144"/>
      <c r="CS918" s="144"/>
      <c r="CT918" s="144"/>
      <c r="CU918" s="144"/>
      <c r="CV918" s="144"/>
      <c r="CW918" s="144"/>
      <c r="CX918" s="144"/>
      <c r="CY918" s="144"/>
    </row>
    <row r="919" spans="1:103" ht="16.5" x14ac:dyDescent="0.3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c r="CN919" s="144"/>
      <c r="CO919" s="144"/>
      <c r="CP919" s="144"/>
      <c r="CQ919" s="144"/>
      <c r="CR919" s="144"/>
      <c r="CS919" s="144"/>
      <c r="CT919" s="144"/>
      <c r="CU919" s="144"/>
      <c r="CV919" s="144"/>
      <c r="CW919" s="144"/>
      <c r="CX919" s="144"/>
      <c r="CY919" s="144"/>
    </row>
    <row r="920" spans="1:103" ht="16.5" x14ac:dyDescent="0.3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c r="CN920" s="144"/>
      <c r="CO920" s="144"/>
      <c r="CP920" s="144"/>
      <c r="CQ920" s="144"/>
      <c r="CR920" s="144"/>
      <c r="CS920" s="144"/>
      <c r="CT920" s="144"/>
      <c r="CU920" s="144"/>
      <c r="CV920" s="144"/>
      <c r="CW920" s="144"/>
      <c r="CX920" s="144"/>
      <c r="CY920" s="144"/>
    </row>
    <row r="921" spans="1:103" ht="16.5" x14ac:dyDescent="0.3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c r="CN921" s="144"/>
      <c r="CO921" s="144"/>
      <c r="CP921" s="144"/>
      <c r="CQ921" s="144"/>
      <c r="CR921" s="144"/>
      <c r="CS921" s="144"/>
      <c r="CT921" s="144"/>
      <c r="CU921" s="144"/>
      <c r="CV921" s="144"/>
      <c r="CW921" s="144"/>
      <c r="CX921" s="144"/>
      <c r="CY921" s="144"/>
    </row>
    <row r="922" spans="1:103" ht="16.5" x14ac:dyDescent="0.3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c r="CN922" s="144"/>
      <c r="CO922" s="144"/>
      <c r="CP922" s="144"/>
      <c r="CQ922" s="144"/>
      <c r="CR922" s="144"/>
      <c r="CS922" s="144"/>
      <c r="CT922" s="144"/>
      <c r="CU922" s="144"/>
      <c r="CV922" s="144"/>
      <c r="CW922" s="144"/>
      <c r="CX922" s="144"/>
      <c r="CY922" s="144"/>
    </row>
    <row r="923" spans="1:103" ht="16.5" x14ac:dyDescent="0.3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c r="CN923" s="144"/>
      <c r="CO923" s="144"/>
      <c r="CP923" s="144"/>
      <c r="CQ923" s="144"/>
      <c r="CR923" s="144"/>
      <c r="CS923" s="144"/>
      <c r="CT923" s="144"/>
      <c r="CU923" s="144"/>
      <c r="CV923" s="144"/>
      <c r="CW923" s="144"/>
      <c r="CX923" s="144"/>
      <c r="CY923" s="144"/>
    </row>
    <row r="924" spans="1:103" ht="16.5" x14ac:dyDescent="0.3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c r="CN924" s="144"/>
      <c r="CO924" s="144"/>
      <c r="CP924" s="144"/>
      <c r="CQ924" s="144"/>
      <c r="CR924" s="144"/>
      <c r="CS924" s="144"/>
      <c r="CT924" s="144"/>
      <c r="CU924" s="144"/>
      <c r="CV924" s="144"/>
      <c r="CW924" s="144"/>
      <c r="CX924" s="144"/>
      <c r="CY924" s="144"/>
    </row>
    <row r="925" spans="1:103" ht="16.5" x14ac:dyDescent="0.3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c r="CN925" s="144"/>
      <c r="CO925" s="144"/>
      <c r="CP925" s="144"/>
      <c r="CQ925" s="144"/>
      <c r="CR925" s="144"/>
      <c r="CS925" s="144"/>
      <c r="CT925" s="144"/>
      <c r="CU925" s="144"/>
      <c r="CV925" s="144"/>
      <c r="CW925" s="144"/>
      <c r="CX925" s="144"/>
      <c r="CY925" s="144"/>
    </row>
    <row r="926" spans="1:103" ht="16.5" x14ac:dyDescent="0.3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c r="CN926" s="144"/>
      <c r="CO926" s="144"/>
      <c r="CP926" s="144"/>
      <c r="CQ926" s="144"/>
      <c r="CR926" s="144"/>
      <c r="CS926" s="144"/>
      <c r="CT926" s="144"/>
      <c r="CU926" s="144"/>
      <c r="CV926" s="144"/>
      <c r="CW926" s="144"/>
      <c r="CX926" s="144"/>
      <c r="CY926" s="144"/>
    </row>
    <row r="927" spans="1:103" ht="16.5" x14ac:dyDescent="0.3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c r="CN927" s="144"/>
      <c r="CO927" s="144"/>
      <c r="CP927" s="144"/>
      <c r="CQ927" s="144"/>
      <c r="CR927" s="144"/>
      <c r="CS927" s="144"/>
      <c r="CT927" s="144"/>
      <c r="CU927" s="144"/>
      <c r="CV927" s="144"/>
      <c r="CW927" s="144"/>
      <c r="CX927" s="144"/>
      <c r="CY927" s="144"/>
    </row>
    <row r="928" spans="1:103" ht="16.5" x14ac:dyDescent="0.3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c r="CN928" s="144"/>
      <c r="CO928" s="144"/>
      <c r="CP928" s="144"/>
      <c r="CQ928" s="144"/>
      <c r="CR928" s="144"/>
      <c r="CS928" s="144"/>
      <c r="CT928" s="144"/>
      <c r="CU928" s="144"/>
      <c r="CV928" s="144"/>
      <c r="CW928" s="144"/>
      <c r="CX928" s="144"/>
      <c r="CY928" s="144"/>
    </row>
    <row r="929" spans="1:103" ht="16.5" x14ac:dyDescent="0.3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c r="CN929" s="144"/>
      <c r="CO929" s="144"/>
      <c r="CP929" s="144"/>
      <c r="CQ929" s="144"/>
      <c r="CR929" s="144"/>
      <c r="CS929" s="144"/>
      <c r="CT929" s="144"/>
      <c r="CU929" s="144"/>
      <c r="CV929" s="144"/>
      <c r="CW929" s="144"/>
      <c r="CX929" s="144"/>
      <c r="CY929" s="144"/>
    </row>
    <row r="930" spans="1:103" ht="16.5" x14ac:dyDescent="0.3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c r="CN930" s="144"/>
      <c r="CO930" s="144"/>
      <c r="CP930" s="144"/>
      <c r="CQ930" s="144"/>
      <c r="CR930" s="144"/>
      <c r="CS930" s="144"/>
      <c r="CT930" s="144"/>
      <c r="CU930" s="144"/>
      <c r="CV930" s="144"/>
      <c r="CW930" s="144"/>
      <c r="CX930" s="144"/>
      <c r="CY930" s="144"/>
    </row>
    <row r="931" spans="1:103" ht="16.5" x14ac:dyDescent="0.3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c r="CN931" s="144"/>
      <c r="CO931" s="144"/>
      <c r="CP931" s="144"/>
      <c r="CQ931" s="144"/>
      <c r="CR931" s="144"/>
      <c r="CS931" s="144"/>
      <c r="CT931" s="144"/>
      <c r="CU931" s="144"/>
      <c r="CV931" s="144"/>
      <c r="CW931" s="144"/>
      <c r="CX931" s="144"/>
      <c r="CY931" s="144"/>
    </row>
    <row r="932" spans="1:103" ht="16.5" x14ac:dyDescent="0.3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c r="CN932" s="144"/>
      <c r="CO932" s="144"/>
      <c r="CP932" s="144"/>
      <c r="CQ932" s="144"/>
      <c r="CR932" s="144"/>
      <c r="CS932" s="144"/>
      <c r="CT932" s="144"/>
      <c r="CU932" s="144"/>
      <c r="CV932" s="144"/>
      <c r="CW932" s="144"/>
      <c r="CX932" s="144"/>
      <c r="CY932" s="144"/>
    </row>
    <row r="933" spans="1:103" ht="16.5" x14ac:dyDescent="0.3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c r="CN933" s="144"/>
      <c r="CO933" s="144"/>
      <c r="CP933" s="144"/>
      <c r="CQ933" s="144"/>
      <c r="CR933" s="144"/>
      <c r="CS933" s="144"/>
      <c r="CT933" s="144"/>
      <c r="CU933" s="144"/>
      <c r="CV933" s="144"/>
      <c r="CW933" s="144"/>
      <c r="CX933" s="144"/>
      <c r="CY933" s="144"/>
    </row>
    <row r="934" spans="1:103" ht="16.5" x14ac:dyDescent="0.3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c r="CN934" s="144"/>
      <c r="CO934" s="144"/>
      <c r="CP934" s="144"/>
      <c r="CQ934" s="144"/>
      <c r="CR934" s="144"/>
      <c r="CS934" s="144"/>
      <c r="CT934" s="144"/>
      <c r="CU934" s="144"/>
      <c r="CV934" s="144"/>
      <c r="CW934" s="144"/>
      <c r="CX934" s="144"/>
      <c r="CY934" s="144"/>
    </row>
    <row r="935" spans="1:103" ht="16.5" x14ac:dyDescent="0.3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c r="CN935" s="144"/>
      <c r="CO935" s="144"/>
      <c r="CP935" s="144"/>
      <c r="CQ935" s="144"/>
      <c r="CR935" s="144"/>
      <c r="CS935" s="144"/>
      <c r="CT935" s="144"/>
      <c r="CU935" s="144"/>
      <c r="CV935" s="144"/>
      <c r="CW935" s="144"/>
      <c r="CX935" s="144"/>
      <c r="CY935" s="144"/>
    </row>
    <row r="936" spans="1:103" ht="16.5" x14ac:dyDescent="0.3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c r="CN936" s="144"/>
      <c r="CO936" s="144"/>
      <c r="CP936" s="144"/>
      <c r="CQ936" s="144"/>
      <c r="CR936" s="144"/>
      <c r="CS936" s="144"/>
      <c r="CT936" s="144"/>
      <c r="CU936" s="144"/>
      <c r="CV936" s="144"/>
      <c r="CW936" s="144"/>
      <c r="CX936" s="144"/>
      <c r="CY936" s="144"/>
    </row>
    <row r="937" spans="1:103" ht="16.5" x14ac:dyDescent="0.3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c r="CN937" s="144"/>
      <c r="CO937" s="144"/>
      <c r="CP937" s="144"/>
      <c r="CQ937" s="144"/>
      <c r="CR937" s="144"/>
      <c r="CS937" s="144"/>
      <c r="CT937" s="144"/>
      <c r="CU937" s="144"/>
      <c r="CV937" s="144"/>
      <c r="CW937" s="144"/>
      <c r="CX937" s="144"/>
      <c r="CY937" s="144"/>
    </row>
    <row r="938" spans="1:103" ht="16.5" x14ac:dyDescent="0.3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c r="CN938" s="144"/>
      <c r="CO938" s="144"/>
      <c r="CP938" s="144"/>
      <c r="CQ938" s="144"/>
      <c r="CR938" s="144"/>
      <c r="CS938" s="144"/>
      <c r="CT938" s="144"/>
      <c r="CU938" s="144"/>
      <c r="CV938" s="144"/>
      <c r="CW938" s="144"/>
      <c r="CX938" s="144"/>
      <c r="CY938" s="144"/>
    </row>
    <row r="939" spans="1:103" ht="16.5" x14ac:dyDescent="0.3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c r="CN939" s="144"/>
      <c r="CO939" s="144"/>
      <c r="CP939" s="144"/>
      <c r="CQ939" s="144"/>
      <c r="CR939" s="144"/>
      <c r="CS939" s="144"/>
      <c r="CT939" s="144"/>
      <c r="CU939" s="144"/>
      <c r="CV939" s="144"/>
      <c r="CW939" s="144"/>
      <c r="CX939" s="144"/>
      <c r="CY939" s="144"/>
    </row>
    <row r="940" spans="1:103" ht="16.5" x14ac:dyDescent="0.3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c r="CN940" s="144"/>
      <c r="CO940" s="144"/>
      <c r="CP940" s="144"/>
      <c r="CQ940" s="144"/>
      <c r="CR940" s="144"/>
      <c r="CS940" s="144"/>
      <c r="CT940" s="144"/>
      <c r="CU940" s="144"/>
      <c r="CV940" s="144"/>
      <c r="CW940" s="144"/>
      <c r="CX940" s="144"/>
      <c r="CY940" s="144"/>
    </row>
    <row r="941" spans="1:103" ht="16.5" x14ac:dyDescent="0.3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c r="CN941" s="144"/>
      <c r="CO941" s="144"/>
      <c r="CP941" s="144"/>
      <c r="CQ941" s="144"/>
      <c r="CR941" s="144"/>
      <c r="CS941" s="144"/>
      <c r="CT941" s="144"/>
      <c r="CU941" s="144"/>
      <c r="CV941" s="144"/>
      <c r="CW941" s="144"/>
      <c r="CX941" s="144"/>
      <c r="CY941" s="144"/>
    </row>
    <row r="942" spans="1:103" ht="16.5" x14ac:dyDescent="0.3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c r="CN942" s="144"/>
      <c r="CO942" s="144"/>
      <c r="CP942" s="144"/>
      <c r="CQ942" s="144"/>
      <c r="CR942" s="144"/>
      <c r="CS942" s="144"/>
      <c r="CT942" s="144"/>
      <c r="CU942" s="144"/>
      <c r="CV942" s="144"/>
      <c r="CW942" s="144"/>
      <c r="CX942" s="144"/>
      <c r="CY942" s="144"/>
    </row>
    <row r="943" spans="1:103" ht="16.5" x14ac:dyDescent="0.3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c r="CN943" s="144"/>
      <c r="CO943" s="144"/>
      <c r="CP943" s="144"/>
      <c r="CQ943" s="144"/>
      <c r="CR943" s="144"/>
      <c r="CS943" s="144"/>
      <c r="CT943" s="144"/>
      <c r="CU943" s="144"/>
      <c r="CV943" s="144"/>
      <c r="CW943" s="144"/>
      <c r="CX943" s="144"/>
      <c r="CY943" s="144"/>
    </row>
    <row r="944" spans="1:103" ht="16.5" x14ac:dyDescent="0.3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c r="CN944" s="144"/>
      <c r="CO944" s="144"/>
      <c r="CP944" s="144"/>
      <c r="CQ944" s="144"/>
      <c r="CR944" s="144"/>
      <c r="CS944" s="144"/>
      <c r="CT944" s="144"/>
      <c r="CU944" s="144"/>
      <c r="CV944" s="144"/>
      <c r="CW944" s="144"/>
      <c r="CX944" s="144"/>
      <c r="CY944" s="144"/>
    </row>
    <row r="945" spans="1:103" ht="16.5" x14ac:dyDescent="0.3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c r="CN945" s="144"/>
      <c r="CO945" s="144"/>
      <c r="CP945" s="144"/>
      <c r="CQ945" s="144"/>
      <c r="CR945" s="144"/>
      <c r="CS945" s="144"/>
      <c r="CT945" s="144"/>
      <c r="CU945" s="144"/>
      <c r="CV945" s="144"/>
      <c r="CW945" s="144"/>
      <c r="CX945" s="144"/>
      <c r="CY945" s="144"/>
    </row>
    <row r="946" spans="1:103" ht="16.5" x14ac:dyDescent="0.3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c r="CN946" s="144"/>
      <c r="CO946" s="144"/>
      <c r="CP946" s="144"/>
      <c r="CQ946" s="144"/>
      <c r="CR946" s="144"/>
      <c r="CS946" s="144"/>
      <c r="CT946" s="144"/>
      <c r="CU946" s="144"/>
      <c r="CV946" s="144"/>
      <c r="CW946" s="144"/>
      <c r="CX946" s="144"/>
      <c r="CY946" s="144"/>
    </row>
    <row r="947" spans="1:103" ht="16.5" x14ac:dyDescent="0.3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c r="CN947" s="144"/>
      <c r="CO947" s="144"/>
      <c r="CP947" s="144"/>
      <c r="CQ947" s="144"/>
      <c r="CR947" s="144"/>
      <c r="CS947" s="144"/>
      <c r="CT947" s="144"/>
      <c r="CU947" s="144"/>
      <c r="CV947" s="144"/>
      <c r="CW947" s="144"/>
      <c r="CX947" s="144"/>
      <c r="CY947" s="144"/>
    </row>
    <row r="948" spans="1:103" ht="16.5" x14ac:dyDescent="0.3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c r="CN948" s="144"/>
      <c r="CO948" s="144"/>
      <c r="CP948" s="144"/>
      <c r="CQ948" s="144"/>
      <c r="CR948" s="144"/>
      <c r="CS948" s="144"/>
      <c r="CT948" s="144"/>
      <c r="CU948" s="144"/>
      <c r="CV948" s="144"/>
      <c r="CW948" s="144"/>
      <c r="CX948" s="144"/>
      <c r="CY948" s="144"/>
    </row>
    <row r="949" spans="1:103" ht="16.5" x14ac:dyDescent="0.3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c r="CN949" s="144"/>
      <c r="CO949" s="144"/>
      <c r="CP949" s="144"/>
      <c r="CQ949" s="144"/>
      <c r="CR949" s="144"/>
      <c r="CS949" s="144"/>
      <c r="CT949" s="144"/>
      <c r="CU949" s="144"/>
      <c r="CV949" s="144"/>
      <c r="CW949" s="144"/>
      <c r="CX949" s="144"/>
      <c r="CY949" s="144"/>
    </row>
    <row r="950" spans="1:103" ht="16.5" x14ac:dyDescent="0.3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c r="CN950" s="144"/>
      <c r="CO950" s="144"/>
      <c r="CP950" s="144"/>
      <c r="CQ950" s="144"/>
      <c r="CR950" s="144"/>
      <c r="CS950" s="144"/>
      <c r="CT950" s="144"/>
      <c r="CU950" s="144"/>
      <c r="CV950" s="144"/>
      <c r="CW950" s="144"/>
      <c r="CX950" s="144"/>
      <c r="CY950" s="144"/>
    </row>
    <row r="951" spans="1:103" ht="16.5" x14ac:dyDescent="0.3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c r="CN951" s="144"/>
      <c r="CO951" s="144"/>
      <c r="CP951" s="144"/>
      <c r="CQ951" s="144"/>
      <c r="CR951" s="144"/>
      <c r="CS951" s="144"/>
      <c r="CT951" s="144"/>
      <c r="CU951" s="144"/>
      <c r="CV951" s="144"/>
      <c r="CW951" s="144"/>
      <c r="CX951" s="144"/>
      <c r="CY951" s="144"/>
    </row>
    <row r="952" spans="1:103" ht="16.5" x14ac:dyDescent="0.3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c r="CN952" s="144"/>
      <c r="CO952" s="144"/>
      <c r="CP952" s="144"/>
      <c r="CQ952" s="144"/>
      <c r="CR952" s="144"/>
      <c r="CS952" s="144"/>
      <c r="CT952" s="144"/>
      <c r="CU952" s="144"/>
      <c r="CV952" s="144"/>
      <c r="CW952" s="144"/>
      <c r="CX952" s="144"/>
      <c r="CY952" s="144"/>
    </row>
    <row r="953" spans="1:103" ht="16.5" x14ac:dyDescent="0.3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c r="CN953" s="144"/>
      <c r="CO953" s="144"/>
      <c r="CP953" s="144"/>
      <c r="CQ953" s="144"/>
      <c r="CR953" s="144"/>
      <c r="CS953" s="144"/>
      <c r="CT953" s="144"/>
      <c r="CU953" s="144"/>
      <c r="CV953" s="144"/>
      <c r="CW953" s="144"/>
      <c r="CX953" s="144"/>
      <c r="CY953" s="144"/>
    </row>
    <row r="954" spans="1:103" ht="16.5" x14ac:dyDescent="0.3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c r="CN954" s="144"/>
      <c r="CO954" s="144"/>
      <c r="CP954" s="144"/>
      <c r="CQ954" s="144"/>
      <c r="CR954" s="144"/>
      <c r="CS954" s="144"/>
      <c r="CT954" s="144"/>
      <c r="CU954" s="144"/>
      <c r="CV954" s="144"/>
      <c r="CW954" s="144"/>
      <c r="CX954" s="144"/>
      <c r="CY954" s="144"/>
    </row>
    <row r="955" spans="1:103" ht="16.5" x14ac:dyDescent="0.3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c r="CN955" s="144"/>
      <c r="CO955" s="144"/>
      <c r="CP955" s="144"/>
      <c r="CQ955" s="144"/>
      <c r="CR955" s="144"/>
      <c r="CS955" s="144"/>
      <c r="CT955" s="144"/>
      <c r="CU955" s="144"/>
      <c r="CV955" s="144"/>
      <c r="CW955" s="144"/>
      <c r="CX955" s="144"/>
      <c r="CY955" s="144"/>
    </row>
    <row r="956" spans="1:103" ht="16.5" x14ac:dyDescent="0.3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c r="CN956" s="144"/>
      <c r="CO956" s="144"/>
      <c r="CP956" s="144"/>
      <c r="CQ956" s="144"/>
      <c r="CR956" s="144"/>
      <c r="CS956" s="144"/>
      <c r="CT956" s="144"/>
      <c r="CU956" s="144"/>
      <c r="CV956" s="144"/>
      <c r="CW956" s="144"/>
      <c r="CX956" s="144"/>
      <c r="CY956" s="144"/>
    </row>
    <row r="957" spans="1:103" ht="16.5" x14ac:dyDescent="0.3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c r="CN957" s="144"/>
      <c r="CO957" s="144"/>
      <c r="CP957" s="144"/>
      <c r="CQ957" s="144"/>
      <c r="CR957" s="144"/>
      <c r="CS957" s="144"/>
      <c r="CT957" s="144"/>
      <c r="CU957" s="144"/>
      <c r="CV957" s="144"/>
      <c r="CW957" s="144"/>
      <c r="CX957" s="144"/>
      <c r="CY957" s="144"/>
    </row>
    <row r="958" spans="1:103" ht="16.5" x14ac:dyDescent="0.3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c r="CN958" s="144"/>
      <c r="CO958" s="144"/>
      <c r="CP958" s="144"/>
      <c r="CQ958" s="144"/>
      <c r="CR958" s="144"/>
      <c r="CS958" s="144"/>
      <c r="CT958" s="144"/>
      <c r="CU958" s="144"/>
      <c r="CV958" s="144"/>
      <c r="CW958" s="144"/>
      <c r="CX958" s="144"/>
      <c r="CY958" s="144"/>
    </row>
    <row r="959" spans="1:103" ht="16.5" x14ac:dyDescent="0.3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c r="CN959" s="144"/>
      <c r="CO959" s="144"/>
      <c r="CP959" s="144"/>
      <c r="CQ959" s="144"/>
      <c r="CR959" s="144"/>
      <c r="CS959" s="144"/>
      <c r="CT959" s="144"/>
      <c r="CU959" s="144"/>
      <c r="CV959" s="144"/>
      <c r="CW959" s="144"/>
      <c r="CX959" s="144"/>
      <c r="CY959" s="144"/>
    </row>
    <row r="960" spans="1:103" ht="16.5" x14ac:dyDescent="0.3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c r="CN960" s="144"/>
      <c r="CO960" s="144"/>
      <c r="CP960" s="144"/>
      <c r="CQ960" s="144"/>
      <c r="CR960" s="144"/>
      <c r="CS960" s="144"/>
      <c r="CT960" s="144"/>
      <c r="CU960" s="144"/>
      <c r="CV960" s="144"/>
      <c r="CW960" s="144"/>
      <c r="CX960" s="144"/>
      <c r="CY960" s="144"/>
    </row>
    <row r="961" spans="1:103" ht="16.5" x14ac:dyDescent="0.3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c r="CN961" s="144"/>
      <c r="CO961" s="144"/>
      <c r="CP961" s="144"/>
      <c r="CQ961" s="144"/>
      <c r="CR961" s="144"/>
      <c r="CS961" s="144"/>
      <c r="CT961" s="144"/>
      <c r="CU961" s="144"/>
      <c r="CV961" s="144"/>
      <c r="CW961" s="144"/>
      <c r="CX961" s="144"/>
      <c r="CY961" s="144"/>
    </row>
    <row r="962" spans="1:103" ht="16.5" x14ac:dyDescent="0.3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c r="CN962" s="144"/>
      <c r="CO962" s="144"/>
      <c r="CP962" s="144"/>
      <c r="CQ962" s="144"/>
      <c r="CR962" s="144"/>
      <c r="CS962" s="144"/>
      <c r="CT962" s="144"/>
      <c r="CU962" s="144"/>
      <c r="CV962" s="144"/>
      <c r="CW962" s="144"/>
      <c r="CX962" s="144"/>
      <c r="CY962" s="144"/>
    </row>
    <row r="963" spans="1:103" ht="16.5" x14ac:dyDescent="0.3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c r="CN963" s="144"/>
      <c r="CO963" s="144"/>
      <c r="CP963" s="144"/>
      <c r="CQ963" s="144"/>
      <c r="CR963" s="144"/>
      <c r="CS963" s="144"/>
      <c r="CT963" s="144"/>
      <c r="CU963" s="144"/>
      <c r="CV963" s="144"/>
      <c r="CW963" s="144"/>
      <c r="CX963" s="144"/>
      <c r="CY963" s="144"/>
    </row>
    <row r="964" spans="1:103" ht="16.5" x14ac:dyDescent="0.3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c r="CD964" s="144"/>
      <c r="CE964" s="144"/>
      <c r="CF964" s="144"/>
      <c r="CG964" s="144"/>
      <c r="CH964" s="144"/>
      <c r="CI964" s="144"/>
      <c r="CJ964" s="144"/>
      <c r="CK964" s="144"/>
      <c r="CL964" s="144"/>
      <c r="CM964" s="144"/>
      <c r="CN964" s="144"/>
      <c r="CO964" s="144"/>
      <c r="CP964" s="144"/>
      <c r="CQ964" s="144"/>
      <c r="CR964" s="144"/>
      <c r="CS964" s="144"/>
      <c r="CT964" s="144"/>
      <c r="CU964" s="144"/>
      <c r="CV964" s="144"/>
      <c r="CW964" s="144"/>
      <c r="CX964" s="144"/>
      <c r="CY964" s="144"/>
    </row>
    <row r="965" spans="1:103" ht="16.5" x14ac:dyDescent="0.3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c r="CN965" s="144"/>
      <c r="CO965" s="144"/>
      <c r="CP965" s="144"/>
      <c r="CQ965" s="144"/>
      <c r="CR965" s="144"/>
      <c r="CS965" s="144"/>
      <c r="CT965" s="144"/>
      <c r="CU965" s="144"/>
      <c r="CV965" s="144"/>
      <c r="CW965" s="144"/>
      <c r="CX965" s="144"/>
      <c r="CY965" s="144"/>
    </row>
    <row r="966" spans="1:103" ht="16.5" x14ac:dyDescent="0.3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c r="CN966" s="144"/>
      <c r="CO966" s="144"/>
      <c r="CP966" s="144"/>
      <c r="CQ966" s="144"/>
      <c r="CR966" s="144"/>
      <c r="CS966" s="144"/>
      <c r="CT966" s="144"/>
      <c r="CU966" s="144"/>
      <c r="CV966" s="144"/>
      <c r="CW966" s="144"/>
      <c r="CX966" s="144"/>
      <c r="CY966" s="144"/>
    </row>
    <row r="967" spans="1:103" ht="16.5" x14ac:dyDescent="0.3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c r="CN967" s="144"/>
      <c r="CO967" s="144"/>
      <c r="CP967" s="144"/>
      <c r="CQ967" s="144"/>
      <c r="CR967" s="144"/>
      <c r="CS967" s="144"/>
      <c r="CT967" s="144"/>
      <c r="CU967" s="144"/>
      <c r="CV967" s="144"/>
      <c r="CW967" s="144"/>
      <c r="CX967" s="144"/>
      <c r="CY967" s="144"/>
    </row>
    <row r="968" spans="1:103" ht="16.5" x14ac:dyDescent="0.3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c r="CN968" s="144"/>
      <c r="CO968" s="144"/>
      <c r="CP968" s="144"/>
      <c r="CQ968" s="144"/>
      <c r="CR968" s="144"/>
      <c r="CS968" s="144"/>
      <c r="CT968" s="144"/>
      <c r="CU968" s="144"/>
      <c r="CV968" s="144"/>
      <c r="CW968" s="144"/>
      <c r="CX968" s="144"/>
      <c r="CY968" s="144"/>
    </row>
    <row r="969" spans="1:103" ht="16.5" x14ac:dyDescent="0.3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c r="CN969" s="144"/>
      <c r="CO969" s="144"/>
      <c r="CP969" s="144"/>
      <c r="CQ969" s="144"/>
      <c r="CR969" s="144"/>
      <c r="CS969" s="144"/>
      <c r="CT969" s="144"/>
      <c r="CU969" s="144"/>
      <c r="CV969" s="144"/>
      <c r="CW969" s="144"/>
      <c r="CX969" s="144"/>
      <c r="CY969" s="144"/>
    </row>
    <row r="970" spans="1:103" ht="16.5" x14ac:dyDescent="0.3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c r="CN970" s="144"/>
      <c r="CO970" s="144"/>
      <c r="CP970" s="144"/>
      <c r="CQ970" s="144"/>
      <c r="CR970" s="144"/>
      <c r="CS970" s="144"/>
      <c r="CT970" s="144"/>
      <c r="CU970" s="144"/>
      <c r="CV970" s="144"/>
      <c r="CW970" s="144"/>
      <c r="CX970" s="144"/>
      <c r="CY970" s="144"/>
    </row>
    <row r="971" spans="1:103" ht="16.5" x14ac:dyDescent="0.3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c r="CN971" s="144"/>
      <c r="CO971" s="144"/>
      <c r="CP971" s="144"/>
      <c r="CQ971" s="144"/>
      <c r="CR971" s="144"/>
      <c r="CS971" s="144"/>
      <c r="CT971" s="144"/>
      <c r="CU971" s="144"/>
      <c r="CV971" s="144"/>
      <c r="CW971" s="144"/>
      <c r="CX971" s="144"/>
      <c r="CY971" s="144"/>
    </row>
    <row r="972" spans="1:103" ht="16.5" x14ac:dyDescent="0.3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c r="CN972" s="144"/>
      <c r="CO972" s="144"/>
      <c r="CP972" s="144"/>
      <c r="CQ972" s="144"/>
      <c r="CR972" s="144"/>
      <c r="CS972" s="144"/>
      <c r="CT972" s="144"/>
      <c r="CU972" s="144"/>
      <c r="CV972" s="144"/>
      <c r="CW972" s="144"/>
      <c r="CX972" s="144"/>
      <c r="CY972" s="144"/>
    </row>
    <row r="973" spans="1:103" ht="16.5" x14ac:dyDescent="0.3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c r="CN973" s="144"/>
      <c r="CO973" s="144"/>
      <c r="CP973" s="144"/>
      <c r="CQ973" s="144"/>
      <c r="CR973" s="144"/>
      <c r="CS973" s="144"/>
      <c r="CT973" s="144"/>
      <c r="CU973" s="144"/>
      <c r="CV973" s="144"/>
      <c r="CW973" s="144"/>
      <c r="CX973" s="144"/>
      <c r="CY973" s="144"/>
    </row>
    <row r="974" spans="1:103" ht="16.5" x14ac:dyDescent="0.3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c r="CN974" s="144"/>
      <c r="CO974" s="144"/>
      <c r="CP974" s="144"/>
      <c r="CQ974" s="144"/>
      <c r="CR974" s="144"/>
      <c r="CS974" s="144"/>
      <c r="CT974" s="144"/>
      <c r="CU974" s="144"/>
      <c r="CV974" s="144"/>
      <c r="CW974" s="144"/>
      <c r="CX974" s="144"/>
      <c r="CY974" s="144"/>
    </row>
    <row r="975" spans="1:103" ht="16.5" x14ac:dyDescent="0.3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c r="CN975" s="144"/>
      <c r="CO975" s="144"/>
      <c r="CP975" s="144"/>
      <c r="CQ975" s="144"/>
      <c r="CR975" s="144"/>
      <c r="CS975" s="144"/>
      <c r="CT975" s="144"/>
      <c r="CU975" s="144"/>
      <c r="CV975" s="144"/>
      <c r="CW975" s="144"/>
      <c r="CX975" s="144"/>
      <c r="CY975" s="144"/>
    </row>
    <row r="976" spans="1:103" ht="16.5" x14ac:dyDescent="0.3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c r="CN976" s="144"/>
      <c r="CO976" s="144"/>
      <c r="CP976" s="144"/>
      <c r="CQ976" s="144"/>
      <c r="CR976" s="144"/>
      <c r="CS976" s="144"/>
      <c r="CT976" s="144"/>
      <c r="CU976" s="144"/>
      <c r="CV976" s="144"/>
      <c r="CW976" s="144"/>
      <c r="CX976" s="144"/>
      <c r="CY976" s="144"/>
    </row>
    <row r="977" spans="1:103" ht="16.5" x14ac:dyDescent="0.3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c r="CN977" s="144"/>
      <c r="CO977" s="144"/>
      <c r="CP977" s="144"/>
      <c r="CQ977" s="144"/>
      <c r="CR977" s="144"/>
      <c r="CS977" s="144"/>
      <c r="CT977" s="144"/>
      <c r="CU977" s="144"/>
      <c r="CV977" s="144"/>
      <c r="CW977" s="144"/>
      <c r="CX977" s="144"/>
      <c r="CY977" s="144"/>
    </row>
    <row r="978" spans="1:103" ht="16.5" x14ac:dyDescent="0.3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c r="CN978" s="144"/>
      <c r="CO978" s="144"/>
      <c r="CP978" s="144"/>
      <c r="CQ978" s="144"/>
      <c r="CR978" s="144"/>
      <c r="CS978" s="144"/>
      <c r="CT978" s="144"/>
      <c r="CU978" s="144"/>
      <c r="CV978" s="144"/>
      <c r="CW978" s="144"/>
      <c r="CX978" s="144"/>
      <c r="CY978" s="144"/>
    </row>
    <row r="979" spans="1:103" ht="16.5" x14ac:dyDescent="0.3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c r="CN979" s="144"/>
      <c r="CO979" s="144"/>
      <c r="CP979" s="144"/>
      <c r="CQ979" s="144"/>
      <c r="CR979" s="144"/>
      <c r="CS979" s="144"/>
      <c r="CT979" s="144"/>
      <c r="CU979" s="144"/>
      <c r="CV979" s="144"/>
      <c r="CW979" s="144"/>
      <c r="CX979" s="144"/>
      <c r="CY979" s="144"/>
    </row>
    <row r="980" spans="1:103" ht="16.5" x14ac:dyDescent="0.3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c r="CN980" s="144"/>
      <c r="CO980" s="144"/>
      <c r="CP980" s="144"/>
      <c r="CQ980" s="144"/>
      <c r="CR980" s="144"/>
      <c r="CS980" s="144"/>
      <c r="CT980" s="144"/>
      <c r="CU980" s="144"/>
      <c r="CV980" s="144"/>
      <c r="CW980" s="144"/>
      <c r="CX980" s="144"/>
      <c r="CY980" s="144"/>
    </row>
    <row r="981" spans="1:103" ht="16.5" x14ac:dyDescent="0.3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c r="CN981" s="144"/>
      <c r="CO981" s="144"/>
      <c r="CP981" s="144"/>
      <c r="CQ981" s="144"/>
      <c r="CR981" s="144"/>
      <c r="CS981" s="144"/>
      <c r="CT981" s="144"/>
      <c r="CU981" s="144"/>
      <c r="CV981" s="144"/>
      <c r="CW981" s="144"/>
      <c r="CX981" s="144"/>
      <c r="CY981" s="144"/>
    </row>
    <row r="982" spans="1:103" ht="16.5" x14ac:dyDescent="0.3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c r="CN982" s="144"/>
      <c r="CO982" s="144"/>
      <c r="CP982" s="144"/>
      <c r="CQ982" s="144"/>
      <c r="CR982" s="144"/>
      <c r="CS982" s="144"/>
      <c r="CT982" s="144"/>
      <c r="CU982" s="144"/>
      <c r="CV982" s="144"/>
      <c r="CW982" s="144"/>
      <c r="CX982" s="144"/>
      <c r="CY982" s="144"/>
    </row>
    <row r="983" spans="1:103" ht="16.5" x14ac:dyDescent="0.3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c r="CN983" s="144"/>
      <c r="CO983" s="144"/>
      <c r="CP983" s="144"/>
      <c r="CQ983" s="144"/>
      <c r="CR983" s="144"/>
      <c r="CS983" s="144"/>
      <c r="CT983" s="144"/>
      <c r="CU983" s="144"/>
      <c r="CV983" s="144"/>
      <c r="CW983" s="144"/>
      <c r="CX983" s="144"/>
      <c r="CY983" s="144"/>
    </row>
    <row r="984" spans="1:103" ht="16.5" x14ac:dyDescent="0.3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c r="CN984" s="144"/>
      <c r="CO984" s="144"/>
      <c r="CP984" s="144"/>
      <c r="CQ984" s="144"/>
      <c r="CR984" s="144"/>
      <c r="CS984" s="144"/>
      <c r="CT984" s="144"/>
      <c r="CU984" s="144"/>
      <c r="CV984" s="144"/>
      <c r="CW984" s="144"/>
      <c r="CX984" s="144"/>
      <c r="CY984" s="144"/>
    </row>
    <row r="985" spans="1:103" ht="16.5" x14ac:dyDescent="0.3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c r="CN985" s="144"/>
      <c r="CO985" s="144"/>
      <c r="CP985" s="144"/>
      <c r="CQ985" s="144"/>
      <c r="CR985" s="144"/>
      <c r="CS985" s="144"/>
      <c r="CT985" s="144"/>
      <c r="CU985" s="144"/>
      <c r="CV985" s="144"/>
      <c r="CW985" s="144"/>
      <c r="CX985" s="144"/>
      <c r="CY985" s="144"/>
    </row>
    <row r="986" spans="1:103" ht="16.5" x14ac:dyDescent="0.3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c r="CN986" s="144"/>
      <c r="CO986" s="144"/>
      <c r="CP986" s="144"/>
      <c r="CQ986" s="144"/>
      <c r="CR986" s="144"/>
      <c r="CS986" s="144"/>
      <c r="CT986" s="144"/>
      <c r="CU986" s="144"/>
      <c r="CV986" s="144"/>
      <c r="CW986" s="144"/>
      <c r="CX986" s="144"/>
      <c r="CY986" s="144"/>
    </row>
    <row r="987" spans="1:103" ht="16.5" x14ac:dyDescent="0.3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c r="CN987" s="144"/>
      <c r="CO987" s="144"/>
      <c r="CP987" s="144"/>
      <c r="CQ987" s="144"/>
      <c r="CR987" s="144"/>
      <c r="CS987" s="144"/>
      <c r="CT987" s="144"/>
      <c r="CU987" s="144"/>
      <c r="CV987" s="144"/>
      <c r="CW987" s="144"/>
      <c r="CX987" s="144"/>
      <c r="CY987" s="144"/>
    </row>
    <row r="988" spans="1:103" ht="16.5" x14ac:dyDescent="0.3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c r="CN988" s="144"/>
      <c r="CO988" s="144"/>
      <c r="CP988" s="144"/>
      <c r="CQ988" s="144"/>
      <c r="CR988" s="144"/>
      <c r="CS988" s="144"/>
      <c r="CT988" s="144"/>
      <c r="CU988" s="144"/>
      <c r="CV988" s="144"/>
      <c r="CW988" s="144"/>
      <c r="CX988" s="144"/>
      <c r="CY988" s="144"/>
    </row>
    <row r="989" spans="1:103" ht="16.5" x14ac:dyDescent="0.3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c r="CN989" s="144"/>
      <c r="CO989" s="144"/>
      <c r="CP989" s="144"/>
      <c r="CQ989" s="144"/>
      <c r="CR989" s="144"/>
      <c r="CS989" s="144"/>
      <c r="CT989" s="144"/>
      <c r="CU989" s="144"/>
      <c r="CV989" s="144"/>
      <c r="CW989" s="144"/>
      <c r="CX989" s="144"/>
      <c r="CY989" s="144"/>
    </row>
    <row r="990" spans="1:103" ht="16.5" x14ac:dyDescent="0.3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c r="CN990" s="144"/>
      <c r="CO990" s="144"/>
      <c r="CP990" s="144"/>
      <c r="CQ990" s="144"/>
      <c r="CR990" s="144"/>
      <c r="CS990" s="144"/>
      <c r="CT990" s="144"/>
      <c r="CU990" s="144"/>
      <c r="CV990" s="144"/>
      <c r="CW990" s="144"/>
      <c r="CX990" s="144"/>
      <c r="CY990" s="144"/>
    </row>
    <row r="991" spans="1:103" ht="16.5" x14ac:dyDescent="0.3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c r="CN991" s="144"/>
      <c r="CO991" s="144"/>
      <c r="CP991" s="144"/>
      <c r="CQ991" s="144"/>
      <c r="CR991" s="144"/>
      <c r="CS991" s="144"/>
      <c r="CT991" s="144"/>
      <c r="CU991" s="144"/>
      <c r="CV991" s="144"/>
      <c r="CW991" s="144"/>
      <c r="CX991" s="144"/>
      <c r="CY991" s="144"/>
    </row>
    <row r="992" spans="1:103" ht="16.5" x14ac:dyDescent="0.3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c r="CN992" s="144"/>
      <c r="CO992" s="144"/>
      <c r="CP992" s="144"/>
      <c r="CQ992" s="144"/>
      <c r="CR992" s="144"/>
      <c r="CS992" s="144"/>
      <c r="CT992" s="144"/>
      <c r="CU992" s="144"/>
      <c r="CV992" s="144"/>
      <c r="CW992" s="144"/>
      <c r="CX992" s="144"/>
      <c r="CY992" s="144"/>
    </row>
    <row r="993" spans="1:103" ht="16.5" x14ac:dyDescent="0.3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c r="CN993" s="144"/>
      <c r="CO993" s="144"/>
      <c r="CP993" s="144"/>
      <c r="CQ993" s="144"/>
      <c r="CR993" s="144"/>
      <c r="CS993" s="144"/>
      <c r="CT993" s="144"/>
      <c r="CU993" s="144"/>
      <c r="CV993" s="144"/>
      <c r="CW993" s="144"/>
      <c r="CX993" s="144"/>
      <c r="CY993" s="144"/>
    </row>
    <row r="994" spans="1:103" ht="16.5" x14ac:dyDescent="0.3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c r="CN994" s="144"/>
      <c r="CO994" s="144"/>
      <c r="CP994" s="144"/>
      <c r="CQ994" s="144"/>
      <c r="CR994" s="144"/>
      <c r="CS994" s="144"/>
      <c r="CT994" s="144"/>
      <c r="CU994" s="144"/>
      <c r="CV994" s="144"/>
      <c r="CW994" s="144"/>
      <c r="CX994" s="144"/>
      <c r="CY994" s="144"/>
    </row>
    <row r="995" spans="1:103" ht="16.5" x14ac:dyDescent="0.3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c r="CN995" s="144"/>
      <c r="CO995" s="144"/>
      <c r="CP995" s="144"/>
      <c r="CQ995" s="144"/>
      <c r="CR995" s="144"/>
      <c r="CS995" s="144"/>
      <c r="CT995" s="144"/>
      <c r="CU995" s="144"/>
      <c r="CV995" s="144"/>
      <c r="CW995" s="144"/>
      <c r="CX995" s="144"/>
      <c r="CY995" s="144"/>
    </row>
    <row r="996" spans="1:103" ht="16.5" x14ac:dyDescent="0.3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c r="CN996" s="144"/>
      <c r="CO996" s="144"/>
      <c r="CP996" s="144"/>
      <c r="CQ996" s="144"/>
      <c r="CR996" s="144"/>
      <c r="CS996" s="144"/>
      <c r="CT996" s="144"/>
      <c r="CU996" s="144"/>
      <c r="CV996" s="144"/>
      <c r="CW996" s="144"/>
      <c r="CX996" s="144"/>
      <c r="CY996" s="144"/>
    </row>
    <row r="997" spans="1:103" ht="16.5" x14ac:dyDescent="0.3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c r="CN997" s="144"/>
      <c r="CO997" s="144"/>
      <c r="CP997" s="144"/>
      <c r="CQ997" s="144"/>
      <c r="CR997" s="144"/>
      <c r="CS997" s="144"/>
      <c r="CT997" s="144"/>
      <c r="CU997" s="144"/>
      <c r="CV997" s="144"/>
      <c r="CW997" s="144"/>
      <c r="CX997" s="144"/>
      <c r="CY997" s="144"/>
    </row>
    <row r="998" spans="1:103" ht="16.5" x14ac:dyDescent="0.3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c r="CN998" s="144"/>
      <c r="CO998" s="144"/>
      <c r="CP998" s="144"/>
      <c r="CQ998" s="144"/>
      <c r="CR998" s="144"/>
      <c r="CS998" s="144"/>
      <c r="CT998" s="144"/>
      <c r="CU998" s="144"/>
      <c r="CV998" s="144"/>
      <c r="CW998" s="144"/>
      <c r="CX998" s="144"/>
      <c r="CY998" s="144"/>
    </row>
    <row r="999" spans="1:103" ht="16.5" x14ac:dyDescent="0.3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c r="CD999" s="144"/>
      <c r="CE999" s="144"/>
      <c r="CF999" s="144"/>
      <c r="CG999" s="144"/>
      <c r="CH999" s="144"/>
      <c r="CI999" s="144"/>
      <c r="CJ999" s="144"/>
      <c r="CK999" s="144"/>
      <c r="CL999" s="144"/>
      <c r="CM999" s="144"/>
      <c r="CN999" s="144"/>
      <c r="CO999" s="144"/>
      <c r="CP999" s="144"/>
      <c r="CQ999" s="144"/>
      <c r="CR999" s="144"/>
      <c r="CS999" s="144"/>
      <c r="CT999" s="144"/>
      <c r="CU999" s="144"/>
      <c r="CV999" s="144"/>
      <c r="CW999" s="144"/>
      <c r="CX999" s="144"/>
      <c r="CY999" s="144"/>
    </row>
    <row r="1000" spans="1:103" ht="16.5" x14ac:dyDescent="0.3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c r="CD1000" s="144"/>
      <c r="CE1000" s="144"/>
      <c r="CF1000" s="144"/>
      <c r="CG1000" s="144"/>
      <c r="CH1000" s="144"/>
      <c r="CI1000" s="144"/>
      <c r="CJ1000" s="144"/>
      <c r="CK1000" s="144"/>
      <c r="CL1000" s="144"/>
      <c r="CM1000" s="144"/>
      <c r="CN1000" s="144"/>
      <c r="CO1000" s="144"/>
      <c r="CP1000" s="144"/>
      <c r="CQ1000" s="144"/>
      <c r="CR1000" s="144"/>
      <c r="CS1000" s="144"/>
      <c r="CT1000" s="144"/>
      <c r="CU1000" s="144"/>
      <c r="CV1000" s="144"/>
      <c r="CW1000" s="144"/>
      <c r="CX1000" s="144"/>
      <c r="CY1000" s="144"/>
    </row>
    <row r="1001" spans="1:103" ht="16.5" x14ac:dyDescent="0.35">
      <c r="A1001" s="144"/>
      <c r="B1001" s="144"/>
      <c r="C1001" s="144"/>
      <c r="D1001" s="144"/>
      <c r="E1001" s="144"/>
      <c r="F1001" s="144"/>
      <c r="G1001" s="144"/>
      <c r="H1001" s="144"/>
      <c r="I1001" s="144"/>
      <c r="J1001" s="144"/>
      <c r="K1001" s="144"/>
      <c r="L1001" s="144"/>
      <c r="M1001" s="144"/>
      <c r="N1001" s="144"/>
      <c r="O1001" s="144"/>
      <c r="P1001" s="144"/>
      <c r="Q1001" s="144"/>
      <c r="R1001" s="144"/>
      <c r="S1001" s="144"/>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c r="BG1001" s="144"/>
      <c r="BH1001" s="144"/>
      <c r="BI1001" s="144"/>
      <c r="BJ1001" s="144"/>
      <c r="BK1001" s="144"/>
      <c r="BL1001" s="144"/>
      <c r="BM1001" s="144"/>
      <c r="BN1001" s="144"/>
      <c r="BO1001" s="144"/>
      <c r="BP1001" s="144"/>
      <c r="BQ1001" s="144"/>
      <c r="BR1001" s="144"/>
      <c r="BS1001" s="144"/>
      <c r="BT1001" s="144"/>
      <c r="BU1001" s="144"/>
      <c r="BV1001" s="144"/>
      <c r="BW1001" s="144"/>
      <c r="BX1001" s="144"/>
      <c r="BY1001" s="144"/>
      <c r="BZ1001" s="144"/>
      <c r="CA1001" s="144"/>
      <c r="CB1001" s="144"/>
      <c r="CC1001" s="144"/>
      <c r="CD1001" s="144"/>
      <c r="CE1001" s="144"/>
      <c r="CF1001" s="144"/>
      <c r="CG1001" s="144"/>
      <c r="CH1001" s="144"/>
      <c r="CI1001" s="144"/>
      <c r="CJ1001" s="144"/>
      <c r="CK1001" s="144"/>
      <c r="CL1001" s="144"/>
      <c r="CM1001" s="144"/>
      <c r="CN1001" s="144"/>
      <c r="CO1001" s="144"/>
      <c r="CP1001" s="144"/>
      <c r="CQ1001" s="144"/>
      <c r="CR1001" s="144"/>
      <c r="CS1001" s="144"/>
      <c r="CT1001" s="144"/>
      <c r="CU1001" s="144"/>
      <c r="CV1001" s="144"/>
      <c r="CW1001" s="144"/>
      <c r="CX1001" s="144"/>
      <c r="CY1001" s="144"/>
    </row>
    <row r="1002" spans="1:103" ht="16.5" x14ac:dyDescent="0.35">
      <c r="A1002" s="144"/>
      <c r="B1002" s="144"/>
      <c r="C1002" s="144"/>
      <c r="D1002" s="144"/>
      <c r="E1002" s="144"/>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c r="BG1002" s="144"/>
      <c r="BH1002" s="144"/>
      <c r="BI1002" s="144"/>
      <c r="BJ1002" s="144"/>
      <c r="BK1002" s="144"/>
      <c r="BL1002" s="144"/>
      <c r="BM1002" s="144"/>
      <c r="BN1002" s="144"/>
      <c r="BO1002" s="144"/>
      <c r="BP1002" s="144"/>
      <c r="BQ1002" s="144"/>
      <c r="BR1002" s="144"/>
      <c r="BS1002" s="144"/>
      <c r="BT1002" s="144"/>
      <c r="BU1002" s="144"/>
      <c r="BV1002" s="144"/>
      <c r="BW1002" s="144"/>
      <c r="BX1002" s="144"/>
      <c r="BY1002" s="144"/>
      <c r="BZ1002" s="144"/>
      <c r="CA1002" s="144"/>
      <c r="CB1002" s="144"/>
      <c r="CC1002" s="144"/>
      <c r="CD1002" s="144"/>
      <c r="CE1002" s="144"/>
      <c r="CF1002" s="144"/>
      <c r="CG1002" s="144"/>
      <c r="CH1002" s="144"/>
      <c r="CI1002" s="144"/>
      <c r="CJ1002" s="144"/>
      <c r="CK1002" s="144"/>
      <c r="CL1002" s="144"/>
      <c r="CM1002" s="144"/>
      <c r="CN1002" s="144"/>
      <c r="CO1002" s="144"/>
      <c r="CP1002" s="144"/>
      <c r="CQ1002" s="144"/>
      <c r="CR1002" s="144"/>
      <c r="CS1002" s="144"/>
      <c r="CT1002" s="144"/>
      <c r="CU1002" s="144"/>
      <c r="CV1002" s="144"/>
      <c r="CW1002" s="144"/>
      <c r="CX1002" s="144"/>
      <c r="CY1002" s="144"/>
    </row>
    <row r="1003" spans="1:103" ht="16.5" x14ac:dyDescent="0.35">
      <c r="A1003" s="144"/>
      <c r="B1003" s="144"/>
      <c r="C1003" s="144"/>
      <c r="D1003" s="144"/>
      <c r="E1003" s="144"/>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c r="BG1003" s="144"/>
      <c r="BH1003" s="144"/>
      <c r="BI1003" s="144"/>
      <c r="BJ1003" s="144"/>
      <c r="BK1003" s="144"/>
      <c r="BL1003" s="144"/>
      <c r="BM1003" s="144"/>
      <c r="BN1003" s="144"/>
      <c r="BO1003" s="144"/>
      <c r="BP1003" s="144"/>
      <c r="BQ1003" s="144"/>
      <c r="BR1003" s="144"/>
      <c r="BS1003" s="144"/>
      <c r="BT1003" s="144"/>
      <c r="BU1003" s="144"/>
      <c r="BV1003" s="144"/>
      <c r="BW1003" s="144"/>
      <c r="BX1003" s="144"/>
      <c r="BY1003" s="144"/>
      <c r="BZ1003" s="144"/>
      <c r="CA1003" s="144"/>
      <c r="CB1003" s="144"/>
      <c r="CC1003" s="144"/>
      <c r="CD1003" s="144"/>
      <c r="CE1003" s="144"/>
      <c r="CF1003" s="144"/>
      <c r="CG1003" s="144"/>
      <c r="CH1003" s="144"/>
      <c r="CI1003" s="144"/>
      <c r="CJ1003" s="144"/>
      <c r="CK1003" s="144"/>
      <c r="CL1003" s="144"/>
      <c r="CM1003" s="144"/>
      <c r="CN1003" s="144"/>
      <c r="CO1003" s="144"/>
      <c r="CP1003" s="144"/>
      <c r="CQ1003" s="144"/>
      <c r="CR1003" s="144"/>
      <c r="CS1003" s="144"/>
      <c r="CT1003" s="144"/>
      <c r="CU1003" s="144"/>
      <c r="CV1003" s="144"/>
      <c r="CW1003" s="144"/>
      <c r="CX1003" s="144"/>
      <c r="CY1003" s="144"/>
    </row>
    <row r="1004" spans="1:103" ht="16.5" x14ac:dyDescent="0.35">
      <c r="A1004" s="144"/>
      <c r="B1004" s="144"/>
      <c r="C1004" s="144"/>
      <c r="D1004" s="144"/>
      <c r="E1004" s="144"/>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c r="BG1004" s="144"/>
      <c r="BH1004" s="144"/>
      <c r="BI1004" s="144"/>
      <c r="BJ1004" s="144"/>
      <c r="BK1004" s="144"/>
      <c r="BL1004" s="144"/>
      <c r="BM1004" s="144"/>
      <c r="BN1004" s="144"/>
      <c r="BO1004" s="144"/>
      <c r="BP1004" s="144"/>
      <c r="BQ1004" s="144"/>
      <c r="BR1004" s="144"/>
      <c r="BS1004" s="144"/>
      <c r="BT1004" s="144"/>
      <c r="BU1004" s="144"/>
      <c r="BV1004" s="144"/>
      <c r="BW1004" s="144"/>
      <c r="BX1004" s="144"/>
      <c r="BY1004" s="144"/>
      <c r="BZ1004" s="144"/>
      <c r="CA1004" s="144"/>
      <c r="CB1004" s="144"/>
      <c r="CC1004" s="144"/>
      <c r="CD1004" s="144"/>
      <c r="CE1004" s="144"/>
      <c r="CF1004" s="144"/>
      <c r="CG1004" s="144"/>
      <c r="CH1004" s="144"/>
      <c r="CI1004" s="144"/>
      <c r="CJ1004" s="144"/>
      <c r="CK1004" s="144"/>
      <c r="CL1004" s="144"/>
      <c r="CM1004" s="144"/>
      <c r="CN1004" s="144"/>
      <c r="CO1004" s="144"/>
      <c r="CP1004" s="144"/>
      <c r="CQ1004" s="144"/>
      <c r="CR1004" s="144"/>
      <c r="CS1004" s="144"/>
      <c r="CT1004" s="144"/>
      <c r="CU1004" s="144"/>
      <c r="CV1004" s="144"/>
      <c r="CW1004" s="144"/>
      <c r="CX1004" s="144"/>
      <c r="CY1004" s="144"/>
    </row>
    <row r="1005" spans="1:103" ht="16.5" x14ac:dyDescent="0.35">
      <c r="A1005" s="144"/>
      <c r="B1005" s="144"/>
      <c r="C1005" s="144"/>
      <c r="D1005" s="144"/>
      <c r="E1005" s="144"/>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c r="BG1005" s="144"/>
      <c r="BH1005" s="144"/>
      <c r="BI1005" s="144"/>
      <c r="BJ1005" s="144"/>
      <c r="BK1005" s="144"/>
      <c r="BL1005" s="144"/>
      <c r="BM1005" s="144"/>
      <c r="BN1005" s="144"/>
      <c r="BO1005" s="144"/>
      <c r="BP1005" s="144"/>
      <c r="BQ1005" s="144"/>
      <c r="BR1005" s="144"/>
      <c r="BS1005" s="144"/>
      <c r="BT1005" s="144"/>
      <c r="BU1005" s="144"/>
      <c r="BV1005" s="144"/>
      <c r="BW1005" s="144"/>
      <c r="BX1005" s="144"/>
      <c r="BY1005" s="144"/>
      <c r="BZ1005" s="144"/>
      <c r="CA1005" s="144"/>
      <c r="CB1005" s="144"/>
      <c r="CC1005" s="144"/>
      <c r="CD1005" s="144"/>
      <c r="CE1005" s="144"/>
      <c r="CF1005" s="144"/>
      <c r="CG1005" s="144"/>
      <c r="CH1005" s="144"/>
      <c r="CI1005" s="144"/>
      <c r="CJ1005" s="144"/>
      <c r="CK1005" s="144"/>
      <c r="CL1005" s="144"/>
      <c r="CM1005" s="144"/>
      <c r="CN1005" s="144"/>
      <c r="CO1005" s="144"/>
      <c r="CP1005" s="144"/>
      <c r="CQ1005" s="144"/>
      <c r="CR1005" s="144"/>
      <c r="CS1005" s="144"/>
      <c r="CT1005" s="144"/>
      <c r="CU1005" s="144"/>
      <c r="CV1005" s="144"/>
      <c r="CW1005" s="144"/>
      <c r="CX1005" s="144"/>
      <c r="CY1005" s="144"/>
    </row>
    <row r="1006" spans="1:103" ht="16.5" x14ac:dyDescent="0.35">
      <c r="A1006" s="144"/>
      <c r="B1006" s="144"/>
      <c r="C1006" s="144"/>
      <c r="D1006" s="144"/>
      <c r="E1006" s="144"/>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c r="BG1006" s="144"/>
      <c r="BH1006" s="144"/>
      <c r="BI1006" s="144"/>
      <c r="BJ1006" s="144"/>
      <c r="BK1006" s="144"/>
      <c r="BL1006" s="144"/>
      <c r="BM1006" s="144"/>
      <c r="BN1006" s="144"/>
      <c r="BO1006" s="144"/>
      <c r="BP1006" s="144"/>
      <c r="BQ1006" s="144"/>
      <c r="BR1006" s="144"/>
      <c r="BS1006" s="144"/>
      <c r="BT1006" s="144"/>
      <c r="BU1006" s="144"/>
      <c r="BV1006" s="144"/>
      <c r="BW1006" s="144"/>
      <c r="BX1006" s="144"/>
      <c r="BY1006" s="144"/>
      <c r="BZ1006" s="144"/>
      <c r="CA1006" s="144"/>
      <c r="CB1006" s="144"/>
      <c r="CC1006" s="144"/>
      <c r="CD1006" s="144"/>
      <c r="CE1006" s="144"/>
      <c r="CF1006" s="144"/>
      <c r="CG1006" s="144"/>
      <c r="CH1006" s="144"/>
      <c r="CI1006" s="144"/>
      <c r="CJ1006" s="144"/>
      <c r="CK1006" s="144"/>
      <c r="CL1006" s="144"/>
      <c r="CM1006" s="144"/>
      <c r="CN1006" s="144"/>
      <c r="CO1006" s="144"/>
      <c r="CP1006" s="144"/>
      <c r="CQ1006" s="144"/>
      <c r="CR1006" s="144"/>
      <c r="CS1006" s="144"/>
      <c r="CT1006" s="144"/>
      <c r="CU1006" s="144"/>
      <c r="CV1006" s="144"/>
      <c r="CW1006" s="144"/>
      <c r="CX1006" s="144"/>
      <c r="CY1006" s="144"/>
    </row>
    <row r="1007" spans="1:103" ht="16.5" x14ac:dyDescent="0.35">
      <c r="A1007" s="144"/>
      <c r="B1007" s="144"/>
      <c r="C1007" s="144"/>
      <c r="D1007" s="144"/>
      <c r="E1007" s="144"/>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c r="BG1007" s="144"/>
      <c r="BH1007" s="144"/>
      <c r="BI1007" s="144"/>
      <c r="BJ1007" s="144"/>
      <c r="BK1007" s="144"/>
      <c r="BL1007" s="144"/>
      <c r="BM1007" s="144"/>
      <c r="BN1007" s="144"/>
      <c r="BO1007" s="144"/>
      <c r="BP1007" s="144"/>
      <c r="BQ1007" s="144"/>
      <c r="BR1007" s="144"/>
      <c r="BS1007" s="144"/>
      <c r="BT1007" s="144"/>
      <c r="BU1007" s="144"/>
      <c r="BV1007" s="144"/>
      <c r="BW1007" s="144"/>
      <c r="BX1007" s="144"/>
      <c r="BY1007" s="144"/>
      <c r="BZ1007" s="144"/>
      <c r="CA1007" s="144"/>
      <c r="CB1007" s="144"/>
      <c r="CC1007" s="144"/>
      <c r="CD1007" s="144"/>
      <c r="CE1007" s="144"/>
      <c r="CF1007" s="144"/>
      <c r="CG1007" s="144"/>
      <c r="CH1007" s="144"/>
      <c r="CI1007" s="144"/>
      <c r="CJ1007" s="144"/>
      <c r="CK1007" s="144"/>
      <c r="CL1007" s="144"/>
      <c r="CM1007" s="144"/>
      <c r="CN1007" s="144"/>
      <c r="CO1007" s="144"/>
      <c r="CP1007" s="144"/>
      <c r="CQ1007" s="144"/>
      <c r="CR1007" s="144"/>
      <c r="CS1007" s="144"/>
      <c r="CT1007" s="144"/>
      <c r="CU1007" s="144"/>
      <c r="CV1007" s="144"/>
      <c r="CW1007" s="144"/>
      <c r="CX1007" s="144"/>
      <c r="CY1007" s="144"/>
    </row>
    <row r="1008" spans="1:103" ht="16.5" x14ac:dyDescent="0.35">
      <c r="A1008" s="144"/>
      <c r="B1008" s="144"/>
      <c r="C1008" s="144"/>
      <c r="D1008" s="144"/>
      <c r="E1008" s="144"/>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44"/>
      <c r="BH1008" s="144"/>
      <c r="BI1008" s="144"/>
      <c r="BJ1008" s="144"/>
      <c r="BK1008" s="144"/>
      <c r="BL1008" s="144"/>
      <c r="BM1008" s="144"/>
      <c r="BN1008" s="144"/>
      <c r="BO1008" s="144"/>
      <c r="BP1008" s="144"/>
      <c r="BQ1008" s="144"/>
      <c r="BR1008" s="144"/>
      <c r="BS1008" s="144"/>
      <c r="BT1008" s="144"/>
      <c r="BU1008" s="144"/>
      <c r="BV1008" s="144"/>
      <c r="BW1008" s="144"/>
      <c r="BX1008" s="144"/>
      <c r="BY1008" s="144"/>
      <c r="BZ1008" s="144"/>
      <c r="CA1008" s="144"/>
      <c r="CB1008" s="144"/>
      <c r="CC1008" s="144"/>
      <c r="CD1008" s="144"/>
      <c r="CE1008" s="144"/>
      <c r="CF1008" s="144"/>
      <c r="CG1008" s="144"/>
      <c r="CH1008" s="144"/>
      <c r="CI1008" s="144"/>
      <c r="CJ1008" s="144"/>
      <c r="CK1008" s="144"/>
      <c r="CL1008" s="144"/>
      <c r="CM1008" s="144"/>
      <c r="CN1008" s="144"/>
      <c r="CO1008" s="144"/>
      <c r="CP1008" s="144"/>
      <c r="CQ1008" s="144"/>
      <c r="CR1008" s="144"/>
      <c r="CS1008" s="144"/>
      <c r="CT1008" s="144"/>
      <c r="CU1008" s="144"/>
      <c r="CV1008" s="144"/>
      <c r="CW1008" s="144"/>
      <c r="CX1008" s="144"/>
      <c r="CY1008" s="144"/>
    </row>
    <row r="1009" spans="1:103" ht="16.5" x14ac:dyDescent="0.35">
      <c r="A1009" s="144"/>
      <c r="B1009" s="144"/>
      <c r="C1009" s="144"/>
      <c r="D1009" s="144"/>
      <c r="E1009" s="144"/>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44"/>
      <c r="BH1009" s="144"/>
      <c r="BI1009" s="144"/>
      <c r="BJ1009" s="144"/>
      <c r="BK1009" s="144"/>
      <c r="BL1009" s="144"/>
      <c r="BM1009" s="144"/>
      <c r="BN1009" s="144"/>
      <c r="BO1009" s="144"/>
      <c r="BP1009" s="144"/>
      <c r="BQ1009" s="144"/>
      <c r="BR1009" s="144"/>
      <c r="BS1009" s="144"/>
      <c r="BT1009" s="144"/>
      <c r="BU1009" s="144"/>
      <c r="BV1009" s="144"/>
      <c r="BW1009" s="144"/>
      <c r="BX1009" s="144"/>
      <c r="BY1009" s="144"/>
      <c r="BZ1009" s="144"/>
      <c r="CA1009" s="144"/>
      <c r="CB1009" s="144"/>
      <c r="CC1009" s="144"/>
      <c r="CD1009" s="144"/>
      <c r="CE1009" s="144"/>
      <c r="CF1009" s="144"/>
      <c r="CG1009" s="144"/>
      <c r="CH1009" s="144"/>
      <c r="CI1009" s="144"/>
      <c r="CJ1009" s="144"/>
      <c r="CK1009" s="144"/>
      <c r="CL1009" s="144"/>
      <c r="CM1009" s="144"/>
      <c r="CN1009" s="144"/>
      <c r="CO1009" s="144"/>
      <c r="CP1009" s="144"/>
      <c r="CQ1009" s="144"/>
      <c r="CR1009" s="144"/>
      <c r="CS1009" s="144"/>
      <c r="CT1009" s="144"/>
      <c r="CU1009" s="144"/>
      <c r="CV1009" s="144"/>
      <c r="CW1009" s="144"/>
      <c r="CX1009" s="144"/>
      <c r="CY1009" s="144"/>
    </row>
    <row r="1010" spans="1:103" ht="16.5" x14ac:dyDescent="0.35">
      <c r="A1010" s="144"/>
      <c r="B1010" s="144"/>
      <c r="C1010" s="144"/>
      <c r="D1010" s="144"/>
      <c r="E1010" s="144"/>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44"/>
      <c r="BH1010" s="144"/>
      <c r="BI1010" s="144"/>
      <c r="BJ1010" s="144"/>
      <c r="BK1010" s="144"/>
      <c r="BL1010" s="144"/>
      <c r="BM1010" s="144"/>
      <c r="BN1010" s="144"/>
      <c r="BO1010" s="144"/>
      <c r="BP1010" s="144"/>
      <c r="BQ1010" s="144"/>
      <c r="BR1010" s="144"/>
      <c r="BS1010" s="144"/>
      <c r="BT1010" s="144"/>
      <c r="BU1010" s="144"/>
      <c r="BV1010" s="144"/>
      <c r="BW1010" s="144"/>
      <c r="BX1010" s="144"/>
      <c r="BY1010" s="144"/>
      <c r="BZ1010" s="144"/>
      <c r="CA1010" s="144"/>
      <c r="CB1010" s="144"/>
      <c r="CC1010" s="144"/>
      <c r="CD1010" s="144"/>
      <c r="CE1010" s="144"/>
      <c r="CF1010" s="144"/>
      <c r="CG1010" s="144"/>
      <c r="CH1010" s="144"/>
      <c r="CI1010" s="144"/>
      <c r="CJ1010" s="144"/>
      <c r="CK1010" s="144"/>
      <c r="CL1010" s="144"/>
      <c r="CM1010" s="144"/>
      <c r="CN1010" s="144"/>
      <c r="CO1010" s="144"/>
      <c r="CP1010" s="144"/>
      <c r="CQ1010" s="144"/>
      <c r="CR1010" s="144"/>
      <c r="CS1010" s="144"/>
      <c r="CT1010" s="144"/>
      <c r="CU1010" s="144"/>
      <c r="CV1010" s="144"/>
      <c r="CW1010" s="144"/>
      <c r="CX1010" s="144"/>
      <c r="CY1010" s="144"/>
    </row>
    <row r="1011" spans="1:103" ht="16.5" x14ac:dyDescent="0.35">
      <c r="A1011" s="144"/>
      <c r="B1011" s="144"/>
      <c r="C1011" s="144"/>
      <c r="D1011" s="144"/>
      <c r="E1011" s="144"/>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44"/>
      <c r="BH1011" s="144"/>
      <c r="BI1011" s="144"/>
      <c r="BJ1011" s="144"/>
      <c r="BK1011" s="144"/>
      <c r="BL1011" s="144"/>
      <c r="BM1011" s="144"/>
      <c r="BN1011" s="144"/>
      <c r="BO1011" s="144"/>
      <c r="BP1011" s="144"/>
      <c r="BQ1011" s="144"/>
      <c r="BR1011" s="144"/>
      <c r="BS1011" s="144"/>
      <c r="BT1011" s="144"/>
      <c r="BU1011" s="144"/>
      <c r="BV1011" s="144"/>
      <c r="BW1011" s="144"/>
      <c r="BX1011" s="144"/>
      <c r="BY1011" s="144"/>
      <c r="BZ1011" s="144"/>
      <c r="CA1011" s="144"/>
      <c r="CB1011" s="144"/>
      <c r="CC1011" s="144"/>
      <c r="CD1011" s="144"/>
      <c r="CE1011" s="144"/>
      <c r="CF1011" s="144"/>
      <c r="CG1011" s="144"/>
      <c r="CH1011" s="144"/>
      <c r="CI1011" s="144"/>
      <c r="CJ1011" s="144"/>
      <c r="CK1011" s="144"/>
      <c r="CL1011" s="144"/>
      <c r="CM1011" s="144"/>
      <c r="CN1011" s="144"/>
      <c r="CO1011" s="144"/>
      <c r="CP1011" s="144"/>
      <c r="CQ1011" s="144"/>
      <c r="CR1011" s="144"/>
      <c r="CS1011" s="144"/>
      <c r="CT1011" s="144"/>
      <c r="CU1011" s="144"/>
      <c r="CV1011" s="144"/>
      <c r="CW1011" s="144"/>
      <c r="CX1011" s="144"/>
      <c r="CY1011" s="144"/>
    </row>
    <row r="1012" spans="1:103" ht="16.5" x14ac:dyDescent="0.35">
      <c r="A1012" s="144"/>
      <c r="B1012" s="144"/>
      <c r="C1012" s="144"/>
      <c r="D1012" s="144"/>
      <c r="E1012" s="144"/>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44"/>
      <c r="BH1012" s="144"/>
      <c r="BI1012" s="144"/>
      <c r="BJ1012" s="144"/>
      <c r="BK1012" s="144"/>
      <c r="BL1012" s="144"/>
      <c r="BM1012" s="144"/>
      <c r="BN1012" s="144"/>
      <c r="BO1012" s="144"/>
      <c r="BP1012" s="144"/>
      <c r="BQ1012" s="144"/>
      <c r="BR1012" s="144"/>
      <c r="BS1012" s="144"/>
      <c r="BT1012" s="144"/>
      <c r="BU1012" s="144"/>
      <c r="BV1012" s="144"/>
      <c r="BW1012" s="144"/>
      <c r="BX1012" s="144"/>
      <c r="BY1012" s="144"/>
      <c r="BZ1012" s="144"/>
      <c r="CA1012" s="144"/>
      <c r="CB1012" s="144"/>
      <c r="CC1012" s="144"/>
      <c r="CD1012" s="144"/>
      <c r="CE1012" s="144"/>
      <c r="CF1012" s="144"/>
      <c r="CG1012" s="144"/>
      <c r="CH1012" s="144"/>
      <c r="CI1012" s="144"/>
      <c r="CJ1012" s="144"/>
      <c r="CK1012" s="144"/>
      <c r="CL1012" s="144"/>
      <c r="CM1012" s="144"/>
      <c r="CN1012" s="144"/>
      <c r="CO1012" s="144"/>
      <c r="CP1012" s="144"/>
      <c r="CQ1012" s="144"/>
      <c r="CR1012" s="144"/>
      <c r="CS1012" s="144"/>
      <c r="CT1012" s="144"/>
      <c r="CU1012" s="144"/>
      <c r="CV1012" s="144"/>
      <c r="CW1012" s="144"/>
      <c r="CX1012" s="144"/>
      <c r="CY1012" s="144"/>
    </row>
    <row r="1013" spans="1:103" ht="16.5" x14ac:dyDescent="0.35">
      <c r="A1013" s="144"/>
      <c r="B1013" s="144"/>
      <c r="C1013" s="144"/>
      <c r="D1013" s="144"/>
      <c r="E1013" s="144"/>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44"/>
      <c r="BH1013" s="144"/>
      <c r="BI1013" s="144"/>
      <c r="BJ1013" s="144"/>
      <c r="BK1013" s="144"/>
      <c r="BL1013" s="144"/>
      <c r="BM1013" s="144"/>
      <c r="BN1013" s="144"/>
      <c r="BO1013" s="144"/>
      <c r="BP1013" s="144"/>
      <c r="BQ1013" s="144"/>
      <c r="BR1013" s="144"/>
      <c r="BS1013" s="144"/>
      <c r="BT1013" s="144"/>
      <c r="BU1013" s="144"/>
      <c r="BV1013" s="144"/>
      <c r="BW1013" s="144"/>
      <c r="BX1013" s="144"/>
      <c r="BY1013" s="144"/>
      <c r="BZ1013" s="144"/>
      <c r="CA1013" s="144"/>
      <c r="CB1013" s="144"/>
      <c r="CC1013" s="144"/>
      <c r="CD1013" s="144"/>
      <c r="CE1013" s="144"/>
      <c r="CF1013" s="144"/>
      <c r="CG1013" s="144"/>
      <c r="CH1013" s="144"/>
      <c r="CI1013" s="144"/>
      <c r="CJ1013" s="144"/>
      <c r="CK1013" s="144"/>
      <c r="CL1013" s="144"/>
      <c r="CM1013" s="144"/>
      <c r="CN1013" s="144"/>
      <c r="CO1013" s="144"/>
      <c r="CP1013" s="144"/>
      <c r="CQ1013" s="144"/>
      <c r="CR1013" s="144"/>
      <c r="CS1013" s="144"/>
      <c r="CT1013" s="144"/>
      <c r="CU1013" s="144"/>
      <c r="CV1013" s="144"/>
      <c r="CW1013" s="144"/>
      <c r="CX1013" s="144"/>
      <c r="CY1013" s="144"/>
    </row>
    <row r="1014" spans="1:103" ht="16.5" x14ac:dyDescent="0.35">
      <c r="A1014" s="144"/>
      <c r="B1014" s="144"/>
      <c r="C1014" s="144"/>
      <c r="D1014" s="144"/>
      <c r="E1014" s="144"/>
      <c r="F1014" s="144"/>
      <c r="G1014" s="144"/>
      <c r="H1014" s="144"/>
      <c r="I1014" s="144"/>
      <c r="J1014" s="144"/>
      <c r="K1014" s="144"/>
      <c r="L1014" s="144"/>
      <c r="M1014" s="144"/>
      <c r="N1014" s="144"/>
      <c r="O1014" s="144"/>
      <c r="P1014" s="144"/>
      <c r="Q1014" s="144"/>
      <c r="R1014" s="144"/>
      <c r="S1014" s="144"/>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c r="BG1014" s="144"/>
      <c r="BH1014" s="144"/>
      <c r="BI1014" s="144"/>
      <c r="BJ1014" s="144"/>
      <c r="BK1014" s="144"/>
      <c r="BL1014" s="144"/>
      <c r="BM1014" s="144"/>
      <c r="BN1014" s="144"/>
      <c r="BO1014" s="144"/>
      <c r="BP1014" s="144"/>
      <c r="BQ1014" s="144"/>
      <c r="BR1014" s="144"/>
      <c r="BS1014" s="144"/>
      <c r="BT1014" s="144"/>
      <c r="BU1014" s="144"/>
      <c r="BV1014" s="144"/>
      <c r="BW1014" s="144"/>
      <c r="BX1014" s="144"/>
      <c r="BY1014" s="144"/>
      <c r="BZ1014" s="144"/>
      <c r="CA1014" s="144"/>
      <c r="CB1014" s="144"/>
      <c r="CC1014" s="144"/>
      <c r="CD1014" s="144"/>
      <c r="CE1014" s="144"/>
      <c r="CF1014" s="144"/>
      <c r="CG1014" s="144"/>
      <c r="CH1014" s="144"/>
      <c r="CI1014" s="144"/>
      <c r="CJ1014" s="144"/>
      <c r="CK1014" s="144"/>
      <c r="CL1014" s="144"/>
      <c r="CM1014" s="144"/>
      <c r="CN1014" s="144"/>
      <c r="CO1014" s="144"/>
      <c r="CP1014" s="144"/>
      <c r="CQ1014" s="144"/>
      <c r="CR1014" s="144"/>
      <c r="CS1014" s="144"/>
      <c r="CT1014" s="144"/>
      <c r="CU1014" s="144"/>
      <c r="CV1014" s="144"/>
      <c r="CW1014" s="144"/>
      <c r="CX1014" s="144"/>
      <c r="CY1014" s="144"/>
    </row>
    <row r="1015" spans="1:103" ht="16.5" x14ac:dyDescent="0.35">
      <c r="A1015" s="144"/>
      <c r="B1015" s="144"/>
      <c r="C1015" s="144"/>
      <c r="D1015" s="144"/>
      <c r="E1015" s="144"/>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144"/>
      <c r="BI1015" s="144"/>
      <c r="BJ1015" s="144"/>
      <c r="BK1015" s="144"/>
      <c r="BL1015" s="144"/>
      <c r="BM1015" s="144"/>
      <c r="BN1015" s="144"/>
      <c r="BO1015" s="144"/>
      <c r="BP1015" s="144"/>
      <c r="BQ1015" s="144"/>
      <c r="BR1015" s="144"/>
      <c r="BS1015" s="144"/>
      <c r="BT1015" s="144"/>
      <c r="BU1015" s="144"/>
      <c r="BV1015" s="144"/>
      <c r="BW1015" s="144"/>
      <c r="BX1015" s="144"/>
      <c r="BY1015" s="144"/>
      <c r="BZ1015" s="144"/>
      <c r="CA1015" s="144"/>
      <c r="CB1015" s="144"/>
      <c r="CC1015" s="144"/>
      <c r="CD1015" s="144"/>
      <c r="CE1015" s="144"/>
      <c r="CF1015" s="144"/>
      <c r="CG1015" s="144"/>
      <c r="CH1015" s="144"/>
      <c r="CI1015" s="144"/>
      <c r="CJ1015" s="144"/>
      <c r="CK1015" s="144"/>
      <c r="CL1015" s="144"/>
      <c r="CM1015" s="144"/>
      <c r="CN1015" s="144"/>
      <c r="CO1015" s="144"/>
      <c r="CP1015" s="144"/>
      <c r="CQ1015" s="144"/>
      <c r="CR1015" s="144"/>
      <c r="CS1015" s="144"/>
      <c r="CT1015" s="144"/>
      <c r="CU1015" s="144"/>
      <c r="CV1015" s="144"/>
      <c r="CW1015" s="144"/>
      <c r="CX1015" s="144"/>
      <c r="CY1015" s="144"/>
    </row>
    <row r="1016" spans="1:103" ht="16.5" x14ac:dyDescent="0.35">
      <c r="A1016" s="144"/>
      <c r="B1016" s="144"/>
      <c r="C1016" s="144"/>
      <c r="D1016" s="144"/>
      <c r="E1016" s="144"/>
      <c r="F1016" s="144"/>
      <c r="G1016" s="144"/>
      <c r="H1016" s="144"/>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c r="BG1016" s="144"/>
      <c r="BH1016" s="144"/>
      <c r="BI1016" s="144"/>
      <c r="BJ1016" s="144"/>
      <c r="BK1016" s="144"/>
      <c r="BL1016" s="144"/>
      <c r="BM1016" s="144"/>
      <c r="BN1016" s="144"/>
      <c r="BO1016" s="144"/>
      <c r="BP1016" s="144"/>
      <c r="BQ1016" s="144"/>
      <c r="BR1016" s="144"/>
      <c r="BS1016" s="144"/>
      <c r="BT1016" s="144"/>
      <c r="BU1016" s="144"/>
      <c r="BV1016" s="144"/>
      <c r="BW1016" s="144"/>
      <c r="BX1016" s="144"/>
      <c r="BY1016" s="144"/>
      <c r="BZ1016" s="144"/>
      <c r="CA1016" s="144"/>
      <c r="CB1016" s="144"/>
      <c r="CC1016" s="144"/>
      <c r="CD1016" s="144"/>
      <c r="CE1016" s="144"/>
      <c r="CF1016" s="144"/>
      <c r="CG1016" s="144"/>
      <c r="CH1016" s="144"/>
      <c r="CI1016" s="144"/>
      <c r="CJ1016" s="144"/>
      <c r="CK1016" s="144"/>
      <c r="CL1016" s="144"/>
      <c r="CM1016" s="144"/>
      <c r="CN1016" s="144"/>
      <c r="CO1016" s="144"/>
      <c r="CP1016" s="144"/>
      <c r="CQ1016" s="144"/>
      <c r="CR1016" s="144"/>
      <c r="CS1016" s="144"/>
      <c r="CT1016" s="144"/>
      <c r="CU1016" s="144"/>
      <c r="CV1016" s="144"/>
      <c r="CW1016" s="144"/>
      <c r="CX1016" s="144"/>
      <c r="CY1016" s="144"/>
    </row>
    <row r="1017" spans="1:103" ht="16.5" x14ac:dyDescent="0.35">
      <c r="A1017" s="144"/>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c r="BG1017" s="144"/>
      <c r="BH1017" s="144"/>
      <c r="BI1017" s="144"/>
      <c r="BJ1017" s="144"/>
      <c r="BK1017" s="144"/>
      <c r="BL1017" s="144"/>
      <c r="BM1017" s="144"/>
      <c r="BN1017" s="144"/>
      <c r="BO1017" s="144"/>
      <c r="BP1017" s="144"/>
      <c r="BQ1017" s="144"/>
      <c r="BR1017" s="144"/>
      <c r="BS1017" s="144"/>
      <c r="BT1017" s="144"/>
      <c r="BU1017" s="144"/>
      <c r="BV1017" s="144"/>
      <c r="BW1017" s="144"/>
      <c r="BX1017" s="144"/>
      <c r="BY1017" s="144"/>
      <c r="BZ1017" s="144"/>
      <c r="CA1017" s="144"/>
      <c r="CB1017" s="144"/>
      <c r="CC1017" s="144"/>
      <c r="CD1017" s="144"/>
      <c r="CE1017" s="144"/>
      <c r="CF1017" s="144"/>
      <c r="CG1017" s="144"/>
      <c r="CH1017" s="144"/>
      <c r="CI1017" s="144"/>
      <c r="CJ1017" s="144"/>
      <c r="CK1017" s="144"/>
      <c r="CL1017" s="144"/>
      <c r="CM1017" s="144"/>
      <c r="CN1017" s="144"/>
      <c r="CO1017" s="144"/>
      <c r="CP1017" s="144"/>
      <c r="CQ1017" s="144"/>
      <c r="CR1017" s="144"/>
      <c r="CS1017" s="144"/>
      <c r="CT1017" s="144"/>
      <c r="CU1017" s="144"/>
      <c r="CV1017" s="144"/>
      <c r="CW1017" s="144"/>
      <c r="CX1017" s="144"/>
      <c r="CY1017" s="144"/>
    </row>
    <row r="1018" spans="1:103" ht="16.5" x14ac:dyDescent="0.35">
      <c r="A1018" s="144"/>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c r="BG1018" s="144"/>
      <c r="BH1018" s="144"/>
      <c r="BI1018" s="144"/>
      <c r="BJ1018" s="144"/>
      <c r="BK1018" s="144"/>
      <c r="BL1018" s="144"/>
      <c r="BM1018" s="144"/>
      <c r="BN1018" s="144"/>
      <c r="BO1018" s="144"/>
      <c r="BP1018" s="144"/>
      <c r="BQ1018" s="144"/>
      <c r="BR1018" s="144"/>
      <c r="BS1018" s="144"/>
      <c r="BT1018" s="144"/>
      <c r="BU1018" s="144"/>
      <c r="BV1018" s="144"/>
      <c r="BW1018" s="144"/>
      <c r="BX1018" s="144"/>
      <c r="BY1018" s="144"/>
      <c r="BZ1018" s="144"/>
      <c r="CA1018" s="144"/>
      <c r="CB1018" s="144"/>
      <c r="CC1018" s="144"/>
      <c r="CD1018" s="144"/>
      <c r="CE1018" s="144"/>
      <c r="CF1018" s="144"/>
      <c r="CG1018" s="144"/>
      <c r="CH1018" s="144"/>
      <c r="CI1018" s="144"/>
      <c r="CJ1018" s="144"/>
      <c r="CK1018" s="144"/>
      <c r="CL1018" s="144"/>
      <c r="CM1018" s="144"/>
      <c r="CN1018" s="144"/>
      <c r="CO1018" s="144"/>
      <c r="CP1018" s="144"/>
      <c r="CQ1018" s="144"/>
      <c r="CR1018" s="144"/>
      <c r="CS1018" s="144"/>
      <c r="CT1018" s="144"/>
      <c r="CU1018" s="144"/>
      <c r="CV1018" s="144"/>
      <c r="CW1018" s="144"/>
      <c r="CX1018" s="144"/>
      <c r="CY1018" s="144"/>
    </row>
    <row r="1019" spans="1:103" ht="16.5" x14ac:dyDescent="0.35">
      <c r="A1019" s="144"/>
      <c r="B1019" s="144"/>
      <c r="C1019" s="144"/>
      <c r="D1019" s="144"/>
      <c r="E1019" s="144"/>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c r="BG1019" s="144"/>
      <c r="BH1019" s="144"/>
      <c r="BI1019" s="144"/>
      <c r="BJ1019" s="144"/>
      <c r="BK1019" s="144"/>
      <c r="BL1019" s="144"/>
      <c r="BM1019" s="144"/>
      <c r="BN1019" s="144"/>
      <c r="BO1019" s="144"/>
      <c r="BP1019" s="144"/>
      <c r="BQ1019" s="144"/>
      <c r="BR1019" s="144"/>
      <c r="BS1019" s="144"/>
      <c r="BT1019" s="144"/>
      <c r="BU1019" s="144"/>
      <c r="BV1019" s="144"/>
      <c r="BW1019" s="144"/>
      <c r="BX1019" s="144"/>
      <c r="BY1019" s="144"/>
      <c r="BZ1019" s="144"/>
      <c r="CA1019" s="144"/>
      <c r="CB1019" s="144"/>
      <c r="CC1019" s="144"/>
      <c r="CD1019" s="144"/>
      <c r="CE1019" s="144"/>
      <c r="CF1019" s="144"/>
      <c r="CG1019" s="144"/>
      <c r="CH1019" s="144"/>
      <c r="CI1019" s="144"/>
      <c r="CJ1019" s="144"/>
      <c r="CK1019" s="144"/>
      <c r="CL1019" s="144"/>
      <c r="CM1019" s="144"/>
      <c r="CN1019" s="144"/>
      <c r="CO1019" s="144"/>
      <c r="CP1019" s="144"/>
      <c r="CQ1019" s="144"/>
      <c r="CR1019" s="144"/>
      <c r="CS1019" s="144"/>
      <c r="CT1019" s="144"/>
      <c r="CU1019" s="144"/>
      <c r="CV1019" s="144"/>
      <c r="CW1019" s="144"/>
      <c r="CX1019" s="144"/>
      <c r="CY1019" s="144"/>
    </row>
    <row r="1020" spans="1:103" ht="16.5" x14ac:dyDescent="0.35">
      <c r="A1020" s="144"/>
      <c r="B1020" s="144"/>
      <c r="C1020" s="144"/>
      <c r="D1020" s="144"/>
      <c r="E1020" s="144"/>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c r="BG1020" s="144"/>
      <c r="BH1020" s="144"/>
      <c r="BI1020" s="144"/>
      <c r="BJ1020" s="144"/>
      <c r="BK1020" s="144"/>
      <c r="BL1020" s="144"/>
      <c r="BM1020" s="144"/>
      <c r="BN1020" s="144"/>
      <c r="BO1020" s="144"/>
      <c r="BP1020" s="144"/>
      <c r="BQ1020" s="144"/>
      <c r="BR1020" s="144"/>
      <c r="BS1020" s="144"/>
      <c r="BT1020" s="144"/>
      <c r="BU1020" s="144"/>
      <c r="BV1020" s="144"/>
      <c r="BW1020" s="144"/>
      <c r="BX1020" s="144"/>
      <c r="BY1020" s="144"/>
      <c r="BZ1020" s="144"/>
      <c r="CA1020" s="144"/>
      <c r="CB1020" s="144"/>
      <c r="CC1020" s="144"/>
      <c r="CD1020" s="144"/>
      <c r="CE1020" s="144"/>
      <c r="CF1020" s="144"/>
      <c r="CG1020" s="144"/>
      <c r="CH1020" s="144"/>
      <c r="CI1020" s="144"/>
      <c r="CJ1020" s="144"/>
      <c r="CK1020" s="144"/>
      <c r="CL1020" s="144"/>
      <c r="CM1020" s="144"/>
      <c r="CN1020" s="144"/>
      <c r="CO1020" s="144"/>
      <c r="CP1020" s="144"/>
      <c r="CQ1020" s="144"/>
      <c r="CR1020" s="144"/>
      <c r="CS1020" s="144"/>
      <c r="CT1020" s="144"/>
      <c r="CU1020" s="144"/>
      <c r="CV1020" s="144"/>
      <c r="CW1020" s="144"/>
      <c r="CX1020" s="144"/>
      <c r="CY1020" s="144"/>
    </row>
    <row r="1021" spans="1:103" ht="16.5" x14ac:dyDescent="0.35">
      <c r="A1021" s="144"/>
      <c r="B1021" s="144"/>
      <c r="C1021" s="144"/>
      <c r="D1021" s="144"/>
      <c r="E1021" s="144"/>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c r="BG1021" s="144"/>
      <c r="BH1021" s="144"/>
      <c r="BI1021" s="144"/>
      <c r="BJ1021" s="144"/>
      <c r="BK1021" s="144"/>
      <c r="BL1021" s="144"/>
      <c r="BM1021" s="144"/>
      <c r="BN1021" s="144"/>
      <c r="BO1021" s="144"/>
      <c r="BP1021" s="144"/>
      <c r="BQ1021" s="144"/>
      <c r="BR1021" s="144"/>
      <c r="BS1021" s="144"/>
      <c r="BT1021" s="144"/>
      <c r="BU1021" s="144"/>
      <c r="BV1021" s="144"/>
      <c r="BW1021" s="144"/>
      <c r="BX1021" s="144"/>
      <c r="BY1021" s="144"/>
      <c r="BZ1021" s="144"/>
      <c r="CA1021" s="144"/>
      <c r="CB1021" s="144"/>
      <c r="CC1021" s="144"/>
      <c r="CD1021" s="144"/>
      <c r="CE1021" s="144"/>
      <c r="CF1021" s="144"/>
      <c r="CG1021" s="144"/>
      <c r="CH1021" s="144"/>
      <c r="CI1021" s="144"/>
      <c r="CJ1021" s="144"/>
      <c r="CK1021" s="144"/>
      <c r="CL1021" s="144"/>
      <c r="CM1021" s="144"/>
      <c r="CN1021" s="144"/>
      <c r="CO1021" s="144"/>
      <c r="CP1021" s="144"/>
      <c r="CQ1021" s="144"/>
      <c r="CR1021" s="144"/>
      <c r="CS1021" s="144"/>
      <c r="CT1021" s="144"/>
      <c r="CU1021" s="144"/>
      <c r="CV1021" s="144"/>
      <c r="CW1021" s="144"/>
      <c r="CX1021" s="144"/>
      <c r="CY1021" s="144"/>
    </row>
    <row r="1022" spans="1:103" ht="16.5" x14ac:dyDescent="0.35">
      <c r="A1022" s="144"/>
      <c r="B1022" s="144"/>
      <c r="C1022" s="144"/>
      <c r="D1022" s="144"/>
      <c r="E1022" s="144"/>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c r="BG1022" s="144"/>
      <c r="BH1022" s="144"/>
      <c r="BI1022" s="144"/>
      <c r="BJ1022" s="144"/>
      <c r="BK1022" s="144"/>
      <c r="BL1022" s="144"/>
      <c r="BM1022" s="144"/>
      <c r="BN1022" s="144"/>
      <c r="BO1022" s="144"/>
      <c r="BP1022" s="144"/>
      <c r="BQ1022" s="144"/>
      <c r="BR1022" s="144"/>
      <c r="BS1022" s="144"/>
      <c r="BT1022" s="144"/>
      <c r="BU1022" s="144"/>
      <c r="BV1022" s="144"/>
      <c r="BW1022" s="144"/>
      <c r="BX1022" s="144"/>
      <c r="BY1022" s="144"/>
      <c r="BZ1022" s="144"/>
      <c r="CA1022" s="144"/>
      <c r="CB1022" s="144"/>
      <c r="CC1022" s="144"/>
      <c r="CD1022" s="144"/>
      <c r="CE1022" s="144"/>
      <c r="CF1022" s="144"/>
      <c r="CG1022" s="144"/>
      <c r="CH1022" s="144"/>
      <c r="CI1022" s="144"/>
      <c r="CJ1022" s="144"/>
      <c r="CK1022" s="144"/>
      <c r="CL1022" s="144"/>
      <c r="CM1022" s="144"/>
      <c r="CN1022" s="144"/>
      <c r="CO1022" s="144"/>
      <c r="CP1022" s="144"/>
      <c r="CQ1022" s="144"/>
      <c r="CR1022" s="144"/>
      <c r="CS1022" s="144"/>
      <c r="CT1022" s="144"/>
      <c r="CU1022" s="144"/>
      <c r="CV1022" s="144"/>
      <c r="CW1022" s="144"/>
      <c r="CX1022" s="144"/>
      <c r="CY1022" s="144"/>
    </row>
    <row r="1023" spans="1:103" ht="16.5" x14ac:dyDescent="0.35">
      <c r="A1023" s="144"/>
      <c r="B1023" s="144"/>
      <c r="C1023" s="144"/>
      <c r="D1023" s="144"/>
      <c r="E1023" s="144"/>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c r="BG1023" s="144"/>
      <c r="BH1023" s="144"/>
      <c r="BI1023" s="144"/>
      <c r="BJ1023" s="144"/>
      <c r="BK1023" s="144"/>
      <c r="BL1023" s="144"/>
      <c r="BM1023" s="144"/>
      <c r="BN1023" s="144"/>
      <c r="BO1023" s="144"/>
      <c r="BP1023" s="144"/>
      <c r="BQ1023" s="144"/>
      <c r="BR1023" s="144"/>
      <c r="BS1023" s="144"/>
      <c r="BT1023" s="144"/>
      <c r="BU1023" s="144"/>
      <c r="BV1023" s="144"/>
      <c r="BW1023" s="144"/>
      <c r="BX1023" s="144"/>
      <c r="BY1023" s="144"/>
      <c r="BZ1023" s="144"/>
      <c r="CA1023" s="144"/>
      <c r="CB1023" s="144"/>
      <c r="CC1023" s="144"/>
      <c r="CD1023" s="144"/>
      <c r="CE1023" s="144"/>
      <c r="CF1023" s="144"/>
      <c r="CG1023" s="144"/>
      <c r="CH1023" s="144"/>
      <c r="CI1023" s="144"/>
      <c r="CJ1023" s="144"/>
      <c r="CK1023" s="144"/>
      <c r="CL1023" s="144"/>
      <c r="CM1023" s="144"/>
      <c r="CN1023" s="144"/>
      <c r="CO1023" s="144"/>
      <c r="CP1023" s="144"/>
      <c r="CQ1023" s="144"/>
      <c r="CR1023" s="144"/>
      <c r="CS1023" s="144"/>
      <c r="CT1023" s="144"/>
      <c r="CU1023" s="144"/>
      <c r="CV1023" s="144"/>
      <c r="CW1023" s="144"/>
      <c r="CX1023" s="144"/>
      <c r="CY1023" s="144"/>
    </row>
    <row r="1024" spans="1:103" ht="16.5" x14ac:dyDescent="0.35">
      <c r="A1024" s="144"/>
      <c r="B1024" s="144"/>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c r="BG1024" s="144"/>
      <c r="BH1024" s="144"/>
      <c r="BI1024" s="144"/>
      <c r="BJ1024" s="144"/>
      <c r="BK1024" s="144"/>
      <c r="BL1024" s="144"/>
      <c r="BM1024" s="144"/>
      <c r="BN1024" s="144"/>
      <c r="BO1024" s="144"/>
      <c r="BP1024" s="144"/>
      <c r="BQ1024" s="144"/>
      <c r="BR1024" s="144"/>
      <c r="BS1024" s="144"/>
      <c r="BT1024" s="144"/>
      <c r="BU1024" s="144"/>
      <c r="BV1024" s="144"/>
      <c r="BW1024" s="144"/>
      <c r="BX1024" s="144"/>
      <c r="BY1024" s="144"/>
      <c r="BZ1024" s="144"/>
      <c r="CA1024" s="144"/>
      <c r="CB1024" s="144"/>
      <c r="CC1024" s="144"/>
      <c r="CD1024" s="144"/>
      <c r="CE1024" s="144"/>
      <c r="CF1024" s="144"/>
      <c r="CG1024" s="144"/>
      <c r="CH1024" s="144"/>
      <c r="CI1024" s="144"/>
      <c r="CJ1024" s="144"/>
      <c r="CK1024" s="144"/>
      <c r="CL1024" s="144"/>
      <c r="CM1024" s="144"/>
      <c r="CN1024" s="144"/>
      <c r="CO1024" s="144"/>
      <c r="CP1024" s="144"/>
      <c r="CQ1024" s="144"/>
      <c r="CR1024" s="144"/>
      <c r="CS1024" s="144"/>
      <c r="CT1024" s="144"/>
      <c r="CU1024" s="144"/>
      <c r="CV1024" s="144"/>
      <c r="CW1024" s="144"/>
      <c r="CX1024" s="144"/>
      <c r="CY1024" s="144"/>
    </row>
    <row r="1025" spans="1:103" ht="16.5" x14ac:dyDescent="0.35">
      <c r="A1025" s="144"/>
      <c r="B1025" s="144"/>
      <c r="C1025" s="144"/>
      <c r="D1025" s="144"/>
      <c r="E1025" s="144"/>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c r="BG1025" s="144"/>
      <c r="BH1025" s="144"/>
      <c r="BI1025" s="144"/>
      <c r="BJ1025" s="144"/>
      <c r="BK1025" s="144"/>
      <c r="BL1025" s="144"/>
      <c r="BM1025" s="144"/>
      <c r="BN1025" s="144"/>
      <c r="BO1025" s="144"/>
      <c r="BP1025" s="144"/>
      <c r="BQ1025" s="144"/>
      <c r="BR1025" s="144"/>
      <c r="BS1025" s="144"/>
      <c r="BT1025" s="144"/>
      <c r="BU1025" s="144"/>
      <c r="BV1025" s="144"/>
      <c r="BW1025" s="144"/>
      <c r="BX1025" s="144"/>
      <c r="BY1025" s="144"/>
      <c r="BZ1025" s="144"/>
      <c r="CA1025" s="144"/>
      <c r="CB1025" s="144"/>
      <c r="CC1025" s="144"/>
      <c r="CD1025" s="144"/>
      <c r="CE1025" s="144"/>
      <c r="CF1025" s="144"/>
      <c r="CG1025" s="144"/>
      <c r="CH1025" s="144"/>
      <c r="CI1025" s="144"/>
      <c r="CJ1025" s="144"/>
      <c r="CK1025" s="144"/>
      <c r="CL1025" s="144"/>
      <c r="CM1025" s="144"/>
      <c r="CN1025" s="144"/>
      <c r="CO1025" s="144"/>
      <c r="CP1025" s="144"/>
      <c r="CQ1025" s="144"/>
      <c r="CR1025" s="144"/>
      <c r="CS1025" s="144"/>
      <c r="CT1025" s="144"/>
      <c r="CU1025" s="144"/>
      <c r="CV1025" s="144"/>
      <c r="CW1025" s="144"/>
      <c r="CX1025" s="144"/>
      <c r="CY1025" s="144"/>
    </row>
    <row r="1026" spans="1:103" ht="16.5" x14ac:dyDescent="0.35">
      <c r="A1026" s="144"/>
      <c r="B1026" s="144"/>
      <c r="C1026" s="144"/>
      <c r="D1026" s="144"/>
      <c r="E1026" s="144"/>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c r="BG1026" s="144"/>
      <c r="BH1026" s="144"/>
      <c r="BI1026" s="144"/>
      <c r="BJ1026" s="144"/>
      <c r="BK1026" s="144"/>
      <c r="BL1026" s="144"/>
      <c r="BM1026" s="144"/>
      <c r="BN1026" s="144"/>
      <c r="BO1026" s="144"/>
      <c r="BP1026" s="144"/>
      <c r="BQ1026" s="144"/>
      <c r="BR1026" s="144"/>
      <c r="BS1026" s="144"/>
      <c r="BT1026" s="144"/>
      <c r="BU1026" s="144"/>
      <c r="BV1026" s="144"/>
      <c r="BW1026" s="144"/>
      <c r="BX1026" s="144"/>
      <c r="BY1026" s="144"/>
      <c r="BZ1026" s="144"/>
      <c r="CA1026" s="144"/>
      <c r="CB1026" s="144"/>
      <c r="CC1026" s="144"/>
      <c r="CD1026" s="144"/>
      <c r="CE1026" s="144"/>
      <c r="CF1026" s="144"/>
      <c r="CG1026" s="144"/>
      <c r="CH1026" s="144"/>
      <c r="CI1026" s="144"/>
      <c r="CJ1026" s="144"/>
      <c r="CK1026" s="144"/>
      <c r="CL1026" s="144"/>
      <c r="CM1026" s="144"/>
      <c r="CN1026" s="144"/>
      <c r="CO1026" s="144"/>
      <c r="CP1026" s="144"/>
      <c r="CQ1026" s="144"/>
      <c r="CR1026" s="144"/>
      <c r="CS1026" s="144"/>
      <c r="CT1026" s="144"/>
      <c r="CU1026" s="144"/>
      <c r="CV1026" s="144"/>
      <c r="CW1026" s="144"/>
      <c r="CX1026" s="144"/>
      <c r="CY1026" s="144"/>
    </row>
    <row r="1027" spans="1:103" ht="16.5" x14ac:dyDescent="0.35">
      <c r="A1027" s="144"/>
      <c r="B1027" s="144"/>
      <c r="C1027" s="144"/>
      <c r="D1027" s="144"/>
      <c r="E1027" s="144"/>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c r="BG1027" s="144"/>
      <c r="BH1027" s="144"/>
      <c r="BI1027" s="144"/>
      <c r="BJ1027" s="144"/>
      <c r="BK1027" s="144"/>
      <c r="BL1027" s="144"/>
      <c r="BM1027" s="144"/>
      <c r="BN1027" s="144"/>
      <c r="BO1027" s="144"/>
      <c r="BP1027" s="144"/>
      <c r="BQ1027" s="144"/>
      <c r="BR1027" s="144"/>
      <c r="BS1027" s="144"/>
      <c r="BT1027" s="144"/>
      <c r="BU1027" s="144"/>
      <c r="BV1027" s="144"/>
      <c r="BW1027" s="144"/>
      <c r="BX1027" s="144"/>
      <c r="BY1027" s="144"/>
      <c r="BZ1027" s="144"/>
      <c r="CA1027" s="144"/>
      <c r="CB1027" s="144"/>
      <c r="CC1027" s="144"/>
      <c r="CD1027" s="144"/>
      <c r="CE1027" s="144"/>
      <c r="CF1027" s="144"/>
      <c r="CG1027" s="144"/>
      <c r="CH1027" s="144"/>
      <c r="CI1027" s="144"/>
      <c r="CJ1027" s="144"/>
      <c r="CK1027" s="144"/>
      <c r="CL1027" s="144"/>
      <c r="CM1027" s="144"/>
      <c r="CN1027" s="144"/>
      <c r="CO1027" s="144"/>
      <c r="CP1027" s="144"/>
      <c r="CQ1027" s="144"/>
      <c r="CR1027" s="144"/>
      <c r="CS1027" s="144"/>
      <c r="CT1027" s="144"/>
      <c r="CU1027" s="144"/>
      <c r="CV1027" s="144"/>
      <c r="CW1027" s="144"/>
      <c r="CX1027" s="144"/>
      <c r="CY1027" s="144"/>
    </row>
    <row r="1028" spans="1:103" ht="16.5" x14ac:dyDescent="0.35">
      <c r="A1028" s="144"/>
      <c r="B1028" s="144"/>
      <c r="C1028" s="144"/>
      <c r="D1028" s="144"/>
      <c r="E1028" s="144"/>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c r="BG1028" s="144"/>
      <c r="BH1028" s="144"/>
      <c r="BI1028" s="144"/>
      <c r="BJ1028" s="144"/>
      <c r="BK1028" s="144"/>
      <c r="BL1028" s="144"/>
      <c r="BM1028" s="144"/>
      <c r="BN1028" s="144"/>
      <c r="BO1028" s="144"/>
      <c r="BP1028" s="144"/>
      <c r="BQ1028" s="144"/>
      <c r="BR1028" s="144"/>
      <c r="BS1028" s="144"/>
      <c r="BT1028" s="144"/>
      <c r="BU1028" s="144"/>
      <c r="BV1028" s="144"/>
      <c r="BW1028" s="144"/>
      <c r="BX1028" s="144"/>
      <c r="BY1028" s="144"/>
      <c r="BZ1028" s="144"/>
      <c r="CA1028" s="144"/>
      <c r="CB1028" s="144"/>
      <c r="CC1028" s="144"/>
      <c r="CD1028" s="144"/>
      <c r="CE1028" s="144"/>
      <c r="CF1028" s="144"/>
      <c r="CG1028" s="144"/>
      <c r="CH1028" s="144"/>
      <c r="CI1028" s="144"/>
      <c r="CJ1028" s="144"/>
      <c r="CK1028" s="144"/>
      <c r="CL1028" s="144"/>
      <c r="CM1028" s="144"/>
      <c r="CN1028" s="144"/>
      <c r="CO1028" s="144"/>
      <c r="CP1028" s="144"/>
      <c r="CQ1028" s="144"/>
      <c r="CR1028" s="144"/>
      <c r="CS1028" s="144"/>
      <c r="CT1028" s="144"/>
      <c r="CU1028" s="144"/>
      <c r="CV1028" s="144"/>
      <c r="CW1028" s="144"/>
      <c r="CX1028" s="144"/>
      <c r="CY1028" s="144"/>
    </row>
    <row r="1029" spans="1:103" ht="16.5" x14ac:dyDescent="0.35">
      <c r="A1029" s="144"/>
      <c r="B1029" s="144"/>
      <c r="C1029" s="144"/>
      <c r="D1029" s="144"/>
      <c r="E1029" s="144"/>
      <c r="F1029" s="144"/>
      <c r="G1029" s="144"/>
      <c r="H1029" s="144"/>
      <c r="I1029" s="144"/>
      <c r="J1029" s="144"/>
      <c r="K1029" s="144"/>
      <c r="L1029" s="144"/>
      <c r="M1029" s="144"/>
      <c r="N1029" s="144"/>
      <c r="O1029" s="144"/>
      <c r="P1029" s="144"/>
      <c r="Q1029" s="144"/>
      <c r="R1029" s="144"/>
      <c r="S1029" s="144"/>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c r="BG1029" s="144"/>
      <c r="BH1029" s="144"/>
      <c r="BI1029" s="144"/>
      <c r="BJ1029" s="144"/>
      <c r="BK1029" s="144"/>
      <c r="BL1029" s="144"/>
      <c r="BM1029" s="144"/>
      <c r="BN1029" s="144"/>
      <c r="BO1029" s="144"/>
      <c r="BP1029" s="144"/>
      <c r="BQ1029" s="144"/>
      <c r="BR1029" s="144"/>
      <c r="BS1029" s="144"/>
      <c r="BT1029" s="144"/>
      <c r="BU1029" s="144"/>
      <c r="BV1029" s="144"/>
      <c r="BW1029" s="144"/>
      <c r="BX1029" s="144"/>
      <c r="BY1029" s="144"/>
      <c r="BZ1029" s="144"/>
      <c r="CA1029" s="144"/>
      <c r="CB1029" s="144"/>
      <c r="CC1029" s="144"/>
      <c r="CD1029" s="144"/>
      <c r="CE1029" s="144"/>
      <c r="CF1029" s="144"/>
      <c r="CG1029" s="144"/>
      <c r="CH1029" s="144"/>
      <c r="CI1029" s="144"/>
      <c r="CJ1029" s="144"/>
      <c r="CK1029" s="144"/>
      <c r="CL1029" s="144"/>
      <c r="CM1029" s="144"/>
      <c r="CN1029" s="144"/>
      <c r="CO1029" s="144"/>
      <c r="CP1029" s="144"/>
      <c r="CQ1029" s="144"/>
      <c r="CR1029" s="144"/>
      <c r="CS1029" s="144"/>
      <c r="CT1029" s="144"/>
      <c r="CU1029" s="144"/>
      <c r="CV1029" s="144"/>
      <c r="CW1029" s="144"/>
      <c r="CX1029" s="144"/>
      <c r="CY1029" s="144"/>
    </row>
    <row r="1030" spans="1:103" ht="16.5" x14ac:dyDescent="0.35">
      <c r="A1030" s="144"/>
      <c r="B1030" s="144"/>
      <c r="C1030" s="144"/>
      <c r="D1030" s="144"/>
      <c r="E1030" s="144"/>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144"/>
      <c r="BI1030" s="144"/>
      <c r="BJ1030" s="144"/>
      <c r="BK1030" s="144"/>
      <c r="BL1030" s="144"/>
      <c r="BM1030" s="144"/>
      <c r="BN1030" s="144"/>
      <c r="BO1030" s="144"/>
      <c r="BP1030" s="144"/>
      <c r="BQ1030" s="144"/>
      <c r="BR1030" s="144"/>
      <c r="BS1030" s="144"/>
      <c r="BT1030" s="144"/>
      <c r="BU1030" s="144"/>
      <c r="BV1030" s="144"/>
      <c r="BW1030" s="144"/>
      <c r="BX1030" s="144"/>
      <c r="BY1030" s="144"/>
      <c r="BZ1030" s="144"/>
      <c r="CA1030" s="144"/>
      <c r="CB1030" s="144"/>
      <c r="CC1030" s="144"/>
      <c r="CD1030" s="144"/>
      <c r="CE1030" s="144"/>
      <c r="CF1030" s="144"/>
      <c r="CG1030" s="144"/>
      <c r="CH1030" s="144"/>
      <c r="CI1030" s="144"/>
      <c r="CJ1030" s="144"/>
      <c r="CK1030" s="144"/>
      <c r="CL1030" s="144"/>
      <c r="CM1030" s="144"/>
      <c r="CN1030" s="144"/>
      <c r="CO1030" s="144"/>
      <c r="CP1030" s="144"/>
      <c r="CQ1030" s="144"/>
      <c r="CR1030" s="144"/>
      <c r="CS1030" s="144"/>
      <c r="CT1030" s="144"/>
      <c r="CU1030" s="144"/>
      <c r="CV1030" s="144"/>
      <c r="CW1030" s="144"/>
      <c r="CX1030" s="144"/>
      <c r="CY1030" s="144"/>
    </row>
    <row r="1031" spans="1:103" ht="16.5" x14ac:dyDescent="0.35">
      <c r="A1031" s="144"/>
      <c r="B1031" s="144"/>
      <c r="C1031" s="144"/>
      <c r="D1031" s="144"/>
      <c r="E1031" s="144"/>
      <c r="F1031" s="144"/>
      <c r="G1031" s="144"/>
      <c r="H1031" s="144"/>
      <c r="I1031" s="144"/>
      <c r="J1031" s="144"/>
      <c r="K1031" s="144"/>
      <c r="L1031" s="144"/>
      <c r="M1031" s="144"/>
      <c r="N1031" s="144"/>
      <c r="O1031" s="144"/>
      <c r="P1031" s="144"/>
      <c r="Q1031" s="144"/>
      <c r="R1031" s="144"/>
      <c r="S1031" s="144"/>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c r="BG1031" s="144"/>
      <c r="BH1031" s="144"/>
      <c r="BI1031" s="144"/>
      <c r="BJ1031" s="144"/>
      <c r="BK1031" s="144"/>
      <c r="BL1031" s="144"/>
      <c r="BM1031" s="144"/>
      <c r="BN1031" s="144"/>
      <c r="BO1031" s="144"/>
      <c r="BP1031" s="144"/>
      <c r="BQ1031" s="144"/>
      <c r="BR1031" s="144"/>
      <c r="BS1031" s="144"/>
      <c r="BT1031" s="144"/>
      <c r="BU1031" s="144"/>
      <c r="BV1031" s="144"/>
      <c r="BW1031" s="144"/>
      <c r="BX1031" s="144"/>
      <c r="BY1031" s="144"/>
      <c r="BZ1031" s="144"/>
      <c r="CA1031" s="144"/>
      <c r="CB1031" s="144"/>
      <c r="CC1031" s="144"/>
      <c r="CD1031" s="144"/>
      <c r="CE1031" s="144"/>
      <c r="CF1031" s="144"/>
      <c r="CG1031" s="144"/>
      <c r="CH1031" s="144"/>
      <c r="CI1031" s="144"/>
      <c r="CJ1031" s="144"/>
      <c r="CK1031" s="144"/>
      <c r="CL1031" s="144"/>
      <c r="CM1031" s="144"/>
      <c r="CN1031" s="144"/>
      <c r="CO1031" s="144"/>
      <c r="CP1031" s="144"/>
      <c r="CQ1031" s="144"/>
      <c r="CR1031" s="144"/>
      <c r="CS1031" s="144"/>
      <c r="CT1031" s="144"/>
      <c r="CU1031" s="144"/>
      <c r="CV1031" s="144"/>
      <c r="CW1031" s="144"/>
      <c r="CX1031" s="144"/>
      <c r="CY1031" s="144"/>
    </row>
    <row r="1032" spans="1:103" ht="16.5" x14ac:dyDescent="0.35">
      <c r="A1032" s="144"/>
      <c r="B1032" s="144"/>
      <c r="C1032" s="144"/>
      <c r="D1032" s="144"/>
      <c r="E1032" s="144"/>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c r="BG1032" s="144"/>
      <c r="BH1032" s="144"/>
      <c r="BI1032" s="144"/>
      <c r="BJ1032" s="144"/>
      <c r="BK1032" s="144"/>
      <c r="BL1032" s="144"/>
      <c r="BM1032" s="144"/>
      <c r="BN1032" s="144"/>
      <c r="BO1032" s="144"/>
      <c r="BP1032" s="144"/>
      <c r="BQ1032" s="144"/>
      <c r="BR1032" s="144"/>
      <c r="BS1032" s="144"/>
      <c r="BT1032" s="144"/>
      <c r="BU1032" s="144"/>
      <c r="BV1032" s="144"/>
      <c r="BW1032" s="144"/>
      <c r="BX1032" s="144"/>
      <c r="BY1032" s="144"/>
      <c r="BZ1032" s="144"/>
      <c r="CA1032" s="144"/>
      <c r="CB1032" s="144"/>
      <c r="CC1032" s="144"/>
      <c r="CD1032" s="144"/>
      <c r="CE1032" s="144"/>
      <c r="CF1032" s="144"/>
      <c r="CG1032" s="144"/>
      <c r="CH1032" s="144"/>
      <c r="CI1032" s="144"/>
      <c r="CJ1032" s="144"/>
      <c r="CK1032" s="144"/>
      <c r="CL1032" s="144"/>
      <c r="CM1032" s="144"/>
      <c r="CN1032" s="144"/>
      <c r="CO1032" s="144"/>
      <c r="CP1032" s="144"/>
      <c r="CQ1032" s="144"/>
      <c r="CR1032" s="144"/>
      <c r="CS1032" s="144"/>
      <c r="CT1032" s="144"/>
      <c r="CU1032" s="144"/>
      <c r="CV1032" s="144"/>
      <c r="CW1032" s="144"/>
      <c r="CX1032" s="144"/>
      <c r="CY1032" s="144"/>
    </row>
    <row r="1033" spans="1:103" ht="16.5" x14ac:dyDescent="0.35">
      <c r="A1033" s="144"/>
      <c r="B1033" s="144"/>
      <c r="C1033" s="144"/>
      <c r="D1033" s="144"/>
      <c r="E1033" s="144"/>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c r="BG1033" s="144"/>
      <c r="BH1033" s="144"/>
      <c r="BI1033" s="144"/>
      <c r="BJ1033" s="144"/>
      <c r="BK1033" s="144"/>
      <c r="BL1033" s="144"/>
      <c r="BM1033" s="144"/>
      <c r="BN1033" s="144"/>
      <c r="BO1033" s="144"/>
      <c r="BP1033" s="144"/>
      <c r="BQ1033" s="144"/>
      <c r="BR1033" s="144"/>
      <c r="BS1033" s="144"/>
      <c r="BT1033" s="144"/>
      <c r="BU1033" s="144"/>
      <c r="BV1033" s="144"/>
      <c r="BW1033" s="144"/>
      <c r="BX1033" s="144"/>
      <c r="BY1033" s="144"/>
      <c r="BZ1033" s="144"/>
      <c r="CA1033" s="144"/>
      <c r="CB1033" s="144"/>
      <c r="CC1033" s="144"/>
      <c r="CD1033" s="144"/>
      <c r="CE1033" s="144"/>
      <c r="CF1033" s="144"/>
      <c r="CG1033" s="144"/>
      <c r="CH1033" s="144"/>
      <c r="CI1033" s="144"/>
      <c r="CJ1033" s="144"/>
      <c r="CK1033" s="144"/>
      <c r="CL1033" s="144"/>
      <c r="CM1033" s="144"/>
      <c r="CN1033" s="144"/>
      <c r="CO1033" s="144"/>
      <c r="CP1033" s="144"/>
      <c r="CQ1033" s="144"/>
      <c r="CR1033" s="144"/>
      <c r="CS1033" s="144"/>
      <c r="CT1033" s="144"/>
      <c r="CU1033" s="144"/>
      <c r="CV1033" s="144"/>
      <c r="CW1033" s="144"/>
      <c r="CX1033" s="144"/>
      <c r="CY1033" s="144"/>
    </row>
    <row r="1034" spans="1:103" ht="16.5" x14ac:dyDescent="0.35">
      <c r="A1034" s="144"/>
      <c r="B1034" s="144"/>
      <c r="C1034" s="144"/>
      <c r="D1034" s="144"/>
      <c r="E1034" s="144"/>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c r="BG1034" s="144"/>
      <c r="BH1034" s="144"/>
      <c r="BI1034" s="144"/>
      <c r="BJ1034" s="144"/>
      <c r="BK1034" s="144"/>
      <c r="BL1034" s="144"/>
      <c r="BM1034" s="144"/>
      <c r="BN1034" s="144"/>
      <c r="BO1034" s="144"/>
      <c r="BP1034" s="144"/>
      <c r="BQ1034" s="144"/>
      <c r="BR1034" s="144"/>
      <c r="BS1034" s="144"/>
      <c r="BT1034" s="144"/>
      <c r="BU1034" s="144"/>
      <c r="BV1034" s="144"/>
      <c r="BW1034" s="144"/>
      <c r="BX1034" s="144"/>
      <c r="BY1034" s="144"/>
      <c r="BZ1034" s="144"/>
      <c r="CA1034" s="144"/>
      <c r="CB1034" s="144"/>
      <c r="CC1034" s="144"/>
      <c r="CD1034" s="144"/>
      <c r="CE1034" s="144"/>
      <c r="CF1034" s="144"/>
      <c r="CG1034" s="144"/>
      <c r="CH1034" s="144"/>
      <c r="CI1034" s="144"/>
      <c r="CJ1034" s="144"/>
      <c r="CK1034" s="144"/>
      <c r="CL1034" s="144"/>
      <c r="CM1034" s="144"/>
      <c r="CN1034" s="144"/>
      <c r="CO1034" s="144"/>
      <c r="CP1034" s="144"/>
      <c r="CQ1034" s="144"/>
      <c r="CR1034" s="144"/>
      <c r="CS1034" s="144"/>
      <c r="CT1034" s="144"/>
      <c r="CU1034" s="144"/>
      <c r="CV1034" s="144"/>
      <c r="CW1034" s="144"/>
      <c r="CX1034" s="144"/>
      <c r="CY1034" s="144"/>
    </row>
    <row r="1035" spans="1:103" ht="16.5" x14ac:dyDescent="0.35">
      <c r="A1035" s="144"/>
      <c r="B1035" s="144"/>
      <c r="C1035" s="144"/>
      <c r="D1035" s="144"/>
      <c r="E1035" s="144"/>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c r="BG1035" s="144"/>
      <c r="BH1035" s="144"/>
      <c r="BI1035" s="144"/>
      <c r="BJ1035" s="144"/>
      <c r="BK1035" s="144"/>
      <c r="BL1035" s="144"/>
      <c r="BM1035" s="144"/>
      <c r="BN1035" s="144"/>
      <c r="BO1035" s="144"/>
      <c r="BP1035" s="144"/>
      <c r="BQ1035" s="144"/>
      <c r="BR1035" s="144"/>
      <c r="BS1035" s="144"/>
      <c r="BT1035" s="144"/>
      <c r="BU1035" s="144"/>
      <c r="BV1035" s="144"/>
      <c r="BW1035" s="144"/>
      <c r="BX1035" s="144"/>
      <c r="BY1035" s="144"/>
      <c r="BZ1035" s="144"/>
      <c r="CA1035" s="144"/>
      <c r="CB1035" s="144"/>
      <c r="CC1035" s="144"/>
      <c r="CD1035" s="144"/>
      <c r="CE1035" s="144"/>
      <c r="CF1035" s="144"/>
      <c r="CG1035" s="144"/>
      <c r="CH1035" s="144"/>
      <c r="CI1035" s="144"/>
      <c r="CJ1035" s="144"/>
      <c r="CK1035" s="144"/>
      <c r="CL1035" s="144"/>
      <c r="CM1035" s="144"/>
      <c r="CN1035" s="144"/>
      <c r="CO1035" s="144"/>
      <c r="CP1035" s="144"/>
      <c r="CQ1035" s="144"/>
      <c r="CR1035" s="144"/>
      <c r="CS1035" s="144"/>
      <c r="CT1035" s="144"/>
      <c r="CU1035" s="144"/>
      <c r="CV1035" s="144"/>
      <c r="CW1035" s="144"/>
      <c r="CX1035" s="144"/>
      <c r="CY1035" s="144"/>
    </row>
    <row r="1036" spans="1:103" ht="16.5" x14ac:dyDescent="0.35">
      <c r="A1036" s="144"/>
      <c r="B1036" s="144"/>
      <c r="C1036" s="144"/>
      <c r="D1036" s="144"/>
      <c r="E1036" s="144"/>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c r="BG1036" s="144"/>
      <c r="BH1036" s="144"/>
      <c r="BI1036" s="144"/>
      <c r="BJ1036" s="144"/>
      <c r="BK1036" s="144"/>
      <c r="BL1036" s="144"/>
      <c r="BM1036" s="144"/>
      <c r="BN1036" s="144"/>
      <c r="BO1036" s="144"/>
      <c r="BP1036" s="144"/>
      <c r="BQ1036" s="144"/>
      <c r="BR1036" s="144"/>
      <c r="BS1036" s="144"/>
      <c r="BT1036" s="144"/>
      <c r="BU1036" s="144"/>
      <c r="BV1036" s="144"/>
      <c r="BW1036" s="144"/>
      <c r="BX1036" s="144"/>
      <c r="BY1036" s="144"/>
      <c r="BZ1036" s="144"/>
      <c r="CA1036" s="144"/>
      <c r="CB1036" s="144"/>
      <c r="CC1036" s="144"/>
      <c r="CD1036" s="144"/>
      <c r="CE1036" s="144"/>
      <c r="CF1036" s="144"/>
      <c r="CG1036" s="144"/>
      <c r="CH1036" s="144"/>
      <c r="CI1036" s="144"/>
      <c r="CJ1036" s="144"/>
      <c r="CK1036" s="144"/>
      <c r="CL1036" s="144"/>
      <c r="CM1036" s="144"/>
      <c r="CN1036" s="144"/>
      <c r="CO1036" s="144"/>
      <c r="CP1036" s="144"/>
      <c r="CQ1036" s="144"/>
      <c r="CR1036" s="144"/>
      <c r="CS1036" s="144"/>
      <c r="CT1036" s="144"/>
      <c r="CU1036" s="144"/>
      <c r="CV1036" s="144"/>
      <c r="CW1036" s="144"/>
      <c r="CX1036" s="144"/>
      <c r="CY1036" s="144"/>
    </row>
    <row r="1037" spans="1:103" ht="16.5" x14ac:dyDescent="0.35">
      <c r="A1037" s="144"/>
      <c r="B1037" s="144"/>
      <c r="C1037" s="144"/>
      <c r="D1037" s="144"/>
      <c r="E1037" s="144"/>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c r="BG1037" s="144"/>
      <c r="BH1037" s="144"/>
      <c r="BI1037" s="144"/>
      <c r="BJ1037" s="144"/>
      <c r="BK1037" s="144"/>
      <c r="BL1037" s="144"/>
      <c r="BM1037" s="144"/>
      <c r="BN1037" s="144"/>
      <c r="BO1037" s="144"/>
      <c r="BP1037" s="144"/>
      <c r="BQ1037" s="144"/>
      <c r="BR1037" s="144"/>
      <c r="BS1037" s="144"/>
      <c r="BT1037" s="144"/>
      <c r="BU1037" s="144"/>
      <c r="BV1037" s="144"/>
      <c r="BW1037" s="144"/>
      <c r="BX1037" s="144"/>
      <c r="BY1037" s="144"/>
      <c r="BZ1037" s="144"/>
      <c r="CA1037" s="144"/>
      <c r="CB1037" s="144"/>
      <c r="CC1037" s="144"/>
      <c r="CD1037" s="144"/>
      <c r="CE1037" s="144"/>
      <c r="CF1037" s="144"/>
      <c r="CG1037" s="144"/>
      <c r="CH1037" s="144"/>
      <c r="CI1037" s="144"/>
      <c r="CJ1037" s="144"/>
      <c r="CK1037" s="144"/>
      <c r="CL1037" s="144"/>
      <c r="CM1037" s="144"/>
      <c r="CN1037" s="144"/>
      <c r="CO1037" s="144"/>
      <c r="CP1037" s="144"/>
      <c r="CQ1037" s="144"/>
      <c r="CR1037" s="144"/>
      <c r="CS1037" s="144"/>
      <c r="CT1037" s="144"/>
      <c r="CU1037" s="144"/>
      <c r="CV1037" s="144"/>
      <c r="CW1037" s="144"/>
      <c r="CX1037" s="144"/>
      <c r="CY1037" s="144"/>
    </row>
    <row r="1038" spans="1:103" ht="16.5" x14ac:dyDescent="0.35">
      <c r="A1038" s="144"/>
      <c r="B1038" s="144"/>
      <c r="C1038" s="144"/>
      <c r="D1038" s="144"/>
      <c r="E1038" s="144"/>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c r="BG1038" s="144"/>
      <c r="BH1038" s="144"/>
      <c r="BI1038" s="144"/>
      <c r="BJ1038" s="144"/>
      <c r="BK1038" s="144"/>
      <c r="BL1038" s="144"/>
      <c r="BM1038" s="144"/>
      <c r="BN1038" s="144"/>
      <c r="BO1038" s="144"/>
      <c r="BP1038" s="144"/>
      <c r="BQ1038" s="144"/>
      <c r="BR1038" s="144"/>
      <c r="BS1038" s="144"/>
      <c r="BT1038" s="144"/>
      <c r="BU1038" s="144"/>
      <c r="BV1038" s="144"/>
      <c r="BW1038" s="144"/>
      <c r="BX1038" s="144"/>
      <c r="BY1038" s="144"/>
      <c r="BZ1038" s="144"/>
      <c r="CA1038" s="144"/>
      <c r="CB1038" s="144"/>
      <c r="CC1038" s="144"/>
      <c r="CD1038" s="144"/>
      <c r="CE1038" s="144"/>
      <c r="CF1038" s="144"/>
      <c r="CG1038" s="144"/>
      <c r="CH1038" s="144"/>
      <c r="CI1038" s="144"/>
      <c r="CJ1038" s="144"/>
      <c r="CK1038" s="144"/>
      <c r="CL1038" s="144"/>
      <c r="CM1038" s="144"/>
      <c r="CN1038" s="144"/>
      <c r="CO1038" s="144"/>
      <c r="CP1038" s="144"/>
      <c r="CQ1038" s="144"/>
      <c r="CR1038" s="144"/>
      <c r="CS1038" s="144"/>
      <c r="CT1038" s="144"/>
      <c r="CU1038" s="144"/>
      <c r="CV1038" s="144"/>
      <c r="CW1038" s="144"/>
      <c r="CX1038" s="144"/>
      <c r="CY1038" s="144"/>
    </row>
    <row r="1039" spans="1:103" ht="16.5" x14ac:dyDescent="0.35">
      <c r="A1039" s="144"/>
      <c r="B1039" s="144"/>
      <c r="C1039" s="144"/>
      <c r="D1039" s="144"/>
      <c r="E1039" s="144"/>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c r="BG1039" s="144"/>
      <c r="BH1039" s="144"/>
      <c r="BI1039" s="144"/>
      <c r="BJ1039" s="144"/>
      <c r="BK1039" s="144"/>
      <c r="BL1039" s="144"/>
      <c r="BM1039" s="144"/>
      <c r="BN1039" s="144"/>
      <c r="BO1039" s="144"/>
      <c r="BP1039" s="144"/>
      <c r="BQ1039" s="144"/>
      <c r="BR1039" s="144"/>
      <c r="BS1039" s="144"/>
      <c r="BT1039" s="144"/>
      <c r="BU1039" s="144"/>
      <c r="BV1039" s="144"/>
      <c r="BW1039" s="144"/>
      <c r="BX1039" s="144"/>
      <c r="BY1039" s="144"/>
      <c r="BZ1039" s="144"/>
      <c r="CA1039" s="144"/>
      <c r="CB1039" s="144"/>
      <c r="CC1039" s="144"/>
      <c r="CD1039" s="144"/>
      <c r="CE1039" s="144"/>
      <c r="CF1039" s="144"/>
      <c r="CG1039" s="144"/>
      <c r="CH1039" s="144"/>
      <c r="CI1039" s="144"/>
      <c r="CJ1039" s="144"/>
      <c r="CK1039" s="144"/>
      <c r="CL1039" s="144"/>
      <c r="CM1039" s="144"/>
      <c r="CN1039" s="144"/>
      <c r="CO1039" s="144"/>
      <c r="CP1039" s="144"/>
      <c r="CQ1039" s="144"/>
      <c r="CR1039" s="144"/>
      <c r="CS1039" s="144"/>
      <c r="CT1039" s="144"/>
      <c r="CU1039" s="144"/>
      <c r="CV1039" s="144"/>
      <c r="CW1039" s="144"/>
      <c r="CX1039" s="144"/>
      <c r="CY1039" s="144"/>
    </row>
    <row r="1040" spans="1:103" ht="16.5" x14ac:dyDescent="0.35">
      <c r="A1040" s="144"/>
      <c r="B1040" s="144"/>
      <c r="C1040" s="144"/>
      <c r="D1040" s="144"/>
      <c r="E1040" s="144"/>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c r="BG1040" s="144"/>
      <c r="BH1040" s="144"/>
      <c r="BI1040" s="144"/>
      <c r="BJ1040" s="144"/>
      <c r="BK1040" s="144"/>
      <c r="BL1040" s="144"/>
      <c r="BM1040" s="144"/>
      <c r="BN1040" s="144"/>
      <c r="BO1040" s="144"/>
      <c r="BP1040" s="144"/>
      <c r="BQ1040" s="144"/>
      <c r="BR1040" s="144"/>
      <c r="BS1040" s="144"/>
      <c r="BT1040" s="144"/>
      <c r="BU1040" s="144"/>
      <c r="BV1040" s="144"/>
      <c r="BW1040" s="144"/>
      <c r="BX1040" s="144"/>
      <c r="BY1040" s="144"/>
      <c r="BZ1040" s="144"/>
      <c r="CA1040" s="144"/>
      <c r="CB1040" s="144"/>
      <c r="CC1040" s="144"/>
      <c r="CD1040" s="144"/>
      <c r="CE1040" s="144"/>
      <c r="CF1040" s="144"/>
      <c r="CG1040" s="144"/>
      <c r="CH1040" s="144"/>
      <c r="CI1040" s="144"/>
      <c r="CJ1040" s="144"/>
      <c r="CK1040" s="144"/>
      <c r="CL1040" s="144"/>
      <c r="CM1040" s="144"/>
      <c r="CN1040" s="144"/>
      <c r="CO1040" s="144"/>
      <c r="CP1040" s="144"/>
      <c r="CQ1040" s="144"/>
      <c r="CR1040" s="144"/>
      <c r="CS1040" s="144"/>
      <c r="CT1040" s="144"/>
      <c r="CU1040" s="144"/>
      <c r="CV1040" s="144"/>
      <c r="CW1040" s="144"/>
      <c r="CX1040" s="144"/>
      <c r="CY1040" s="144"/>
    </row>
    <row r="1041" spans="1:103" ht="16.5" x14ac:dyDescent="0.35">
      <c r="A1041" s="144"/>
      <c r="B1041" s="144"/>
      <c r="C1041" s="144"/>
      <c r="D1041" s="144"/>
      <c r="E1041" s="144"/>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c r="BG1041" s="144"/>
      <c r="BH1041" s="144"/>
      <c r="BI1041" s="144"/>
      <c r="BJ1041" s="144"/>
      <c r="BK1041" s="144"/>
      <c r="BL1041" s="144"/>
      <c r="BM1041" s="144"/>
      <c r="BN1041" s="144"/>
      <c r="BO1041" s="144"/>
      <c r="BP1041" s="144"/>
      <c r="BQ1041" s="144"/>
      <c r="BR1041" s="144"/>
      <c r="BS1041" s="144"/>
      <c r="BT1041" s="144"/>
      <c r="BU1041" s="144"/>
      <c r="BV1041" s="144"/>
      <c r="BW1041" s="144"/>
      <c r="BX1041" s="144"/>
      <c r="BY1041" s="144"/>
      <c r="BZ1041" s="144"/>
      <c r="CA1041" s="144"/>
      <c r="CB1041" s="144"/>
      <c r="CC1041" s="144"/>
      <c r="CD1041" s="144"/>
      <c r="CE1041" s="144"/>
      <c r="CF1041" s="144"/>
      <c r="CG1041" s="144"/>
      <c r="CH1041" s="144"/>
      <c r="CI1041" s="144"/>
      <c r="CJ1041" s="144"/>
      <c r="CK1041" s="144"/>
      <c r="CL1041" s="144"/>
      <c r="CM1041" s="144"/>
      <c r="CN1041" s="144"/>
      <c r="CO1041" s="144"/>
      <c r="CP1041" s="144"/>
      <c r="CQ1041" s="144"/>
      <c r="CR1041" s="144"/>
      <c r="CS1041" s="144"/>
      <c r="CT1041" s="144"/>
      <c r="CU1041" s="144"/>
      <c r="CV1041" s="144"/>
      <c r="CW1041" s="144"/>
      <c r="CX1041" s="144"/>
      <c r="CY1041" s="144"/>
    </row>
    <row r="1042" spans="1:103" ht="16.5" x14ac:dyDescent="0.35">
      <c r="A1042" s="144"/>
      <c r="B1042" s="144"/>
      <c r="C1042" s="144"/>
      <c r="D1042" s="144"/>
      <c r="E1042" s="144"/>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c r="BG1042" s="144"/>
      <c r="BH1042" s="144"/>
      <c r="BI1042" s="144"/>
      <c r="BJ1042" s="144"/>
      <c r="BK1042" s="144"/>
      <c r="BL1042" s="144"/>
      <c r="BM1042" s="144"/>
      <c r="BN1042" s="144"/>
      <c r="BO1042" s="144"/>
      <c r="BP1042" s="144"/>
      <c r="BQ1042" s="144"/>
      <c r="BR1042" s="144"/>
      <c r="BS1042" s="144"/>
      <c r="BT1042" s="144"/>
      <c r="BU1042" s="144"/>
      <c r="BV1042" s="144"/>
      <c r="BW1042" s="144"/>
      <c r="BX1042" s="144"/>
      <c r="BY1042" s="144"/>
      <c r="BZ1042" s="144"/>
      <c r="CA1042" s="144"/>
      <c r="CB1042" s="144"/>
      <c r="CC1042" s="144"/>
      <c r="CD1042" s="144"/>
      <c r="CE1042" s="144"/>
      <c r="CF1042" s="144"/>
      <c r="CG1042" s="144"/>
      <c r="CH1042" s="144"/>
      <c r="CI1042" s="144"/>
      <c r="CJ1042" s="144"/>
      <c r="CK1042" s="144"/>
      <c r="CL1042" s="144"/>
      <c r="CM1042" s="144"/>
      <c r="CN1042" s="144"/>
      <c r="CO1042" s="144"/>
      <c r="CP1042" s="144"/>
      <c r="CQ1042" s="144"/>
      <c r="CR1042" s="144"/>
      <c r="CS1042" s="144"/>
      <c r="CT1042" s="144"/>
      <c r="CU1042" s="144"/>
      <c r="CV1042" s="144"/>
      <c r="CW1042" s="144"/>
      <c r="CX1042" s="144"/>
      <c r="CY1042" s="144"/>
    </row>
    <row r="1043" spans="1:103" ht="16.5" x14ac:dyDescent="0.35">
      <c r="A1043" s="144"/>
      <c r="B1043" s="144"/>
      <c r="C1043" s="144"/>
      <c r="D1043" s="144"/>
      <c r="E1043" s="144"/>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c r="BG1043" s="144"/>
      <c r="BH1043" s="144"/>
      <c r="BI1043" s="144"/>
      <c r="BJ1043" s="144"/>
      <c r="BK1043" s="144"/>
      <c r="BL1043" s="144"/>
      <c r="BM1043" s="144"/>
      <c r="BN1043" s="144"/>
      <c r="BO1043" s="144"/>
      <c r="BP1043" s="144"/>
      <c r="BQ1043" s="144"/>
      <c r="BR1043" s="144"/>
      <c r="BS1043" s="144"/>
      <c r="BT1043" s="144"/>
      <c r="BU1043" s="144"/>
      <c r="BV1043" s="144"/>
      <c r="BW1043" s="144"/>
      <c r="BX1043" s="144"/>
      <c r="BY1043" s="144"/>
      <c r="BZ1043" s="144"/>
      <c r="CA1043" s="144"/>
      <c r="CB1043" s="144"/>
      <c r="CC1043" s="144"/>
      <c r="CD1043" s="144"/>
      <c r="CE1043" s="144"/>
      <c r="CF1043" s="144"/>
      <c r="CG1043" s="144"/>
      <c r="CH1043" s="144"/>
      <c r="CI1043" s="144"/>
      <c r="CJ1043" s="144"/>
      <c r="CK1043" s="144"/>
      <c r="CL1043" s="144"/>
      <c r="CM1043" s="144"/>
      <c r="CN1043" s="144"/>
      <c r="CO1043" s="144"/>
      <c r="CP1043" s="144"/>
      <c r="CQ1043" s="144"/>
      <c r="CR1043" s="144"/>
      <c r="CS1043" s="144"/>
      <c r="CT1043" s="144"/>
      <c r="CU1043" s="144"/>
      <c r="CV1043" s="144"/>
      <c r="CW1043" s="144"/>
      <c r="CX1043" s="144"/>
      <c r="CY1043" s="144"/>
    </row>
    <row r="1044" spans="1:103" ht="16.5" x14ac:dyDescent="0.35">
      <c r="A1044" s="144"/>
      <c r="B1044" s="144"/>
      <c r="C1044" s="144"/>
      <c r="D1044" s="144"/>
      <c r="E1044" s="144"/>
      <c r="F1044" s="144"/>
      <c r="G1044" s="144"/>
      <c r="H1044" s="144"/>
      <c r="I1044" s="144"/>
      <c r="J1044" s="144"/>
      <c r="K1044" s="144"/>
      <c r="L1044" s="144"/>
      <c r="M1044" s="144"/>
      <c r="N1044" s="144"/>
      <c r="O1044" s="144"/>
      <c r="P1044" s="144"/>
      <c r="Q1044" s="144"/>
      <c r="R1044" s="144"/>
      <c r="S1044" s="144"/>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c r="BG1044" s="144"/>
      <c r="BH1044" s="144"/>
      <c r="BI1044" s="144"/>
      <c r="BJ1044" s="144"/>
      <c r="BK1044" s="144"/>
      <c r="BL1044" s="144"/>
      <c r="BM1044" s="144"/>
      <c r="BN1044" s="144"/>
      <c r="BO1044" s="144"/>
      <c r="BP1044" s="144"/>
      <c r="BQ1044" s="144"/>
      <c r="BR1044" s="144"/>
      <c r="BS1044" s="144"/>
      <c r="BT1044" s="144"/>
      <c r="BU1044" s="144"/>
      <c r="BV1044" s="144"/>
      <c r="BW1044" s="144"/>
      <c r="BX1044" s="144"/>
      <c r="BY1044" s="144"/>
      <c r="BZ1044" s="144"/>
      <c r="CA1044" s="144"/>
      <c r="CB1044" s="144"/>
      <c r="CC1044" s="144"/>
      <c r="CD1044" s="144"/>
      <c r="CE1044" s="144"/>
      <c r="CF1044" s="144"/>
      <c r="CG1044" s="144"/>
      <c r="CH1044" s="144"/>
      <c r="CI1044" s="144"/>
      <c r="CJ1044" s="144"/>
      <c r="CK1044" s="144"/>
      <c r="CL1044" s="144"/>
      <c r="CM1044" s="144"/>
      <c r="CN1044" s="144"/>
      <c r="CO1044" s="144"/>
      <c r="CP1044" s="144"/>
      <c r="CQ1044" s="144"/>
      <c r="CR1044" s="144"/>
      <c r="CS1044" s="144"/>
      <c r="CT1044" s="144"/>
      <c r="CU1044" s="144"/>
      <c r="CV1044" s="144"/>
      <c r="CW1044" s="144"/>
      <c r="CX1044" s="144"/>
      <c r="CY1044" s="144"/>
    </row>
    <row r="1045" spans="1:103" ht="16.5" x14ac:dyDescent="0.35">
      <c r="A1045" s="144"/>
      <c r="B1045" s="144"/>
      <c r="C1045" s="144"/>
      <c r="D1045" s="144"/>
      <c r="E1045" s="144"/>
      <c r="F1045" s="144"/>
      <c r="G1045" s="144"/>
      <c r="H1045" s="144"/>
      <c r="I1045" s="144"/>
      <c r="J1045" s="144"/>
      <c r="K1045" s="144"/>
      <c r="L1045" s="144"/>
      <c r="M1045" s="144"/>
      <c r="N1045" s="144"/>
      <c r="O1045" s="144"/>
      <c r="P1045" s="144"/>
      <c r="Q1045" s="144"/>
      <c r="R1045" s="144"/>
      <c r="S1045" s="144"/>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c r="BG1045" s="144"/>
      <c r="BH1045" s="144"/>
      <c r="BI1045" s="144"/>
      <c r="BJ1045" s="144"/>
      <c r="BK1045" s="144"/>
      <c r="BL1045" s="144"/>
      <c r="BM1045" s="144"/>
      <c r="BN1045" s="144"/>
      <c r="BO1045" s="144"/>
      <c r="BP1045" s="144"/>
      <c r="BQ1045" s="144"/>
      <c r="BR1045" s="144"/>
      <c r="BS1045" s="144"/>
      <c r="BT1045" s="144"/>
      <c r="BU1045" s="144"/>
      <c r="BV1045" s="144"/>
      <c r="BW1045" s="144"/>
      <c r="BX1045" s="144"/>
      <c r="BY1045" s="144"/>
      <c r="BZ1045" s="144"/>
      <c r="CA1045" s="144"/>
      <c r="CB1045" s="144"/>
      <c r="CC1045" s="144"/>
      <c r="CD1045" s="144"/>
      <c r="CE1045" s="144"/>
      <c r="CF1045" s="144"/>
      <c r="CG1045" s="144"/>
      <c r="CH1045" s="144"/>
      <c r="CI1045" s="144"/>
      <c r="CJ1045" s="144"/>
      <c r="CK1045" s="144"/>
      <c r="CL1045" s="144"/>
      <c r="CM1045" s="144"/>
      <c r="CN1045" s="144"/>
      <c r="CO1045" s="144"/>
      <c r="CP1045" s="144"/>
      <c r="CQ1045" s="144"/>
      <c r="CR1045" s="144"/>
      <c r="CS1045" s="144"/>
      <c r="CT1045" s="144"/>
      <c r="CU1045" s="144"/>
      <c r="CV1045" s="144"/>
      <c r="CW1045" s="144"/>
      <c r="CX1045" s="144"/>
      <c r="CY1045" s="144"/>
    </row>
    <row r="1046" spans="1:103" ht="16.5" x14ac:dyDescent="0.35">
      <c r="A1046" s="144"/>
      <c r="B1046" s="144"/>
      <c r="C1046" s="144"/>
      <c r="D1046" s="144"/>
      <c r="E1046" s="144"/>
      <c r="F1046" s="144"/>
      <c r="G1046" s="144"/>
      <c r="H1046" s="144"/>
      <c r="I1046" s="144"/>
      <c r="J1046" s="144"/>
      <c r="K1046" s="144"/>
      <c r="L1046" s="144"/>
      <c r="M1046" s="144"/>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c r="BG1046" s="144"/>
      <c r="BH1046" s="144"/>
      <c r="BI1046" s="144"/>
      <c r="BJ1046" s="144"/>
      <c r="BK1046" s="144"/>
      <c r="BL1046" s="144"/>
      <c r="BM1046" s="144"/>
      <c r="BN1046" s="144"/>
      <c r="BO1046" s="144"/>
      <c r="BP1046" s="144"/>
      <c r="BQ1046" s="144"/>
      <c r="BR1046" s="144"/>
      <c r="BS1046" s="144"/>
      <c r="BT1046" s="144"/>
      <c r="BU1046" s="144"/>
      <c r="BV1046" s="144"/>
      <c r="BW1046" s="144"/>
      <c r="BX1046" s="144"/>
      <c r="BY1046" s="144"/>
      <c r="BZ1046" s="144"/>
      <c r="CA1046" s="144"/>
      <c r="CB1046" s="144"/>
      <c r="CC1046" s="144"/>
      <c r="CD1046" s="144"/>
      <c r="CE1046" s="144"/>
      <c r="CF1046" s="144"/>
      <c r="CG1046" s="144"/>
      <c r="CH1046" s="144"/>
      <c r="CI1046" s="144"/>
      <c r="CJ1046" s="144"/>
      <c r="CK1046" s="144"/>
      <c r="CL1046" s="144"/>
      <c r="CM1046" s="144"/>
      <c r="CN1046" s="144"/>
      <c r="CO1046" s="144"/>
      <c r="CP1046" s="144"/>
      <c r="CQ1046" s="144"/>
      <c r="CR1046" s="144"/>
      <c r="CS1046" s="144"/>
      <c r="CT1046" s="144"/>
      <c r="CU1046" s="144"/>
      <c r="CV1046" s="144"/>
      <c r="CW1046" s="144"/>
      <c r="CX1046" s="144"/>
      <c r="CY1046" s="144"/>
    </row>
    <row r="1047" spans="1:103" ht="16.5" x14ac:dyDescent="0.35">
      <c r="A1047" s="144"/>
      <c r="B1047" s="144"/>
      <c r="C1047" s="144"/>
      <c r="D1047" s="144"/>
      <c r="E1047" s="144"/>
      <c r="F1047" s="144"/>
      <c r="G1047" s="144"/>
      <c r="H1047" s="144"/>
      <c r="I1047" s="144"/>
      <c r="J1047" s="144"/>
      <c r="K1047" s="144"/>
      <c r="L1047" s="144"/>
      <c r="M1047" s="144"/>
      <c r="N1047" s="144"/>
      <c r="O1047" s="144"/>
      <c r="P1047" s="144"/>
      <c r="Q1047" s="144"/>
      <c r="R1047" s="144"/>
      <c r="S1047" s="144"/>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c r="BG1047" s="144"/>
      <c r="BH1047" s="144"/>
      <c r="BI1047" s="144"/>
      <c r="BJ1047" s="144"/>
      <c r="BK1047" s="144"/>
      <c r="BL1047" s="144"/>
      <c r="BM1047" s="144"/>
      <c r="BN1047" s="144"/>
      <c r="BO1047" s="144"/>
      <c r="BP1047" s="144"/>
      <c r="BQ1047" s="144"/>
      <c r="BR1047" s="144"/>
      <c r="BS1047" s="144"/>
      <c r="BT1047" s="144"/>
      <c r="BU1047" s="144"/>
      <c r="BV1047" s="144"/>
      <c r="BW1047" s="144"/>
      <c r="BX1047" s="144"/>
      <c r="BY1047" s="144"/>
      <c r="BZ1047" s="144"/>
      <c r="CA1047" s="144"/>
      <c r="CB1047" s="144"/>
      <c r="CC1047" s="144"/>
      <c r="CD1047" s="144"/>
      <c r="CE1047" s="144"/>
      <c r="CF1047" s="144"/>
      <c r="CG1047" s="144"/>
      <c r="CH1047" s="144"/>
      <c r="CI1047" s="144"/>
      <c r="CJ1047" s="144"/>
      <c r="CK1047" s="144"/>
      <c r="CL1047" s="144"/>
      <c r="CM1047" s="144"/>
      <c r="CN1047" s="144"/>
      <c r="CO1047" s="144"/>
      <c r="CP1047" s="144"/>
      <c r="CQ1047" s="144"/>
      <c r="CR1047" s="144"/>
      <c r="CS1047" s="144"/>
      <c r="CT1047" s="144"/>
      <c r="CU1047" s="144"/>
      <c r="CV1047" s="144"/>
      <c r="CW1047" s="144"/>
      <c r="CX1047" s="144"/>
      <c r="CY1047" s="144"/>
    </row>
    <row r="1048" spans="1:103" ht="16.5" x14ac:dyDescent="0.35">
      <c r="A1048" s="144"/>
      <c r="B1048" s="144"/>
      <c r="C1048" s="144"/>
      <c r="D1048" s="144"/>
      <c r="E1048" s="144"/>
      <c r="F1048" s="144"/>
      <c r="G1048" s="144"/>
      <c r="H1048" s="144"/>
      <c r="I1048" s="144"/>
      <c r="J1048" s="144"/>
      <c r="K1048" s="144"/>
      <c r="L1048" s="144"/>
      <c r="M1048" s="144"/>
      <c r="N1048" s="144"/>
      <c r="O1048" s="144"/>
      <c r="P1048" s="144"/>
      <c r="Q1048" s="144"/>
      <c r="R1048" s="144"/>
      <c r="S1048" s="144"/>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c r="BG1048" s="144"/>
      <c r="BH1048" s="144"/>
      <c r="BI1048" s="144"/>
      <c r="BJ1048" s="144"/>
      <c r="BK1048" s="144"/>
      <c r="BL1048" s="144"/>
      <c r="BM1048" s="144"/>
      <c r="BN1048" s="144"/>
      <c r="BO1048" s="144"/>
      <c r="BP1048" s="144"/>
      <c r="BQ1048" s="144"/>
      <c r="BR1048" s="144"/>
      <c r="BS1048" s="144"/>
      <c r="BT1048" s="144"/>
      <c r="BU1048" s="144"/>
      <c r="BV1048" s="144"/>
      <c r="BW1048" s="144"/>
      <c r="BX1048" s="144"/>
      <c r="BY1048" s="144"/>
      <c r="BZ1048" s="144"/>
      <c r="CA1048" s="144"/>
      <c r="CB1048" s="144"/>
      <c r="CC1048" s="144"/>
      <c r="CD1048" s="144"/>
      <c r="CE1048" s="144"/>
      <c r="CF1048" s="144"/>
      <c r="CG1048" s="144"/>
      <c r="CH1048" s="144"/>
      <c r="CI1048" s="144"/>
      <c r="CJ1048" s="144"/>
      <c r="CK1048" s="144"/>
      <c r="CL1048" s="144"/>
      <c r="CM1048" s="144"/>
      <c r="CN1048" s="144"/>
      <c r="CO1048" s="144"/>
      <c r="CP1048" s="144"/>
      <c r="CQ1048" s="144"/>
      <c r="CR1048" s="144"/>
      <c r="CS1048" s="144"/>
      <c r="CT1048" s="144"/>
      <c r="CU1048" s="144"/>
      <c r="CV1048" s="144"/>
      <c r="CW1048" s="144"/>
      <c r="CX1048" s="144"/>
      <c r="CY1048" s="144"/>
    </row>
    <row r="1049" spans="1:103" ht="16.5" x14ac:dyDescent="0.35">
      <c r="A1049" s="144"/>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c r="BG1049" s="144"/>
      <c r="BH1049" s="144"/>
      <c r="BI1049" s="144"/>
      <c r="BJ1049" s="144"/>
      <c r="BK1049" s="144"/>
      <c r="BL1049" s="144"/>
      <c r="BM1049" s="144"/>
      <c r="BN1049" s="144"/>
      <c r="BO1049" s="144"/>
      <c r="BP1049" s="144"/>
      <c r="BQ1049" s="144"/>
      <c r="BR1049" s="144"/>
      <c r="BS1049" s="144"/>
      <c r="BT1049" s="144"/>
      <c r="BU1049" s="144"/>
      <c r="BV1049" s="144"/>
      <c r="BW1049" s="144"/>
      <c r="BX1049" s="144"/>
      <c r="BY1049" s="144"/>
      <c r="BZ1049" s="144"/>
      <c r="CA1049" s="144"/>
      <c r="CB1049" s="144"/>
      <c r="CC1049" s="144"/>
      <c r="CD1049" s="144"/>
      <c r="CE1049" s="144"/>
      <c r="CF1049" s="144"/>
      <c r="CG1049" s="144"/>
      <c r="CH1049" s="144"/>
      <c r="CI1049" s="144"/>
      <c r="CJ1049" s="144"/>
      <c r="CK1049" s="144"/>
      <c r="CL1049" s="144"/>
      <c r="CM1049" s="144"/>
      <c r="CN1049" s="144"/>
      <c r="CO1049" s="144"/>
      <c r="CP1049" s="144"/>
      <c r="CQ1049" s="144"/>
      <c r="CR1049" s="144"/>
      <c r="CS1049" s="144"/>
      <c r="CT1049" s="144"/>
      <c r="CU1049" s="144"/>
      <c r="CV1049" s="144"/>
      <c r="CW1049" s="144"/>
      <c r="CX1049" s="144"/>
      <c r="CY1049" s="144"/>
    </row>
    <row r="1050" spans="1:103" ht="16.5" x14ac:dyDescent="0.35">
      <c r="A1050" s="144"/>
      <c r="B1050" s="144"/>
      <c r="C1050" s="144"/>
      <c r="D1050" s="144"/>
      <c r="E1050" s="144"/>
      <c r="F1050" s="144"/>
      <c r="G1050" s="144"/>
      <c r="H1050" s="144"/>
      <c r="I1050" s="144"/>
      <c r="J1050" s="144"/>
      <c r="K1050" s="144"/>
      <c r="L1050" s="144"/>
      <c r="M1050" s="144"/>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c r="BG1050" s="144"/>
      <c r="BH1050" s="144"/>
      <c r="BI1050" s="144"/>
      <c r="BJ1050" s="144"/>
      <c r="BK1050" s="144"/>
      <c r="BL1050" s="144"/>
      <c r="BM1050" s="144"/>
      <c r="BN1050" s="144"/>
      <c r="BO1050" s="144"/>
      <c r="BP1050" s="144"/>
      <c r="BQ1050" s="144"/>
      <c r="BR1050" s="144"/>
      <c r="BS1050" s="144"/>
      <c r="BT1050" s="144"/>
      <c r="BU1050" s="144"/>
      <c r="BV1050" s="144"/>
      <c r="BW1050" s="144"/>
      <c r="BX1050" s="144"/>
      <c r="BY1050" s="144"/>
      <c r="BZ1050" s="144"/>
      <c r="CA1050" s="144"/>
      <c r="CB1050" s="144"/>
      <c r="CC1050" s="144"/>
      <c r="CD1050" s="144"/>
      <c r="CE1050" s="144"/>
      <c r="CF1050" s="144"/>
      <c r="CG1050" s="144"/>
      <c r="CH1050" s="144"/>
      <c r="CI1050" s="144"/>
      <c r="CJ1050" s="144"/>
      <c r="CK1050" s="144"/>
      <c r="CL1050" s="144"/>
      <c r="CM1050" s="144"/>
      <c r="CN1050" s="144"/>
      <c r="CO1050" s="144"/>
      <c r="CP1050" s="144"/>
      <c r="CQ1050" s="144"/>
      <c r="CR1050" s="144"/>
      <c r="CS1050" s="144"/>
      <c r="CT1050" s="144"/>
      <c r="CU1050" s="144"/>
      <c r="CV1050" s="144"/>
      <c r="CW1050" s="144"/>
      <c r="CX1050" s="144"/>
      <c r="CY1050" s="144"/>
    </row>
    <row r="1051" spans="1:103" ht="16.5" x14ac:dyDescent="0.35">
      <c r="A1051" s="144"/>
      <c r="B1051" s="144"/>
      <c r="C1051" s="144"/>
      <c r="D1051" s="144"/>
      <c r="E1051" s="144"/>
      <c r="F1051" s="144"/>
      <c r="G1051" s="144"/>
      <c r="H1051" s="144"/>
      <c r="I1051" s="144"/>
      <c r="J1051" s="144"/>
      <c r="K1051" s="144"/>
      <c r="L1051" s="144"/>
      <c r="M1051" s="144"/>
      <c r="N1051" s="144"/>
      <c r="O1051" s="144"/>
      <c r="P1051" s="144"/>
      <c r="Q1051" s="144"/>
      <c r="R1051" s="144"/>
      <c r="S1051" s="144"/>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c r="BG1051" s="144"/>
      <c r="BH1051" s="144"/>
      <c r="BI1051" s="144"/>
      <c r="BJ1051" s="144"/>
      <c r="BK1051" s="144"/>
      <c r="BL1051" s="144"/>
      <c r="BM1051" s="144"/>
      <c r="BN1051" s="144"/>
      <c r="BO1051" s="144"/>
      <c r="BP1051" s="144"/>
      <c r="BQ1051" s="144"/>
      <c r="BR1051" s="144"/>
      <c r="BS1051" s="144"/>
      <c r="BT1051" s="144"/>
      <c r="BU1051" s="144"/>
      <c r="BV1051" s="144"/>
      <c r="BW1051" s="144"/>
      <c r="BX1051" s="144"/>
      <c r="BY1051" s="144"/>
      <c r="BZ1051" s="144"/>
      <c r="CA1051" s="144"/>
      <c r="CB1051" s="144"/>
      <c r="CC1051" s="144"/>
      <c r="CD1051" s="144"/>
      <c r="CE1051" s="144"/>
      <c r="CF1051" s="144"/>
      <c r="CG1051" s="144"/>
      <c r="CH1051" s="144"/>
      <c r="CI1051" s="144"/>
      <c r="CJ1051" s="144"/>
      <c r="CK1051" s="144"/>
      <c r="CL1051" s="144"/>
      <c r="CM1051" s="144"/>
      <c r="CN1051" s="144"/>
      <c r="CO1051" s="144"/>
      <c r="CP1051" s="144"/>
      <c r="CQ1051" s="144"/>
      <c r="CR1051" s="144"/>
      <c r="CS1051" s="144"/>
      <c r="CT1051" s="144"/>
      <c r="CU1051" s="144"/>
      <c r="CV1051" s="144"/>
      <c r="CW1051" s="144"/>
      <c r="CX1051" s="144"/>
      <c r="CY1051" s="144"/>
    </row>
    <row r="1052" spans="1:103" ht="16.5" x14ac:dyDescent="0.35">
      <c r="A1052" s="144"/>
      <c r="B1052" s="144"/>
      <c r="C1052" s="144"/>
      <c r="D1052" s="144"/>
      <c r="E1052" s="144"/>
      <c r="F1052" s="144"/>
      <c r="G1052" s="144"/>
      <c r="H1052" s="144"/>
      <c r="I1052" s="144"/>
      <c r="J1052" s="144"/>
      <c r="K1052" s="144"/>
      <c r="L1052" s="144"/>
      <c r="M1052" s="144"/>
      <c r="N1052" s="144"/>
      <c r="O1052" s="144"/>
      <c r="P1052" s="144"/>
      <c r="Q1052" s="144"/>
      <c r="R1052" s="144"/>
      <c r="S1052" s="144"/>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c r="BG1052" s="144"/>
      <c r="BH1052" s="144"/>
      <c r="BI1052" s="144"/>
      <c r="BJ1052" s="144"/>
      <c r="BK1052" s="144"/>
      <c r="BL1052" s="144"/>
      <c r="BM1052" s="144"/>
      <c r="BN1052" s="144"/>
      <c r="BO1052" s="144"/>
      <c r="BP1052" s="144"/>
      <c r="BQ1052" s="144"/>
      <c r="BR1052" s="144"/>
      <c r="BS1052" s="144"/>
      <c r="BT1052" s="144"/>
      <c r="BU1052" s="144"/>
      <c r="BV1052" s="144"/>
      <c r="BW1052" s="144"/>
      <c r="BX1052" s="144"/>
      <c r="BY1052" s="144"/>
      <c r="BZ1052" s="144"/>
      <c r="CA1052" s="144"/>
      <c r="CB1052" s="144"/>
      <c r="CC1052" s="144"/>
      <c r="CD1052" s="144"/>
      <c r="CE1052" s="144"/>
      <c r="CF1052" s="144"/>
      <c r="CG1052" s="144"/>
      <c r="CH1052" s="144"/>
      <c r="CI1052" s="144"/>
      <c r="CJ1052" s="144"/>
      <c r="CK1052" s="144"/>
      <c r="CL1052" s="144"/>
      <c r="CM1052" s="144"/>
      <c r="CN1052" s="144"/>
      <c r="CO1052" s="144"/>
      <c r="CP1052" s="144"/>
      <c r="CQ1052" s="144"/>
      <c r="CR1052" s="144"/>
      <c r="CS1052" s="144"/>
      <c r="CT1052" s="144"/>
      <c r="CU1052" s="144"/>
      <c r="CV1052" s="144"/>
      <c r="CW1052" s="144"/>
      <c r="CX1052" s="144"/>
      <c r="CY1052" s="144"/>
    </row>
    <row r="1053" spans="1:103" ht="16.5" x14ac:dyDescent="0.35">
      <c r="A1053" s="144"/>
      <c r="B1053" s="144"/>
      <c r="C1053" s="144"/>
      <c r="D1053" s="144"/>
      <c r="E1053" s="144"/>
      <c r="F1053" s="144"/>
      <c r="G1053" s="144"/>
      <c r="H1053" s="144"/>
      <c r="I1053" s="144"/>
      <c r="J1053" s="144"/>
      <c r="K1053" s="144"/>
      <c r="L1053" s="144"/>
      <c r="M1053" s="144"/>
      <c r="N1053" s="144"/>
      <c r="O1053" s="144"/>
      <c r="P1053" s="144"/>
      <c r="Q1053" s="144"/>
      <c r="R1053" s="144"/>
      <c r="S1053" s="144"/>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c r="BG1053" s="144"/>
      <c r="BH1053" s="144"/>
      <c r="BI1053" s="144"/>
      <c r="BJ1053" s="144"/>
      <c r="BK1053" s="144"/>
      <c r="BL1053" s="144"/>
      <c r="BM1053" s="144"/>
      <c r="BN1053" s="144"/>
      <c r="BO1053" s="144"/>
      <c r="BP1053" s="144"/>
      <c r="BQ1053" s="144"/>
      <c r="BR1053" s="144"/>
      <c r="BS1053" s="144"/>
      <c r="BT1053" s="144"/>
      <c r="BU1053" s="144"/>
      <c r="BV1053" s="144"/>
      <c r="BW1053" s="144"/>
      <c r="BX1053" s="144"/>
      <c r="BY1053" s="144"/>
      <c r="BZ1053" s="144"/>
      <c r="CA1053" s="144"/>
      <c r="CB1053" s="144"/>
      <c r="CC1053" s="144"/>
      <c r="CD1053" s="144"/>
      <c r="CE1053" s="144"/>
      <c r="CF1053" s="144"/>
      <c r="CG1053" s="144"/>
      <c r="CH1053" s="144"/>
      <c r="CI1053" s="144"/>
      <c r="CJ1053" s="144"/>
      <c r="CK1053" s="144"/>
      <c r="CL1053" s="144"/>
      <c r="CM1053" s="144"/>
      <c r="CN1053" s="144"/>
      <c r="CO1053" s="144"/>
      <c r="CP1053" s="144"/>
      <c r="CQ1053" s="144"/>
      <c r="CR1053" s="144"/>
      <c r="CS1053" s="144"/>
      <c r="CT1053" s="144"/>
      <c r="CU1053" s="144"/>
      <c r="CV1053" s="144"/>
      <c r="CW1053" s="144"/>
      <c r="CX1053" s="144"/>
      <c r="CY1053" s="144"/>
    </row>
    <row r="1054" spans="1:103" ht="16.5" x14ac:dyDescent="0.35">
      <c r="A1054" s="144"/>
      <c r="B1054" s="144"/>
      <c r="C1054" s="144"/>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c r="BG1054" s="144"/>
      <c r="BH1054" s="144"/>
      <c r="BI1054" s="144"/>
      <c r="BJ1054" s="144"/>
      <c r="BK1054" s="144"/>
      <c r="BL1054" s="144"/>
      <c r="BM1054" s="144"/>
      <c r="BN1054" s="144"/>
      <c r="BO1054" s="144"/>
      <c r="BP1054" s="144"/>
      <c r="BQ1054" s="144"/>
      <c r="BR1054" s="144"/>
      <c r="BS1054" s="144"/>
      <c r="BT1054" s="144"/>
      <c r="BU1054" s="144"/>
      <c r="BV1054" s="144"/>
      <c r="BW1054" s="144"/>
      <c r="BX1054" s="144"/>
      <c r="BY1054" s="144"/>
      <c r="BZ1054" s="144"/>
      <c r="CA1054" s="144"/>
      <c r="CB1054" s="144"/>
      <c r="CC1054" s="144"/>
      <c r="CD1054" s="144"/>
      <c r="CE1054" s="144"/>
      <c r="CF1054" s="144"/>
      <c r="CG1054" s="144"/>
      <c r="CH1054" s="144"/>
      <c r="CI1054" s="144"/>
      <c r="CJ1054" s="144"/>
      <c r="CK1054" s="144"/>
      <c r="CL1054" s="144"/>
      <c r="CM1054" s="144"/>
      <c r="CN1054" s="144"/>
      <c r="CO1054" s="144"/>
      <c r="CP1054" s="144"/>
      <c r="CQ1054" s="144"/>
      <c r="CR1054" s="144"/>
      <c r="CS1054" s="144"/>
      <c r="CT1054" s="144"/>
      <c r="CU1054" s="144"/>
      <c r="CV1054" s="144"/>
      <c r="CW1054" s="144"/>
      <c r="CX1054" s="144"/>
      <c r="CY1054" s="144"/>
    </row>
    <row r="1055" spans="1:103" ht="16.5" x14ac:dyDescent="0.35">
      <c r="A1055" s="144"/>
      <c r="B1055" s="144"/>
      <c r="C1055" s="144"/>
      <c r="D1055" s="144"/>
      <c r="E1055" s="144"/>
      <c r="F1055" s="144"/>
      <c r="G1055" s="144"/>
      <c r="H1055" s="144"/>
      <c r="I1055" s="144"/>
      <c r="J1055" s="144"/>
      <c r="K1055" s="144"/>
      <c r="L1055" s="144"/>
      <c r="M1055" s="144"/>
      <c r="N1055" s="144"/>
      <c r="O1055" s="144"/>
      <c r="P1055" s="144"/>
      <c r="Q1055" s="144"/>
      <c r="R1055" s="144"/>
      <c r="S1055" s="144"/>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c r="BG1055" s="144"/>
      <c r="BH1055" s="144"/>
      <c r="BI1055" s="144"/>
      <c r="BJ1055" s="144"/>
      <c r="BK1055" s="144"/>
      <c r="BL1055" s="144"/>
      <c r="BM1055" s="144"/>
      <c r="BN1055" s="144"/>
      <c r="BO1055" s="144"/>
      <c r="BP1055" s="144"/>
      <c r="BQ1055" s="144"/>
      <c r="BR1055" s="144"/>
      <c r="BS1055" s="144"/>
      <c r="BT1055" s="144"/>
      <c r="BU1055" s="144"/>
      <c r="BV1055" s="144"/>
      <c r="BW1055" s="144"/>
      <c r="BX1055" s="144"/>
      <c r="BY1055" s="144"/>
      <c r="BZ1055" s="144"/>
      <c r="CA1055" s="144"/>
      <c r="CB1055" s="144"/>
      <c r="CC1055" s="144"/>
      <c r="CD1055" s="144"/>
      <c r="CE1055" s="144"/>
      <c r="CF1055" s="144"/>
      <c r="CG1055" s="144"/>
      <c r="CH1055" s="144"/>
      <c r="CI1055" s="144"/>
      <c r="CJ1055" s="144"/>
      <c r="CK1055" s="144"/>
      <c r="CL1055" s="144"/>
      <c r="CM1055" s="144"/>
      <c r="CN1055" s="144"/>
      <c r="CO1055" s="144"/>
      <c r="CP1055" s="144"/>
      <c r="CQ1055" s="144"/>
      <c r="CR1055" s="144"/>
      <c r="CS1055" s="144"/>
      <c r="CT1055" s="144"/>
      <c r="CU1055" s="144"/>
      <c r="CV1055" s="144"/>
      <c r="CW1055" s="144"/>
      <c r="CX1055" s="144"/>
      <c r="CY1055" s="144"/>
    </row>
    <row r="1056" spans="1:103" ht="16.5" x14ac:dyDescent="0.35">
      <c r="A1056" s="144"/>
      <c r="B1056" s="144"/>
      <c r="C1056" s="144"/>
      <c r="D1056" s="144"/>
      <c r="E1056" s="144"/>
      <c r="F1056" s="144"/>
      <c r="G1056" s="144"/>
      <c r="H1056" s="144"/>
      <c r="I1056" s="144"/>
      <c r="J1056" s="144"/>
      <c r="K1056" s="144"/>
      <c r="L1056" s="144"/>
      <c r="M1056" s="144"/>
      <c r="N1056" s="144"/>
      <c r="O1056" s="144"/>
      <c r="P1056" s="144"/>
      <c r="Q1056" s="144"/>
      <c r="R1056" s="144"/>
      <c r="S1056" s="144"/>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c r="BG1056" s="144"/>
      <c r="BH1056" s="144"/>
      <c r="BI1056" s="144"/>
      <c r="BJ1056" s="144"/>
      <c r="BK1056" s="144"/>
      <c r="BL1056" s="144"/>
      <c r="BM1056" s="144"/>
      <c r="BN1056" s="144"/>
      <c r="BO1056" s="144"/>
      <c r="BP1056" s="144"/>
      <c r="BQ1056" s="144"/>
      <c r="BR1056" s="144"/>
      <c r="BS1056" s="144"/>
      <c r="BT1056" s="144"/>
      <c r="BU1056" s="144"/>
      <c r="BV1056" s="144"/>
      <c r="BW1056" s="144"/>
      <c r="BX1056" s="144"/>
      <c r="BY1056" s="144"/>
      <c r="BZ1056" s="144"/>
      <c r="CA1056" s="144"/>
      <c r="CB1056" s="144"/>
      <c r="CC1056" s="144"/>
      <c r="CD1056" s="144"/>
      <c r="CE1056" s="144"/>
      <c r="CF1056" s="144"/>
      <c r="CG1056" s="144"/>
      <c r="CH1056" s="144"/>
      <c r="CI1056" s="144"/>
      <c r="CJ1056" s="144"/>
      <c r="CK1056" s="144"/>
      <c r="CL1056" s="144"/>
      <c r="CM1056" s="144"/>
      <c r="CN1056" s="144"/>
      <c r="CO1056" s="144"/>
      <c r="CP1056" s="144"/>
      <c r="CQ1056" s="144"/>
      <c r="CR1056" s="144"/>
      <c r="CS1056" s="144"/>
      <c r="CT1056" s="144"/>
      <c r="CU1056" s="144"/>
      <c r="CV1056" s="144"/>
      <c r="CW1056" s="144"/>
      <c r="CX1056" s="144"/>
      <c r="CY1056" s="144"/>
    </row>
    <row r="1057" spans="1:103" ht="16.5" x14ac:dyDescent="0.35">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c r="BG1057" s="144"/>
      <c r="BH1057" s="144"/>
      <c r="BI1057" s="144"/>
      <c r="BJ1057" s="144"/>
      <c r="BK1057" s="144"/>
      <c r="BL1057" s="144"/>
      <c r="BM1057" s="144"/>
      <c r="BN1057" s="144"/>
      <c r="BO1057" s="144"/>
      <c r="BP1057" s="144"/>
      <c r="BQ1057" s="144"/>
      <c r="BR1057" s="144"/>
      <c r="BS1057" s="144"/>
      <c r="BT1057" s="144"/>
      <c r="BU1057" s="144"/>
      <c r="BV1057" s="144"/>
      <c r="BW1057" s="144"/>
      <c r="BX1057" s="144"/>
      <c r="BY1057" s="144"/>
      <c r="BZ1057" s="144"/>
      <c r="CA1057" s="144"/>
      <c r="CB1057" s="144"/>
      <c r="CC1057" s="144"/>
      <c r="CD1057" s="144"/>
      <c r="CE1057" s="144"/>
      <c r="CF1057" s="144"/>
      <c r="CG1057" s="144"/>
      <c r="CH1057" s="144"/>
      <c r="CI1057" s="144"/>
      <c r="CJ1057" s="144"/>
      <c r="CK1057" s="144"/>
      <c r="CL1057" s="144"/>
      <c r="CM1057" s="144"/>
      <c r="CN1057" s="144"/>
      <c r="CO1057" s="144"/>
      <c r="CP1057" s="144"/>
      <c r="CQ1057" s="144"/>
      <c r="CR1057" s="144"/>
      <c r="CS1057" s="144"/>
      <c r="CT1057" s="144"/>
      <c r="CU1057" s="144"/>
      <c r="CV1057" s="144"/>
      <c r="CW1057" s="144"/>
      <c r="CX1057" s="144"/>
      <c r="CY1057" s="144"/>
    </row>
    <row r="1058" spans="1:103" ht="16.5" x14ac:dyDescent="0.35">
      <c r="A1058" s="144"/>
      <c r="B1058" s="144"/>
      <c r="C1058" s="144"/>
      <c r="D1058" s="144"/>
      <c r="E1058" s="144"/>
      <c r="F1058" s="144"/>
      <c r="G1058" s="144"/>
      <c r="H1058" s="144"/>
      <c r="I1058" s="144"/>
      <c r="J1058" s="144"/>
      <c r="K1058" s="144"/>
      <c r="L1058" s="144"/>
      <c r="M1058" s="144"/>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c r="BG1058" s="144"/>
      <c r="BH1058" s="144"/>
      <c r="BI1058" s="144"/>
      <c r="BJ1058" s="144"/>
      <c r="BK1058" s="144"/>
      <c r="BL1058" s="144"/>
      <c r="BM1058" s="144"/>
      <c r="BN1058" s="144"/>
      <c r="BO1058" s="144"/>
      <c r="BP1058" s="144"/>
      <c r="BQ1058" s="144"/>
      <c r="BR1058" s="144"/>
      <c r="BS1058" s="144"/>
      <c r="BT1058" s="144"/>
      <c r="BU1058" s="144"/>
      <c r="BV1058" s="144"/>
      <c r="BW1058" s="144"/>
      <c r="BX1058" s="144"/>
      <c r="BY1058" s="144"/>
      <c r="BZ1058" s="144"/>
      <c r="CA1058" s="144"/>
      <c r="CB1058" s="144"/>
      <c r="CC1058" s="144"/>
      <c r="CD1058" s="144"/>
      <c r="CE1058" s="144"/>
      <c r="CF1058" s="144"/>
      <c r="CG1058" s="144"/>
      <c r="CH1058" s="144"/>
      <c r="CI1058" s="144"/>
      <c r="CJ1058" s="144"/>
      <c r="CK1058" s="144"/>
      <c r="CL1058" s="144"/>
      <c r="CM1058" s="144"/>
      <c r="CN1058" s="144"/>
      <c r="CO1058" s="144"/>
      <c r="CP1058" s="144"/>
      <c r="CQ1058" s="144"/>
      <c r="CR1058" s="144"/>
      <c r="CS1058" s="144"/>
      <c r="CT1058" s="144"/>
      <c r="CU1058" s="144"/>
      <c r="CV1058" s="144"/>
      <c r="CW1058" s="144"/>
      <c r="CX1058" s="144"/>
      <c r="CY1058" s="144"/>
    </row>
    <row r="1059" spans="1:103" ht="16.5" x14ac:dyDescent="0.35">
      <c r="A1059" s="144"/>
      <c r="B1059" s="144"/>
      <c r="C1059" s="144"/>
      <c r="D1059" s="144"/>
      <c r="E1059" s="144"/>
      <c r="F1059" s="144"/>
      <c r="G1059" s="144"/>
      <c r="H1059" s="144"/>
      <c r="I1059" s="144"/>
      <c r="J1059" s="144"/>
      <c r="K1059" s="144"/>
      <c r="L1059" s="144"/>
      <c r="M1059" s="144"/>
      <c r="N1059" s="144"/>
      <c r="O1059" s="144"/>
      <c r="P1059" s="144"/>
      <c r="Q1059" s="144"/>
      <c r="R1059" s="144"/>
      <c r="S1059" s="144"/>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c r="BG1059" s="144"/>
      <c r="BH1059" s="144"/>
      <c r="BI1059" s="144"/>
      <c r="BJ1059" s="144"/>
      <c r="BK1059" s="144"/>
      <c r="BL1059" s="144"/>
      <c r="BM1059" s="144"/>
      <c r="BN1059" s="144"/>
      <c r="BO1059" s="144"/>
      <c r="BP1059" s="144"/>
      <c r="BQ1059" s="144"/>
      <c r="BR1059" s="144"/>
      <c r="BS1059" s="144"/>
      <c r="BT1059" s="144"/>
      <c r="BU1059" s="144"/>
      <c r="BV1059" s="144"/>
      <c r="BW1059" s="144"/>
      <c r="BX1059" s="144"/>
      <c r="BY1059" s="144"/>
      <c r="BZ1059" s="144"/>
      <c r="CA1059" s="144"/>
      <c r="CB1059" s="144"/>
      <c r="CC1059" s="144"/>
      <c r="CD1059" s="144"/>
      <c r="CE1059" s="144"/>
      <c r="CF1059" s="144"/>
      <c r="CG1059" s="144"/>
      <c r="CH1059" s="144"/>
      <c r="CI1059" s="144"/>
      <c r="CJ1059" s="144"/>
      <c r="CK1059" s="144"/>
      <c r="CL1059" s="144"/>
      <c r="CM1059" s="144"/>
      <c r="CN1059" s="144"/>
      <c r="CO1059" s="144"/>
      <c r="CP1059" s="144"/>
      <c r="CQ1059" s="144"/>
      <c r="CR1059" s="144"/>
      <c r="CS1059" s="144"/>
      <c r="CT1059" s="144"/>
      <c r="CU1059" s="144"/>
      <c r="CV1059" s="144"/>
      <c r="CW1059" s="144"/>
      <c r="CX1059" s="144"/>
      <c r="CY1059" s="144"/>
    </row>
    <row r="1060" spans="1:103" ht="16.5" x14ac:dyDescent="0.35">
      <c r="A1060" s="144"/>
      <c r="B1060" s="144"/>
      <c r="C1060" s="144"/>
      <c r="D1060" s="144"/>
      <c r="E1060" s="144"/>
      <c r="F1060" s="144"/>
      <c r="G1060" s="144"/>
      <c r="H1060" s="144"/>
      <c r="I1060" s="144"/>
      <c r="J1060" s="144"/>
      <c r="K1060" s="144"/>
      <c r="L1060" s="144"/>
      <c r="M1060" s="144"/>
      <c r="N1060" s="144"/>
      <c r="O1060" s="144"/>
      <c r="P1060" s="144"/>
      <c r="Q1060" s="144"/>
      <c r="R1060" s="144"/>
      <c r="S1060" s="144"/>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c r="BG1060" s="144"/>
      <c r="BH1060" s="144"/>
      <c r="BI1060" s="144"/>
      <c r="BJ1060" s="144"/>
      <c r="BK1060" s="144"/>
      <c r="BL1060" s="144"/>
      <c r="BM1060" s="144"/>
      <c r="BN1060" s="144"/>
      <c r="BO1060" s="144"/>
      <c r="BP1060" s="144"/>
      <c r="BQ1060" s="144"/>
      <c r="BR1060" s="144"/>
      <c r="BS1060" s="144"/>
      <c r="BT1060" s="144"/>
      <c r="BU1060" s="144"/>
      <c r="BV1060" s="144"/>
      <c r="BW1060" s="144"/>
      <c r="BX1060" s="144"/>
      <c r="BY1060" s="144"/>
      <c r="BZ1060" s="144"/>
      <c r="CA1060" s="144"/>
      <c r="CB1060" s="144"/>
      <c r="CC1060" s="144"/>
      <c r="CD1060" s="144"/>
      <c r="CE1060" s="144"/>
      <c r="CF1060" s="144"/>
      <c r="CG1060" s="144"/>
      <c r="CH1060" s="144"/>
      <c r="CI1060" s="144"/>
      <c r="CJ1060" s="144"/>
      <c r="CK1060" s="144"/>
      <c r="CL1060" s="144"/>
      <c r="CM1060" s="144"/>
      <c r="CN1060" s="144"/>
      <c r="CO1060" s="144"/>
      <c r="CP1060" s="144"/>
      <c r="CQ1060" s="144"/>
      <c r="CR1060" s="144"/>
      <c r="CS1060" s="144"/>
      <c r="CT1060" s="144"/>
      <c r="CU1060" s="144"/>
      <c r="CV1060" s="144"/>
      <c r="CW1060" s="144"/>
      <c r="CX1060" s="144"/>
      <c r="CY1060" s="144"/>
    </row>
    <row r="1061" spans="1:103" ht="16.5" x14ac:dyDescent="0.35">
      <c r="A1061" s="144"/>
      <c r="B1061" s="144"/>
      <c r="C1061" s="144"/>
      <c r="D1061" s="144"/>
      <c r="E1061" s="144"/>
      <c r="F1061" s="144"/>
      <c r="G1061" s="144"/>
      <c r="H1061" s="144"/>
      <c r="I1061" s="144"/>
      <c r="J1061" s="144"/>
      <c r="K1061" s="144"/>
      <c r="L1061" s="144"/>
      <c r="M1061" s="144"/>
      <c r="N1061" s="144"/>
      <c r="O1061" s="144"/>
      <c r="P1061" s="144"/>
      <c r="Q1061" s="144"/>
      <c r="R1061" s="144"/>
      <c r="S1061" s="144"/>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c r="BG1061" s="144"/>
      <c r="BH1061" s="144"/>
      <c r="BI1061" s="144"/>
      <c r="BJ1061" s="144"/>
      <c r="BK1061" s="144"/>
      <c r="BL1061" s="144"/>
      <c r="BM1061" s="144"/>
      <c r="BN1061" s="144"/>
      <c r="BO1061" s="144"/>
      <c r="BP1061" s="144"/>
      <c r="BQ1061" s="144"/>
      <c r="BR1061" s="144"/>
      <c r="BS1061" s="144"/>
      <c r="BT1061" s="144"/>
      <c r="BU1061" s="144"/>
      <c r="BV1061" s="144"/>
      <c r="BW1061" s="144"/>
      <c r="BX1061" s="144"/>
      <c r="BY1061" s="144"/>
      <c r="BZ1061" s="144"/>
      <c r="CA1061" s="144"/>
      <c r="CB1061" s="144"/>
      <c r="CC1061" s="144"/>
      <c r="CD1061" s="144"/>
      <c r="CE1061" s="144"/>
      <c r="CF1061" s="144"/>
      <c r="CG1061" s="144"/>
      <c r="CH1061" s="144"/>
      <c r="CI1061" s="144"/>
      <c r="CJ1061" s="144"/>
      <c r="CK1061" s="144"/>
      <c r="CL1061" s="144"/>
      <c r="CM1061" s="144"/>
      <c r="CN1061" s="144"/>
      <c r="CO1061" s="144"/>
      <c r="CP1061" s="144"/>
      <c r="CQ1061" s="144"/>
      <c r="CR1061" s="144"/>
      <c r="CS1061" s="144"/>
      <c r="CT1061" s="144"/>
      <c r="CU1061" s="144"/>
      <c r="CV1061" s="144"/>
      <c r="CW1061" s="144"/>
      <c r="CX1061" s="144"/>
      <c r="CY1061" s="144"/>
    </row>
    <row r="1062" spans="1:103" ht="16.5" x14ac:dyDescent="0.35">
      <c r="A1062" s="144"/>
      <c r="B1062" s="144"/>
      <c r="C1062" s="144"/>
      <c r="D1062" s="144"/>
      <c r="E1062" s="144"/>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c r="BG1062" s="144"/>
      <c r="BH1062" s="144"/>
      <c r="BI1062" s="144"/>
      <c r="BJ1062" s="144"/>
      <c r="BK1062" s="144"/>
      <c r="BL1062" s="144"/>
      <c r="BM1062" s="144"/>
      <c r="BN1062" s="144"/>
      <c r="BO1062" s="144"/>
      <c r="BP1062" s="144"/>
      <c r="BQ1062" s="144"/>
      <c r="BR1062" s="144"/>
      <c r="BS1062" s="144"/>
      <c r="BT1062" s="144"/>
      <c r="BU1062" s="144"/>
      <c r="BV1062" s="144"/>
      <c r="BW1062" s="144"/>
      <c r="BX1062" s="144"/>
      <c r="BY1062" s="144"/>
      <c r="BZ1062" s="144"/>
      <c r="CA1062" s="144"/>
      <c r="CB1062" s="144"/>
      <c r="CC1062" s="144"/>
      <c r="CD1062" s="144"/>
      <c r="CE1062" s="144"/>
      <c r="CF1062" s="144"/>
      <c r="CG1062" s="144"/>
      <c r="CH1062" s="144"/>
      <c r="CI1062" s="144"/>
      <c r="CJ1062" s="144"/>
      <c r="CK1062" s="144"/>
      <c r="CL1062" s="144"/>
      <c r="CM1062" s="144"/>
      <c r="CN1062" s="144"/>
      <c r="CO1062" s="144"/>
      <c r="CP1062" s="144"/>
      <c r="CQ1062" s="144"/>
      <c r="CR1062" s="144"/>
      <c r="CS1062" s="144"/>
      <c r="CT1062" s="144"/>
      <c r="CU1062" s="144"/>
      <c r="CV1062" s="144"/>
      <c r="CW1062" s="144"/>
      <c r="CX1062" s="144"/>
      <c r="CY1062" s="144"/>
    </row>
    <row r="1063" spans="1:103" ht="16.5" x14ac:dyDescent="0.35">
      <c r="A1063" s="144"/>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c r="BG1063" s="144"/>
      <c r="BH1063" s="144"/>
      <c r="BI1063" s="144"/>
      <c r="BJ1063" s="144"/>
      <c r="BK1063" s="144"/>
      <c r="BL1063" s="144"/>
      <c r="BM1063" s="144"/>
      <c r="BN1063" s="144"/>
      <c r="BO1063" s="144"/>
      <c r="BP1063" s="144"/>
      <c r="BQ1063" s="144"/>
      <c r="BR1063" s="144"/>
      <c r="BS1063" s="144"/>
      <c r="BT1063" s="144"/>
      <c r="BU1063" s="144"/>
      <c r="BV1063" s="144"/>
      <c r="BW1063" s="144"/>
      <c r="BX1063" s="144"/>
      <c r="BY1063" s="144"/>
      <c r="BZ1063" s="144"/>
      <c r="CA1063" s="144"/>
      <c r="CB1063" s="144"/>
      <c r="CC1063" s="144"/>
      <c r="CD1063" s="144"/>
      <c r="CE1063" s="144"/>
      <c r="CF1063" s="144"/>
      <c r="CG1063" s="144"/>
      <c r="CH1063" s="144"/>
      <c r="CI1063" s="144"/>
      <c r="CJ1063" s="144"/>
      <c r="CK1063" s="144"/>
      <c r="CL1063" s="144"/>
      <c r="CM1063" s="144"/>
      <c r="CN1063" s="144"/>
      <c r="CO1063" s="144"/>
      <c r="CP1063" s="144"/>
      <c r="CQ1063" s="144"/>
      <c r="CR1063" s="144"/>
      <c r="CS1063" s="144"/>
      <c r="CT1063" s="144"/>
      <c r="CU1063" s="144"/>
      <c r="CV1063" s="144"/>
      <c r="CW1063" s="144"/>
      <c r="CX1063" s="144"/>
      <c r="CY1063" s="144"/>
    </row>
    <row r="1064" spans="1:103" ht="16.5" x14ac:dyDescent="0.35">
      <c r="A1064" s="144"/>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c r="BG1064" s="144"/>
      <c r="BH1064" s="144"/>
      <c r="BI1064" s="144"/>
      <c r="BJ1064" s="144"/>
      <c r="BK1064" s="144"/>
      <c r="BL1064" s="144"/>
      <c r="BM1064" s="144"/>
      <c r="BN1064" s="144"/>
      <c r="BO1064" s="144"/>
      <c r="BP1064" s="144"/>
      <c r="BQ1064" s="144"/>
      <c r="BR1064" s="144"/>
      <c r="BS1064" s="144"/>
      <c r="BT1064" s="144"/>
      <c r="BU1064" s="144"/>
      <c r="BV1064" s="144"/>
      <c r="BW1064" s="144"/>
      <c r="BX1064" s="144"/>
      <c r="BY1064" s="144"/>
      <c r="BZ1064" s="144"/>
      <c r="CA1064" s="144"/>
      <c r="CB1064" s="144"/>
      <c r="CC1064" s="144"/>
      <c r="CD1064" s="144"/>
      <c r="CE1064" s="144"/>
      <c r="CF1064" s="144"/>
      <c r="CG1064" s="144"/>
      <c r="CH1064" s="144"/>
      <c r="CI1064" s="144"/>
      <c r="CJ1064" s="144"/>
      <c r="CK1064" s="144"/>
      <c r="CL1064" s="144"/>
      <c r="CM1064" s="144"/>
      <c r="CN1064" s="144"/>
      <c r="CO1064" s="144"/>
      <c r="CP1064" s="144"/>
      <c r="CQ1064" s="144"/>
      <c r="CR1064" s="144"/>
      <c r="CS1064" s="144"/>
      <c r="CT1064" s="144"/>
      <c r="CU1064" s="144"/>
      <c r="CV1064" s="144"/>
      <c r="CW1064" s="144"/>
      <c r="CX1064" s="144"/>
      <c r="CY1064" s="144"/>
    </row>
    <row r="1065" spans="1:103" ht="16.5" x14ac:dyDescent="0.35">
      <c r="A1065" s="144"/>
      <c r="B1065" s="144"/>
      <c r="C1065" s="144"/>
      <c r="D1065" s="144"/>
      <c r="E1065" s="144"/>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c r="BG1065" s="144"/>
      <c r="BH1065" s="144"/>
      <c r="BI1065" s="144"/>
      <c r="BJ1065" s="144"/>
      <c r="BK1065" s="144"/>
      <c r="BL1065" s="144"/>
      <c r="BM1065" s="144"/>
      <c r="BN1065" s="144"/>
      <c r="BO1065" s="144"/>
      <c r="BP1065" s="144"/>
      <c r="BQ1065" s="144"/>
      <c r="BR1065" s="144"/>
      <c r="BS1065" s="144"/>
      <c r="BT1065" s="144"/>
      <c r="BU1065" s="144"/>
      <c r="BV1065" s="144"/>
      <c r="BW1065" s="144"/>
      <c r="BX1065" s="144"/>
      <c r="BY1065" s="144"/>
      <c r="BZ1065" s="144"/>
      <c r="CA1065" s="144"/>
      <c r="CB1065" s="144"/>
      <c r="CC1065" s="144"/>
      <c r="CD1065" s="144"/>
      <c r="CE1065" s="144"/>
      <c r="CF1065" s="144"/>
      <c r="CG1065" s="144"/>
      <c r="CH1065" s="144"/>
      <c r="CI1065" s="144"/>
      <c r="CJ1065" s="144"/>
      <c r="CK1065" s="144"/>
      <c r="CL1065" s="144"/>
      <c r="CM1065" s="144"/>
      <c r="CN1065" s="144"/>
      <c r="CO1065" s="144"/>
      <c r="CP1065" s="144"/>
      <c r="CQ1065" s="144"/>
      <c r="CR1065" s="144"/>
      <c r="CS1065" s="144"/>
      <c r="CT1065" s="144"/>
      <c r="CU1065" s="144"/>
      <c r="CV1065" s="144"/>
      <c r="CW1065" s="144"/>
      <c r="CX1065" s="144"/>
      <c r="CY1065" s="144"/>
    </row>
    <row r="1066" spans="1:103" ht="16.5" x14ac:dyDescent="0.35">
      <c r="A1066" s="144"/>
      <c r="B1066" s="144"/>
      <c r="C1066" s="144"/>
      <c r="D1066" s="144"/>
      <c r="E1066" s="144"/>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c r="BG1066" s="144"/>
      <c r="BH1066" s="144"/>
      <c r="BI1066" s="144"/>
      <c r="BJ1066" s="144"/>
      <c r="BK1066" s="144"/>
      <c r="BL1066" s="144"/>
      <c r="BM1066" s="144"/>
      <c r="BN1066" s="144"/>
      <c r="BO1066" s="144"/>
      <c r="BP1066" s="144"/>
      <c r="BQ1066" s="144"/>
      <c r="BR1066" s="144"/>
      <c r="BS1066" s="144"/>
      <c r="BT1066" s="144"/>
      <c r="BU1066" s="144"/>
      <c r="BV1066" s="144"/>
      <c r="BW1066" s="144"/>
      <c r="BX1066" s="144"/>
      <c r="BY1066" s="144"/>
      <c r="BZ1066" s="144"/>
      <c r="CA1066" s="144"/>
      <c r="CB1066" s="144"/>
      <c r="CC1066" s="144"/>
      <c r="CD1066" s="144"/>
      <c r="CE1066" s="144"/>
      <c r="CF1066" s="144"/>
      <c r="CG1066" s="144"/>
      <c r="CH1066" s="144"/>
      <c r="CI1066" s="144"/>
      <c r="CJ1066" s="144"/>
      <c r="CK1066" s="144"/>
      <c r="CL1066" s="144"/>
      <c r="CM1066" s="144"/>
      <c r="CN1066" s="144"/>
      <c r="CO1066" s="144"/>
      <c r="CP1066" s="144"/>
      <c r="CQ1066" s="144"/>
      <c r="CR1066" s="144"/>
      <c r="CS1066" s="144"/>
      <c r="CT1066" s="144"/>
      <c r="CU1066" s="144"/>
      <c r="CV1066" s="144"/>
      <c r="CW1066" s="144"/>
      <c r="CX1066" s="144"/>
      <c r="CY1066" s="144"/>
    </row>
    <row r="1067" spans="1:103" ht="16.5" x14ac:dyDescent="0.35">
      <c r="A1067" s="144"/>
      <c r="B1067" s="144"/>
      <c r="C1067" s="144"/>
      <c r="D1067" s="144"/>
      <c r="E1067" s="144"/>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c r="BG1067" s="144"/>
      <c r="BH1067" s="144"/>
      <c r="BI1067" s="144"/>
      <c r="BJ1067" s="144"/>
      <c r="BK1067" s="144"/>
      <c r="BL1067" s="144"/>
      <c r="BM1067" s="144"/>
      <c r="BN1067" s="144"/>
      <c r="BO1067" s="144"/>
      <c r="BP1067" s="144"/>
      <c r="BQ1067" s="144"/>
      <c r="BR1067" s="144"/>
      <c r="BS1067" s="144"/>
      <c r="BT1067" s="144"/>
      <c r="BU1067" s="144"/>
      <c r="BV1067" s="144"/>
      <c r="BW1067" s="144"/>
      <c r="BX1067" s="144"/>
      <c r="BY1067" s="144"/>
      <c r="BZ1067" s="144"/>
      <c r="CA1067" s="144"/>
      <c r="CB1067" s="144"/>
      <c r="CC1067" s="144"/>
      <c r="CD1067" s="144"/>
      <c r="CE1067" s="144"/>
      <c r="CF1067" s="144"/>
      <c r="CG1067" s="144"/>
      <c r="CH1067" s="144"/>
      <c r="CI1067" s="144"/>
      <c r="CJ1067" s="144"/>
      <c r="CK1067" s="144"/>
      <c r="CL1067" s="144"/>
      <c r="CM1067" s="144"/>
      <c r="CN1067" s="144"/>
      <c r="CO1067" s="144"/>
      <c r="CP1067" s="144"/>
      <c r="CQ1067" s="144"/>
      <c r="CR1067" s="144"/>
      <c r="CS1067" s="144"/>
      <c r="CT1067" s="144"/>
      <c r="CU1067" s="144"/>
      <c r="CV1067" s="144"/>
      <c r="CW1067" s="144"/>
      <c r="CX1067" s="144"/>
      <c r="CY1067" s="144"/>
    </row>
    <row r="1068" spans="1:103" ht="16.5" x14ac:dyDescent="0.35">
      <c r="A1068" s="144"/>
      <c r="B1068" s="144"/>
      <c r="C1068" s="144"/>
      <c r="D1068" s="144"/>
      <c r="E1068" s="144"/>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c r="BG1068" s="144"/>
      <c r="BH1068" s="144"/>
      <c r="BI1068" s="144"/>
      <c r="BJ1068" s="144"/>
      <c r="BK1068" s="144"/>
      <c r="BL1068" s="144"/>
      <c r="BM1068" s="144"/>
      <c r="BN1068" s="144"/>
      <c r="BO1068" s="144"/>
      <c r="BP1068" s="144"/>
      <c r="BQ1068" s="144"/>
      <c r="BR1068" s="144"/>
      <c r="BS1068" s="144"/>
      <c r="BT1068" s="144"/>
      <c r="BU1068" s="144"/>
      <c r="BV1068" s="144"/>
      <c r="BW1068" s="144"/>
      <c r="BX1068" s="144"/>
      <c r="BY1068" s="144"/>
      <c r="BZ1068" s="144"/>
      <c r="CA1068" s="144"/>
      <c r="CB1068" s="144"/>
      <c r="CC1068" s="144"/>
      <c r="CD1068" s="144"/>
      <c r="CE1068" s="144"/>
      <c r="CF1068" s="144"/>
      <c r="CG1068" s="144"/>
      <c r="CH1068" s="144"/>
      <c r="CI1068" s="144"/>
      <c r="CJ1068" s="144"/>
      <c r="CK1068" s="144"/>
      <c r="CL1068" s="144"/>
      <c r="CM1068" s="144"/>
      <c r="CN1068" s="144"/>
      <c r="CO1068" s="144"/>
      <c r="CP1068" s="144"/>
      <c r="CQ1068" s="144"/>
      <c r="CR1068" s="144"/>
      <c r="CS1068" s="144"/>
      <c r="CT1068" s="144"/>
      <c r="CU1068" s="144"/>
      <c r="CV1068" s="144"/>
      <c r="CW1068" s="144"/>
      <c r="CX1068" s="144"/>
      <c r="CY1068" s="144"/>
    </row>
    <row r="1069" spans="1:103" ht="16.5" x14ac:dyDescent="0.35">
      <c r="A1069" s="144"/>
      <c r="B1069" s="144"/>
      <c r="C1069" s="144"/>
      <c r="D1069" s="144"/>
      <c r="E1069" s="144"/>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c r="BG1069" s="144"/>
      <c r="BH1069" s="144"/>
      <c r="BI1069" s="144"/>
      <c r="BJ1069" s="144"/>
      <c r="BK1069" s="144"/>
      <c r="BL1069" s="144"/>
      <c r="BM1069" s="144"/>
      <c r="BN1069" s="144"/>
      <c r="BO1069" s="144"/>
      <c r="BP1069" s="144"/>
      <c r="BQ1069" s="144"/>
      <c r="BR1069" s="144"/>
      <c r="BS1069" s="144"/>
      <c r="BT1069" s="144"/>
      <c r="BU1069" s="144"/>
      <c r="BV1069" s="144"/>
      <c r="BW1069" s="144"/>
      <c r="BX1069" s="144"/>
      <c r="BY1069" s="144"/>
      <c r="BZ1069" s="144"/>
      <c r="CA1069" s="144"/>
      <c r="CB1069" s="144"/>
      <c r="CC1069" s="144"/>
      <c r="CD1069" s="144"/>
      <c r="CE1069" s="144"/>
      <c r="CF1069" s="144"/>
      <c r="CG1069" s="144"/>
      <c r="CH1069" s="144"/>
      <c r="CI1069" s="144"/>
      <c r="CJ1069" s="144"/>
      <c r="CK1069" s="144"/>
      <c r="CL1069" s="144"/>
      <c r="CM1069" s="144"/>
      <c r="CN1069" s="144"/>
      <c r="CO1069" s="144"/>
      <c r="CP1069" s="144"/>
      <c r="CQ1069" s="144"/>
      <c r="CR1069" s="144"/>
      <c r="CS1069" s="144"/>
      <c r="CT1069" s="144"/>
      <c r="CU1069" s="144"/>
      <c r="CV1069" s="144"/>
      <c r="CW1069" s="144"/>
      <c r="CX1069" s="144"/>
      <c r="CY1069" s="144"/>
    </row>
    <row r="1070" spans="1:103" ht="16.5" x14ac:dyDescent="0.35">
      <c r="A1070" s="144"/>
      <c r="B1070" s="144"/>
      <c r="C1070" s="144"/>
      <c r="D1070" s="144"/>
      <c r="E1070" s="144"/>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c r="BG1070" s="144"/>
      <c r="BH1070" s="144"/>
      <c r="BI1070" s="144"/>
      <c r="BJ1070" s="144"/>
      <c r="BK1070" s="144"/>
      <c r="BL1070" s="144"/>
      <c r="BM1070" s="144"/>
      <c r="BN1070" s="144"/>
      <c r="BO1070" s="144"/>
      <c r="BP1070" s="144"/>
      <c r="BQ1070" s="144"/>
      <c r="BR1070" s="144"/>
      <c r="BS1070" s="144"/>
      <c r="BT1070" s="144"/>
      <c r="BU1070" s="144"/>
      <c r="BV1070" s="144"/>
      <c r="BW1070" s="144"/>
      <c r="BX1070" s="144"/>
      <c r="BY1070" s="144"/>
      <c r="BZ1070" s="144"/>
      <c r="CA1070" s="144"/>
      <c r="CB1070" s="144"/>
      <c r="CC1070" s="144"/>
      <c r="CD1070" s="144"/>
      <c r="CE1070" s="144"/>
      <c r="CF1070" s="144"/>
      <c r="CG1070" s="144"/>
      <c r="CH1070" s="144"/>
      <c r="CI1070" s="144"/>
      <c r="CJ1070" s="144"/>
      <c r="CK1070" s="144"/>
      <c r="CL1070" s="144"/>
      <c r="CM1070" s="144"/>
      <c r="CN1070" s="144"/>
      <c r="CO1070" s="144"/>
      <c r="CP1070" s="144"/>
      <c r="CQ1070" s="144"/>
      <c r="CR1070" s="144"/>
      <c r="CS1070" s="144"/>
      <c r="CT1070" s="144"/>
      <c r="CU1070" s="144"/>
      <c r="CV1070" s="144"/>
      <c r="CW1070" s="144"/>
      <c r="CX1070" s="144"/>
      <c r="CY1070" s="144"/>
    </row>
    <row r="1071" spans="1:103" ht="16.5" x14ac:dyDescent="0.35">
      <c r="A1071" s="144"/>
      <c r="B1071" s="144"/>
      <c r="C1071" s="144"/>
      <c r="D1071" s="144"/>
      <c r="E1071" s="144"/>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c r="BG1071" s="144"/>
      <c r="BH1071" s="144"/>
      <c r="BI1071" s="144"/>
      <c r="BJ1071" s="144"/>
      <c r="BK1071" s="144"/>
      <c r="BL1071" s="144"/>
      <c r="BM1071" s="144"/>
      <c r="BN1071" s="144"/>
      <c r="BO1071" s="144"/>
      <c r="BP1071" s="144"/>
      <c r="BQ1071" s="144"/>
      <c r="BR1071" s="144"/>
      <c r="BS1071" s="144"/>
      <c r="BT1071" s="144"/>
      <c r="BU1071" s="144"/>
      <c r="BV1071" s="144"/>
      <c r="BW1071" s="144"/>
      <c r="BX1071" s="144"/>
      <c r="BY1071" s="144"/>
      <c r="BZ1071" s="144"/>
      <c r="CA1071" s="144"/>
      <c r="CB1071" s="144"/>
      <c r="CC1071" s="144"/>
      <c r="CD1071" s="144"/>
      <c r="CE1071" s="144"/>
      <c r="CF1071" s="144"/>
      <c r="CG1071" s="144"/>
      <c r="CH1071" s="144"/>
      <c r="CI1071" s="144"/>
      <c r="CJ1071" s="144"/>
      <c r="CK1071" s="144"/>
      <c r="CL1071" s="144"/>
      <c r="CM1071" s="144"/>
      <c r="CN1071" s="144"/>
      <c r="CO1071" s="144"/>
      <c r="CP1071" s="144"/>
      <c r="CQ1071" s="144"/>
      <c r="CR1071" s="144"/>
      <c r="CS1071" s="144"/>
      <c r="CT1071" s="144"/>
      <c r="CU1071" s="144"/>
      <c r="CV1071" s="144"/>
      <c r="CW1071" s="144"/>
      <c r="CX1071" s="144"/>
      <c r="CY1071" s="144"/>
    </row>
    <row r="1072" spans="1:103" ht="16.5" x14ac:dyDescent="0.35">
      <c r="A1072" s="144"/>
      <c r="B1072" s="144"/>
      <c r="C1072" s="144"/>
      <c r="D1072" s="144"/>
      <c r="E1072" s="144"/>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c r="BG1072" s="144"/>
      <c r="BH1072" s="144"/>
      <c r="BI1072" s="144"/>
      <c r="BJ1072" s="144"/>
      <c r="BK1072" s="144"/>
      <c r="BL1072" s="144"/>
      <c r="BM1072" s="144"/>
      <c r="BN1072" s="144"/>
      <c r="BO1072" s="144"/>
      <c r="BP1072" s="144"/>
      <c r="BQ1072" s="144"/>
      <c r="BR1072" s="144"/>
      <c r="BS1072" s="144"/>
      <c r="BT1072" s="144"/>
      <c r="BU1072" s="144"/>
      <c r="BV1072" s="144"/>
      <c r="BW1072" s="144"/>
      <c r="BX1072" s="144"/>
      <c r="BY1072" s="144"/>
      <c r="BZ1072" s="144"/>
      <c r="CA1072" s="144"/>
      <c r="CB1072" s="144"/>
      <c r="CC1072" s="144"/>
      <c r="CD1072" s="144"/>
      <c r="CE1072" s="144"/>
      <c r="CF1072" s="144"/>
      <c r="CG1072" s="144"/>
      <c r="CH1072" s="144"/>
      <c r="CI1072" s="144"/>
      <c r="CJ1072" s="144"/>
      <c r="CK1072" s="144"/>
      <c r="CL1072" s="144"/>
      <c r="CM1072" s="144"/>
      <c r="CN1072" s="144"/>
      <c r="CO1072" s="144"/>
      <c r="CP1072" s="144"/>
      <c r="CQ1072" s="144"/>
      <c r="CR1072" s="144"/>
      <c r="CS1072" s="144"/>
      <c r="CT1072" s="144"/>
      <c r="CU1072" s="144"/>
      <c r="CV1072" s="144"/>
      <c r="CW1072" s="144"/>
      <c r="CX1072" s="144"/>
      <c r="CY1072" s="144"/>
    </row>
    <row r="1073" spans="1:103" ht="16.5" x14ac:dyDescent="0.35">
      <c r="A1073" s="144"/>
      <c r="B1073" s="144"/>
      <c r="C1073" s="144"/>
      <c r="D1073" s="144"/>
      <c r="E1073" s="144"/>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c r="BG1073" s="144"/>
      <c r="BH1073" s="144"/>
      <c r="BI1073" s="144"/>
      <c r="BJ1073" s="144"/>
      <c r="BK1073" s="144"/>
      <c r="BL1073" s="144"/>
      <c r="BM1073" s="144"/>
      <c r="BN1073" s="144"/>
      <c r="BO1073" s="144"/>
      <c r="BP1073" s="144"/>
      <c r="BQ1073" s="144"/>
      <c r="BR1073" s="144"/>
      <c r="BS1073" s="144"/>
      <c r="BT1073" s="144"/>
      <c r="BU1073" s="144"/>
      <c r="BV1073" s="144"/>
      <c r="BW1073" s="144"/>
      <c r="BX1073" s="144"/>
      <c r="BY1073" s="144"/>
      <c r="BZ1073" s="144"/>
      <c r="CA1073" s="144"/>
      <c r="CB1073" s="144"/>
      <c r="CC1073" s="144"/>
      <c r="CD1073" s="144"/>
      <c r="CE1073" s="144"/>
      <c r="CF1073" s="144"/>
      <c r="CG1073" s="144"/>
      <c r="CH1073" s="144"/>
      <c r="CI1073" s="144"/>
      <c r="CJ1073" s="144"/>
      <c r="CK1073" s="144"/>
      <c r="CL1073" s="144"/>
      <c r="CM1073" s="144"/>
      <c r="CN1073" s="144"/>
      <c r="CO1073" s="144"/>
      <c r="CP1073" s="144"/>
      <c r="CQ1073" s="144"/>
      <c r="CR1073" s="144"/>
      <c r="CS1073" s="144"/>
      <c r="CT1073" s="144"/>
      <c r="CU1073" s="144"/>
      <c r="CV1073" s="144"/>
      <c r="CW1073" s="144"/>
      <c r="CX1073" s="144"/>
      <c r="CY1073" s="144"/>
    </row>
    <row r="1074" spans="1:103" ht="16.5" x14ac:dyDescent="0.35">
      <c r="A1074" s="144"/>
      <c r="B1074" s="144"/>
      <c r="C1074" s="144"/>
      <c r="D1074" s="144"/>
      <c r="E1074" s="144"/>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c r="BG1074" s="144"/>
      <c r="BH1074" s="144"/>
      <c r="BI1074" s="144"/>
      <c r="BJ1074" s="144"/>
      <c r="BK1074" s="144"/>
      <c r="BL1074" s="144"/>
      <c r="BM1074" s="144"/>
      <c r="BN1074" s="144"/>
      <c r="BO1074" s="144"/>
      <c r="BP1074" s="144"/>
      <c r="BQ1074" s="144"/>
      <c r="BR1074" s="144"/>
      <c r="BS1074" s="144"/>
      <c r="BT1074" s="144"/>
      <c r="BU1074" s="144"/>
      <c r="BV1074" s="144"/>
      <c r="BW1074" s="144"/>
      <c r="BX1074" s="144"/>
      <c r="BY1074" s="144"/>
      <c r="BZ1074" s="144"/>
      <c r="CA1074" s="144"/>
      <c r="CB1074" s="144"/>
      <c r="CC1074" s="144"/>
      <c r="CD1074" s="144"/>
      <c r="CE1074" s="144"/>
      <c r="CF1074" s="144"/>
      <c r="CG1074" s="144"/>
      <c r="CH1074" s="144"/>
      <c r="CI1074" s="144"/>
      <c r="CJ1074" s="144"/>
      <c r="CK1074" s="144"/>
      <c r="CL1074" s="144"/>
      <c r="CM1074" s="144"/>
      <c r="CN1074" s="144"/>
      <c r="CO1074" s="144"/>
      <c r="CP1074" s="144"/>
      <c r="CQ1074" s="144"/>
      <c r="CR1074" s="144"/>
      <c r="CS1074" s="144"/>
      <c r="CT1074" s="144"/>
      <c r="CU1074" s="144"/>
      <c r="CV1074" s="144"/>
      <c r="CW1074" s="144"/>
      <c r="CX1074" s="144"/>
      <c r="CY1074" s="144"/>
    </row>
    <row r="1075" spans="1:103" ht="16.5" x14ac:dyDescent="0.35">
      <c r="A1075" s="144"/>
      <c r="B1075" s="144"/>
      <c r="C1075" s="144"/>
      <c r="D1075" s="144"/>
      <c r="E1075" s="144"/>
      <c r="F1075" s="144"/>
      <c r="G1075" s="144"/>
      <c r="H1075" s="144"/>
      <c r="I1075" s="144"/>
      <c r="J1075" s="144"/>
      <c r="K1075" s="144"/>
      <c r="L1075" s="144"/>
      <c r="M1075" s="144"/>
      <c r="N1075" s="144"/>
      <c r="O1075" s="144"/>
      <c r="P1075" s="144"/>
      <c r="Q1075" s="144"/>
      <c r="R1075" s="144"/>
      <c r="S1075" s="144"/>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c r="BG1075" s="144"/>
      <c r="BH1075" s="144"/>
      <c r="BI1075" s="144"/>
      <c r="BJ1075" s="144"/>
      <c r="BK1075" s="144"/>
      <c r="BL1075" s="144"/>
      <c r="BM1075" s="144"/>
      <c r="BN1075" s="144"/>
      <c r="BO1075" s="144"/>
      <c r="BP1075" s="144"/>
      <c r="BQ1075" s="144"/>
      <c r="BR1075" s="144"/>
      <c r="BS1075" s="144"/>
      <c r="BT1075" s="144"/>
      <c r="BU1075" s="144"/>
      <c r="BV1075" s="144"/>
      <c r="BW1075" s="144"/>
      <c r="BX1075" s="144"/>
      <c r="BY1075" s="144"/>
      <c r="BZ1075" s="144"/>
      <c r="CA1075" s="144"/>
      <c r="CB1075" s="144"/>
      <c r="CC1075" s="144"/>
      <c r="CD1075" s="144"/>
      <c r="CE1075" s="144"/>
      <c r="CF1075" s="144"/>
      <c r="CG1075" s="144"/>
      <c r="CH1075" s="144"/>
      <c r="CI1075" s="144"/>
      <c r="CJ1075" s="144"/>
      <c r="CK1075" s="144"/>
      <c r="CL1075" s="144"/>
      <c r="CM1075" s="144"/>
      <c r="CN1075" s="144"/>
      <c r="CO1075" s="144"/>
      <c r="CP1075" s="144"/>
      <c r="CQ1075" s="144"/>
      <c r="CR1075" s="144"/>
      <c r="CS1075" s="144"/>
      <c r="CT1075" s="144"/>
      <c r="CU1075" s="144"/>
      <c r="CV1075" s="144"/>
      <c r="CW1075" s="144"/>
      <c r="CX1075" s="144"/>
      <c r="CY1075" s="144"/>
    </row>
    <row r="1076" spans="1:103" ht="16.5" x14ac:dyDescent="0.35">
      <c r="A1076" s="144"/>
      <c r="B1076" s="144"/>
      <c r="C1076" s="144"/>
      <c r="D1076" s="144"/>
      <c r="E1076" s="144"/>
      <c r="F1076" s="144"/>
      <c r="G1076" s="144"/>
      <c r="H1076" s="144"/>
      <c r="I1076" s="144"/>
      <c r="J1076" s="144"/>
      <c r="K1076" s="144"/>
      <c r="L1076" s="144"/>
      <c r="M1076" s="144"/>
      <c r="N1076" s="144"/>
      <c r="O1076" s="144"/>
      <c r="P1076" s="144"/>
      <c r="Q1076" s="144"/>
      <c r="R1076" s="144"/>
      <c r="S1076" s="144"/>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c r="BG1076" s="144"/>
      <c r="BH1076" s="144"/>
      <c r="BI1076" s="144"/>
      <c r="BJ1076" s="144"/>
      <c r="BK1076" s="144"/>
      <c r="BL1076" s="144"/>
      <c r="BM1076" s="144"/>
      <c r="BN1076" s="144"/>
      <c r="BO1076" s="144"/>
      <c r="BP1076" s="144"/>
      <c r="BQ1076" s="144"/>
      <c r="BR1076" s="144"/>
      <c r="BS1076" s="144"/>
      <c r="BT1076" s="144"/>
      <c r="BU1076" s="144"/>
      <c r="BV1076" s="144"/>
      <c r="BW1076" s="144"/>
      <c r="BX1076" s="144"/>
      <c r="BY1076" s="144"/>
      <c r="BZ1076" s="144"/>
      <c r="CA1076" s="144"/>
      <c r="CB1076" s="144"/>
      <c r="CC1076" s="144"/>
      <c r="CD1076" s="144"/>
      <c r="CE1076" s="144"/>
      <c r="CF1076" s="144"/>
      <c r="CG1076" s="144"/>
      <c r="CH1076" s="144"/>
      <c r="CI1076" s="144"/>
      <c r="CJ1076" s="144"/>
      <c r="CK1076" s="144"/>
      <c r="CL1076" s="144"/>
      <c r="CM1076" s="144"/>
      <c r="CN1076" s="144"/>
      <c r="CO1076" s="144"/>
      <c r="CP1076" s="144"/>
      <c r="CQ1076" s="144"/>
      <c r="CR1076" s="144"/>
      <c r="CS1076" s="144"/>
      <c r="CT1076" s="144"/>
      <c r="CU1076" s="144"/>
      <c r="CV1076" s="144"/>
      <c r="CW1076" s="144"/>
      <c r="CX1076" s="144"/>
      <c r="CY1076" s="144"/>
    </row>
    <row r="1077" spans="1:103" ht="16.5" x14ac:dyDescent="0.35">
      <c r="A1077" s="144"/>
      <c r="B1077" s="144"/>
      <c r="C1077" s="144"/>
      <c r="D1077" s="144"/>
      <c r="E1077" s="144"/>
      <c r="F1077" s="144"/>
      <c r="G1077" s="144"/>
      <c r="H1077" s="144"/>
      <c r="I1077" s="144"/>
      <c r="J1077" s="144"/>
      <c r="K1077" s="144"/>
      <c r="L1077" s="144"/>
      <c r="M1077" s="144"/>
      <c r="N1077" s="144"/>
      <c r="O1077" s="144"/>
      <c r="P1077" s="144"/>
      <c r="Q1077" s="144"/>
      <c r="R1077" s="144"/>
      <c r="S1077" s="144"/>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c r="BG1077" s="144"/>
      <c r="BH1077" s="144"/>
      <c r="BI1077" s="144"/>
      <c r="BJ1077" s="144"/>
      <c r="BK1077" s="144"/>
      <c r="BL1077" s="144"/>
      <c r="BM1077" s="144"/>
      <c r="BN1077" s="144"/>
      <c r="BO1077" s="144"/>
      <c r="BP1077" s="144"/>
      <c r="BQ1077" s="144"/>
      <c r="BR1077" s="144"/>
      <c r="BS1077" s="144"/>
      <c r="BT1077" s="144"/>
      <c r="BU1077" s="144"/>
      <c r="BV1077" s="144"/>
      <c r="BW1077" s="144"/>
      <c r="BX1077" s="144"/>
      <c r="BY1077" s="144"/>
      <c r="BZ1077" s="144"/>
      <c r="CA1077" s="144"/>
      <c r="CB1077" s="144"/>
      <c r="CC1077" s="144"/>
      <c r="CD1077" s="144"/>
      <c r="CE1077" s="144"/>
      <c r="CF1077" s="144"/>
      <c r="CG1077" s="144"/>
      <c r="CH1077" s="144"/>
      <c r="CI1077" s="144"/>
      <c r="CJ1077" s="144"/>
      <c r="CK1077" s="144"/>
      <c r="CL1077" s="144"/>
      <c r="CM1077" s="144"/>
      <c r="CN1077" s="144"/>
      <c r="CO1077" s="144"/>
      <c r="CP1077" s="144"/>
      <c r="CQ1077" s="144"/>
      <c r="CR1077" s="144"/>
      <c r="CS1077" s="144"/>
      <c r="CT1077" s="144"/>
      <c r="CU1077" s="144"/>
      <c r="CV1077" s="144"/>
      <c r="CW1077" s="144"/>
      <c r="CX1077" s="144"/>
      <c r="CY1077" s="144"/>
    </row>
    <row r="1078" spans="1:103" ht="16.5" x14ac:dyDescent="0.35">
      <c r="A1078" s="144"/>
      <c r="B1078" s="144"/>
      <c r="C1078" s="144"/>
      <c r="D1078" s="144"/>
      <c r="E1078" s="144"/>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c r="BG1078" s="144"/>
      <c r="BH1078" s="144"/>
      <c r="BI1078" s="144"/>
      <c r="BJ1078" s="144"/>
      <c r="BK1078" s="144"/>
      <c r="BL1078" s="144"/>
      <c r="BM1078" s="144"/>
      <c r="BN1078" s="144"/>
      <c r="BO1078" s="144"/>
      <c r="BP1078" s="144"/>
      <c r="BQ1078" s="144"/>
      <c r="BR1078" s="144"/>
      <c r="BS1078" s="144"/>
      <c r="BT1078" s="144"/>
      <c r="BU1078" s="144"/>
      <c r="BV1078" s="144"/>
      <c r="BW1078" s="144"/>
      <c r="BX1078" s="144"/>
      <c r="BY1078" s="144"/>
      <c r="BZ1078" s="144"/>
      <c r="CA1078" s="144"/>
      <c r="CB1078" s="144"/>
      <c r="CC1078" s="144"/>
      <c r="CD1078" s="144"/>
      <c r="CE1078" s="144"/>
      <c r="CF1078" s="144"/>
      <c r="CG1078" s="144"/>
      <c r="CH1078" s="144"/>
      <c r="CI1078" s="144"/>
      <c r="CJ1078" s="144"/>
      <c r="CK1078" s="144"/>
      <c r="CL1078" s="144"/>
      <c r="CM1078" s="144"/>
      <c r="CN1078" s="144"/>
      <c r="CO1078" s="144"/>
      <c r="CP1078" s="144"/>
      <c r="CQ1078" s="144"/>
      <c r="CR1078" s="144"/>
      <c r="CS1078" s="144"/>
      <c r="CT1078" s="144"/>
      <c r="CU1078" s="144"/>
      <c r="CV1078" s="144"/>
      <c r="CW1078" s="144"/>
      <c r="CX1078" s="144"/>
      <c r="CY1078" s="144"/>
    </row>
    <row r="1079" spans="1:103" ht="16.5" x14ac:dyDescent="0.35">
      <c r="A1079" s="144"/>
      <c r="B1079" s="144"/>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c r="BG1079" s="144"/>
      <c r="BH1079" s="144"/>
      <c r="BI1079" s="144"/>
      <c r="BJ1079" s="144"/>
      <c r="BK1079" s="144"/>
      <c r="BL1079" s="144"/>
      <c r="BM1079" s="144"/>
      <c r="BN1079" s="144"/>
      <c r="BO1079" s="144"/>
      <c r="BP1079" s="144"/>
      <c r="BQ1079" s="144"/>
      <c r="BR1079" s="144"/>
      <c r="BS1079" s="144"/>
      <c r="BT1079" s="144"/>
      <c r="BU1079" s="144"/>
      <c r="BV1079" s="144"/>
      <c r="BW1079" s="144"/>
      <c r="BX1079" s="144"/>
      <c r="BY1079" s="144"/>
      <c r="BZ1079" s="144"/>
      <c r="CA1079" s="144"/>
      <c r="CB1079" s="144"/>
      <c r="CC1079" s="144"/>
      <c r="CD1079" s="144"/>
      <c r="CE1079" s="144"/>
      <c r="CF1079" s="144"/>
      <c r="CG1079" s="144"/>
      <c r="CH1079" s="144"/>
      <c r="CI1079" s="144"/>
      <c r="CJ1079" s="144"/>
      <c r="CK1079" s="144"/>
      <c r="CL1079" s="144"/>
      <c r="CM1079" s="144"/>
      <c r="CN1079" s="144"/>
      <c r="CO1079" s="144"/>
      <c r="CP1079" s="144"/>
      <c r="CQ1079" s="144"/>
      <c r="CR1079" s="144"/>
      <c r="CS1079" s="144"/>
      <c r="CT1079" s="144"/>
      <c r="CU1079" s="144"/>
      <c r="CV1079" s="144"/>
      <c r="CW1079" s="144"/>
      <c r="CX1079" s="144"/>
      <c r="CY1079" s="144"/>
    </row>
    <row r="1080" spans="1:103" ht="16.5" x14ac:dyDescent="0.35">
      <c r="A1080" s="144"/>
      <c r="B1080" s="144"/>
      <c r="C1080" s="144"/>
      <c r="D1080" s="144"/>
      <c r="E1080" s="144"/>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c r="BG1080" s="144"/>
      <c r="BH1080" s="144"/>
      <c r="BI1080" s="144"/>
      <c r="BJ1080" s="144"/>
      <c r="BK1080" s="144"/>
      <c r="BL1080" s="144"/>
      <c r="BM1080" s="144"/>
      <c r="BN1080" s="144"/>
      <c r="BO1080" s="144"/>
      <c r="BP1080" s="144"/>
      <c r="BQ1080" s="144"/>
      <c r="BR1080" s="144"/>
      <c r="BS1080" s="144"/>
      <c r="BT1080" s="144"/>
      <c r="BU1080" s="144"/>
      <c r="BV1080" s="144"/>
      <c r="BW1080" s="144"/>
      <c r="BX1080" s="144"/>
      <c r="BY1080" s="144"/>
      <c r="BZ1080" s="144"/>
      <c r="CA1080" s="144"/>
      <c r="CB1080" s="144"/>
      <c r="CC1080" s="144"/>
      <c r="CD1080" s="144"/>
      <c r="CE1080" s="144"/>
      <c r="CF1080" s="144"/>
      <c r="CG1080" s="144"/>
      <c r="CH1080" s="144"/>
      <c r="CI1080" s="144"/>
      <c r="CJ1080" s="144"/>
      <c r="CK1080" s="144"/>
      <c r="CL1080" s="144"/>
      <c r="CM1080" s="144"/>
      <c r="CN1080" s="144"/>
      <c r="CO1080" s="144"/>
      <c r="CP1080" s="144"/>
      <c r="CQ1080" s="144"/>
      <c r="CR1080" s="144"/>
      <c r="CS1080" s="144"/>
      <c r="CT1080" s="144"/>
      <c r="CU1080" s="144"/>
      <c r="CV1080" s="144"/>
      <c r="CW1080" s="144"/>
      <c r="CX1080" s="144"/>
      <c r="CY1080" s="144"/>
    </row>
    <row r="1081" spans="1:103" ht="16.5" x14ac:dyDescent="0.35">
      <c r="A1081" s="144"/>
      <c r="B1081" s="144"/>
      <c r="C1081" s="144"/>
      <c r="D1081" s="144"/>
      <c r="E1081" s="144"/>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c r="BG1081" s="144"/>
      <c r="BH1081" s="144"/>
      <c r="BI1081" s="144"/>
      <c r="BJ1081" s="144"/>
      <c r="BK1081" s="144"/>
      <c r="BL1081" s="144"/>
      <c r="BM1081" s="144"/>
      <c r="BN1081" s="144"/>
      <c r="BO1081" s="144"/>
      <c r="BP1081" s="144"/>
      <c r="BQ1081" s="144"/>
      <c r="BR1081" s="144"/>
      <c r="BS1081" s="144"/>
      <c r="BT1081" s="144"/>
      <c r="BU1081" s="144"/>
      <c r="BV1081" s="144"/>
      <c r="BW1081" s="144"/>
      <c r="BX1081" s="144"/>
      <c r="BY1081" s="144"/>
      <c r="BZ1081" s="144"/>
      <c r="CA1081" s="144"/>
      <c r="CB1081" s="144"/>
      <c r="CC1081" s="144"/>
      <c r="CD1081" s="144"/>
      <c r="CE1081" s="144"/>
      <c r="CF1081" s="144"/>
      <c r="CG1081" s="144"/>
      <c r="CH1081" s="144"/>
      <c r="CI1081" s="144"/>
      <c r="CJ1081" s="144"/>
      <c r="CK1081" s="144"/>
      <c r="CL1081" s="144"/>
      <c r="CM1081" s="144"/>
      <c r="CN1081" s="144"/>
      <c r="CO1081" s="144"/>
      <c r="CP1081" s="144"/>
      <c r="CQ1081" s="144"/>
      <c r="CR1081" s="144"/>
      <c r="CS1081" s="144"/>
      <c r="CT1081" s="144"/>
      <c r="CU1081" s="144"/>
      <c r="CV1081" s="144"/>
      <c r="CW1081" s="144"/>
      <c r="CX1081" s="144"/>
      <c r="CY1081" s="144"/>
    </row>
    <row r="1082" spans="1:103" ht="16.5" x14ac:dyDescent="0.35">
      <c r="A1082" s="144"/>
      <c r="B1082" s="144"/>
      <c r="C1082" s="144"/>
      <c r="D1082" s="144"/>
      <c r="E1082" s="144"/>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c r="BG1082" s="144"/>
      <c r="BH1082" s="144"/>
      <c r="BI1082" s="144"/>
      <c r="BJ1082" s="144"/>
      <c r="BK1082" s="144"/>
      <c r="BL1082" s="144"/>
      <c r="BM1082" s="144"/>
      <c r="BN1082" s="144"/>
      <c r="BO1082" s="144"/>
      <c r="BP1082" s="144"/>
      <c r="BQ1082" s="144"/>
      <c r="BR1082" s="144"/>
      <c r="BS1082" s="144"/>
      <c r="BT1082" s="144"/>
      <c r="BU1082" s="144"/>
      <c r="BV1082" s="144"/>
      <c r="BW1082" s="144"/>
      <c r="BX1082" s="144"/>
      <c r="BY1082" s="144"/>
      <c r="BZ1082" s="144"/>
      <c r="CA1082" s="144"/>
      <c r="CB1082" s="144"/>
      <c r="CC1082" s="144"/>
      <c r="CD1082" s="144"/>
      <c r="CE1082" s="144"/>
      <c r="CF1082" s="144"/>
      <c r="CG1082" s="144"/>
      <c r="CH1082" s="144"/>
      <c r="CI1082" s="144"/>
      <c r="CJ1082" s="144"/>
      <c r="CK1082" s="144"/>
      <c r="CL1082" s="144"/>
      <c r="CM1082" s="144"/>
      <c r="CN1082" s="144"/>
      <c r="CO1082" s="144"/>
      <c r="CP1082" s="144"/>
      <c r="CQ1082" s="144"/>
      <c r="CR1082" s="144"/>
      <c r="CS1082" s="144"/>
      <c r="CT1082" s="144"/>
      <c r="CU1082" s="144"/>
      <c r="CV1082" s="144"/>
      <c r="CW1082" s="144"/>
      <c r="CX1082" s="144"/>
      <c r="CY1082" s="144"/>
    </row>
    <row r="1083" spans="1:103" ht="16.5" x14ac:dyDescent="0.35">
      <c r="A1083" s="144"/>
      <c r="B1083" s="144"/>
      <c r="C1083" s="144"/>
      <c r="D1083" s="144"/>
      <c r="E1083" s="144"/>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c r="BG1083" s="144"/>
      <c r="BH1083" s="144"/>
      <c r="BI1083" s="144"/>
      <c r="BJ1083" s="144"/>
      <c r="BK1083" s="144"/>
      <c r="BL1083" s="144"/>
      <c r="BM1083" s="144"/>
      <c r="BN1083" s="144"/>
      <c r="BO1083" s="144"/>
      <c r="BP1083" s="144"/>
      <c r="BQ1083" s="144"/>
      <c r="BR1083" s="144"/>
      <c r="BS1083" s="144"/>
      <c r="BT1083" s="144"/>
      <c r="BU1083" s="144"/>
      <c r="BV1083" s="144"/>
      <c r="BW1083" s="144"/>
      <c r="BX1083" s="144"/>
      <c r="BY1083" s="144"/>
      <c r="BZ1083" s="144"/>
      <c r="CA1083" s="144"/>
      <c r="CB1083" s="144"/>
      <c r="CC1083" s="144"/>
      <c r="CD1083" s="144"/>
      <c r="CE1083" s="144"/>
      <c r="CF1083" s="144"/>
      <c r="CG1083" s="144"/>
      <c r="CH1083" s="144"/>
      <c r="CI1083" s="144"/>
      <c r="CJ1083" s="144"/>
      <c r="CK1083" s="144"/>
      <c r="CL1083" s="144"/>
      <c r="CM1083" s="144"/>
      <c r="CN1083" s="144"/>
      <c r="CO1083" s="144"/>
      <c r="CP1083" s="144"/>
      <c r="CQ1083" s="144"/>
      <c r="CR1083" s="144"/>
      <c r="CS1083" s="144"/>
      <c r="CT1083" s="144"/>
      <c r="CU1083" s="144"/>
      <c r="CV1083" s="144"/>
      <c r="CW1083" s="144"/>
      <c r="CX1083" s="144"/>
      <c r="CY1083" s="144"/>
    </row>
    <row r="1084" spans="1:103" ht="16.5" x14ac:dyDescent="0.35">
      <c r="A1084" s="144"/>
      <c r="B1084" s="144"/>
      <c r="C1084" s="144"/>
      <c r="D1084" s="144"/>
      <c r="E1084" s="144"/>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c r="BG1084" s="144"/>
      <c r="BH1084" s="144"/>
      <c r="BI1084" s="144"/>
      <c r="BJ1084" s="144"/>
      <c r="BK1084" s="144"/>
      <c r="BL1084" s="144"/>
      <c r="BM1084" s="144"/>
      <c r="BN1084" s="144"/>
      <c r="BO1084" s="144"/>
      <c r="BP1084" s="144"/>
      <c r="BQ1084" s="144"/>
      <c r="BR1084" s="144"/>
      <c r="BS1084" s="144"/>
      <c r="BT1084" s="144"/>
      <c r="BU1084" s="144"/>
      <c r="BV1084" s="144"/>
      <c r="BW1084" s="144"/>
      <c r="BX1084" s="144"/>
      <c r="BY1084" s="144"/>
      <c r="BZ1084" s="144"/>
      <c r="CA1084" s="144"/>
      <c r="CB1084" s="144"/>
      <c r="CC1084" s="144"/>
      <c r="CD1084" s="144"/>
      <c r="CE1084" s="144"/>
      <c r="CF1084" s="144"/>
      <c r="CG1084" s="144"/>
      <c r="CH1084" s="144"/>
      <c r="CI1084" s="144"/>
      <c r="CJ1084" s="144"/>
      <c r="CK1084" s="144"/>
      <c r="CL1084" s="144"/>
      <c r="CM1084" s="144"/>
      <c r="CN1084" s="144"/>
      <c r="CO1084" s="144"/>
      <c r="CP1084" s="144"/>
      <c r="CQ1084" s="144"/>
      <c r="CR1084" s="144"/>
      <c r="CS1084" s="144"/>
      <c r="CT1084" s="144"/>
      <c r="CU1084" s="144"/>
      <c r="CV1084" s="144"/>
      <c r="CW1084" s="144"/>
      <c r="CX1084" s="144"/>
      <c r="CY1084" s="144"/>
    </row>
    <row r="1085" spans="1:103" ht="16.5" x14ac:dyDescent="0.35">
      <c r="A1085" s="144"/>
      <c r="B1085" s="144"/>
      <c r="C1085" s="144"/>
      <c r="D1085" s="144"/>
      <c r="E1085" s="144"/>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c r="BG1085" s="144"/>
      <c r="BH1085" s="144"/>
      <c r="BI1085" s="144"/>
      <c r="BJ1085" s="144"/>
      <c r="BK1085" s="144"/>
      <c r="BL1085" s="144"/>
      <c r="BM1085" s="144"/>
      <c r="BN1085" s="144"/>
      <c r="BO1085" s="144"/>
      <c r="BP1085" s="144"/>
      <c r="BQ1085" s="144"/>
      <c r="BR1085" s="144"/>
      <c r="BS1085" s="144"/>
      <c r="BT1085" s="144"/>
      <c r="BU1085" s="144"/>
      <c r="BV1085" s="144"/>
      <c r="BW1085" s="144"/>
      <c r="BX1085" s="144"/>
      <c r="BY1085" s="144"/>
      <c r="BZ1085" s="144"/>
      <c r="CA1085" s="144"/>
      <c r="CB1085" s="144"/>
      <c r="CC1085" s="144"/>
      <c r="CD1085" s="144"/>
      <c r="CE1085" s="144"/>
      <c r="CF1085" s="144"/>
      <c r="CG1085" s="144"/>
      <c r="CH1085" s="144"/>
      <c r="CI1085" s="144"/>
      <c r="CJ1085" s="144"/>
      <c r="CK1085" s="144"/>
      <c r="CL1085" s="144"/>
      <c r="CM1085" s="144"/>
      <c r="CN1085" s="144"/>
      <c r="CO1085" s="144"/>
      <c r="CP1085" s="144"/>
      <c r="CQ1085" s="144"/>
      <c r="CR1085" s="144"/>
      <c r="CS1085" s="144"/>
      <c r="CT1085" s="144"/>
      <c r="CU1085" s="144"/>
      <c r="CV1085" s="144"/>
      <c r="CW1085" s="144"/>
      <c r="CX1085" s="144"/>
      <c r="CY1085" s="144"/>
    </row>
    <row r="1086" spans="1:103" ht="16.5" x14ac:dyDescent="0.35">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H1086" s="144"/>
      <c r="BI1086" s="144"/>
      <c r="BJ1086" s="144"/>
      <c r="BK1086" s="144"/>
      <c r="BL1086" s="144"/>
      <c r="BM1086" s="144"/>
      <c r="BN1086" s="144"/>
      <c r="BO1086" s="144"/>
      <c r="BP1086" s="144"/>
      <c r="BQ1086" s="144"/>
      <c r="BR1086" s="144"/>
      <c r="BS1086" s="144"/>
      <c r="BT1086" s="144"/>
      <c r="BU1086" s="144"/>
      <c r="BV1086" s="144"/>
      <c r="BW1086" s="144"/>
      <c r="BX1086" s="144"/>
      <c r="BY1086" s="144"/>
      <c r="BZ1086" s="144"/>
      <c r="CA1086" s="144"/>
      <c r="CB1086" s="144"/>
      <c r="CC1086" s="144"/>
      <c r="CD1086" s="144"/>
      <c r="CE1086" s="144"/>
      <c r="CF1086" s="144"/>
      <c r="CG1086" s="144"/>
      <c r="CH1086" s="144"/>
      <c r="CI1086" s="144"/>
      <c r="CJ1086" s="144"/>
      <c r="CK1086" s="144"/>
      <c r="CL1086" s="144"/>
      <c r="CM1086" s="144"/>
      <c r="CN1086" s="144"/>
      <c r="CO1086" s="144"/>
      <c r="CP1086" s="144"/>
      <c r="CQ1086" s="144"/>
      <c r="CR1086" s="144"/>
      <c r="CS1086" s="144"/>
      <c r="CT1086" s="144"/>
      <c r="CU1086" s="144"/>
      <c r="CV1086" s="144"/>
      <c r="CW1086" s="144"/>
      <c r="CX1086" s="144"/>
      <c r="CY1086" s="144"/>
    </row>
    <row r="1087" spans="1:103" ht="16.5" x14ac:dyDescent="0.35">
      <c r="A1087" s="144"/>
      <c r="B1087" s="144"/>
      <c r="C1087" s="144"/>
      <c r="D1087" s="144"/>
      <c r="E1087" s="144"/>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c r="BG1087" s="144"/>
      <c r="BH1087" s="144"/>
      <c r="BI1087" s="144"/>
      <c r="BJ1087" s="144"/>
      <c r="BK1087" s="144"/>
      <c r="BL1087" s="144"/>
      <c r="BM1087" s="144"/>
      <c r="BN1087" s="144"/>
      <c r="BO1087" s="144"/>
      <c r="BP1087" s="144"/>
      <c r="BQ1087" s="144"/>
      <c r="BR1087" s="144"/>
      <c r="BS1087" s="144"/>
      <c r="BT1087" s="144"/>
      <c r="BU1087" s="144"/>
      <c r="BV1087" s="144"/>
      <c r="BW1087" s="144"/>
      <c r="BX1087" s="144"/>
      <c r="BY1087" s="144"/>
      <c r="BZ1087" s="144"/>
      <c r="CA1087" s="144"/>
      <c r="CB1087" s="144"/>
      <c r="CC1087" s="144"/>
      <c r="CD1087" s="144"/>
      <c r="CE1087" s="144"/>
      <c r="CF1087" s="144"/>
      <c r="CG1087" s="144"/>
      <c r="CH1087" s="144"/>
      <c r="CI1087" s="144"/>
      <c r="CJ1087" s="144"/>
      <c r="CK1087" s="144"/>
      <c r="CL1087" s="144"/>
      <c r="CM1087" s="144"/>
      <c r="CN1087" s="144"/>
      <c r="CO1087" s="144"/>
      <c r="CP1087" s="144"/>
      <c r="CQ1087" s="144"/>
      <c r="CR1087" s="144"/>
      <c r="CS1087" s="144"/>
      <c r="CT1087" s="144"/>
      <c r="CU1087" s="144"/>
      <c r="CV1087" s="144"/>
      <c r="CW1087" s="144"/>
      <c r="CX1087" s="144"/>
      <c r="CY1087" s="144"/>
    </row>
    <row r="1088" spans="1:103" ht="16.5" x14ac:dyDescent="0.35">
      <c r="A1088" s="144"/>
      <c r="B1088" s="144"/>
      <c r="C1088" s="144"/>
      <c r="D1088" s="144"/>
      <c r="E1088" s="144"/>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c r="BG1088" s="144"/>
      <c r="BH1088" s="144"/>
      <c r="BI1088" s="144"/>
      <c r="BJ1088" s="144"/>
      <c r="BK1088" s="144"/>
      <c r="BL1088" s="144"/>
      <c r="BM1088" s="144"/>
      <c r="BN1088" s="144"/>
      <c r="BO1088" s="144"/>
      <c r="BP1088" s="144"/>
      <c r="BQ1088" s="144"/>
      <c r="BR1088" s="144"/>
      <c r="BS1088" s="144"/>
      <c r="BT1088" s="144"/>
      <c r="BU1088" s="144"/>
      <c r="BV1088" s="144"/>
      <c r="BW1088" s="144"/>
      <c r="BX1088" s="144"/>
      <c r="BY1088" s="144"/>
      <c r="BZ1088" s="144"/>
      <c r="CA1088" s="144"/>
      <c r="CB1088" s="144"/>
      <c r="CC1088" s="144"/>
      <c r="CD1088" s="144"/>
      <c r="CE1088" s="144"/>
      <c r="CF1088" s="144"/>
      <c r="CG1088" s="144"/>
      <c r="CH1088" s="144"/>
      <c r="CI1088" s="144"/>
      <c r="CJ1088" s="144"/>
      <c r="CK1088" s="144"/>
      <c r="CL1088" s="144"/>
      <c r="CM1088" s="144"/>
      <c r="CN1088" s="144"/>
      <c r="CO1088" s="144"/>
      <c r="CP1088" s="144"/>
      <c r="CQ1088" s="144"/>
      <c r="CR1088" s="144"/>
      <c r="CS1088" s="144"/>
      <c r="CT1088" s="144"/>
      <c r="CU1088" s="144"/>
      <c r="CV1088" s="144"/>
      <c r="CW1088" s="144"/>
      <c r="CX1088" s="144"/>
      <c r="CY1088" s="144"/>
    </row>
    <row r="1089" spans="1:103" ht="16.5" x14ac:dyDescent="0.35">
      <c r="A1089" s="144"/>
      <c r="B1089" s="144"/>
      <c r="C1089" s="144"/>
      <c r="D1089" s="144"/>
      <c r="E1089" s="144"/>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44"/>
      <c r="BH1089" s="144"/>
      <c r="BI1089" s="144"/>
      <c r="BJ1089" s="144"/>
      <c r="BK1089" s="144"/>
      <c r="BL1089" s="144"/>
      <c r="BM1089" s="144"/>
      <c r="BN1089" s="144"/>
      <c r="BO1089" s="144"/>
      <c r="BP1089" s="144"/>
      <c r="BQ1089" s="144"/>
      <c r="BR1089" s="144"/>
      <c r="BS1089" s="144"/>
      <c r="BT1089" s="144"/>
      <c r="BU1089" s="144"/>
      <c r="BV1089" s="144"/>
      <c r="BW1089" s="144"/>
      <c r="BX1089" s="144"/>
      <c r="BY1089" s="144"/>
      <c r="BZ1089" s="144"/>
      <c r="CA1089" s="144"/>
      <c r="CB1089" s="144"/>
      <c r="CC1089" s="144"/>
      <c r="CD1089" s="144"/>
      <c r="CE1089" s="144"/>
      <c r="CF1089" s="144"/>
      <c r="CG1089" s="144"/>
      <c r="CH1089" s="144"/>
      <c r="CI1089" s="144"/>
      <c r="CJ1089" s="144"/>
      <c r="CK1089" s="144"/>
      <c r="CL1089" s="144"/>
      <c r="CM1089" s="144"/>
      <c r="CN1089" s="144"/>
      <c r="CO1089" s="144"/>
      <c r="CP1089" s="144"/>
      <c r="CQ1089" s="144"/>
      <c r="CR1089" s="144"/>
      <c r="CS1089" s="144"/>
      <c r="CT1089" s="144"/>
      <c r="CU1089" s="144"/>
      <c r="CV1089" s="144"/>
      <c r="CW1089" s="144"/>
      <c r="CX1089" s="144"/>
      <c r="CY1089" s="144"/>
    </row>
    <row r="1090" spans="1:103" ht="16.5" x14ac:dyDescent="0.35">
      <c r="A1090" s="144"/>
      <c r="B1090" s="144"/>
      <c r="C1090" s="144"/>
      <c r="D1090" s="144"/>
      <c r="E1090" s="144"/>
      <c r="F1090" s="144"/>
      <c r="G1090" s="144"/>
      <c r="H1090" s="144"/>
      <c r="I1090" s="144"/>
      <c r="J1090" s="144"/>
      <c r="K1090" s="144"/>
      <c r="L1090" s="144"/>
      <c r="M1090" s="144"/>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c r="BG1090" s="144"/>
      <c r="BH1090" s="144"/>
      <c r="BI1090" s="144"/>
      <c r="BJ1090" s="144"/>
      <c r="BK1090" s="144"/>
      <c r="BL1090" s="144"/>
      <c r="BM1090" s="144"/>
      <c r="BN1090" s="144"/>
      <c r="BO1090" s="144"/>
      <c r="BP1090" s="144"/>
      <c r="BQ1090" s="144"/>
      <c r="BR1090" s="144"/>
      <c r="BS1090" s="144"/>
      <c r="BT1090" s="144"/>
      <c r="BU1090" s="144"/>
      <c r="BV1090" s="144"/>
      <c r="BW1090" s="144"/>
      <c r="BX1090" s="144"/>
      <c r="BY1090" s="144"/>
      <c r="BZ1090" s="144"/>
      <c r="CA1090" s="144"/>
      <c r="CB1090" s="144"/>
      <c r="CC1090" s="144"/>
      <c r="CD1090" s="144"/>
      <c r="CE1090" s="144"/>
      <c r="CF1090" s="144"/>
      <c r="CG1090" s="144"/>
      <c r="CH1090" s="144"/>
      <c r="CI1090" s="144"/>
      <c r="CJ1090" s="144"/>
      <c r="CK1090" s="144"/>
      <c r="CL1090" s="144"/>
      <c r="CM1090" s="144"/>
      <c r="CN1090" s="144"/>
      <c r="CO1090" s="144"/>
      <c r="CP1090" s="144"/>
      <c r="CQ1090" s="144"/>
      <c r="CR1090" s="144"/>
      <c r="CS1090" s="144"/>
      <c r="CT1090" s="144"/>
      <c r="CU1090" s="144"/>
      <c r="CV1090" s="144"/>
      <c r="CW1090" s="144"/>
      <c r="CX1090" s="144"/>
      <c r="CY1090" s="144"/>
    </row>
    <row r="1091" spans="1:103" ht="16.5" x14ac:dyDescent="0.35">
      <c r="A1091" s="144"/>
      <c r="B1091" s="144"/>
      <c r="C1091" s="144"/>
      <c r="D1091" s="144"/>
      <c r="E1091" s="144"/>
      <c r="F1091" s="144"/>
      <c r="G1091" s="144"/>
      <c r="H1091" s="144"/>
      <c r="I1091" s="144"/>
      <c r="J1091" s="144"/>
      <c r="K1091" s="144"/>
      <c r="L1091" s="144"/>
      <c r="M1091" s="144"/>
      <c r="N1091" s="144"/>
      <c r="O1091" s="144"/>
      <c r="P1091" s="144"/>
      <c r="Q1091" s="144"/>
      <c r="R1091" s="144"/>
      <c r="S1091" s="144"/>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c r="BG1091" s="144"/>
      <c r="BH1091" s="144"/>
      <c r="BI1091" s="144"/>
      <c r="BJ1091" s="144"/>
      <c r="BK1091" s="144"/>
      <c r="BL1091" s="144"/>
      <c r="BM1091" s="144"/>
      <c r="BN1091" s="144"/>
      <c r="BO1091" s="144"/>
      <c r="BP1091" s="144"/>
      <c r="BQ1091" s="144"/>
      <c r="BR1091" s="144"/>
      <c r="BS1091" s="144"/>
      <c r="BT1091" s="144"/>
      <c r="BU1091" s="144"/>
      <c r="BV1091" s="144"/>
      <c r="BW1091" s="144"/>
      <c r="BX1091" s="144"/>
      <c r="BY1091" s="144"/>
      <c r="BZ1091" s="144"/>
      <c r="CA1091" s="144"/>
      <c r="CB1091" s="144"/>
      <c r="CC1091" s="144"/>
      <c r="CD1091" s="144"/>
      <c r="CE1091" s="144"/>
      <c r="CF1091" s="144"/>
      <c r="CG1091" s="144"/>
      <c r="CH1091" s="144"/>
      <c r="CI1091" s="144"/>
      <c r="CJ1091" s="144"/>
      <c r="CK1091" s="144"/>
      <c r="CL1091" s="144"/>
      <c r="CM1091" s="144"/>
      <c r="CN1091" s="144"/>
      <c r="CO1091" s="144"/>
      <c r="CP1091" s="144"/>
      <c r="CQ1091" s="144"/>
      <c r="CR1091" s="144"/>
      <c r="CS1091" s="144"/>
      <c r="CT1091" s="144"/>
      <c r="CU1091" s="144"/>
      <c r="CV1091" s="144"/>
      <c r="CW1091" s="144"/>
      <c r="CX1091" s="144"/>
      <c r="CY1091" s="144"/>
    </row>
    <row r="1092" spans="1:103" ht="16.5" x14ac:dyDescent="0.35">
      <c r="A1092" s="144"/>
      <c r="B1092" s="144"/>
      <c r="C1092" s="144"/>
      <c r="D1092" s="144"/>
      <c r="E1092" s="144"/>
      <c r="F1092" s="144"/>
      <c r="G1092" s="144"/>
      <c r="H1092" s="144"/>
      <c r="I1092" s="144"/>
      <c r="J1092" s="144"/>
      <c r="K1092" s="144"/>
      <c r="L1092" s="144"/>
      <c r="M1092" s="144"/>
      <c r="N1092" s="144"/>
      <c r="O1092" s="144"/>
      <c r="P1092" s="144"/>
      <c r="Q1092" s="144"/>
      <c r="R1092" s="144"/>
      <c r="S1092" s="144"/>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c r="BG1092" s="144"/>
      <c r="BH1092" s="144"/>
      <c r="BI1092" s="144"/>
      <c r="BJ1092" s="144"/>
      <c r="BK1092" s="144"/>
      <c r="BL1092" s="144"/>
      <c r="BM1092" s="144"/>
      <c r="BN1092" s="144"/>
      <c r="BO1092" s="144"/>
      <c r="BP1092" s="144"/>
      <c r="BQ1092" s="144"/>
      <c r="BR1092" s="144"/>
      <c r="BS1092" s="144"/>
      <c r="BT1092" s="144"/>
      <c r="BU1092" s="144"/>
      <c r="BV1092" s="144"/>
      <c r="BW1092" s="144"/>
      <c r="BX1092" s="144"/>
      <c r="BY1092" s="144"/>
      <c r="BZ1092" s="144"/>
      <c r="CA1092" s="144"/>
      <c r="CB1092" s="144"/>
      <c r="CC1092" s="144"/>
      <c r="CD1092" s="144"/>
      <c r="CE1092" s="144"/>
      <c r="CF1092" s="144"/>
      <c r="CG1092" s="144"/>
      <c r="CH1092" s="144"/>
      <c r="CI1092" s="144"/>
      <c r="CJ1092" s="144"/>
      <c r="CK1092" s="144"/>
      <c r="CL1092" s="144"/>
      <c r="CM1092" s="144"/>
      <c r="CN1092" s="144"/>
      <c r="CO1092" s="144"/>
      <c r="CP1092" s="144"/>
      <c r="CQ1092" s="144"/>
      <c r="CR1092" s="144"/>
      <c r="CS1092" s="144"/>
      <c r="CT1092" s="144"/>
      <c r="CU1092" s="144"/>
      <c r="CV1092" s="144"/>
      <c r="CW1092" s="144"/>
      <c r="CX1092" s="144"/>
      <c r="CY1092" s="144"/>
    </row>
    <row r="1093" spans="1:103" ht="16.5" x14ac:dyDescent="0.35">
      <c r="A1093" s="144"/>
      <c r="B1093" s="144"/>
      <c r="C1093" s="144"/>
      <c r="D1093" s="144"/>
      <c r="E1093" s="144"/>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44"/>
      <c r="BH1093" s="144"/>
      <c r="BI1093" s="144"/>
      <c r="BJ1093" s="144"/>
      <c r="BK1093" s="144"/>
      <c r="BL1093" s="144"/>
      <c r="BM1093" s="144"/>
      <c r="BN1093" s="144"/>
      <c r="BO1093" s="144"/>
      <c r="BP1093" s="144"/>
      <c r="BQ1093" s="144"/>
      <c r="BR1093" s="144"/>
      <c r="BS1093" s="144"/>
      <c r="BT1093" s="144"/>
      <c r="BU1093" s="144"/>
      <c r="BV1093" s="144"/>
      <c r="BW1093" s="144"/>
      <c r="BX1093" s="144"/>
      <c r="BY1093" s="144"/>
      <c r="BZ1093" s="144"/>
      <c r="CA1093" s="144"/>
      <c r="CB1093" s="144"/>
      <c r="CC1093" s="144"/>
      <c r="CD1093" s="144"/>
      <c r="CE1093" s="144"/>
      <c r="CF1093" s="144"/>
      <c r="CG1093" s="144"/>
      <c r="CH1093" s="144"/>
      <c r="CI1093" s="144"/>
      <c r="CJ1093" s="144"/>
      <c r="CK1093" s="144"/>
      <c r="CL1093" s="144"/>
      <c r="CM1093" s="144"/>
      <c r="CN1093" s="144"/>
      <c r="CO1093" s="144"/>
      <c r="CP1093" s="144"/>
      <c r="CQ1093" s="144"/>
      <c r="CR1093" s="144"/>
      <c r="CS1093" s="144"/>
      <c r="CT1093" s="144"/>
      <c r="CU1093" s="144"/>
      <c r="CV1093" s="144"/>
      <c r="CW1093" s="144"/>
      <c r="CX1093" s="144"/>
      <c r="CY1093" s="144"/>
    </row>
    <row r="1094" spans="1:103" ht="16.5" x14ac:dyDescent="0.35">
      <c r="A1094" s="144"/>
      <c r="B1094" s="144"/>
      <c r="C1094" s="144"/>
      <c r="D1094" s="144"/>
      <c r="E1094" s="144"/>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44"/>
      <c r="BH1094" s="144"/>
      <c r="BI1094" s="144"/>
      <c r="BJ1094" s="144"/>
      <c r="BK1094" s="144"/>
      <c r="BL1094" s="144"/>
      <c r="BM1094" s="144"/>
      <c r="BN1094" s="144"/>
      <c r="BO1094" s="144"/>
      <c r="BP1094" s="144"/>
      <c r="BQ1094" s="144"/>
      <c r="BR1094" s="144"/>
      <c r="BS1094" s="144"/>
      <c r="BT1094" s="144"/>
      <c r="BU1094" s="144"/>
      <c r="BV1094" s="144"/>
      <c r="BW1094" s="144"/>
      <c r="BX1094" s="144"/>
      <c r="BY1094" s="144"/>
      <c r="BZ1094" s="144"/>
      <c r="CA1094" s="144"/>
      <c r="CB1094" s="144"/>
      <c r="CC1094" s="144"/>
      <c r="CD1094" s="144"/>
      <c r="CE1094" s="144"/>
      <c r="CF1094" s="144"/>
      <c r="CG1094" s="144"/>
      <c r="CH1094" s="144"/>
      <c r="CI1094" s="144"/>
      <c r="CJ1094" s="144"/>
      <c r="CK1094" s="144"/>
      <c r="CL1094" s="144"/>
      <c r="CM1094" s="144"/>
      <c r="CN1094" s="144"/>
      <c r="CO1094" s="144"/>
      <c r="CP1094" s="144"/>
      <c r="CQ1094" s="144"/>
      <c r="CR1094" s="144"/>
      <c r="CS1094" s="144"/>
      <c r="CT1094" s="144"/>
      <c r="CU1094" s="144"/>
      <c r="CV1094" s="144"/>
      <c r="CW1094" s="144"/>
      <c r="CX1094" s="144"/>
      <c r="CY1094" s="144"/>
    </row>
    <row r="1095" spans="1:103" ht="16.5" x14ac:dyDescent="0.35">
      <c r="A1095" s="144"/>
      <c r="B1095" s="144"/>
      <c r="C1095" s="144"/>
      <c r="D1095" s="144"/>
      <c r="E1095" s="144"/>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44"/>
      <c r="BH1095" s="144"/>
      <c r="BI1095" s="144"/>
      <c r="BJ1095" s="144"/>
      <c r="BK1095" s="144"/>
      <c r="BL1095" s="144"/>
      <c r="BM1095" s="144"/>
      <c r="BN1095" s="144"/>
      <c r="BO1095" s="144"/>
      <c r="BP1095" s="144"/>
      <c r="BQ1095" s="144"/>
      <c r="BR1095" s="144"/>
      <c r="BS1095" s="144"/>
      <c r="BT1095" s="144"/>
      <c r="BU1095" s="144"/>
      <c r="BV1095" s="144"/>
      <c r="BW1095" s="144"/>
      <c r="BX1095" s="144"/>
      <c r="BY1095" s="144"/>
      <c r="BZ1095" s="144"/>
      <c r="CA1095" s="144"/>
      <c r="CB1095" s="144"/>
      <c r="CC1095" s="144"/>
      <c r="CD1095" s="144"/>
      <c r="CE1095" s="144"/>
      <c r="CF1095" s="144"/>
      <c r="CG1095" s="144"/>
      <c r="CH1095" s="144"/>
      <c r="CI1095" s="144"/>
      <c r="CJ1095" s="144"/>
      <c r="CK1095" s="144"/>
      <c r="CL1095" s="144"/>
      <c r="CM1095" s="144"/>
      <c r="CN1095" s="144"/>
      <c r="CO1095" s="144"/>
      <c r="CP1095" s="144"/>
      <c r="CQ1095" s="144"/>
      <c r="CR1095" s="144"/>
      <c r="CS1095" s="144"/>
      <c r="CT1095" s="144"/>
      <c r="CU1095" s="144"/>
      <c r="CV1095" s="144"/>
      <c r="CW1095" s="144"/>
      <c r="CX1095" s="144"/>
      <c r="CY1095" s="144"/>
    </row>
    <row r="1096" spans="1:103" ht="16.5" x14ac:dyDescent="0.35">
      <c r="A1096" s="144"/>
      <c r="B1096" s="144"/>
      <c r="C1096" s="144"/>
      <c r="D1096" s="144"/>
      <c r="E1096" s="144"/>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44"/>
      <c r="BH1096" s="144"/>
      <c r="BI1096" s="144"/>
      <c r="BJ1096" s="144"/>
      <c r="BK1096" s="144"/>
      <c r="BL1096" s="144"/>
      <c r="BM1096" s="144"/>
      <c r="BN1096" s="144"/>
      <c r="BO1096" s="144"/>
      <c r="BP1096" s="144"/>
      <c r="BQ1096" s="144"/>
      <c r="BR1096" s="144"/>
      <c r="BS1096" s="144"/>
      <c r="BT1096" s="144"/>
      <c r="BU1096" s="144"/>
      <c r="BV1096" s="144"/>
      <c r="BW1096" s="144"/>
      <c r="BX1096" s="144"/>
      <c r="BY1096" s="144"/>
      <c r="BZ1096" s="144"/>
      <c r="CA1096" s="144"/>
      <c r="CB1096" s="144"/>
      <c r="CC1096" s="144"/>
      <c r="CD1096" s="144"/>
      <c r="CE1096" s="144"/>
      <c r="CF1096" s="144"/>
      <c r="CG1096" s="144"/>
      <c r="CH1096" s="144"/>
      <c r="CI1096" s="144"/>
      <c r="CJ1096" s="144"/>
      <c r="CK1096" s="144"/>
      <c r="CL1096" s="144"/>
      <c r="CM1096" s="144"/>
      <c r="CN1096" s="144"/>
      <c r="CO1096" s="144"/>
      <c r="CP1096" s="144"/>
      <c r="CQ1096" s="144"/>
      <c r="CR1096" s="144"/>
      <c r="CS1096" s="144"/>
      <c r="CT1096" s="144"/>
      <c r="CU1096" s="144"/>
      <c r="CV1096" s="144"/>
      <c r="CW1096" s="144"/>
      <c r="CX1096" s="144"/>
      <c r="CY1096" s="144"/>
    </row>
    <row r="1097" spans="1:103" ht="16.5" x14ac:dyDescent="0.35">
      <c r="A1097" s="144"/>
      <c r="B1097" s="144"/>
      <c r="C1097" s="144"/>
      <c r="D1097" s="144"/>
      <c r="E1097" s="144"/>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44"/>
      <c r="BH1097" s="144"/>
      <c r="BI1097" s="144"/>
      <c r="BJ1097" s="144"/>
      <c r="BK1097" s="144"/>
      <c r="BL1097" s="144"/>
      <c r="BM1097" s="144"/>
      <c r="BN1097" s="144"/>
      <c r="BO1097" s="144"/>
      <c r="BP1097" s="144"/>
      <c r="BQ1097" s="144"/>
      <c r="BR1097" s="144"/>
      <c r="BS1097" s="144"/>
      <c r="BT1097" s="144"/>
      <c r="BU1097" s="144"/>
      <c r="BV1097" s="144"/>
      <c r="BW1097" s="144"/>
      <c r="BX1097" s="144"/>
      <c r="BY1097" s="144"/>
      <c r="BZ1097" s="144"/>
      <c r="CA1097" s="144"/>
      <c r="CB1097" s="144"/>
      <c r="CC1097" s="144"/>
      <c r="CD1097" s="144"/>
      <c r="CE1097" s="144"/>
      <c r="CF1097" s="144"/>
      <c r="CG1097" s="144"/>
      <c r="CH1097" s="144"/>
      <c r="CI1097" s="144"/>
      <c r="CJ1097" s="144"/>
      <c r="CK1097" s="144"/>
      <c r="CL1097" s="144"/>
      <c r="CM1097" s="144"/>
      <c r="CN1097" s="144"/>
      <c r="CO1097" s="144"/>
      <c r="CP1097" s="144"/>
      <c r="CQ1097" s="144"/>
      <c r="CR1097" s="144"/>
      <c r="CS1097" s="144"/>
      <c r="CT1097" s="144"/>
      <c r="CU1097" s="144"/>
      <c r="CV1097" s="144"/>
      <c r="CW1097" s="144"/>
      <c r="CX1097" s="144"/>
      <c r="CY1097" s="144"/>
    </row>
    <row r="1098" spans="1:103" ht="16.5" x14ac:dyDescent="0.35">
      <c r="A1098" s="144"/>
      <c r="B1098" s="144"/>
      <c r="C1098" s="144"/>
      <c r="D1098" s="144"/>
      <c r="E1098" s="144"/>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c r="BO1098" s="144"/>
      <c r="BP1098" s="144"/>
      <c r="BQ1098" s="144"/>
      <c r="BR1098" s="144"/>
      <c r="BS1098" s="144"/>
      <c r="BT1098" s="144"/>
      <c r="BU1098" s="144"/>
      <c r="BV1098" s="144"/>
      <c r="BW1098" s="144"/>
      <c r="BX1098" s="144"/>
      <c r="BY1098" s="144"/>
      <c r="BZ1098" s="144"/>
      <c r="CA1098" s="144"/>
      <c r="CB1098" s="144"/>
      <c r="CC1098" s="144"/>
      <c r="CD1098" s="144"/>
      <c r="CE1098" s="144"/>
      <c r="CF1098" s="144"/>
      <c r="CG1098" s="144"/>
      <c r="CH1098" s="144"/>
      <c r="CI1098" s="144"/>
      <c r="CJ1098" s="144"/>
      <c r="CK1098" s="144"/>
      <c r="CL1098" s="144"/>
      <c r="CM1098" s="144"/>
      <c r="CN1098" s="144"/>
      <c r="CO1098" s="144"/>
      <c r="CP1098" s="144"/>
      <c r="CQ1098" s="144"/>
      <c r="CR1098" s="144"/>
      <c r="CS1098" s="144"/>
      <c r="CT1098" s="144"/>
      <c r="CU1098" s="144"/>
      <c r="CV1098" s="144"/>
      <c r="CW1098" s="144"/>
      <c r="CX1098" s="144"/>
      <c r="CY1098" s="144"/>
    </row>
    <row r="1099" spans="1:103" ht="16.5" x14ac:dyDescent="0.35">
      <c r="A1099" s="144"/>
      <c r="B1099" s="144"/>
      <c r="C1099" s="144"/>
      <c r="D1099" s="144"/>
      <c r="E1099" s="144"/>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44"/>
      <c r="BH1099" s="144"/>
      <c r="BI1099" s="144"/>
      <c r="BJ1099" s="144"/>
      <c r="BK1099" s="144"/>
      <c r="BL1099" s="144"/>
      <c r="BM1099" s="144"/>
      <c r="BN1099" s="144"/>
      <c r="BO1099" s="144"/>
      <c r="BP1099" s="144"/>
      <c r="BQ1099" s="144"/>
      <c r="BR1099" s="144"/>
      <c r="BS1099" s="144"/>
      <c r="BT1099" s="144"/>
      <c r="BU1099" s="144"/>
      <c r="BV1099" s="144"/>
      <c r="BW1099" s="144"/>
      <c r="BX1099" s="144"/>
      <c r="BY1099" s="144"/>
      <c r="BZ1099" s="144"/>
      <c r="CA1099" s="144"/>
      <c r="CB1099" s="144"/>
      <c r="CC1099" s="144"/>
      <c r="CD1099" s="144"/>
      <c r="CE1099" s="144"/>
      <c r="CF1099" s="144"/>
      <c r="CG1099" s="144"/>
      <c r="CH1099" s="144"/>
      <c r="CI1099" s="144"/>
      <c r="CJ1099" s="144"/>
      <c r="CK1099" s="144"/>
      <c r="CL1099" s="144"/>
      <c r="CM1099" s="144"/>
      <c r="CN1099" s="144"/>
      <c r="CO1099" s="144"/>
      <c r="CP1099" s="144"/>
      <c r="CQ1099" s="144"/>
      <c r="CR1099" s="144"/>
      <c r="CS1099" s="144"/>
      <c r="CT1099" s="144"/>
      <c r="CU1099" s="144"/>
      <c r="CV1099" s="144"/>
      <c r="CW1099" s="144"/>
      <c r="CX1099" s="144"/>
      <c r="CY1099" s="144"/>
    </row>
    <row r="1100" spans="1:103" ht="16.5" x14ac:dyDescent="0.35">
      <c r="A1100" s="144"/>
      <c r="B1100" s="144"/>
      <c r="C1100" s="144"/>
      <c r="D1100" s="144"/>
      <c r="E1100" s="144"/>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44"/>
      <c r="BH1100" s="144"/>
      <c r="BI1100" s="144"/>
      <c r="BJ1100" s="144"/>
      <c r="BK1100" s="144"/>
      <c r="BL1100" s="144"/>
      <c r="BM1100" s="144"/>
      <c r="BN1100" s="144"/>
      <c r="BO1100" s="144"/>
      <c r="BP1100" s="144"/>
      <c r="BQ1100" s="144"/>
      <c r="BR1100" s="144"/>
      <c r="BS1100" s="144"/>
      <c r="BT1100" s="144"/>
      <c r="BU1100" s="144"/>
      <c r="BV1100" s="144"/>
      <c r="BW1100" s="144"/>
      <c r="BX1100" s="144"/>
      <c r="BY1100" s="144"/>
      <c r="BZ1100" s="144"/>
      <c r="CA1100" s="144"/>
      <c r="CB1100" s="144"/>
      <c r="CC1100" s="144"/>
      <c r="CD1100" s="144"/>
      <c r="CE1100" s="144"/>
      <c r="CF1100" s="144"/>
      <c r="CG1100" s="144"/>
      <c r="CH1100" s="144"/>
      <c r="CI1100" s="144"/>
      <c r="CJ1100" s="144"/>
      <c r="CK1100" s="144"/>
      <c r="CL1100" s="144"/>
      <c r="CM1100" s="144"/>
      <c r="CN1100" s="144"/>
      <c r="CO1100" s="144"/>
      <c r="CP1100" s="144"/>
      <c r="CQ1100" s="144"/>
      <c r="CR1100" s="144"/>
      <c r="CS1100" s="144"/>
      <c r="CT1100" s="144"/>
      <c r="CU1100" s="144"/>
      <c r="CV1100" s="144"/>
      <c r="CW1100" s="144"/>
      <c r="CX1100" s="144"/>
      <c r="CY1100" s="144"/>
    </row>
    <row r="1101" spans="1:103" ht="16.5" x14ac:dyDescent="0.35">
      <c r="A1101" s="144"/>
      <c r="B1101" s="144"/>
      <c r="C1101" s="144"/>
      <c r="D1101" s="144"/>
      <c r="E1101" s="144"/>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44"/>
      <c r="BH1101" s="144"/>
      <c r="BI1101" s="144"/>
      <c r="BJ1101" s="144"/>
      <c r="BK1101" s="144"/>
      <c r="BL1101" s="144"/>
      <c r="BM1101" s="144"/>
      <c r="BN1101" s="144"/>
      <c r="BO1101" s="144"/>
      <c r="BP1101" s="144"/>
      <c r="BQ1101" s="144"/>
      <c r="BR1101" s="144"/>
      <c r="BS1101" s="144"/>
      <c r="BT1101" s="144"/>
      <c r="BU1101" s="144"/>
      <c r="BV1101" s="144"/>
      <c r="BW1101" s="144"/>
      <c r="BX1101" s="144"/>
      <c r="BY1101" s="144"/>
      <c r="BZ1101" s="144"/>
      <c r="CA1101" s="144"/>
      <c r="CB1101" s="144"/>
      <c r="CC1101" s="144"/>
      <c r="CD1101" s="144"/>
      <c r="CE1101" s="144"/>
      <c r="CF1101" s="144"/>
      <c r="CG1101" s="144"/>
      <c r="CH1101" s="144"/>
      <c r="CI1101" s="144"/>
      <c r="CJ1101" s="144"/>
      <c r="CK1101" s="144"/>
      <c r="CL1101" s="144"/>
      <c r="CM1101" s="144"/>
      <c r="CN1101" s="144"/>
      <c r="CO1101" s="144"/>
      <c r="CP1101" s="144"/>
      <c r="CQ1101" s="144"/>
      <c r="CR1101" s="144"/>
      <c r="CS1101" s="144"/>
      <c r="CT1101" s="144"/>
      <c r="CU1101" s="144"/>
      <c r="CV1101" s="144"/>
      <c r="CW1101" s="144"/>
      <c r="CX1101" s="144"/>
      <c r="CY1101" s="144"/>
    </row>
    <row r="1102" spans="1:103" ht="16.5" x14ac:dyDescent="0.35">
      <c r="A1102" s="144"/>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44"/>
      <c r="BH1102" s="144"/>
      <c r="BI1102" s="144"/>
      <c r="BJ1102" s="144"/>
      <c r="BK1102" s="144"/>
      <c r="BL1102" s="144"/>
      <c r="BM1102" s="144"/>
      <c r="BN1102" s="144"/>
      <c r="BO1102" s="144"/>
      <c r="BP1102" s="144"/>
      <c r="BQ1102" s="144"/>
      <c r="BR1102" s="144"/>
      <c r="BS1102" s="144"/>
      <c r="BT1102" s="144"/>
      <c r="BU1102" s="144"/>
      <c r="BV1102" s="144"/>
      <c r="BW1102" s="144"/>
      <c r="BX1102" s="144"/>
      <c r="BY1102" s="144"/>
      <c r="BZ1102" s="144"/>
      <c r="CA1102" s="144"/>
      <c r="CB1102" s="144"/>
      <c r="CC1102" s="144"/>
      <c r="CD1102" s="144"/>
      <c r="CE1102" s="144"/>
      <c r="CF1102" s="144"/>
      <c r="CG1102" s="144"/>
      <c r="CH1102" s="144"/>
      <c r="CI1102" s="144"/>
      <c r="CJ1102" s="144"/>
      <c r="CK1102" s="144"/>
      <c r="CL1102" s="144"/>
      <c r="CM1102" s="144"/>
      <c r="CN1102" s="144"/>
      <c r="CO1102" s="144"/>
      <c r="CP1102" s="144"/>
      <c r="CQ1102" s="144"/>
      <c r="CR1102" s="144"/>
      <c r="CS1102" s="144"/>
      <c r="CT1102" s="144"/>
      <c r="CU1102" s="144"/>
      <c r="CV1102" s="144"/>
      <c r="CW1102" s="144"/>
      <c r="CX1102" s="144"/>
      <c r="CY1102" s="144"/>
    </row>
    <row r="1103" spans="1:103" ht="16.5" x14ac:dyDescent="0.35">
      <c r="A1103" s="144"/>
      <c r="B1103" s="144"/>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44"/>
      <c r="BH1103" s="144"/>
      <c r="BI1103" s="144"/>
      <c r="BJ1103" s="144"/>
      <c r="BK1103" s="144"/>
      <c r="BL1103" s="144"/>
      <c r="BM1103" s="144"/>
      <c r="BN1103" s="144"/>
      <c r="BO1103" s="144"/>
      <c r="BP1103" s="144"/>
      <c r="BQ1103" s="144"/>
      <c r="BR1103" s="144"/>
      <c r="BS1103" s="144"/>
      <c r="BT1103" s="144"/>
      <c r="BU1103" s="144"/>
      <c r="BV1103" s="144"/>
      <c r="BW1103" s="144"/>
      <c r="BX1103" s="144"/>
      <c r="BY1103" s="144"/>
      <c r="BZ1103" s="144"/>
      <c r="CA1103" s="144"/>
      <c r="CB1103" s="144"/>
      <c r="CC1103" s="144"/>
      <c r="CD1103" s="144"/>
      <c r="CE1103" s="144"/>
      <c r="CF1103" s="144"/>
      <c r="CG1103" s="144"/>
      <c r="CH1103" s="144"/>
      <c r="CI1103" s="144"/>
      <c r="CJ1103" s="144"/>
      <c r="CK1103" s="144"/>
      <c r="CL1103" s="144"/>
      <c r="CM1103" s="144"/>
      <c r="CN1103" s="144"/>
      <c r="CO1103" s="144"/>
      <c r="CP1103" s="144"/>
      <c r="CQ1103" s="144"/>
      <c r="CR1103" s="144"/>
      <c r="CS1103" s="144"/>
      <c r="CT1103" s="144"/>
      <c r="CU1103" s="144"/>
      <c r="CV1103" s="144"/>
      <c r="CW1103" s="144"/>
      <c r="CX1103" s="144"/>
      <c r="CY1103" s="144"/>
    </row>
    <row r="1104" spans="1:103" ht="16.5" x14ac:dyDescent="0.35">
      <c r="A1104" s="144"/>
      <c r="B1104" s="144"/>
      <c r="C1104" s="144"/>
      <c r="D1104" s="144"/>
      <c r="E1104" s="144"/>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44"/>
      <c r="BH1104" s="144"/>
      <c r="BI1104" s="144"/>
      <c r="BJ1104" s="144"/>
      <c r="BK1104" s="144"/>
      <c r="BL1104" s="144"/>
      <c r="BM1104" s="144"/>
      <c r="BN1104" s="144"/>
      <c r="BO1104" s="144"/>
      <c r="BP1104" s="144"/>
      <c r="BQ1104" s="144"/>
      <c r="BR1104" s="144"/>
      <c r="BS1104" s="144"/>
      <c r="BT1104" s="144"/>
      <c r="BU1104" s="144"/>
      <c r="BV1104" s="144"/>
      <c r="BW1104" s="144"/>
      <c r="BX1104" s="144"/>
      <c r="BY1104" s="144"/>
      <c r="BZ1104" s="144"/>
      <c r="CA1104" s="144"/>
      <c r="CB1104" s="144"/>
      <c r="CC1104" s="144"/>
      <c r="CD1104" s="144"/>
      <c r="CE1104" s="144"/>
      <c r="CF1104" s="144"/>
      <c r="CG1104" s="144"/>
      <c r="CH1104" s="144"/>
      <c r="CI1104" s="144"/>
      <c r="CJ1104" s="144"/>
      <c r="CK1104" s="144"/>
      <c r="CL1104" s="144"/>
      <c r="CM1104" s="144"/>
      <c r="CN1104" s="144"/>
      <c r="CO1104" s="144"/>
      <c r="CP1104" s="144"/>
      <c r="CQ1104" s="144"/>
      <c r="CR1104" s="144"/>
      <c r="CS1104" s="144"/>
      <c r="CT1104" s="144"/>
      <c r="CU1104" s="144"/>
      <c r="CV1104" s="144"/>
      <c r="CW1104" s="144"/>
      <c r="CX1104" s="144"/>
      <c r="CY1104" s="144"/>
    </row>
    <row r="1105" spans="1:103" ht="16.5" x14ac:dyDescent="0.35">
      <c r="A1105" s="144"/>
      <c r="B1105" s="144"/>
      <c r="C1105" s="144"/>
      <c r="D1105" s="144"/>
      <c r="E1105" s="144"/>
      <c r="F1105" s="144"/>
      <c r="G1105" s="144"/>
      <c r="H1105" s="144"/>
      <c r="I1105" s="144"/>
      <c r="J1105" s="144"/>
      <c r="K1105" s="144"/>
      <c r="L1105" s="144"/>
      <c r="M1105" s="144"/>
      <c r="N1105" s="144"/>
      <c r="O1105" s="144"/>
      <c r="P1105" s="144"/>
      <c r="Q1105" s="144"/>
      <c r="R1105" s="144"/>
      <c r="S1105" s="144"/>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c r="BG1105" s="144"/>
      <c r="BH1105" s="144"/>
      <c r="BI1105" s="144"/>
      <c r="BJ1105" s="144"/>
      <c r="BK1105" s="144"/>
      <c r="BL1105" s="144"/>
      <c r="BM1105" s="144"/>
      <c r="BN1105" s="144"/>
      <c r="BO1105" s="144"/>
      <c r="BP1105" s="144"/>
      <c r="BQ1105" s="144"/>
      <c r="BR1105" s="144"/>
      <c r="BS1105" s="144"/>
      <c r="BT1105" s="144"/>
      <c r="BU1105" s="144"/>
      <c r="BV1105" s="144"/>
      <c r="BW1105" s="144"/>
      <c r="BX1105" s="144"/>
      <c r="BY1105" s="144"/>
      <c r="BZ1105" s="144"/>
      <c r="CA1105" s="144"/>
      <c r="CB1105" s="144"/>
      <c r="CC1105" s="144"/>
      <c r="CD1105" s="144"/>
      <c r="CE1105" s="144"/>
      <c r="CF1105" s="144"/>
      <c r="CG1105" s="144"/>
      <c r="CH1105" s="144"/>
      <c r="CI1105" s="144"/>
      <c r="CJ1105" s="144"/>
      <c r="CK1105" s="144"/>
      <c r="CL1105" s="144"/>
      <c r="CM1105" s="144"/>
      <c r="CN1105" s="144"/>
      <c r="CO1105" s="144"/>
      <c r="CP1105" s="144"/>
      <c r="CQ1105" s="144"/>
      <c r="CR1105" s="144"/>
      <c r="CS1105" s="144"/>
      <c r="CT1105" s="144"/>
      <c r="CU1105" s="144"/>
      <c r="CV1105" s="144"/>
      <c r="CW1105" s="144"/>
      <c r="CX1105" s="144"/>
      <c r="CY1105" s="144"/>
    </row>
    <row r="1106" spans="1:103" ht="16.5" x14ac:dyDescent="0.35">
      <c r="A1106" s="144"/>
      <c r="B1106" s="144"/>
      <c r="C1106" s="144"/>
      <c r="D1106" s="144"/>
      <c r="E1106" s="144"/>
      <c r="F1106" s="144"/>
      <c r="G1106" s="144"/>
      <c r="H1106" s="144"/>
      <c r="I1106" s="144"/>
      <c r="J1106" s="144"/>
      <c r="K1106" s="144"/>
      <c r="L1106" s="144"/>
      <c r="M1106" s="144"/>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c r="BG1106" s="144"/>
      <c r="BH1106" s="144"/>
      <c r="BI1106" s="144"/>
      <c r="BJ1106" s="144"/>
      <c r="BK1106" s="144"/>
      <c r="BL1106" s="144"/>
      <c r="BM1106" s="144"/>
      <c r="BN1106" s="144"/>
      <c r="BO1106" s="144"/>
      <c r="BP1106" s="144"/>
      <c r="BQ1106" s="144"/>
      <c r="BR1106" s="144"/>
      <c r="BS1106" s="144"/>
      <c r="BT1106" s="144"/>
      <c r="BU1106" s="144"/>
      <c r="BV1106" s="144"/>
      <c r="BW1106" s="144"/>
      <c r="BX1106" s="144"/>
      <c r="BY1106" s="144"/>
      <c r="BZ1106" s="144"/>
      <c r="CA1106" s="144"/>
      <c r="CB1106" s="144"/>
      <c r="CC1106" s="144"/>
      <c r="CD1106" s="144"/>
      <c r="CE1106" s="144"/>
      <c r="CF1106" s="144"/>
      <c r="CG1106" s="144"/>
      <c r="CH1106" s="144"/>
      <c r="CI1106" s="144"/>
      <c r="CJ1106" s="144"/>
      <c r="CK1106" s="144"/>
      <c r="CL1106" s="144"/>
      <c r="CM1106" s="144"/>
      <c r="CN1106" s="144"/>
      <c r="CO1106" s="144"/>
      <c r="CP1106" s="144"/>
      <c r="CQ1106" s="144"/>
      <c r="CR1106" s="144"/>
      <c r="CS1106" s="144"/>
      <c r="CT1106" s="144"/>
      <c r="CU1106" s="144"/>
      <c r="CV1106" s="144"/>
      <c r="CW1106" s="144"/>
      <c r="CX1106" s="144"/>
      <c r="CY1106" s="144"/>
    </row>
    <row r="1107" spans="1:103" ht="16.5" x14ac:dyDescent="0.35">
      <c r="A1107" s="144"/>
      <c r="B1107" s="144"/>
      <c r="C1107" s="144"/>
      <c r="D1107" s="144"/>
      <c r="E1107" s="144"/>
      <c r="F1107" s="144"/>
      <c r="G1107" s="144"/>
      <c r="H1107" s="144"/>
      <c r="I1107" s="144"/>
      <c r="J1107" s="144"/>
      <c r="K1107" s="144"/>
      <c r="L1107" s="144"/>
      <c r="M1107" s="144"/>
      <c r="N1107" s="144"/>
      <c r="O1107" s="144"/>
      <c r="P1107" s="144"/>
      <c r="Q1107" s="144"/>
      <c r="R1107" s="144"/>
      <c r="S1107" s="144"/>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c r="BG1107" s="144"/>
      <c r="BH1107" s="144"/>
      <c r="BI1107" s="144"/>
      <c r="BJ1107" s="144"/>
      <c r="BK1107" s="144"/>
      <c r="BL1107" s="144"/>
      <c r="BM1107" s="144"/>
      <c r="BN1107" s="144"/>
      <c r="BO1107" s="144"/>
      <c r="BP1107" s="144"/>
      <c r="BQ1107" s="144"/>
      <c r="BR1107" s="144"/>
      <c r="BS1107" s="144"/>
      <c r="BT1107" s="144"/>
      <c r="BU1107" s="144"/>
      <c r="BV1107" s="144"/>
      <c r="BW1107" s="144"/>
      <c r="BX1107" s="144"/>
      <c r="BY1107" s="144"/>
      <c r="BZ1107" s="144"/>
      <c r="CA1107" s="144"/>
      <c r="CB1107" s="144"/>
      <c r="CC1107" s="144"/>
      <c r="CD1107" s="144"/>
      <c r="CE1107" s="144"/>
      <c r="CF1107" s="144"/>
      <c r="CG1107" s="144"/>
      <c r="CH1107" s="144"/>
      <c r="CI1107" s="144"/>
      <c r="CJ1107" s="144"/>
      <c r="CK1107" s="144"/>
      <c r="CL1107" s="144"/>
      <c r="CM1107" s="144"/>
      <c r="CN1107" s="144"/>
      <c r="CO1107" s="144"/>
      <c r="CP1107" s="144"/>
      <c r="CQ1107" s="144"/>
      <c r="CR1107" s="144"/>
      <c r="CS1107" s="144"/>
      <c r="CT1107" s="144"/>
      <c r="CU1107" s="144"/>
      <c r="CV1107" s="144"/>
      <c r="CW1107" s="144"/>
      <c r="CX1107" s="144"/>
      <c r="CY1107" s="144"/>
    </row>
    <row r="1108" spans="1:103" ht="16.5" x14ac:dyDescent="0.35">
      <c r="A1108" s="144"/>
      <c r="B1108" s="144"/>
      <c r="C1108" s="144"/>
      <c r="D1108" s="144"/>
      <c r="E1108" s="144"/>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44"/>
      <c r="BH1108" s="144"/>
      <c r="BI1108" s="144"/>
      <c r="BJ1108" s="144"/>
      <c r="BK1108" s="144"/>
      <c r="BL1108" s="144"/>
      <c r="BM1108" s="144"/>
      <c r="BN1108" s="144"/>
      <c r="BO1108" s="144"/>
      <c r="BP1108" s="144"/>
      <c r="BQ1108" s="144"/>
      <c r="BR1108" s="144"/>
      <c r="BS1108" s="144"/>
      <c r="BT1108" s="144"/>
      <c r="BU1108" s="144"/>
      <c r="BV1108" s="144"/>
      <c r="BW1108" s="144"/>
      <c r="BX1108" s="144"/>
      <c r="BY1108" s="144"/>
      <c r="BZ1108" s="144"/>
      <c r="CA1108" s="144"/>
      <c r="CB1108" s="144"/>
      <c r="CC1108" s="144"/>
      <c r="CD1108" s="144"/>
      <c r="CE1108" s="144"/>
      <c r="CF1108" s="144"/>
      <c r="CG1108" s="144"/>
      <c r="CH1108" s="144"/>
      <c r="CI1108" s="144"/>
      <c r="CJ1108" s="144"/>
      <c r="CK1108" s="144"/>
      <c r="CL1108" s="144"/>
      <c r="CM1108" s="144"/>
      <c r="CN1108" s="144"/>
      <c r="CO1108" s="144"/>
      <c r="CP1108" s="144"/>
      <c r="CQ1108" s="144"/>
      <c r="CR1108" s="144"/>
      <c r="CS1108" s="144"/>
      <c r="CT1108" s="144"/>
      <c r="CU1108" s="144"/>
      <c r="CV1108" s="144"/>
      <c r="CW1108" s="144"/>
      <c r="CX1108" s="144"/>
      <c r="CY1108" s="144"/>
    </row>
    <row r="1109" spans="1:103" ht="16.5" x14ac:dyDescent="0.35">
      <c r="A1109" s="144"/>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c r="BO1109" s="144"/>
      <c r="BP1109" s="144"/>
      <c r="BQ1109" s="144"/>
      <c r="BR1109" s="144"/>
      <c r="BS1109" s="144"/>
      <c r="BT1109" s="144"/>
      <c r="BU1109" s="144"/>
      <c r="BV1109" s="144"/>
      <c r="BW1109" s="144"/>
      <c r="BX1109" s="144"/>
      <c r="BY1109" s="144"/>
      <c r="BZ1109" s="144"/>
      <c r="CA1109" s="144"/>
      <c r="CB1109" s="144"/>
      <c r="CC1109" s="144"/>
      <c r="CD1109" s="144"/>
      <c r="CE1109" s="144"/>
      <c r="CF1109" s="144"/>
      <c r="CG1109" s="144"/>
      <c r="CH1109" s="144"/>
      <c r="CI1109" s="144"/>
      <c r="CJ1109" s="144"/>
      <c r="CK1109" s="144"/>
      <c r="CL1109" s="144"/>
      <c r="CM1109" s="144"/>
      <c r="CN1109" s="144"/>
      <c r="CO1109" s="144"/>
      <c r="CP1109" s="144"/>
      <c r="CQ1109" s="144"/>
      <c r="CR1109" s="144"/>
      <c r="CS1109" s="144"/>
      <c r="CT1109" s="144"/>
      <c r="CU1109" s="144"/>
      <c r="CV1109" s="144"/>
      <c r="CW1109" s="144"/>
      <c r="CX1109" s="144"/>
      <c r="CY1109" s="144"/>
    </row>
    <row r="1110" spans="1:103" ht="16.5" x14ac:dyDescent="0.35">
      <c r="A1110" s="144"/>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44"/>
      <c r="BH1110" s="144"/>
      <c r="BI1110" s="144"/>
      <c r="BJ1110" s="144"/>
      <c r="BK1110" s="144"/>
      <c r="BL1110" s="144"/>
      <c r="BM1110" s="144"/>
      <c r="BN1110" s="144"/>
      <c r="BO1110" s="144"/>
      <c r="BP1110" s="144"/>
      <c r="BQ1110" s="144"/>
      <c r="BR1110" s="144"/>
      <c r="BS1110" s="144"/>
      <c r="BT1110" s="144"/>
      <c r="BU1110" s="144"/>
      <c r="BV1110" s="144"/>
      <c r="BW1110" s="144"/>
      <c r="BX1110" s="144"/>
      <c r="BY1110" s="144"/>
      <c r="BZ1110" s="144"/>
      <c r="CA1110" s="144"/>
      <c r="CB1110" s="144"/>
      <c r="CC1110" s="144"/>
      <c r="CD1110" s="144"/>
      <c r="CE1110" s="144"/>
      <c r="CF1110" s="144"/>
      <c r="CG1110" s="144"/>
      <c r="CH1110" s="144"/>
      <c r="CI1110" s="144"/>
      <c r="CJ1110" s="144"/>
      <c r="CK1110" s="144"/>
      <c r="CL1110" s="144"/>
      <c r="CM1110" s="144"/>
      <c r="CN1110" s="144"/>
      <c r="CO1110" s="144"/>
      <c r="CP1110" s="144"/>
      <c r="CQ1110" s="144"/>
      <c r="CR1110" s="144"/>
      <c r="CS1110" s="144"/>
      <c r="CT1110" s="144"/>
      <c r="CU1110" s="144"/>
      <c r="CV1110" s="144"/>
      <c r="CW1110" s="144"/>
      <c r="CX1110" s="144"/>
      <c r="CY1110" s="144"/>
    </row>
    <row r="1111" spans="1:103" ht="16.5" x14ac:dyDescent="0.35">
      <c r="A1111" s="144"/>
      <c r="B1111" s="144"/>
      <c r="C1111" s="144"/>
      <c r="D1111" s="144"/>
      <c r="E1111" s="144"/>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44"/>
      <c r="BH1111" s="144"/>
      <c r="BI1111" s="144"/>
      <c r="BJ1111" s="144"/>
      <c r="BK1111" s="144"/>
      <c r="BL1111" s="144"/>
      <c r="BM1111" s="144"/>
      <c r="BN1111" s="144"/>
      <c r="BO1111" s="144"/>
      <c r="BP1111" s="144"/>
      <c r="BQ1111" s="144"/>
      <c r="BR1111" s="144"/>
      <c r="BS1111" s="144"/>
      <c r="BT1111" s="144"/>
      <c r="BU1111" s="144"/>
      <c r="BV1111" s="144"/>
      <c r="BW1111" s="144"/>
      <c r="BX1111" s="144"/>
      <c r="BY1111" s="144"/>
      <c r="BZ1111" s="144"/>
      <c r="CA1111" s="144"/>
      <c r="CB1111" s="144"/>
      <c r="CC1111" s="144"/>
      <c r="CD1111" s="144"/>
      <c r="CE1111" s="144"/>
      <c r="CF1111" s="144"/>
      <c r="CG1111" s="144"/>
      <c r="CH1111" s="144"/>
      <c r="CI1111" s="144"/>
      <c r="CJ1111" s="144"/>
      <c r="CK1111" s="144"/>
      <c r="CL1111" s="144"/>
      <c r="CM1111" s="144"/>
      <c r="CN1111" s="144"/>
      <c r="CO1111" s="144"/>
      <c r="CP1111" s="144"/>
      <c r="CQ1111" s="144"/>
      <c r="CR1111" s="144"/>
      <c r="CS1111" s="144"/>
      <c r="CT1111" s="144"/>
      <c r="CU1111" s="144"/>
      <c r="CV1111" s="144"/>
      <c r="CW1111" s="144"/>
      <c r="CX1111" s="144"/>
      <c r="CY1111" s="144"/>
    </row>
    <row r="1112" spans="1:103" ht="16.5" x14ac:dyDescent="0.35">
      <c r="A1112" s="144"/>
      <c r="B1112" s="144"/>
      <c r="C1112" s="144"/>
      <c r="D1112" s="144"/>
      <c r="E1112" s="144"/>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44"/>
      <c r="BH1112" s="144"/>
      <c r="BI1112" s="144"/>
      <c r="BJ1112" s="144"/>
      <c r="BK1112" s="144"/>
      <c r="BL1112" s="144"/>
      <c r="BM1112" s="144"/>
      <c r="BN1112" s="144"/>
      <c r="BO1112" s="144"/>
      <c r="BP1112" s="144"/>
      <c r="BQ1112" s="144"/>
      <c r="BR1112" s="144"/>
      <c r="BS1112" s="144"/>
      <c r="BT1112" s="144"/>
      <c r="BU1112" s="144"/>
      <c r="BV1112" s="144"/>
      <c r="BW1112" s="144"/>
      <c r="BX1112" s="144"/>
      <c r="BY1112" s="144"/>
      <c r="BZ1112" s="144"/>
      <c r="CA1112" s="144"/>
      <c r="CB1112" s="144"/>
      <c r="CC1112" s="144"/>
      <c r="CD1112" s="144"/>
      <c r="CE1112" s="144"/>
      <c r="CF1112" s="144"/>
      <c r="CG1112" s="144"/>
      <c r="CH1112" s="144"/>
      <c r="CI1112" s="144"/>
      <c r="CJ1112" s="144"/>
      <c r="CK1112" s="144"/>
      <c r="CL1112" s="144"/>
      <c r="CM1112" s="144"/>
      <c r="CN1112" s="144"/>
      <c r="CO1112" s="144"/>
      <c r="CP1112" s="144"/>
      <c r="CQ1112" s="144"/>
      <c r="CR1112" s="144"/>
      <c r="CS1112" s="144"/>
      <c r="CT1112" s="144"/>
      <c r="CU1112" s="144"/>
      <c r="CV1112" s="144"/>
      <c r="CW1112" s="144"/>
      <c r="CX1112" s="144"/>
      <c r="CY1112" s="144"/>
    </row>
    <row r="1113" spans="1:103" ht="16.5" x14ac:dyDescent="0.35">
      <c r="A1113" s="144"/>
      <c r="B1113" s="144"/>
      <c r="C1113" s="144"/>
      <c r="D1113" s="144"/>
      <c r="E1113" s="144"/>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44"/>
      <c r="BH1113" s="144"/>
      <c r="BI1113" s="144"/>
      <c r="BJ1113" s="144"/>
      <c r="BK1113" s="144"/>
      <c r="BL1113" s="144"/>
      <c r="BM1113" s="144"/>
      <c r="BN1113" s="144"/>
      <c r="BO1113" s="144"/>
      <c r="BP1113" s="144"/>
      <c r="BQ1113" s="144"/>
      <c r="BR1113" s="144"/>
      <c r="BS1113" s="144"/>
      <c r="BT1113" s="144"/>
      <c r="BU1113" s="144"/>
      <c r="BV1113" s="144"/>
      <c r="BW1113" s="144"/>
      <c r="BX1113" s="144"/>
      <c r="BY1113" s="144"/>
      <c r="BZ1113" s="144"/>
      <c r="CA1113" s="144"/>
      <c r="CB1113" s="144"/>
      <c r="CC1113" s="144"/>
      <c r="CD1113" s="144"/>
      <c r="CE1113" s="144"/>
      <c r="CF1113" s="144"/>
      <c r="CG1113" s="144"/>
      <c r="CH1113" s="144"/>
      <c r="CI1113" s="144"/>
      <c r="CJ1113" s="144"/>
      <c r="CK1113" s="144"/>
      <c r="CL1113" s="144"/>
      <c r="CM1113" s="144"/>
      <c r="CN1113" s="144"/>
      <c r="CO1113" s="144"/>
      <c r="CP1113" s="144"/>
      <c r="CQ1113" s="144"/>
      <c r="CR1113" s="144"/>
      <c r="CS1113" s="144"/>
      <c r="CT1113" s="144"/>
      <c r="CU1113" s="144"/>
      <c r="CV1113" s="144"/>
      <c r="CW1113" s="144"/>
      <c r="CX1113" s="144"/>
      <c r="CY1113" s="144"/>
    </row>
    <row r="1114" spans="1:103" ht="16.5" x14ac:dyDescent="0.35">
      <c r="A1114" s="144"/>
      <c r="B1114" s="144"/>
      <c r="C1114" s="144"/>
      <c r="D1114" s="144"/>
      <c r="E1114" s="144"/>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44"/>
      <c r="BH1114" s="144"/>
      <c r="BI1114" s="144"/>
      <c r="BJ1114" s="144"/>
      <c r="BK1114" s="144"/>
      <c r="BL1114" s="144"/>
      <c r="BM1114" s="144"/>
      <c r="BN1114" s="144"/>
      <c r="BO1114" s="144"/>
      <c r="BP1114" s="144"/>
      <c r="BQ1114" s="144"/>
      <c r="BR1114" s="144"/>
      <c r="BS1114" s="144"/>
      <c r="BT1114" s="144"/>
      <c r="BU1114" s="144"/>
      <c r="BV1114" s="144"/>
      <c r="BW1114" s="144"/>
      <c r="BX1114" s="144"/>
      <c r="BY1114" s="144"/>
      <c r="BZ1114" s="144"/>
      <c r="CA1114" s="144"/>
      <c r="CB1114" s="144"/>
      <c r="CC1114" s="144"/>
      <c r="CD1114" s="144"/>
      <c r="CE1114" s="144"/>
      <c r="CF1114" s="144"/>
      <c r="CG1114" s="144"/>
      <c r="CH1114" s="144"/>
      <c r="CI1114" s="144"/>
      <c r="CJ1114" s="144"/>
      <c r="CK1114" s="144"/>
      <c r="CL1114" s="144"/>
      <c r="CM1114" s="144"/>
      <c r="CN1114" s="144"/>
      <c r="CO1114" s="144"/>
      <c r="CP1114" s="144"/>
      <c r="CQ1114" s="144"/>
      <c r="CR1114" s="144"/>
      <c r="CS1114" s="144"/>
      <c r="CT1114" s="144"/>
      <c r="CU1114" s="144"/>
      <c r="CV1114" s="144"/>
      <c r="CW1114" s="144"/>
      <c r="CX1114" s="144"/>
      <c r="CY1114" s="144"/>
    </row>
    <row r="1115" spans="1:103" ht="16.5" x14ac:dyDescent="0.35">
      <c r="A1115" s="144"/>
      <c r="B1115" s="144"/>
      <c r="C1115" s="144"/>
      <c r="D1115" s="144"/>
      <c r="E1115" s="144"/>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44"/>
      <c r="BH1115" s="144"/>
      <c r="BI1115" s="144"/>
      <c r="BJ1115" s="144"/>
      <c r="BK1115" s="144"/>
      <c r="BL1115" s="144"/>
      <c r="BM1115" s="144"/>
      <c r="BN1115" s="144"/>
      <c r="BO1115" s="144"/>
      <c r="BP1115" s="144"/>
      <c r="BQ1115" s="144"/>
      <c r="BR1115" s="144"/>
      <c r="BS1115" s="144"/>
      <c r="BT1115" s="144"/>
      <c r="BU1115" s="144"/>
      <c r="BV1115" s="144"/>
      <c r="BW1115" s="144"/>
      <c r="BX1115" s="144"/>
      <c r="BY1115" s="144"/>
      <c r="BZ1115" s="144"/>
      <c r="CA1115" s="144"/>
      <c r="CB1115" s="144"/>
      <c r="CC1115" s="144"/>
      <c r="CD1115" s="144"/>
      <c r="CE1115" s="144"/>
      <c r="CF1115" s="144"/>
      <c r="CG1115" s="144"/>
      <c r="CH1115" s="144"/>
      <c r="CI1115" s="144"/>
      <c r="CJ1115" s="144"/>
      <c r="CK1115" s="144"/>
      <c r="CL1115" s="144"/>
      <c r="CM1115" s="144"/>
      <c r="CN1115" s="144"/>
      <c r="CO1115" s="144"/>
      <c r="CP1115" s="144"/>
      <c r="CQ1115" s="144"/>
      <c r="CR1115" s="144"/>
      <c r="CS1115" s="144"/>
      <c r="CT1115" s="144"/>
      <c r="CU1115" s="144"/>
      <c r="CV1115" s="144"/>
      <c r="CW1115" s="144"/>
      <c r="CX1115" s="144"/>
      <c r="CY1115" s="144"/>
    </row>
    <row r="1116" spans="1:103" ht="16.5" x14ac:dyDescent="0.35">
      <c r="A1116" s="144"/>
      <c r="B1116" s="144"/>
      <c r="C1116" s="144"/>
      <c r="D1116" s="144"/>
      <c r="E1116" s="144"/>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44"/>
      <c r="BH1116" s="144"/>
      <c r="BI1116" s="144"/>
      <c r="BJ1116" s="144"/>
      <c r="BK1116" s="144"/>
      <c r="BL1116" s="144"/>
      <c r="BM1116" s="144"/>
      <c r="BN1116" s="144"/>
      <c r="BO1116" s="144"/>
      <c r="BP1116" s="144"/>
      <c r="BQ1116" s="144"/>
      <c r="BR1116" s="144"/>
      <c r="BS1116" s="144"/>
      <c r="BT1116" s="144"/>
      <c r="BU1116" s="144"/>
      <c r="BV1116" s="144"/>
      <c r="BW1116" s="144"/>
      <c r="BX1116" s="144"/>
      <c r="BY1116" s="144"/>
      <c r="BZ1116" s="144"/>
      <c r="CA1116" s="144"/>
      <c r="CB1116" s="144"/>
      <c r="CC1116" s="144"/>
      <c r="CD1116" s="144"/>
      <c r="CE1116" s="144"/>
      <c r="CF1116" s="144"/>
      <c r="CG1116" s="144"/>
      <c r="CH1116" s="144"/>
      <c r="CI1116" s="144"/>
      <c r="CJ1116" s="144"/>
      <c r="CK1116" s="144"/>
      <c r="CL1116" s="144"/>
      <c r="CM1116" s="144"/>
      <c r="CN1116" s="144"/>
      <c r="CO1116" s="144"/>
      <c r="CP1116" s="144"/>
      <c r="CQ1116" s="144"/>
      <c r="CR1116" s="144"/>
      <c r="CS1116" s="144"/>
      <c r="CT1116" s="144"/>
      <c r="CU1116" s="144"/>
      <c r="CV1116" s="144"/>
      <c r="CW1116" s="144"/>
      <c r="CX1116" s="144"/>
      <c r="CY1116" s="144"/>
    </row>
    <row r="1117" spans="1:103" ht="16.5" x14ac:dyDescent="0.35">
      <c r="A1117" s="144"/>
      <c r="B1117" s="144"/>
      <c r="C1117" s="144"/>
      <c r="D1117" s="144"/>
      <c r="E1117" s="144"/>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44"/>
      <c r="BH1117" s="144"/>
      <c r="BI1117" s="144"/>
      <c r="BJ1117" s="144"/>
      <c r="BK1117" s="144"/>
      <c r="BL1117" s="144"/>
      <c r="BM1117" s="144"/>
      <c r="BN1117" s="144"/>
      <c r="BO1117" s="144"/>
      <c r="BP1117" s="144"/>
      <c r="BQ1117" s="144"/>
      <c r="BR1117" s="144"/>
      <c r="BS1117" s="144"/>
      <c r="BT1117" s="144"/>
      <c r="BU1117" s="144"/>
      <c r="BV1117" s="144"/>
      <c r="BW1117" s="144"/>
      <c r="BX1117" s="144"/>
      <c r="BY1117" s="144"/>
      <c r="BZ1117" s="144"/>
      <c r="CA1117" s="144"/>
      <c r="CB1117" s="144"/>
      <c r="CC1117" s="144"/>
      <c r="CD1117" s="144"/>
      <c r="CE1117" s="144"/>
      <c r="CF1117" s="144"/>
      <c r="CG1117" s="144"/>
      <c r="CH1117" s="144"/>
      <c r="CI1117" s="144"/>
      <c r="CJ1117" s="144"/>
      <c r="CK1117" s="144"/>
      <c r="CL1117" s="144"/>
      <c r="CM1117" s="144"/>
      <c r="CN1117" s="144"/>
      <c r="CO1117" s="144"/>
      <c r="CP1117" s="144"/>
      <c r="CQ1117" s="144"/>
      <c r="CR1117" s="144"/>
      <c r="CS1117" s="144"/>
      <c r="CT1117" s="144"/>
      <c r="CU1117" s="144"/>
      <c r="CV1117" s="144"/>
      <c r="CW1117" s="144"/>
      <c r="CX1117" s="144"/>
      <c r="CY1117" s="144"/>
    </row>
    <row r="1118" spans="1:103" ht="16.5" x14ac:dyDescent="0.35">
      <c r="A1118" s="144"/>
      <c r="B1118" s="144"/>
      <c r="C1118" s="144"/>
      <c r="D1118" s="144"/>
      <c r="E1118" s="144"/>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44"/>
      <c r="BH1118" s="144"/>
      <c r="BI1118" s="144"/>
      <c r="BJ1118" s="144"/>
      <c r="BK1118" s="144"/>
      <c r="BL1118" s="144"/>
      <c r="BM1118" s="144"/>
      <c r="BN1118" s="144"/>
      <c r="BO1118" s="144"/>
      <c r="BP1118" s="144"/>
      <c r="BQ1118" s="144"/>
      <c r="BR1118" s="144"/>
      <c r="BS1118" s="144"/>
      <c r="BT1118" s="144"/>
      <c r="BU1118" s="144"/>
      <c r="BV1118" s="144"/>
      <c r="BW1118" s="144"/>
      <c r="BX1118" s="144"/>
      <c r="BY1118" s="144"/>
      <c r="BZ1118" s="144"/>
      <c r="CA1118" s="144"/>
      <c r="CB1118" s="144"/>
      <c r="CC1118" s="144"/>
      <c r="CD1118" s="144"/>
      <c r="CE1118" s="144"/>
      <c r="CF1118" s="144"/>
      <c r="CG1118" s="144"/>
      <c r="CH1118" s="144"/>
      <c r="CI1118" s="144"/>
      <c r="CJ1118" s="144"/>
      <c r="CK1118" s="144"/>
      <c r="CL1118" s="144"/>
      <c r="CM1118" s="144"/>
      <c r="CN1118" s="144"/>
      <c r="CO1118" s="144"/>
      <c r="CP1118" s="144"/>
      <c r="CQ1118" s="144"/>
      <c r="CR1118" s="144"/>
      <c r="CS1118" s="144"/>
      <c r="CT1118" s="144"/>
      <c r="CU1118" s="144"/>
      <c r="CV1118" s="144"/>
      <c r="CW1118" s="144"/>
      <c r="CX1118" s="144"/>
      <c r="CY1118" s="144"/>
    </row>
    <row r="1119" spans="1:103" ht="16.5" x14ac:dyDescent="0.35">
      <c r="A1119" s="144"/>
      <c r="B1119" s="144"/>
      <c r="C1119" s="144"/>
      <c r="D1119" s="144"/>
      <c r="E1119" s="144"/>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44"/>
      <c r="BH1119" s="144"/>
      <c r="BI1119" s="144"/>
      <c r="BJ1119" s="144"/>
      <c r="BK1119" s="144"/>
      <c r="BL1119" s="144"/>
      <c r="BM1119" s="144"/>
      <c r="BN1119" s="144"/>
      <c r="BO1119" s="144"/>
      <c r="BP1119" s="144"/>
      <c r="BQ1119" s="144"/>
      <c r="BR1119" s="144"/>
      <c r="BS1119" s="144"/>
      <c r="BT1119" s="144"/>
      <c r="BU1119" s="144"/>
      <c r="BV1119" s="144"/>
      <c r="BW1119" s="144"/>
      <c r="BX1119" s="144"/>
      <c r="BY1119" s="144"/>
      <c r="BZ1119" s="144"/>
      <c r="CA1119" s="144"/>
      <c r="CB1119" s="144"/>
      <c r="CC1119" s="144"/>
      <c r="CD1119" s="144"/>
      <c r="CE1119" s="144"/>
      <c r="CF1119" s="144"/>
      <c r="CG1119" s="144"/>
      <c r="CH1119" s="144"/>
      <c r="CI1119" s="144"/>
      <c r="CJ1119" s="144"/>
      <c r="CK1119" s="144"/>
      <c r="CL1119" s="144"/>
      <c r="CM1119" s="144"/>
      <c r="CN1119" s="144"/>
      <c r="CO1119" s="144"/>
      <c r="CP1119" s="144"/>
      <c r="CQ1119" s="144"/>
      <c r="CR1119" s="144"/>
      <c r="CS1119" s="144"/>
      <c r="CT1119" s="144"/>
      <c r="CU1119" s="144"/>
      <c r="CV1119" s="144"/>
      <c r="CW1119" s="144"/>
      <c r="CX1119" s="144"/>
      <c r="CY1119" s="144"/>
    </row>
    <row r="1120" spans="1:103" ht="16.5" x14ac:dyDescent="0.35">
      <c r="A1120" s="144"/>
      <c r="B1120" s="144"/>
      <c r="C1120" s="144"/>
      <c r="D1120" s="144"/>
      <c r="E1120" s="144"/>
      <c r="F1120" s="144"/>
      <c r="G1120" s="144"/>
      <c r="H1120" s="144"/>
      <c r="I1120" s="144"/>
      <c r="J1120" s="144"/>
      <c r="K1120" s="144"/>
      <c r="L1120" s="144"/>
      <c r="M1120" s="144"/>
      <c r="N1120" s="144"/>
      <c r="O1120" s="144"/>
      <c r="P1120" s="144"/>
      <c r="Q1120" s="144"/>
      <c r="R1120" s="144"/>
      <c r="S1120" s="144"/>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c r="BG1120" s="144"/>
      <c r="BH1120" s="144"/>
      <c r="BI1120" s="144"/>
      <c r="BJ1120" s="144"/>
      <c r="BK1120" s="144"/>
      <c r="BL1120" s="144"/>
      <c r="BM1120" s="144"/>
      <c r="BN1120" s="144"/>
      <c r="BO1120" s="144"/>
      <c r="BP1120" s="144"/>
      <c r="BQ1120" s="144"/>
      <c r="BR1120" s="144"/>
      <c r="BS1120" s="144"/>
      <c r="BT1120" s="144"/>
      <c r="BU1120" s="144"/>
      <c r="BV1120" s="144"/>
      <c r="BW1120" s="144"/>
      <c r="BX1120" s="144"/>
      <c r="BY1120" s="144"/>
      <c r="BZ1120" s="144"/>
      <c r="CA1120" s="144"/>
      <c r="CB1120" s="144"/>
      <c r="CC1120" s="144"/>
      <c r="CD1120" s="144"/>
      <c r="CE1120" s="144"/>
      <c r="CF1120" s="144"/>
      <c r="CG1120" s="144"/>
      <c r="CH1120" s="144"/>
      <c r="CI1120" s="144"/>
      <c r="CJ1120" s="144"/>
      <c r="CK1120" s="144"/>
      <c r="CL1120" s="144"/>
      <c r="CM1120" s="144"/>
      <c r="CN1120" s="144"/>
      <c r="CO1120" s="144"/>
      <c r="CP1120" s="144"/>
      <c r="CQ1120" s="144"/>
      <c r="CR1120" s="144"/>
      <c r="CS1120" s="144"/>
      <c r="CT1120" s="144"/>
      <c r="CU1120" s="144"/>
      <c r="CV1120" s="144"/>
      <c r="CW1120" s="144"/>
      <c r="CX1120" s="144"/>
      <c r="CY1120" s="144"/>
    </row>
    <row r="1121" spans="1:103" ht="16.5" x14ac:dyDescent="0.35">
      <c r="A1121" s="144"/>
      <c r="B1121" s="144"/>
      <c r="C1121" s="144"/>
      <c r="D1121" s="144"/>
      <c r="E1121" s="144"/>
      <c r="F1121" s="144"/>
      <c r="G1121" s="144"/>
      <c r="H1121" s="144"/>
      <c r="I1121" s="144"/>
      <c r="J1121" s="144"/>
      <c r="K1121" s="144"/>
      <c r="L1121" s="144"/>
      <c r="M1121" s="144"/>
      <c r="N1121" s="144"/>
      <c r="O1121" s="144"/>
      <c r="P1121" s="144"/>
      <c r="Q1121" s="144"/>
      <c r="R1121" s="144"/>
      <c r="S1121" s="144"/>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c r="BG1121" s="144"/>
      <c r="BH1121" s="144"/>
      <c r="BI1121" s="144"/>
      <c r="BJ1121" s="144"/>
      <c r="BK1121" s="144"/>
      <c r="BL1121" s="144"/>
      <c r="BM1121" s="144"/>
      <c r="BN1121" s="144"/>
      <c r="BO1121" s="144"/>
      <c r="BP1121" s="144"/>
      <c r="BQ1121" s="144"/>
      <c r="BR1121" s="144"/>
      <c r="BS1121" s="144"/>
      <c r="BT1121" s="144"/>
      <c r="BU1121" s="144"/>
      <c r="BV1121" s="144"/>
      <c r="BW1121" s="144"/>
      <c r="BX1121" s="144"/>
      <c r="BY1121" s="144"/>
      <c r="BZ1121" s="144"/>
      <c r="CA1121" s="144"/>
      <c r="CB1121" s="144"/>
      <c r="CC1121" s="144"/>
      <c r="CD1121" s="144"/>
      <c r="CE1121" s="144"/>
      <c r="CF1121" s="144"/>
      <c r="CG1121" s="144"/>
      <c r="CH1121" s="144"/>
      <c r="CI1121" s="144"/>
      <c r="CJ1121" s="144"/>
      <c r="CK1121" s="144"/>
      <c r="CL1121" s="144"/>
      <c r="CM1121" s="144"/>
      <c r="CN1121" s="144"/>
      <c r="CO1121" s="144"/>
      <c r="CP1121" s="144"/>
      <c r="CQ1121" s="144"/>
      <c r="CR1121" s="144"/>
      <c r="CS1121" s="144"/>
      <c r="CT1121" s="144"/>
      <c r="CU1121" s="144"/>
      <c r="CV1121" s="144"/>
      <c r="CW1121" s="144"/>
      <c r="CX1121" s="144"/>
      <c r="CY1121" s="144"/>
    </row>
    <row r="1122" spans="1:103" ht="16.5" x14ac:dyDescent="0.35">
      <c r="A1122" s="144"/>
      <c r="B1122" s="144"/>
      <c r="C1122" s="144"/>
      <c r="D1122" s="144"/>
      <c r="E1122" s="144"/>
      <c r="F1122" s="144"/>
      <c r="G1122" s="144"/>
      <c r="H1122" s="144"/>
      <c r="I1122" s="144"/>
      <c r="J1122" s="144"/>
      <c r="K1122" s="144"/>
      <c r="L1122" s="144"/>
      <c r="M1122" s="144"/>
      <c r="N1122" s="144"/>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c r="BG1122" s="144"/>
      <c r="BH1122" s="144"/>
      <c r="BI1122" s="144"/>
      <c r="BJ1122" s="144"/>
      <c r="BK1122" s="144"/>
      <c r="BL1122" s="144"/>
      <c r="BM1122" s="144"/>
      <c r="BN1122" s="144"/>
      <c r="BO1122" s="144"/>
      <c r="BP1122" s="144"/>
      <c r="BQ1122" s="144"/>
      <c r="BR1122" s="144"/>
      <c r="BS1122" s="144"/>
      <c r="BT1122" s="144"/>
      <c r="BU1122" s="144"/>
      <c r="BV1122" s="144"/>
      <c r="BW1122" s="144"/>
      <c r="BX1122" s="144"/>
      <c r="BY1122" s="144"/>
      <c r="BZ1122" s="144"/>
      <c r="CA1122" s="144"/>
      <c r="CB1122" s="144"/>
      <c r="CC1122" s="144"/>
      <c r="CD1122" s="144"/>
      <c r="CE1122" s="144"/>
      <c r="CF1122" s="144"/>
      <c r="CG1122" s="144"/>
      <c r="CH1122" s="144"/>
      <c r="CI1122" s="144"/>
      <c r="CJ1122" s="144"/>
      <c r="CK1122" s="144"/>
      <c r="CL1122" s="144"/>
      <c r="CM1122" s="144"/>
      <c r="CN1122" s="144"/>
      <c r="CO1122" s="144"/>
      <c r="CP1122" s="144"/>
      <c r="CQ1122" s="144"/>
      <c r="CR1122" s="144"/>
      <c r="CS1122" s="144"/>
      <c r="CT1122" s="144"/>
      <c r="CU1122" s="144"/>
      <c r="CV1122" s="144"/>
      <c r="CW1122" s="144"/>
      <c r="CX1122" s="144"/>
      <c r="CY1122" s="144"/>
    </row>
    <row r="1123" spans="1:103" ht="16.5" x14ac:dyDescent="0.35">
      <c r="A1123" s="144"/>
      <c r="B1123" s="144"/>
      <c r="C1123" s="144"/>
      <c r="D1123" s="144"/>
      <c r="E1123" s="144"/>
      <c r="F1123" s="144"/>
      <c r="G1123" s="144"/>
      <c r="H1123" s="144"/>
      <c r="I1123" s="144"/>
      <c r="J1123" s="144"/>
      <c r="K1123" s="144"/>
      <c r="L1123" s="144"/>
      <c r="M1123" s="144"/>
      <c r="N1123" s="144"/>
      <c r="O1123" s="144"/>
      <c r="P1123" s="144"/>
      <c r="Q1123" s="144"/>
      <c r="R1123" s="144"/>
      <c r="S1123" s="144"/>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c r="BG1123" s="144"/>
      <c r="BH1123" s="144"/>
      <c r="BI1123" s="144"/>
      <c r="BJ1123" s="144"/>
      <c r="BK1123" s="144"/>
      <c r="BL1123" s="144"/>
      <c r="BM1123" s="144"/>
      <c r="BN1123" s="144"/>
      <c r="BO1123" s="144"/>
      <c r="BP1123" s="144"/>
      <c r="BQ1123" s="144"/>
      <c r="BR1123" s="144"/>
      <c r="BS1123" s="144"/>
      <c r="BT1123" s="144"/>
      <c r="BU1123" s="144"/>
      <c r="BV1123" s="144"/>
      <c r="BW1123" s="144"/>
      <c r="BX1123" s="144"/>
      <c r="BY1123" s="144"/>
      <c r="BZ1123" s="144"/>
      <c r="CA1123" s="144"/>
      <c r="CB1123" s="144"/>
      <c r="CC1123" s="144"/>
      <c r="CD1123" s="144"/>
      <c r="CE1123" s="144"/>
      <c r="CF1123" s="144"/>
      <c r="CG1123" s="144"/>
      <c r="CH1123" s="144"/>
      <c r="CI1123" s="144"/>
      <c r="CJ1123" s="144"/>
      <c r="CK1123" s="144"/>
      <c r="CL1123" s="144"/>
      <c r="CM1123" s="144"/>
      <c r="CN1123" s="144"/>
      <c r="CO1123" s="144"/>
      <c r="CP1123" s="144"/>
      <c r="CQ1123" s="144"/>
      <c r="CR1123" s="144"/>
      <c r="CS1123" s="144"/>
      <c r="CT1123" s="144"/>
      <c r="CU1123" s="144"/>
      <c r="CV1123" s="144"/>
      <c r="CW1123" s="144"/>
      <c r="CX1123" s="144"/>
      <c r="CY1123" s="144"/>
    </row>
    <row r="1124" spans="1:103" ht="16.5" x14ac:dyDescent="0.35">
      <c r="A1124" s="144"/>
      <c r="B1124" s="144"/>
      <c r="C1124" s="144"/>
      <c r="D1124" s="144"/>
      <c r="E1124" s="144"/>
      <c r="F1124" s="144"/>
      <c r="G1124" s="144"/>
      <c r="H1124" s="144"/>
      <c r="I1124" s="144"/>
      <c r="J1124" s="144"/>
      <c r="K1124" s="144"/>
      <c r="L1124" s="144"/>
      <c r="M1124" s="144"/>
      <c r="N1124" s="144"/>
      <c r="O1124" s="144"/>
      <c r="P1124" s="144"/>
      <c r="Q1124" s="144"/>
      <c r="R1124" s="144"/>
      <c r="S1124" s="144"/>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c r="BG1124" s="144"/>
      <c r="BH1124" s="144"/>
      <c r="BI1124" s="144"/>
      <c r="BJ1124" s="144"/>
      <c r="BK1124" s="144"/>
      <c r="BL1124" s="144"/>
      <c r="BM1124" s="144"/>
      <c r="BN1124" s="144"/>
      <c r="BO1124" s="144"/>
      <c r="BP1124" s="144"/>
      <c r="BQ1124" s="144"/>
      <c r="BR1124" s="144"/>
      <c r="BS1124" s="144"/>
      <c r="BT1124" s="144"/>
      <c r="BU1124" s="144"/>
      <c r="BV1124" s="144"/>
      <c r="BW1124" s="144"/>
      <c r="BX1124" s="144"/>
      <c r="BY1124" s="144"/>
      <c r="BZ1124" s="144"/>
      <c r="CA1124" s="144"/>
      <c r="CB1124" s="144"/>
      <c r="CC1124" s="144"/>
      <c r="CD1124" s="144"/>
      <c r="CE1124" s="144"/>
      <c r="CF1124" s="144"/>
      <c r="CG1124" s="144"/>
      <c r="CH1124" s="144"/>
      <c r="CI1124" s="144"/>
      <c r="CJ1124" s="144"/>
      <c r="CK1124" s="144"/>
      <c r="CL1124" s="144"/>
      <c r="CM1124" s="144"/>
      <c r="CN1124" s="144"/>
      <c r="CO1124" s="144"/>
      <c r="CP1124" s="144"/>
      <c r="CQ1124" s="144"/>
      <c r="CR1124" s="144"/>
      <c r="CS1124" s="144"/>
      <c r="CT1124" s="144"/>
      <c r="CU1124" s="144"/>
      <c r="CV1124" s="144"/>
      <c r="CW1124" s="144"/>
      <c r="CX1124" s="144"/>
      <c r="CY1124" s="144"/>
    </row>
    <row r="1125" spans="1:103" ht="16.5" x14ac:dyDescent="0.35">
      <c r="A1125" s="144"/>
      <c r="B1125" s="144"/>
      <c r="C1125" s="144"/>
      <c r="D1125" s="144"/>
      <c r="E1125" s="144"/>
      <c r="F1125" s="144"/>
      <c r="G1125" s="144"/>
      <c r="H1125" s="144"/>
      <c r="I1125" s="144"/>
      <c r="J1125" s="144"/>
      <c r="K1125" s="144"/>
      <c r="L1125" s="144"/>
      <c r="M1125" s="144"/>
      <c r="N1125" s="144"/>
      <c r="O1125" s="144"/>
      <c r="P1125" s="144"/>
      <c r="Q1125" s="144"/>
      <c r="R1125" s="144"/>
      <c r="S1125" s="144"/>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c r="BG1125" s="144"/>
      <c r="BH1125" s="144"/>
      <c r="BI1125" s="144"/>
      <c r="BJ1125" s="144"/>
      <c r="BK1125" s="144"/>
      <c r="BL1125" s="144"/>
      <c r="BM1125" s="144"/>
      <c r="BN1125" s="144"/>
      <c r="BO1125" s="144"/>
      <c r="BP1125" s="144"/>
      <c r="BQ1125" s="144"/>
      <c r="BR1125" s="144"/>
      <c r="BS1125" s="144"/>
      <c r="BT1125" s="144"/>
      <c r="BU1125" s="144"/>
      <c r="BV1125" s="144"/>
      <c r="BW1125" s="144"/>
      <c r="BX1125" s="144"/>
      <c r="BY1125" s="144"/>
      <c r="BZ1125" s="144"/>
      <c r="CA1125" s="144"/>
      <c r="CB1125" s="144"/>
      <c r="CC1125" s="144"/>
      <c r="CD1125" s="144"/>
      <c r="CE1125" s="144"/>
      <c r="CF1125" s="144"/>
      <c r="CG1125" s="144"/>
      <c r="CH1125" s="144"/>
      <c r="CI1125" s="144"/>
      <c r="CJ1125" s="144"/>
      <c r="CK1125" s="144"/>
      <c r="CL1125" s="144"/>
      <c r="CM1125" s="144"/>
      <c r="CN1125" s="144"/>
      <c r="CO1125" s="144"/>
      <c r="CP1125" s="144"/>
      <c r="CQ1125" s="144"/>
      <c r="CR1125" s="144"/>
      <c r="CS1125" s="144"/>
      <c r="CT1125" s="144"/>
      <c r="CU1125" s="144"/>
      <c r="CV1125" s="144"/>
      <c r="CW1125" s="144"/>
      <c r="CX1125" s="144"/>
      <c r="CY1125" s="144"/>
    </row>
    <row r="1126" spans="1:103" ht="16.5" x14ac:dyDescent="0.35">
      <c r="A1126" s="144"/>
      <c r="B1126" s="144"/>
      <c r="C1126" s="144"/>
      <c r="D1126" s="144"/>
      <c r="E1126" s="144"/>
      <c r="F1126" s="144"/>
      <c r="G1126" s="144"/>
      <c r="H1126" s="144"/>
      <c r="I1126" s="144"/>
      <c r="J1126" s="144"/>
      <c r="K1126" s="144"/>
      <c r="L1126" s="144"/>
      <c r="M1126" s="144"/>
      <c r="N1126" s="144"/>
      <c r="O1126" s="144"/>
      <c r="P1126" s="144"/>
      <c r="Q1126" s="144"/>
      <c r="R1126" s="144"/>
      <c r="S1126" s="144"/>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c r="BG1126" s="144"/>
      <c r="BH1126" s="144"/>
      <c r="BI1126" s="144"/>
      <c r="BJ1126" s="144"/>
      <c r="BK1126" s="144"/>
      <c r="BL1126" s="144"/>
      <c r="BM1126" s="144"/>
      <c r="BN1126" s="144"/>
      <c r="BO1126" s="144"/>
      <c r="BP1126" s="144"/>
      <c r="BQ1126" s="144"/>
      <c r="BR1126" s="144"/>
      <c r="BS1126" s="144"/>
      <c r="BT1126" s="144"/>
      <c r="BU1126" s="144"/>
      <c r="BV1126" s="144"/>
      <c r="BW1126" s="144"/>
      <c r="BX1126" s="144"/>
      <c r="BY1126" s="144"/>
      <c r="BZ1126" s="144"/>
      <c r="CA1126" s="144"/>
      <c r="CB1126" s="144"/>
      <c r="CC1126" s="144"/>
      <c r="CD1126" s="144"/>
      <c r="CE1126" s="144"/>
      <c r="CF1126" s="144"/>
      <c r="CG1126" s="144"/>
      <c r="CH1126" s="144"/>
      <c r="CI1126" s="144"/>
      <c r="CJ1126" s="144"/>
      <c r="CK1126" s="144"/>
      <c r="CL1126" s="144"/>
      <c r="CM1126" s="144"/>
      <c r="CN1126" s="144"/>
      <c r="CO1126" s="144"/>
      <c r="CP1126" s="144"/>
      <c r="CQ1126" s="144"/>
      <c r="CR1126" s="144"/>
      <c r="CS1126" s="144"/>
      <c r="CT1126" s="144"/>
      <c r="CU1126" s="144"/>
      <c r="CV1126" s="144"/>
      <c r="CW1126" s="144"/>
      <c r="CX1126" s="144"/>
      <c r="CY1126" s="144"/>
    </row>
    <row r="1127" spans="1:103" ht="16.5" x14ac:dyDescent="0.35">
      <c r="A1127" s="144"/>
      <c r="B1127" s="144"/>
      <c r="C1127" s="144"/>
      <c r="D1127" s="144"/>
      <c r="E1127" s="144"/>
      <c r="F1127" s="144"/>
      <c r="G1127" s="144"/>
      <c r="H1127" s="144"/>
      <c r="I1127" s="144"/>
      <c r="J1127" s="144"/>
      <c r="K1127" s="144"/>
      <c r="L1127" s="144"/>
      <c r="M1127" s="144"/>
      <c r="N1127" s="144"/>
      <c r="O1127" s="144"/>
      <c r="P1127" s="144"/>
      <c r="Q1127" s="144"/>
      <c r="R1127" s="144"/>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c r="BG1127" s="144"/>
      <c r="BH1127" s="144"/>
      <c r="BI1127" s="144"/>
      <c r="BJ1127" s="144"/>
      <c r="BK1127" s="144"/>
      <c r="BL1127" s="144"/>
      <c r="BM1127" s="144"/>
      <c r="BN1127" s="144"/>
      <c r="BO1127" s="144"/>
      <c r="BP1127" s="144"/>
      <c r="BQ1127" s="144"/>
      <c r="BR1127" s="144"/>
      <c r="BS1127" s="144"/>
      <c r="BT1127" s="144"/>
      <c r="BU1127" s="144"/>
      <c r="BV1127" s="144"/>
      <c r="BW1127" s="144"/>
      <c r="BX1127" s="144"/>
      <c r="BY1127" s="144"/>
      <c r="BZ1127" s="144"/>
      <c r="CA1127" s="144"/>
      <c r="CB1127" s="144"/>
      <c r="CC1127" s="144"/>
      <c r="CD1127" s="144"/>
      <c r="CE1127" s="144"/>
      <c r="CF1127" s="144"/>
      <c r="CG1127" s="144"/>
      <c r="CH1127" s="144"/>
      <c r="CI1127" s="144"/>
      <c r="CJ1127" s="144"/>
      <c r="CK1127" s="144"/>
      <c r="CL1127" s="144"/>
      <c r="CM1127" s="144"/>
      <c r="CN1127" s="144"/>
      <c r="CO1127" s="144"/>
      <c r="CP1127" s="144"/>
      <c r="CQ1127" s="144"/>
      <c r="CR1127" s="144"/>
      <c r="CS1127" s="144"/>
      <c r="CT1127" s="144"/>
      <c r="CU1127" s="144"/>
      <c r="CV1127" s="144"/>
      <c r="CW1127" s="144"/>
      <c r="CX1127" s="144"/>
      <c r="CY1127" s="144"/>
    </row>
    <row r="1128" spans="1:103" ht="16.5" x14ac:dyDescent="0.35">
      <c r="A1128" s="144"/>
      <c r="B1128" s="144"/>
      <c r="C1128" s="144"/>
      <c r="D1128" s="144"/>
      <c r="E1128" s="144"/>
      <c r="F1128" s="144"/>
      <c r="G1128" s="144"/>
      <c r="H1128" s="144"/>
      <c r="I1128" s="144"/>
      <c r="J1128" s="144"/>
      <c r="K1128" s="144"/>
      <c r="L1128" s="144"/>
      <c r="M1128" s="144"/>
      <c r="N1128" s="144"/>
      <c r="O1128" s="144"/>
      <c r="P1128" s="144"/>
      <c r="Q1128" s="144"/>
      <c r="R1128" s="144"/>
      <c r="S1128" s="144"/>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c r="BG1128" s="144"/>
      <c r="BH1128" s="144"/>
      <c r="BI1128" s="144"/>
      <c r="BJ1128" s="144"/>
      <c r="BK1128" s="144"/>
      <c r="BL1128" s="144"/>
      <c r="BM1128" s="144"/>
      <c r="BN1128" s="144"/>
      <c r="BO1128" s="144"/>
      <c r="BP1128" s="144"/>
      <c r="BQ1128" s="144"/>
      <c r="BR1128" s="144"/>
      <c r="BS1128" s="144"/>
      <c r="BT1128" s="144"/>
      <c r="BU1128" s="144"/>
      <c r="BV1128" s="144"/>
      <c r="BW1128" s="144"/>
      <c r="BX1128" s="144"/>
      <c r="BY1128" s="144"/>
      <c r="BZ1128" s="144"/>
      <c r="CA1128" s="144"/>
      <c r="CB1128" s="144"/>
      <c r="CC1128" s="144"/>
      <c r="CD1128" s="144"/>
      <c r="CE1128" s="144"/>
      <c r="CF1128" s="144"/>
      <c r="CG1128" s="144"/>
      <c r="CH1128" s="144"/>
      <c r="CI1128" s="144"/>
      <c r="CJ1128" s="144"/>
      <c r="CK1128" s="144"/>
      <c r="CL1128" s="144"/>
      <c r="CM1128" s="144"/>
      <c r="CN1128" s="144"/>
      <c r="CO1128" s="144"/>
      <c r="CP1128" s="144"/>
      <c r="CQ1128" s="144"/>
      <c r="CR1128" s="144"/>
      <c r="CS1128" s="144"/>
      <c r="CT1128" s="144"/>
      <c r="CU1128" s="144"/>
      <c r="CV1128" s="144"/>
      <c r="CW1128" s="144"/>
      <c r="CX1128" s="144"/>
      <c r="CY1128" s="144"/>
    </row>
    <row r="1129" spans="1:103" ht="16.5" x14ac:dyDescent="0.35">
      <c r="A1129" s="144"/>
      <c r="B1129" s="144"/>
      <c r="C1129" s="144"/>
      <c r="D1129" s="144"/>
      <c r="E1129" s="144"/>
      <c r="F1129" s="144"/>
      <c r="G1129" s="144"/>
      <c r="H1129" s="144"/>
      <c r="I1129" s="144"/>
      <c r="J1129" s="144"/>
      <c r="K1129" s="144"/>
      <c r="L1129" s="144"/>
      <c r="M1129" s="144"/>
      <c r="N1129" s="144"/>
      <c r="O1129" s="144"/>
      <c r="P1129" s="144"/>
      <c r="Q1129" s="144"/>
      <c r="R1129" s="144"/>
      <c r="S1129" s="144"/>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c r="BG1129" s="144"/>
      <c r="BH1129" s="144"/>
      <c r="BI1129" s="144"/>
      <c r="BJ1129" s="144"/>
      <c r="BK1129" s="144"/>
      <c r="BL1129" s="144"/>
      <c r="BM1129" s="144"/>
      <c r="BN1129" s="144"/>
      <c r="BO1129" s="144"/>
      <c r="BP1129" s="144"/>
      <c r="BQ1129" s="144"/>
      <c r="BR1129" s="144"/>
      <c r="BS1129" s="144"/>
      <c r="BT1129" s="144"/>
      <c r="BU1129" s="144"/>
      <c r="BV1129" s="144"/>
      <c r="BW1129" s="144"/>
      <c r="BX1129" s="144"/>
      <c r="BY1129" s="144"/>
      <c r="BZ1129" s="144"/>
      <c r="CA1129" s="144"/>
      <c r="CB1129" s="144"/>
      <c r="CC1129" s="144"/>
      <c r="CD1129" s="144"/>
      <c r="CE1129" s="144"/>
      <c r="CF1129" s="144"/>
      <c r="CG1129" s="144"/>
      <c r="CH1129" s="144"/>
      <c r="CI1129" s="144"/>
      <c r="CJ1129" s="144"/>
      <c r="CK1129" s="144"/>
      <c r="CL1129" s="144"/>
      <c r="CM1129" s="144"/>
      <c r="CN1129" s="144"/>
      <c r="CO1129" s="144"/>
      <c r="CP1129" s="144"/>
      <c r="CQ1129" s="144"/>
      <c r="CR1129" s="144"/>
      <c r="CS1129" s="144"/>
      <c r="CT1129" s="144"/>
      <c r="CU1129" s="144"/>
      <c r="CV1129" s="144"/>
      <c r="CW1129" s="144"/>
      <c r="CX1129" s="144"/>
      <c r="CY1129" s="144"/>
    </row>
    <row r="1130" spans="1:103" ht="16.5" x14ac:dyDescent="0.35">
      <c r="A1130" s="144"/>
      <c r="B1130" s="144"/>
      <c r="C1130" s="144"/>
      <c r="D1130" s="144"/>
      <c r="E1130" s="144"/>
      <c r="F1130" s="144"/>
      <c r="G1130" s="144"/>
      <c r="H1130" s="144"/>
      <c r="I1130" s="144"/>
      <c r="J1130" s="144"/>
      <c r="K1130" s="144"/>
      <c r="L1130" s="144"/>
      <c r="M1130" s="144"/>
      <c r="N1130" s="144"/>
      <c r="O1130" s="144"/>
      <c r="P1130" s="144"/>
      <c r="Q1130" s="144"/>
      <c r="R1130" s="144"/>
      <c r="S1130" s="144"/>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c r="BG1130" s="144"/>
      <c r="BH1130" s="144"/>
      <c r="BI1130" s="144"/>
      <c r="BJ1130" s="144"/>
      <c r="BK1130" s="144"/>
      <c r="BL1130" s="144"/>
      <c r="BM1130" s="144"/>
      <c r="BN1130" s="144"/>
      <c r="BO1130" s="144"/>
      <c r="BP1130" s="144"/>
      <c r="BQ1130" s="144"/>
      <c r="BR1130" s="144"/>
      <c r="BS1130" s="144"/>
      <c r="BT1130" s="144"/>
      <c r="BU1130" s="144"/>
      <c r="BV1130" s="144"/>
      <c r="BW1130" s="144"/>
      <c r="BX1130" s="144"/>
      <c r="BY1130" s="144"/>
      <c r="BZ1130" s="144"/>
      <c r="CA1130" s="144"/>
      <c r="CB1130" s="144"/>
      <c r="CC1130" s="144"/>
      <c r="CD1130" s="144"/>
      <c r="CE1130" s="144"/>
      <c r="CF1130" s="144"/>
      <c r="CG1130" s="144"/>
      <c r="CH1130" s="144"/>
      <c r="CI1130" s="144"/>
      <c r="CJ1130" s="144"/>
      <c r="CK1130" s="144"/>
      <c r="CL1130" s="144"/>
      <c r="CM1130" s="144"/>
      <c r="CN1130" s="144"/>
      <c r="CO1130" s="144"/>
      <c r="CP1130" s="144"/>
      <c r="CQ1130" s="144"/>
      <c r="CR1130" s="144"/>
      <c r="CS1130" s="144"/>
      <c r="CT1130" s="144"/>
      <c r="CU1130" s="144"/>
      <c r="CV1130" s="144"/>
      <c r="CW1130" s="144"/>
      <c r="CX1130" s="144"/>
      <c r="CY1130" s="144"/>
    </row>
    <row r="1131" spans="1:103" ht="16.5" x14ac:dyDescent="0.35">
      <c r="A1131" s="144"/>
      <c r="B1131" s="144"/>
      <c r="C1131" s="144"/>
      <c r="D1131" s="144"/>
      <c r="E1131" s="144"/>
      <c r="F1131" s="144"/>
      <c r="G1131" s="144"/>
      <c r="H1131" s="144"/>
      <c r="I1131" s="144"/>
      <c r="J1131" s="144"/>
      <c r="K1131" s="144"/>
      <c r="L1131" s="144"/>
      <c r="M1131" s="144"/>
      <c r="N1131" s="144"/>
      <c r="O1131" s="144"/>
      <c r="P1131" s="144"/>
      <c r="Q1131" s="144"/>
      <c r="R1131" s="144"/>
      <c r="S1131" s="144"/>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c r="BG1131" s="144"/>
      <c r="BH1131" s="144"/>
      <c r="BI1131" s="144"/>
      <c r="BJ1131" s="144"/>
      <c r="BK1131" s="144"/>
      <c r="BL1131" s="144"/>
      <c r="BM1131" s="144"/>
      <c r="BN1131" s="144"/>
      <c r="BO1131" s="144"/>
      <c r="BP1131" s="144"/>
      <c r="BQ1131" s="144"/>
      <c r="BR1131" s="144"/>
      <c r="BS1131" s="144"/>
      <c r="BT1131" s="144"/>
      <c r="BU1131" s="144"/>
      <c r="BV1131" s="144"/>
      <c r="BW1131" s="144"/>
      <c r="BX1131" s="144"/>
      <c r="BY1131" s="144"/>
      <c r="BZ1131" s="144"/>
      <c r="CA1131" s="144"/>
      <c r="CB1131" s="144"/>
      <c r="CC1131" s="144"/>
      <c r="CD1131" s="144"/>
      <c r="CE1131" s="144"/>
      <c r="CF1131" s="144"/>
      <c r="CG1131" s="144"/>
      <c r="CH1131" s="144"/>
      <c r="CI1131" s="144"/>
      <c r="CJ1131" s="144"/>
      <c r="CK1131" s="144"/>
      <c r="CL1131" s="144"/>
      <c r="CM1131" s="144"/>
      <c r="CN1131" s="144"/>
      <c r="CO1131" s="144"/>
      <c r="CP1131" s="144"/>
      <c r="CQ1131" s="144"/>
      <c r="CR1131" s="144"/>
      <c r="CS1131" s="144"/>
      <c r="CT1131" s="144"/>
      <c r="CU1131" s="144"/>
      <c r="CV1131" s="144"/>
      <c r="CW1131" s="144"/>
      <c r="CX1131" s="144"/>
      <c r="CY1131" s="144"/>
    </row>
    <row r="1132" spans="1:103" ht="16.5" x14ac:dyDescent="0.35">
      <c r="A1132" s="144"/>
      <c r="B1132" s="144"/>
      <c r="C1132" s="144"/>
      <c r="D1132" s="144"/>
      <c r="E1132" s="144"/>
      <c r="F1132" s="144"/>
      <c r="G1132" s="144"/>
      <c r="H1132" s="144"/>
      <c r="I1132" s="144"/>
      <c r="J1132" s="144"/>
      <c r="K1132" s="144"/>
      <c r="L1132" s="144"/>
      <c r="M1132" s="144"/>
      <c r="N1132" s="144"/>
      <c r="O1132" s="144"/>
      <c r="P1132" s="144"/>
      <c r="Q1132" s="144"/>
      <c r="R1132" s="144"/>
      <c r="S1132" s="144"/>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c r="BG1132" s="144"/>
      <c r="BH1132" s="144"/>
      <c r="BI1132" s="144"/>
      <c r="BJ1132" s="144"/>
      <c r="BK1132" s="144"/>
      <c r="BL1132" s="144"/>
      <c r="BM1132" s="144"/>
      <c r="BN1132" s="144"/>
      <c r="BO1132" s="144"/>
      <c r="BP1132" s="144"/>
      <c r="BQ1132" s="144"/>
      <c r="BR1132" s="144"/>
      <c r="BS1132" s="144"/>
      <c r="BT1132" s="144"/>
      <c r="BU1132" s="144"/>
      <c r="BV1132" s="144"/>
      <c r="BW1132" s="144"/>
      <c r="BX1132" s="144"/>
      <c r="BY1132" s="144"/>
      <c r="BZ1132" s="144"/>
      <c r="CA1132" s="144"/>
      <c r="CB1132" s="144"/>
      <c r="CC1132" s="144"/>
      <c r="CD1132" s="144"/>
      <c r="CE1132" s="144"/>
      <c r="CF1132" s="144"/>
      <c r="CG1132" s="144"/>
      <c r="CH1132" s="144"/>
      <c r="CI1132" s="144"/>
      <c r="CJ1132" s="144"/>
      <c r="CK1132" s="144"/>
      <c r="CL1132" s="144"/>
      <c r="CM1132" s="144"/>
      <c r="CN1132" s="144"/>
      <c r="CO1132" s="144"/>
      <c r="CP1132" s="144"/>
      <c r="CQ1132" s="144"/>
      <c r="CR1132" s="144"/>
      <c r="CS1132" s="144"/>
      <c r="CT1132" s="144"/>
      <c r="CU1132" s="144"/>
      <c r="CV1132" s="144"/>
      <c r="CW1132" s="144"/>
      <c r="CX1132" s="144"/>
      <c r="CY1132" s="144"/>
    </row>
    <row r="1133" spans="1:103" ht="16.5" x14ac:dyDescent="0.35">
      <c r="A1133" s="144"/>
      <c r="B1133" s="144"/>
      <c r="C1133" s="144"/>
      <c r="D1133" s="144"/>
      <c r="E1133" s="144"/>
      <c r="F1133" s="144"/>
      <c r="G1133" s="144"/>
      <c r="H1133" s="144"/>
      <c r="I1133" s="144"/>
      <c r="J1133" s="144"/>
      <c r="K1133" s="144"/>
      <c r="L1133" s="144"/>
      <c r="M1133" s="144"/>
      <c r="N1133" s="144"/>
      <c r="O1133" s="144"/>
      <c r="P1133" s="144"/>
      <c r="Q1133" s="144"/>
      <c r="R1133" s="144"/>
      <c r="S1133" s="144"/>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c r="BG1133" s="144"/>
      <c r="BH1133" s="144"/>
      <c r="BI1133" s="144"/>
      <c r="BJ1133" s="144"/>
      <c r="BK1133" s="144"/>
      <c r="BL1133" s="144"/>
      <c r="BM1133" s="144"/>
      <c r="BN1133" s="144"/>
      <c r="BO1133" s="144"/>
      <c r="BP1133" s="144"/>
      <c r="BQ1133" s="144"/>
      <c r="BR1133" s="144"/>
      <c r="BS1133" s="144"/>
      <c r="BT1133" s="144"/>
      <c r="BU1133" s="144"/>
      <c r="BV1133" s="144"/>
      <c r="BW1133" s="144"/>
      <c r="BX1133" s="144"/>
      <c r="BY1133" s="144"/>
      <c r="BZ1133" s="144"/>
      <c r="CA1133" s="144"/>
      <c r="CB1133" s="144"/>
      <c r="CC1133" s="144"/>
      <c r="CD1133" s="144"/>
      <c r="CE1133" s="144"/>
      <c r="CF1133" s="144"/>
      <c r="CG1133" s="144"/>
      <c r="CH1133" s="144"/>
      <c r="CI1133" s="144"/>
      <c r="CJ1133" s="144"/>
      <c r="CK1133" s="144"/>
      <c r="CL1133" s="144"/>
      <c r="CM1133" s="144"/>
      <c r="CN1133" s="144"/>
      <c r="CO1133" s="144"/>
      <c r="CP1133" s="144"/>
      <c r="CQ1133" s="144"/>
      <c r="CR1133" s="144"/>
      <c r="CS1133" s="144"/>
      <c r="CT1133" s="144"/>
      <c r="CU1133" s="144"/>
      <c r="CV1133" s="144"/>
      <c r="CW1133" s="144"/>
      <c r="CX1133" s="144"/>
      <c r="CY1133" s="144"/>
    </row>
    <row r="1134" spans="1:103" ht="16.5" x14ac:dyDescent="0.35">
      <c r="A1134" s="144"/>
      <c r="B1134" s="144"/>
      <c r="C1134" s="144"/>
      <c r="D1134" s="144"/>
      <c r="E1134" s="144"/>
      <c r="F1134" s="144"/>
      <c r="G1134" s="144"/>
      <c r="H1134" s="144"/>
      <c r="I1134" s="144"/>
      <c r="J1134" s="144"/>
      <c r="K1134" s="144"/>
      <c r="L1134" s="144"/>
      <c r="M1134" s="144"/>
      <c r="N1134" s="144"/>
      <c r="O1134" s="144"/>
      <c r="P1134" s="144"/>
      <c r="Q1134" s="144"/>
      <c r="R1134" s="144"/>
      <c r="S1134" s="144"/>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c r="BG1134" s="144"/>
      <c r="BH1134" s="144"/>
      <c r="BI1134" s="144"/>
      <c r="BJ1134" s="144"/>
      <c r="BK1134" s="144"/>
      <c r="BL1134" s="144"/>
      <c r="BM1134" s="144"/>
      <c r="BN1134" s="144"/>
      <c r="BO1134" s="144"/>
      <c r="BP1134" s="144"/>
      <c r="BQ1134" s="144"/>
      <c r="BR1134" s="144"/>
      <c r="BS1134" s="144"/>
      <c r="BT1134" s="144"/>
      <c r="BU1134" s="144"/>
      <c r="BV1134" s="144"/>
      <c r="BW1134" s="144"/>
      <c r="BX1134" s="144"/>
      <c r="BY1134" s="144"/>
      <c r="BZ1134" s="144"/>
      <c r="CA1134" s="144"/>
      <c r="CB1134" s="144"/>
      <c r="CC1134" s="144"/>
      <c r="CD1134" s="144"/>
      <c r="CE1134" s="144"/>
      <c r="CF1134" s="144"/>
      <c r="CG1134" s="144"/>
      <c r="CH1134" s="144"/>
      <c r="CI1134" s="144"/>
      <c r="CJ1134" s="144"/>
      <c r="CK1134" s="144"/>
      <c r="CL1134" s="144"/>
      <c r="CM1134" s="144"/>
      <c r="CN1134" s="144"/>
      <c r="CO1134" s="144"/>
      <c r="CP1134" s="144"/>
      <c r="CQ1134" s="144"/>
      <c r="CR1134" s="144"/>
      <c r="CS1134" s="144"/>
      <c r="CT1134" s="144"/>
      <c r="CU1134" s="144"/>
      <c r="CV1134" s="144"/>
      <c r="CW1134" s="144"/>
      <c r="CX1134" s="144"/>
      <c r="CY1134" s="144"/>
    </row>
    <row r="1135" spans="1:103" ht="16.5" x14ac:dyDescent="0.35">
      <c r="A1135" s="144"/>
      <c r="B1135" s="144"/>
      <c r="C1135" s="144"/>
      <c r="D1135" s="144"/>
      <c r="E1135" s="144"/>
      <c r="F1135" s="144"/>
      <c r="G1135" s="144"/>
      <c r="H1135" s="144"/>
      <c r="I1135" s="144"/>
      <c r="J1135" s="144"/>
      <c r="K1135" s="144"/>
      <c r="L1135" s="144"/>
      <c r="M1135" s="144"/>
      <c r="N1135" s="144"/>
      <c r="O1135" s="144"/>
      <c r="P1135" s="144"/>
      <c r="Q1135" s="144"/>
      <c r="R1135" s="144"/>
      <c r="S1135" s="144"/>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c r="BG1135" s="144"/>
      <c r="BH1135" s="144"/>
      <c r="BI1135" s="144"/>
      <c r="BJ1135" s="144"/>
      <c r="BK1135" s="144"/>
      <c r="BL1135" s="144"/>
      <c r="BM1135" s="144"/>
      <c r="BN1135" s="144"/>
      <c r="BO1135" s="144"/>
      <c r="BP1135" s="144"/>
      <c r="BQ1135" s="144"/>
      <c r="BR1135" s="144"/>
      <c r="BS1135" s="144"/>
      <c r="BT1135" s="144"/>
      <c r="BU1135" s="144"/>
      <c r="BV1135" s="144"/>
      <c r="BW1135" s="144"/>
      <c r="BX1135" s="144"/>
      <c r="BY1135" s="144"/>
      <c r="BZ1135" s="144"/>
      <c r="CA1135" s="144"/>
      <c r="CB1135" s="144"/>
      <c r="CC1135" s="144"/>
      <c r="CD1135" s="144"/>
      <c r="CE1135" s="144"/>
      <c r="CF1135" s="144"/>
      <c r="CG1135" s="144"/>
      <c r="CH1135" s="144"/>
      <c r="CI1135" s="144"/>
      <c r="CJ1135" s="144"/>
      <c r="CK1135" s="144"/>
      <c r="CL1135" s="144"/>
      <c r="CM1135" s="144"/>
      <c r="CN1135" s="144"/>
      <c r="CO1135" s="144"/>
      <c r="CP1135" s="144"/>
      <c r="CQ1135" s="144"/>
      <c r="CR1135" s="144"/>
      <c r="CS1135" s="144"/>
      <c r="CT1135" s="144"/>
      <c r="CU1135" s="144"/>
      <c r="CV1135" s="144"/>
      <c r="CW1135" s="144"/>
      <c r="CX1135" s="144"/>
      <c r="CY1135" s="144"/>
    </row>
    <row r="1136" spans="1:103" ht="16.5" x14ac:dyDescent="0.35">
      <c r="A1136" s="144"/>
      <c r="B1136" s="144"/>
      <c r="C1136" s="144"/>
      <c r="D1136" s="144"/>
      <c r="E1136" s="144"/>
      <c r="F1136" s="144"/>
      <c r="G1136" s="144"/>
      <c r="H1136" s="144"/>
      <c r="I1136" s="144"/>
      <c r="J1136" s="144"/>
      <c r="K1136" s="144"/>
      <c r="L1136" s="144"/>
      <c r="M1136" s="144"/>
      <c r="N1136" s="144"/>
      <c r="O1136" s="144"/>
      <c r="P1136" s="144"/>
      <c r="Q1136" s="144"/>
      <c r="R1136" s="144"/>
      <c r="S1136" s="144"/>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c r="BG1136" s="144"/>
      <c r="BH1136" s="144"/>
      <c r="BI1136" s="144"/>
      <c r="BJ1136" s="144"/>
      <c r="BK1136" s="144"/>
      <c r="BL1136" s="144"/>
      <c r="BM1136" s="144"/>
      <c r="BN1136" s="144"/>
      <c r="BO1136" s="144"/>
      <c r="BP1136" s="144"/>
      <c r="BQ1136" s="144"/>
      <c r="BR1136" s="144"/>
      <c r="BS1136" s="144"/>
      <c r="BT1136" s="144"/>
      <c r="BU1136" s="144"/>
      <c r="BV1136" s="144"/>
      <c r="BW1136" s="144"/>
      <c r="BX1136" s="144"/>
      <c r="BY1136" s="144"/>
      <c r="BZ1136" s="144"/>
      <c r="CA1136" s="144"/>
      <c r="CB1136" s="144"/>
      <c r="CC1136" s="144"/>
      <c r="CD1136" s="144"/>
      <c r="CE1136" s="144"/>
      <c r="CF1136" s="144"/>
      <c r="CG1136" s="144"/>
      <c r="CH1136" s="144"/>
      <c r="CI1136" s="144"/>
      <c r="CJ1136" s="144"/>
      <c r="CK1136" s="144"/>
      <c r="CL1136" s="144"/>
      <c r="CM1136" s="144"/>
      <c r="CN1136" s="144"/>
      <c r="CO1136" s="144"/>
      <c r="CP1136" s="144"/>
      <c r="CQ1136" s="144"/>
      <c r="CR1136" s="144"/>
      <c r="CS1136" s="144"/>
      <c r="CT1136" s="144"/>
      <c r="CU1136" s="144"/>
      <c r="CV1136" s="144"/>
      <c r="CW1136" s="144"/>
      <c r="CX1136" s="144"/>
      <c r="CY1136" s="144"/>
    </row>
    <row r="1137" spans="1:103" ht="16.5" x14ac:dyDescent="0.35">
      <c r="A1137" s="144"/>
      <c r="B1137" s="144"/>
      <c r="C1137" s="144"/>
      <c r="D1137" s="144"/>
      <c r="E1137" s="144"/>
      <c r="F1137" s="144"/>
      <c r="G1137" s="144"/>
      <c r="H1137" s="144"/>
      <c r="I1137" s="144"/>
      <c r="J1137" s="144"/>
      <c r="K1137" s="144"/>
      <c r="L1137" s="144"/>
      <c r="M1137" s="144"/>
      <c r="N1137" s="144"/>
      <c r="O1137" s="144"/>
      <c r="P1137" s="144"/>
      <c r="Q1137" s="144"/>
      <c r="R1137" s="144"/>
      <c r="S1137" s="144"/>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c r="BG1137" s="144"/>
      <c r="BH1137" s="144"/>
      <c r="BI1137" s="144"/>
      <c r="BJ1137" s="144"/>
      <c r="BK1137" s="144"/>
      <c r="BL1137" s="144"/>
      <c r="BM1137" s="144"/>
      <c r="BN1137" s="144"/>
      <c r="BO1137" s="144"/>
      <c r="BP1137" s="144"/>
      <c r="BQ1137" s="144"/>
      <c r="BR1137" s="144"/>
      <c r="BS1137" s="144"/>
      <c r="BT1137" s="144"/>
      <c r="BU1137" s="144"/>
      <c r="BV1137" s="144"/>
      <c r="BW1137" s="144"/>
      <c r="BX1137" s="144"/>
      <c r="BY1137" s="144"/>
      <c r="BZ1137" s="144"/>
      <c r="CA1137" s="144"/>
      <c r="CB1137" s="144"/>
      <c r="CC1137" s="144"/>
      <c r="CD1137" s="144"/>
      <c r="CE1137" s="144"/>
      <c r="CF1137" s="144"/>
      <c r="CG1137" s="144"/>
      <c r="CH1137" s="144"/>
      <c r="CI1137" s="144"/>
      <c r="CJ1137" s="144"/>
      <c r="CK1137" s="144"/>
      <c r="CL1137" s="144"/>
      <c r="CM1137" s="144"/>
      <c r="CN1137" s="144"/>
      <c r="CO1137" s="144"/>
      <c r="CP1137" s="144"/>
      <c r="CQ1137" s="144"/>
      <c r="CR1137" s="144"/>
      <c r="CS1137" s="144"/>
      <c r="CT1137" s="144"/>
      <c r="CU1137" s="144"/>
      <c r="CV1137" s="144"/>
      <c r="CW1137" s="144"/>
      <c r="CX1137" s="144"/>
      <c r="CY1137" s="144"/>
    </row>
    <row r="1138" spans="1:103" ht="16.5" x14ac:dyDescent="0.35">
      <c r="A1138" s="144"/>
      <c r="B1138" s="144"/>
      <c r="C1138" s="144"/>
      <c r="D1138" s="144"/>
      <c r="E1138" s="144"/>
      <c r="F1138" s="144"/>
      <c r="G1138" s="144"/>
      <c r="H1138" s="144"/>
      <c r="I1138" s="144"/>
      <c r="J1138" s="144"/>
      <c r="K1138" s="144"/>
      <c r="L1138" s="144"/>
      <c r="M1138" s="144"/>
      <c r="N1138" s="144"/>
      <c r="O1138" s="144"/>
      <c r="P1138" s="144"/>
      <c r="Q1138" s="144"/>
      <c r="R1138" s="144"/>
      <c r="S1138" s="144"/>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c r="BG1138" s="144"/>
      <c r="BH1138" s="144"/>
      <c r="BI1138" s="144"/>
      <c r="BJ1138" s="144"/>
      <c r="BK1138" s="144"/>
      <c r="BL1138" s="144"/>
      <c r="BM1138" s="144"/>
      <c r="BN1138" s="144"/>
      <c r="BO1138" s="144"/>
      <c r="BP1138" s="144"/>
      <c r="BQ1138" s="144"/>
      <c r="BR1138" s="144"/>
      <c r="BS1138" s="144"/>
      <c r="BT1138" s="144"/>
      <c r="BU1138" s="144"/>
      <c r="BV1138" s="144"/>
      <c r="BW1138" s="144"/>
      <c r="BX1138" s="144"/>
      <c r="BY1138" s="144"/>
      <c r="BZ1138" s="144"/>
      <c r="CA1138" s="144"/>
      <c r="CB1138" s="144"/>
      <c r="CC1138" s="144"/>
      <c r="CD1138" s="144"/>
      <c r="CE1138" s="144"/>
      <c r="CF1138" s="144"/>
      <c r="CG1138" s="144"/>
      <c r="CH1138" s="144"/>
      <c r="CI1138" s="144"/>
      <c r="CJ1138" s="144"/>
      <c r="CK1138" s="144"/>
      <c r="CL1138" s="144"/>
      <c r="CM1138" s="144"/>
      <c r="CN1138" s="144"/>
      <c r="CO1138" s="144"/>
      <c r="CP1138" s="144"/>
      <c r="CQ1138" s="144"/>
      <c r="CR1138" s="144"/>
      <c r="CS1138" s="144"/>
      <c r="CT1138" s="144"/>
      <c r="CU1138" s="144"/>
      <c r="CV1138" s="144"/>
      <c r="CW1138" s="144"/>
      <c r="CX1138" s="144"/>
      <c r="CY1138" s="144"/>
    </row>
    <row r="1139" spans="1:103" ht="16.5" x14ac:dyDescent="0.35">
      <c r="A1139" s="144"/>
      <c r="B1139" s="144"/>
      <c r="C1139" s="144"/>
      <c r="D1139" s="144"/>
      <c r="E1139" s="144"/>
      <c r="F1139" s="144"/>
      <c r="G1139" s="144"/>
      <c r="H1139" s="144"/>
      <c r="I1139" s="144"/>
      <c r="J1139" s="144"/>
      <c r="K1139" s="144"/>
      <c r="L1139" s="144"/>
      <c r="M1139" s="144"/>
      <c r="N1139" s="144"/>
      <c r="O1139" s="144"/>
      <c r="P1139" s="144"/>
      <c r="Q1139" s="144"/>
      <c r="R1139" s="144"/>
      <c r="S1139" s="144"/>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c r="BG1139" s="144"/>
      <c r="BH1139" s="144"/>
      <c r="BI1139" s="144"/>
      <c r="BJ1139" s="144"/>
      <c r="BK1139" s="144"/>
      <c r="BL1139" s="144"/>
      <c r="BM1139" s="144"/>
      <c r="BN1139" s="144"/>
      <c r="BO1139" s="144"/>
      <c r="BP1139" s="144"/>
      <c r="BQ1139" s="144"/>
      <c r="BR1139" s="144"/>
      <c r="BS1139" s="144"/>
      <c r="BT1139" s="144"/>
      <c r="BU1139" s="144"/>
      <c r="BV1139" s="144"/>
      <c r="BW1139" s="144"/>
      <c r="BX1139" s="144"/>
      <c r="BY1139" s="144"/>
      <c r="BZ1139" s="144"/>
      <c r="CA1139" s="144"/>
      <c r="CB1139" s="144"/>
      <c r="CC1139" s="144"/>
      <c r="CD1139" s="144"/>
      <c r="CE1139" s="144"/>
      <c r="CF1139" s="144"/>
      <c r="CG1139" s="144"/>
      <c r="CH1139" s="144"/>
      <c r="CI1139" s="144"/>
      <c r="CJ1139" s="144"/>
      <c r="CK1139" s="144"/>
      <c r="CL1139" s="144"/>
      <c r="CM1139" s="144"/>
      <c r="CN1139" s="144"/>
      <c r="CO1139" s="144"/>
      <c r="CP1139" s="144"/>
      <c r="CQ1139" s="144"/>
      <c r="CR1139" s="144"/>
      <c r="CS1139" s="144"/>
      <c r="CT1139" s="144"/>
      <c r="CU1139" s="144"/>
      <c r="CV1139" s="144"/>
      <c r="CW1139" s="144"/>
      <c r="CX1139" s="144"/>
      <c r="CY1139" s="144"/>
    </row>
    <row r="1140" spans="1:103" ht="16.5" x14ac:dyDescent="0.35">
      <c r="A1140" s="144"/>
      <c r="B1140" s="144"/>
      <c r="C1140" s="144"/>
      <c r="D1140" s="144"/>
      <c r="E1140" s="144"/>
      <c r="F1140" s="144"/>
      <c r="G1140" s="144"/>
      <c r="H1140" s="144"/>
      <c r="I1140" s="144"/>
      <c r="J1140" s="144"/>
      <c r="K1140" s="144"/>
      <c r="L1140" s="144"/>
      <c r="M1140" s="144"/>
      <c r="N1140" s="144"/>
      <c r="O1140" s="144"/>
      <c r="P1140" s="144"/>
      <c r="Q1140" s="144"/>
      <c r="R1140" s="144"/>
      <c r="S1140" s="144"/>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c r="BG1140" s="144"/>
      <c r="BH1140" s="144"/>
      <c r="BI1140" s="144"/>
      <c r="BJ1140" s="144"/>
      <c r="BK1140" s="144"/>
      <c r="BL1140" s="144"/>
      <c r="BM1140" s="144"/>
      <c r="BN1140" s="144"/>
      <c r="BO1140" s="144"/>
      <c r="BP1140" s="144"/>
      <c r="BQ1140" s="144"/>
      <c r="BR1140" s="144"/>
      <c r="BS1140" s="144"/>
      <c r="BT1140" s="144"/>
      <c r="BU1140" s="144"/>
      <c r="BV1140" s="144"/>
      <c r="BW1140" s="144"/>
      <c r="BX1140" s="144"/>
      <c r="BY1140" s="144"/>
      <c r="BZ1140" s="144"/>
      <c r="CA1140" s="144"/>
      <c r="CB1140" s="144"/>
      <c r="CC1140" s="144"/>
      <c r="CD1140" s="144"/>
      <c r="CE1140" s="144"/>
      <c r="CF1140" s="144"/>
      <c r="CG1140" s="144"/>
      <c r="CH1140" s="144"/>
      <c r="CI1140" s="144"/>
      <c r="CJ1140" s="144"/>
      <c r="CK1140" s="144"/>
      <c r="CL1140" s="144"/>
      <c r="CM1140" s="144"/>
      <c r="CN1140" s="144"/>
      <c r="CO1140" s="144"/>
      <c r="CP1140" s="144"/>
      <c r="CQ1140" s="144"/>
      <c r="CR1140" s="144"/>
      <c r="CS1140" s="144"/>
      <c r="CT1140" s="144"/>
      <c r="CU1140" s="144"/>
      <c r="CV1140" s="144"/>
      <c r="CW1140" s="144"/>
      <c r="CX1140" s="144"/>
      <c r="CY1140" s="144"/>
    </row>
    <row r="1141" spans="1:103" ht="16.5" x14ac:dyDescent="0.35">
      <c r="A1141" s="144"/>
      <c r="B1141" s="144"/>
      <c r="C1141" s="144"/>
      <c r="D1141" s="144"/>
      <c r="E1141" s="144"/>
      <c r="F1141" s="144"/>
      <c r="G1141" s="144"/>
      <c r="H1141" s="144"/>
      <c r="I1141" s="144"/>
      <c r="J1141" s="144"/>
      <c r="K1141" s="144"/>
      <c r="L1141" s="144"/>
      <c r="M1141" s="144"/>
      <c r="N1141" s="144"/>
      <c r="O1141" s="144"/>
      <c r="P1141" s="144"/>
      <c r="Q1141" s="144"/>
      <c r="R1141" s="144"/>
      <c r="S1141" s="144"/>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c r="BG1141" s="144"/>
      <c r="BH1141" s="144"/>
      <c r="BI1141" s="144"/>
      <c r="BJ1141" s="144"/>
      <c r="BK1141" s="144"/>
      <c r="BL1141" s="144"/>
      <c r="BM1141" s="144"/>
      <c r="BN1141" s="144"/>
      <c r="BO1141" s="144"/>
      <c r="BP1141" s="144"/>
      <c r="BQ1141" s="144"/>
      <c r="BR1141" s="144"/>
      <c r="BS1141" s="144"/>
      <c r="BT1141" s="144"/>
      <c r="BU1141" s="144"/>
      <c r="BV1141" s="144"/>
      <c r="BW1141" s="144"/>
      <c r="BX1141" s="144"/>
      <c r="BY1141" s="144"/>
      <c r="BZ1141" s="144"/>
      <c r="CA1141" s="144"/>
      <c r="CB1141" s="144"/>
      <c r="CC1141" s="144"/>
      <c r="CD1141" s="144"/>
      <c r="CE1141" s="144"/>
      <c r="CF1141" s="144"/>
      <c r="CG1141" s="144"/>
      <c r="CH1141" s="144"/>
      <c r="CI1141" s="144"/>
      <c r="CJ1141" s="144"/>
      <c r="CK1141" s="144"/>
      <c r="CL1141" s="144"/>
      <c r="CM1141" s="144"/>
      <c r="CN1141" s="144"/>
      <c r="CO1141" s="144"/>
      <c r="CP1141" s="144"/>
      <c r="CQ1141" s="144"/>
      <c r="CR1141" s="144"/>
      <c r="CS1141" s="144"/>
      <c r="CT1141" s="144"/>
      <c r="CU1141" s="144"/>
      <c r="CV1141" s="144"/>
      <c r="CW1141" s="144"/>
      <c r="CX1141" s="144"/>
      <c r="CY1141" s="144"/>
    </row>
    <row r="1142" spans="1:103" ht="16.5" x14ac:dyDescent="0.35">
      <c r="A1142" s="144"/>
      <c r="B1142" s="144"/>
      <c r="C1142" s="144"/>
      <c r="D1142" s="144"/>
      <c r="E1142" s="144"/>
      <c r="F1142" s="144"/>
      <c r="G1142" s="144"/>
      <c r="H1142" s="144"/>
      <c r="I1142" s="144"/>
      <c r="J1142" s="144"/>
      <c r="K1142" s="144"/>
      <c r="L1142" s="144"/>
      <c r="M1142" s="144"/>
      <c r="N1142" s="144"/>
      <c r="O1142" s="144"/>
      <c r="P1142" s="144"/>
      <c r="Q1142" s="144"/>
      <c r="R1142" s="144"/>
      <c r="S1142" s="144"/>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c r="BG1142" s="144"/>
      <c r="BH1142" s="144"/>
      <c r="BI1142" s="144"/>
      <c r="BJ1142" s="144"/>
      <c r="BK1142" s="144"/>
      <c r="BL1142" s="144"/>
      <c r="BM1142" s="144"/>
      <c r="BN1142" s="144"/>
      <c r="BO1142" s="144"/>
      <c r="BP1142" s="144"/>
      <c r="BQ1142" s="144"/>
      <c r="BR1142" s="144"/>
      <c r="BS1142" s="144"/>
      <c r="BT1142" s="144"/>
      <c r="BU1142" s="144"/>
      <c r="BV1142" s="144"/>
      <c r="BW1142" s="144"/>
      <c r="BX1142" s="144"/>
      <c r="BY1142" s="144"/>
      <c r="BZ1142" s="144"/>
      <c r="CA1142" s="144"/>
      <c r="CB1142" s="144"/>
      <c r="CC1142" s="144"/>
      <c r="CD1142" s="144"/>
      <c r="CE1142" s="144"/>
      <c r="CF1142" s="144"/>
      <c r="CG1142" s="144"/>
      <c r="CH1142" s="144"/>
      <c r="CI1142" s="144"/>
      <c r="CJ1142" s="144"/>
      <c r="CK1142" s="144"/>
      <c r="CL1142" s="144"/>
      <c r="CM1142" s="144"/>
      <c r="CN1142" s="144"/>
      <c r="CO1142" s="144"/>
      <c r="CP1142" s="144"/>
      <c r="CQ1142" s="144"/>
      <c r="CR1142" s="144"/>
      <c r="CS1142" s="144"/>
      <c r="CT1142" s="144"/>
      <c r="CU1142" s="144"/>
      <c r="CV1142" s="144"/>
      <c r="CW1142" s="144"/>
      <c r="CX1142" s="144"/>
      <c r="CY1142" s="144"/>
    </row>
    <row r="1143" spans="1:103" ht="16.5" x14ac:dyDescent="0.35">
      <c r="A1143" s="144"/>
      <c r="B1143" s="144"/>
      <c r="C1143" s="144"/>
      <c r="D1143" s="144"/>
      <c r="E1143" s="144"/>
      <c r="F1143" s="144"/>
      <c r="G1143" s="144"/>
      <c r="H1143" s="144"/>
      <c r="I1143" s="144"/>
      <c r="J1143" s="144"/>
      <c r="K1143" s="144"/>
      <c r="L1143" s="144"/>
      <c r="M1143" s="144"/>
      <c r="N1143" s="144"/>
      <c r="O1143" s="144"/>
      <c r="P1143" s="144"/>
      <c r="Q1143" s="144"/>
      <c r="R1143" s="144"/>
      <c r="S1143" s="144"/>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c r="BG1143" s="144"/>
      <c r="BH1143" s="144"/>
      <c r="BI1143" s="144"/>
      <c r="BJ1143" s="144"/>
      <c r="BK1143" s="144"/>
      <c r="BL1143" s="144"/>
      <c r="BM1143" s="144"/>
      <c r="BN1143" s="144"/>
      <c r="BO1143" s="144"/>
      <c r="BP1143" s="144"/>
      <c r="BQ1143" s="144"/>
      <c r="BR1143" s="144"/>
      <c r="BS1143" s="144"/>
      <c r="BT1143" s="144"/>
      <c r="BU1143" s="144"/>
      <c r="BV1143" s="144"/>
      <c r="BW1143" s="144"/>
      <c r="BX1143" s="144"/>
      <c r="BY1143" s="144"/>
      <c r="BZ1143" s="144"/>
      <c r="CA1143" s="144"/>
      <c r="CB1143" s="144"/>
      <c r="CC1143" s="144"/>
      <c r="CD1143" s="144"/>
      <c r="CE1143" s="144"/>
      <c r="CF1143" s="144"/>
      <c r="CG1143" s="144"/>
      <c r="CH1143" s="144"/>
      <c r="CI1143" s="144"/>
      <c r="CJ1143" s="144"/>
      <c r="CK1143" s="144"/>
      <c r="CL1143" s="144"/>
      <c r="CM1143" s="144"/>
      <c r="CN1143" s="144"/>
      <c r="CO1143" s="144"/>
      <c r="CP1143" s="144"/>
      <c r="CQ1143" s="144"/>
      <c r="CR1143" s="144"/>
      <c r="CS1143" s="144"/>
      <c r="CT1143" s="144"/>
      <c r="CU1143" s="144"/>
      <c r="CV1143" s="144"/>
      <c r="CW1143" s="144"/>
      <c r="CX1143" s="144"/>
      <c r="CY1143" s="144"/>
    </row>
    <row r="1144" spans="1:103" ht="16.5" x14ac:dyDescent="0.35">
      <c r="A1144" s="144"/>
      <c r="B1144" s="144"/>
      <c r="C1144" s="144"/>
      <c r="D1144" s="144"/>
      <c r="E1144" s="144"/>
      <c r="F1144" s="144"/>
      <c r="G1144" s="144"/>
      <c r="H1144" s="144"/>
      <c r="I1144" s="144"/>
      <c r="J1144" s="144"/>
      <c r="K1144" s="144"/>
      <c r="L1144" s="144"/>
      <c r="M1144" s="144"/>
      <c r="N1144" s="144"/>
      <c r="O1144" s="144"/>
      <c r="P1144" s="144"/>
      <c r="Q1144" s="144"/>
      <c r="R1144" s="144"/>
      <c r="S1144" s="144"/>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c r="BG1144" s="144"/>
      <c r="BH1144" s="144"/>
      <c r="BI1144" s="144"/>
      <c r="BJ1144" s="144"/>
      <c r="BK1144" s="144"/>
      <c r="BL1144" s="144"/>
      <c r="BM1144" s="144"/>
      <c r="BN1144" s="144"/>
      <c r="BO1144" s="144"/>
      <c r="BP1144" s="144"/>
      <c r="BQ1144" s="144"/>
      <c r="BR1144" s="144"/>
      <c r="BS1144" s="144"/>
      <c r="BT1144" s="144"/>
      <c r="BU1144" s="144"/>
      <c r="BV1144" s="144"/>
      <c r="BW1144" s="144"/>
      <c r="BX1144" s="144"/>
      <c r="BY1144" s="144"/>
      <c r="BZ1144" s="144"/>
      <c r="CA1144" s="144"/>
      <c r="CB1144" s="144"/>
      <c r="CC1144" s="144"/>
      <c r="CD1144" s="144"/>
      <c r="CE1144" s="144"/>
      <c r="CF1144" s="144"/>
      <c r="CG1144" s="144"/>
      <c r="CH1144" s="144"/>
      <c r="CI1144" s="144"/>
      <c r="CJ1144" s="144"/>
      <c r="CK1144" s="144"/>
      <c r="CL1144" s="144"/>
      <c r="CM1144" s="144"/>
      <c r="CN1144" s="144"/>
      <c r="CO1144" s="144"/>
      <c r="CP1144" s="144"/>
      <c r="CQ1144" s="144"/>
      <c r="CR1144" s="144"/>
      <c r="CS1144" s="144"/>
      <c r="CT1144" s="144"/>
      <c r="CU1144" s="144"/>
      <c r="CV1144" s="144"/>
      <c r="CW1144" s="144"/>
      <c r="CX1144" s="144"/>
      <c r="CY1144" s="144"/>
    </row>
    <row r="1145" spans="1:103" ht="16.5" x14ac:dyDescent="0.35">
      <c r="A1145" s="144"/>
      <c r="B1145" s="144"/>
      <c r="C1145" s="144"/>
      <c r="D1145" s="144"/>
      <c r="E1145" s="144"/>
      <c r="F1145" s="144"/>
      <c r="G1145" s="144"/>
      <c r="H1145" s="144"/>
      <c r="I1145" s="144"/>
      <c r="J1145" s="144"/>
      <c r="K1145" s="144"/>
      <c r="L1145" s="144"/>
      <c r="M1145" s="144"/>
      <c r="N1145" s="144"/>
      <c r="O1145" s="144"/>
      <c r="P1145" s="144"/>
      <c r="Q1145" s="144"/>
      <c r="R1145" s="144"/>
      <c r="S1145" s="144"/>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c r="BG1145" s="144"/>
      <c r="BH1145" s="144"/>
      <c r="BI1145" s="144"/>
      <c r="BJ1145" s="144"/>
      <c r="BK1145" s="144"/>
      <c r="BL1145" s="144"/>
      <c r="BM1145" s="144"/>
      <c r="BN1145" s="144"/>
      <c r="BO1145" s="144"/>
      <c r="BP1145" s="144"/>
      <c r="BQ1145" s="144"/>
      <c r="BR1145" s="144"/>
      <c r="BS1145" s="144"/>
      <c r="BT1145" s="144"/>
      <c r="BU1145" s="144"/>
      <c r="BV1145" s="144"/>
      <c r="BW1145" s="144"/>
      <c r="BX1145" s="144"/>
      <c r="BY1145" s="144"/>
      <c r="BZ1145" s="144"/>
      <c r="CA1145" s="144"/>
      <c r="CB1145" s="144"/>
      <c r="CC1145" s="144"/>
      <c r="CD1145" s="144"/>
      <c r="CE1145" s="144"/>
      <c r="CF1145" s="144"/>
      <c r="CG1145" s="144"/>
      <c r="CH1145" s="144"/>
      <c r="CI1145" s="144"/>
      <c r="CJ1145" s="144"/>
      <c r="CK1145" s="144"/>
      <c r="CL1145" s="144"/>
      <c r="CM1145" s="144"/>
      <c r="CN1145" s="144"/>
      <c r="CO1145" s="144"/>
      <c r="CP1145" s="144"/>
      <c r="CQ1145" s="144"/>
      <c r="CR1145" s="144"/>
      <c r="CS1145" s="144"/>
      <c r="CT1145" s="144"/>
      <c r="CU1145" s="144"/>
      <c r="CV1145" s="144"/>
      <c r="CW1145" s="144"/>
      <c r="CX1145" s="144"/>
      <c r="CY1145" s="144"/>
    </row>
    <row r="1146" spans="1:103" ht="16.5" x14ac:dyDescent="0.35">
      <c r="A1146" s="144"/>
      <c r="B1146" s="144"/>
      <c r="C1146" s="144"/>
      <c r="D1146" s="144"/>
      <c r="E1146" s="144"/>
      <c r="F1146" s="144"/>
      <c r="G1146" s="144"/>
      <c r="H1146" s="144"/>
      <c r="I1146" s="144"/>
      <c r="J1146" s="144"/>
      <c r="K1146" s="144"/>
      <c r="L1146" s="144"/>
      <c r="M1146" s="144"/>
      <c r="N1146" s="144"/>
      <c r="O1146" s="144"/>
      <c r="P1146" s="144"/>
      <c r="Q1146" s="144"/>
      <c r="R1146" s="144"/>
      <c r="S1146" s="144"/>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c r="BG1146" s="144"/>
      <c r="BH1146" s="144"/>
      <c r="BI1146" s="144"/>
      <c r="BJ1146" s="144"/>
      <c r="BK1146" s="144"/>
      <c r="BL1146" s="144"/>
      <c r="BM1146" s="144"/>
      <c r="BN1146" s="144"/>
      <c r="BO1146" s="144"/>
      <c r="BP1146" s="144"/>
      <c r="BQ1146" s="144"/>
      <c r="BR1146" s="144"/>
      <c r="BS1146" s="144"/>
      <c r="BT1146" s="144"/>
      <c r="BU1146" s="144"/>
      <c r="BV1146" s="144"/>
      <c r="BW1146" s="144"/>
      <c r="BX1146" s="144"/>
      <c r="BY1146" s="144"/>
      <c r="BZ1146" s="144"/>
      <c r="CA1146" s="144"/>
      <c r="CB1146" s="144"/>
      <c r="CC1146" s="144"/>
      <c r="CD1146" s="144"/>
      <c r="CE1146" s="144"/>
      <c r="CF1146" s="144"/>
      <c r="CG1146" s="144"/>
      <c r="CH1146" s="144"/>
      <c r="CI1146" s="144"/>
      <c r="CJ1146" s="144"/>
      <c r="CK1146" s="144"/>
      <c r="CL1146" s="144"/>
      <c r="CM1146" s="144"/>
      <c r="CN1146" s="144"/>
      <c r="CO1146" s="144"/>
      <c r="CP1146" s="144"/>
      <c r="CQ1146" s="144"/>
      <c r="CR1146" s="144"/>
      <c r="CS1146" s="144"/>
      <c r="CT1146" s="144"/>
      <c r="CU1146" s="144"/>
      <c r="CV1146" s="144"/>
      <c r="CW1146" s="144"/>
      <c r="CX1146" s="144"/>
      <c r="CY1146" s="144"/>
    </row>
    <row r="1147" spans="1:103" ht="16.5" x14ac:dyDescent="0.35">
      <c r="A1147" s="144"/>
      <c r="B1147" s="144"/>
      <c r="C1147" s="144"/>
      <c r="D1147" s="144"/>
      <c r="E1147" s="144"/>
      <c r="F1147" s="144"/>
      <c r="G1147" s="144"/>
      <c r="H1147" s="144"/>
      <c r="I1147" s="144"/>
      <c r="J1147" s="144"/>
      <c r="K1147" s="144"/>
      <c r="L1147" s="144"/>
      <c r="M1147" s="144"/>
      <c r="N1147" s="144"/>
      <c r="O1147" s="144"/>
      <c r="P1147" s="144"/>
      <c r="Q1147" s="144"/>
      <c r="R1147" s="144"/>
      <c r="S1147" s="144"/>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c r="BG1147" s="144"/>
      <c r="BH1147" s="144"/>
      <c r="BI1147" s="144"/>
      <c r="BJ1147" s="144"/>
      <c r="BK1147" s="144"/>
      <c r="BL1147" s="144"/>
      <c r="BM1147" s="144"/>
      <c r="BN1147" s="144"/>
      <c r="BO1147" s="144"/>
      <c r="BP1147" s="144"/>
      <c r="BQ1147" s="144"/>
      <c r="BR1147" s="144"/>
      <c r="BS1147" s="144"/>
      <c r="BT1147" s="144"/>
      <c r="BU1147" s="144"/>
      <c r="BV1147" s="144"/>
      <c r="BW1147" s="144"/>
      <c r="BX1147" s="144"/>
      <c r="BY1147" s="144"/>
      <c r="BZ1147" s="144"/>
      <c r="CA1147" s="144"/>
      <c r="CB1147" s="144"/>
      <c r="CC1147" s="144"/>
      <c r="CD1147" s="144"/>
      <c r="CE1147" s="144"/>
      <c r="CF1147" s="144"/>
      <c r="CG1147" s="144"/>
      <c r="CH1147" s="144"/>
      <c r="CI1147" s="144"/>
      <c r="CJ1147" s="144"/>
      <c r="CK1147" s="144"/>
      <c r="CL1147" s="144"/>
      <c r="CM1147" s="144"/>
      <c r="CN1147" s="144"/>
      <c r="CO1147" s="144"/>
      <c r="CP1147" s="144"/>
      <c r="CQ1147" s="144"/>
      <c r="CR1147" s="144"/>
      <c r="CS1147" s="144"/>
      <c r="CT1147" s="144"/>
      <c r="CU1147" s="144"/>
      <c r="CV1147" s="144"/>
      <c r="CW1147" s="144"/>
      <c r="CX1147" s="144"/>
      <c r="CY1147" s="144"/>
    </row>
    <row r="1148" spans="1:103" ht="16.5" x14ac:dyDescent="0.35">
      <c r="A1148" s="144"/>
      <c r="B1148" s="144"/>
      <c r="C1148" s="144"/>
      <c r="D1148" s="144"/>
      <c r="E1148" s="144"/>
      <c r="F1148" s="144"/>
      <c r="G1148" s="144"/>
      <c r="H1148" s="144"/>
      <c r="I1148" s="144"/>
      <c r="J1148" s="144"/>
      <c r="K1148" s="144"/>
      <c r="L1148" s="144"/>
      <c r="M1148" s="144"/>
      <c r="N1148" s="144"/>
      <c r="O1148" s="144"/>
      <c r="P1148" s="144"/>
      <c r="Q1148" s="144"/>
      <c r="R1148" s="144"/>
      <c r="S1148" s="144"/>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c r="BG1148" s="144"/>
      <c r="BH1148" s="144"/>
      <c r="BI1148" s="144"/>
      <c r="BJ1148" s="144"/>
      <c r="BK1148" s="144"/>
      <c r="BL1148" s="144"/>
      <c r="BM1148" s="144"/>
      <c r="BN1148" s="144"/>
      <c r="BO1148" s="144"/>
      <c r="BP1148" s="144"/>
      <c r="BQ1148" s="144"/>
      <c r="BR1148" s="144"/>
      <c r="BS1148" s="144"/>
      <c r="BT1148" s="144"/>
      <c r="BU1148" s="144"/>
      <c r="BV1148" s="144"/>
      <c r="BW1148" s="144"/>
      <c r="BX1148" s="144"/>
      <c r="BY1148" s="144"/>
      <c r="BZ1148" s="144"/>
      <c r="CA1148" s="144"/>
      <c r="CB1148" s="144"/>
      <c r="CC1148" s="144"/>
      <c r="CD1148" s="144"/>
      <c r="CE1148" s="144"/>
      <c r="CF1148" s="144"/>
      <c r="CG1148" s="144"/>
      <c r="CH1148" s="144"/>
      <c r="CI1148" s="144"/>
      <c r="CJ1148" s="144"/>
      <c r="CK1148" s="144"/>
      <c r="CL1148" s="144"/>
      <c r="CM1148" s="144"/>
      <c r="CN1148" s="144"/>
      <c r="CO1148" s="144"/>
      <c r="CP1148" s="144"/>
      <c r="CQ1148" s="144"/>
      <c r="CR1148" s="144"/>
      <c r="CS1148" s="144"/>
      <c r="CT1148" s="144"/>
      <c r="CU1148" s="144"/>
      <c r="CV1148" s="144"/>
      <c r="CW1148" s="144"/>
      <c r="CX1148" s="144"/>
      <c r="CY1148" s="144"/>
    </row>
    <row r="1149" spans="1:103" ht="16.5" x14ac:dyDescent="0.35">
      <c r="A1149" s="144"/>
      <c r="B1149" s="144"/>
      <c r="C1149" s="144"/>
      <c r="D1149" s="144"/>
      <c r="E1149" s="144"/>
      <c r="F1149" s="144"/>
      <c r="G1149" s="144"/>
      <c r="H1149" s="144"/>
      <c r="I1149" s="144"/>
      <c r="J1149" s="144"/>
      <c r="K1149" s="144"/>
      <c r="L1149" s="144"/>
      <c r="M1149" s="144"/>
      <c r="N1149" s="144"/>
      <c r="O1149" s="144"/>
      <c r="P1149" s="144"/>
      <c r="Q1149" s="144"/>
      <c r="R1149" s="144"/>
      <c r="S1149" s="144"/>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c r="BG1149" s="144"/>
      <c r="BH1149" s="144"/>
      <c r="BI1149" s="144"/>
      <c r="BJ1149" s="144"/>
      <c r="BK1149" s="144"/>
      <c r="BL1149" s="144"/>
      <c r="BM1149" s="144"/>
      <c r="BN1149" s="144"/>
      <c r="BO1149" s="144"/>
      <c r="BP1149" s="144"/>
      <c r="BQ1149" s="144"/>
      <c r="BR1149" s="144"/>
      <c r="BS1149" s="144"/>
      <c r="BT1149" s="144"/>
      <c r="BU1149" s="144"/>
      <c r="BV1149" s="144"/>
      <c r="BW1149" s="144"/>
      <c r="BX1149" s="144"/>
      <c r="BY1149" s="144"/>
      <c r="BZ1149" s="144"/>
      <c r="CA1149" s="144"/>
      <c r="CB1149" s="144"/>
      <c r="CC1149" s="144"/>
      <c r="CD1149" s="144"/>
      <c r="CE1149" s="144"/>
      <c r="CF1149" s="144"/>
      <c r="CG1149" s="144"/>
      <c r="CH1149" s="144"/>
      <c r="CI1149" s="144"/>
      <c r="CJ1149" s="144"/>
      <c r="CK1149" s="144"/>
      <c r="CL1149" s="144"/>
      <c r="CM1149" s="144"/>
      <c r="CN1149" s="144"/>
      <c r="CO1149" s="144"/>
      <c r="CP1149" s="144"/>
      <c r="CQ1149" s="144"/>
      <c r="CR1149" s="144"/>
      <c r="CS1149" s="144"/>
      <c r="CT1149" s="144"/>
      <c r="CU1149" s="144"/>
      <c r="CV1149" s="144"/>
      <c r="CW1149" s="144"/>
      <c r="CX1149" s="144"/>
      <c r="CY1149" s="144"/>
    </row>
    <row r="1150" spans="1:103" ht="16.5" x14ac:dyDescent="0.35">
      <c r="A1150" s="144"/>
      <c r="B1150" s="144"/>
      <c r="C1150" s="144"/>
      <c r="D1150" s="144"/>
      <c r="E1150" s="144"/>
      <c r="F1150" s="144"/>
      <c r="G1150" s="144"/>
      <c r="H1150" s="144"/>
      <c r="I1150" s="144"/>
      <c r="J1150" s="144"/>
      <c r="K1150" s="144"/>
      <c r="L1150" s="144"/>
      <c r="M1150" s="144"/>
      <c r="N1150" s="144"/>
      <c r="O1150" s="144"/>
      <c r="P1150" s="144"/>
      <c r="Q1150" s="144"/>
      <c r="R1150" s="144"/>
      <c r="S1150" s="144"/>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c r="BG1150" s="144"/>
      <c r="BH1150" s="144"/>
      <c r="BI1150" s="144"/>
      <c r="BJ1150" s="144"/>
      <c r="BK1150" s="144"/>
      <c r="BL1150" s="144"/>
      <c r="BM1150" s="144"/>
      <c r="BN1150" s="144"/>
      <c r="BO1150" s="144"/>
      <c r="BP1150" s="144"/>
      <c r="BQ1150" s="144"/>
      <c r="BR1150" s="144"/>
      <c r="BS1150" s="144"/>
      <c r="BT1150" s="144"/>
      <c r="BU1150" s="144"/>
      <c r="BV1150" s="144"/>
      <c r="BW1150" s="144"/>
      <c r="BX1150" s="144"/>
      <c r="BY1150" s="144"/>
      <c r="BZ1150" s="144"/>
      <c r="CA1150" s="144"/>
      <c r="CB1150" s="144"/>
      <c r="CC1150" s="144"/>
      <c r="CD1150" s="144"/>
      <c r="CE1150" s="144"/>
      <c r="CF1150" s="144"/>
      <c r="CG1150" s="144"/>
      <c r="CH1150" s="144"/>
      <c r="CI1150" s="144"/>
      <c r="CJ1150" s="144"/>
      <c r="CK1150" s="144"/>
      <c r="CL1150" s="144"/>
      <c r="CM1150" s="144"/>
      <c r="CN1150" s="144"/>
      <c r="CO1150" s="144"/>
      <c r="CP1150" s="144"/>
      <c r="CQ1150" s="144"/>
      <c r="CR1150" s="144"/>
      <c r="CS1150" s="144"/>
      <c r="CT1150" s="144"/>
      <c r="CU1150" s="144"/>
      <c r="CV1150" s="144"/>
      <c r="CW1150" s="144"/>
      <c r="CX1150" s="144"/>
      <c r="CY1150" s="144"/>
    </row>
    <row r="1151" spans="1:103" ht="16.5" x14ac:dyDescent="0.35">
      <c r="A1151" s="144"/>
      <c r="B1151" s="144"/>
      <c r="C1151" s="144"/>
      <c r="D1151" s="144"/>
      <c r="E1151" s="144"/>
      <c r="F1151" s="144"/>
      <c r="G1151" s="144"/>
      <c r="H1151" s="144"/>
      <c r="I1151" s="144"/>
      <c r="J1151" s="144"/>
      <c r="K1151" s="144"/>
      <c r="L1151" s="144"/>
      <c r="M1151" s="144"/>
      <c r="N1151" s="144"/>
      <c r="O1151" s="144"/>
      <c r="P1151" s="144"/>
      <c r="Q1151" s="144"/>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c r="BG1151" s="144"/>
      <c r="BH1151" s="144"/>
      <c r="BI1151" s="144"/>
      <c r="BJ1151" s="144"/>
      <c r="BK1151" s="144"/>
      <c r="BL1151" s="144"/>
      <c r="BM1151" s="144"/>
      <c r="BN1151" s="144"/>
      <c r="BO1151" s="144"/>
      <c r="BP1151" s="144"/>
      <c r="BQ1151" s="144"/>
      <c r="BR1151" s="144"/>
      <c r="BS1151" s="144"/>
      <c r="BT1151" s="144"/>
      <c r="BU1151" s="144"/>
      <c r="BV1151" s="144"/>
      <c r="BW1151" s="144"/>
      <c r="BX1151" s="144"/>
      <c r="BY1151" s="144"/>
      <c r="BZ1151" s="144"/>
      <c r="CA1151" s="144"/>
      <c r="CB1151" s="144"/>
      <c r="CC1151" s="144"/>
      <c r="CD1151" s="144"/>
      <c r="CE1151" s="144"/>
      <c r="CF1151" s="144"/>
      <c r="CG1151" s="144"/>
      <c r="CH1151" s="144"/>
      <c r="CI1151" s="144"/>
      <c r="CJ1151" s="144"/>
      <c r="CK1151" s="144"/>
      <c r="CL1151" s="144"/>
      <c r="CM1151" s="144"/>
      <c r="CN1151" s="144"/>
      <c r="CO1151" s="144"/>
      <c r="CP1151" s="144"/>
      <c r="CQ1151" s="144"/>
      <c r="CR1151" s="144"/>
      <c r="CS1151" s="144"/>
      <c r="CT1151" s="144"/>
      <c r="CU1151" s="144"/>
      <c r="CV1151" s="144"/>
      <c r="CW1151" s="144"/>
      <c r="CX1151" s="144"/>
      <c r="CY1151" s="144"/>
    </row>
    <row r="1152" spans="1:103" ht="16.5" x14ac:dyDescent="0.35">
      <c r="A1152" s="144"/>
      <c r="B1152" s="144"/>
      <c r="C1152" s="144"/>
      <c r="D1152" s="144"/>
      <c r="E1152" s="144"/>
      <c r="F1152" s="144"/>
      <c r="G1152" s="144"/>
      <c r="H1152" s="144"/>
      <c r="I1152" s="144"/>
      <c r="J1152" s="144"/>
      <c r="K1152" s="144"/>
      <c r="L1152" s="144"/>
      <c r="M1152" s="144"/>
      <c r="N1152" s="144"/>
      <c r="O1152" s="144"/>
      <c r="P1152" s="144"/>
      <c r="Q1152" s="144"/>
      <c r="R1152" s="144"/>
      <c r="S1152" s="144"/>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c r="BG1152" s="144"/>
      <c r="BH1152" s="144"/>
      <c r="BI1152" s="144"/>
      <c r="BJ1152" s="144"/>
      <c r="BK1152" s="144"/>
      <c r="BL1152" s="144"/>
      <c r="BM1152" s="144"/>
      <c r="BN1152" s="144"/>
      <c r="BO1152" s="144"/>
      <c r="BP1152" s="144"/>
      <c r="BQ1152" s="144"/>
      <c r="BR1152" s="144"/>
      <c r="BS1152" s="144"/>
      <c r="BT1152" s="144"/>
      <c r="BU1152" s="144"/>
      <c r="BV1152" s="144"/>
      <c r="BW1152" s="144"/>
      <c r="BX1152" s="144"/>
      <c r="BY1152" s="144"/>
      <c r="BZ1152" s="144"/>
      <c r="CA1152" s="144"/>
      <c r="CB1152" s="144"/>
      <c r="CC1152" s="144"/>
      <c r="CD1152" s="144"/>
      <c r="CE1152" s="144"/>
      <c r="CF1152" s="144"/>
      <c r="CG1152" s="144"/>
      <c r="CH1152" s="144"/>
      <c r="CI1152" s="144"/>
      <c r="CJ1152" s="144"/>
      <c r="CK1152" s="144"/>
      <c r="CL1152" s="144"/>
      <c r="CM1152" s="144"/>
      <c r="CN1152" s="144"/>
      <c r="CO1152" s="144"/>
      <c r="CP1152" s="144"/>
      <c r="CQ1152" s="144"/>
      <c r="CR1152" s="144"/>
      <c r="CS1152" s="144"/>
      <c r="CT1152" s="144"/>
      <c r="CU1152" s="144"/>
      <c r="CV1152" s="144"/>
      <c r="CW1152" s="144"/>
      <c r="CX1152" s="144"/>
      <c r="CY1152" s="144"/>
    </row>
    <row r="1153" spans="1:103" ht="16.5" x14ac:dyDescent="0.35">
      <c r="A1153" s="144"/>
      <c r="B1153" s="144"/>
      <c r="C1153" s="144"/>
      <c r="D1153" s="144"/>
      <c r="E1153" s="144"/>
      <c r="F1153" s="144"/>
      <c r="G1153" s="144"/>
      <c r="H1153" s="144"/>
      <c r="I1153" s="144"/>
      <c r="J1153" s="144"/>
      <c r="K1153" s="144"/>
      <c r="L1153" s="144"/>
      <c r="M1153" s="144"/>
      <c r="N1153" s="144"/>
      <c r="O1153" s="144"/>
      <c r="P1153" s="144"/>
      <c r="Q1153" s="144"/>
      <c r="R1153" s="144"/>
      <c r="S1153" s="144"/>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c r="BG1153" s="144"/>
      <c r="BH1153" s="144"/>
      <c r="BI1153" s="144"/>
      <c r="BJ1153" s="144"/>
      <c r="BK1153" s="144"/>
      <c r="BL1153" s="144"/>
      <c r="BM1153" s="144"/>
      <c r="BN1153" s="144"/>
      <c r="BO1153" s="144"/>
      <c r="BP1153" s="144"/>
      <c r="BQ1153" s="144"/>
      <c r="BR1153" s="144"/>
      <c r="BS1153" s="144"/>
      <c r="BT1153" s="144"/>
      <c r="BU1153" s="144"/>
      <c r="BV1153" s="144"/>
      <c r="BW1153" s="144"/>
      <c r="BX1153" s="144"/>
      <c r="BY1153" s="144"/>
      <c r="BZ1153" s="144"/>
      <c r="CA1153" s="144"/>
      <c r="CB1153" s="144"/>
      <c r="CC1153" s="144"/>
      <c r="CD1153" s="144"/>
      <c r="CE1153" s="144"/>
      <c r="CF1153" s="144"/>
      <c r="CG1153" s="144"/>
      <c r="CH1153" s="144"/>
      <c r="CI1153" s="144"/>
      <c r="CJ1153" s="144"/>
      <c r="CK1153" s="144"/>
      <c r="CL1153" s="144"/>
      <c r="CM1153" s="144"/>
      <c r="CN1153" s="144"/>
      <c r="CO1153" s="144"/>
      <c r="CP1153" s="144"/>
      <c r="CQ1153" s="144"/>
      <c r="CR1153" s="144"/>
      <c r="CS1153" s="144"/>
      <c r="CT1153" s="144"/>
      <c r="CU1153" s="144"/>
      <c r="CV1153" s="144"/>
      <c r="CW1153" s="144"/>
      <c r="CX1153" s="144"/>
      <c r="CY1153" s="144"/>
    </row>
    <row r="1154" spans="1:103" ht="16.5" x14ac:dyDescent="0.35">
      <c r="A1154" s="144"/>
      <c r="B1154" s="144"/>
      <c r="C1154" s="144"/>
      <c r="D1154" s="144"/>
      <c r="E1154" s="144"/>
      <c r="F1154" s="144"/>
      <c r="G1154" s="144"/>
      <c r="H1154" s="144"/>
      <c r="I1154" s="144"/>
      <c r="J1154" s="144"/>
      <c r="K1154" s="144"/>
      <c r="L1154" s="144"/>
      <c r="M1154" s="144"/>
      <c r="N1154" s="144"/>
      <c r="O1154" s="144"/>
      <c r="P1154" s="144"/>
      <c r="Q1154" s="144"/>
      <c r="R1154" s="144"/>
      <c r="S1154" s="144"/>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c r="BG1154" s="144"/>
      <c r="BH1154" s="144"/>
      <c r="BI1154" s="144"/>
      <c r="BJ1154" s="144"/>
      <c r="BK1154" s="144"/>
      <c r="BL1154" s="144"/>
      <c r="BM1154" s="144"/>
      <c r="BN1154" s="144"/>
      <c r="BO1154" s="144"/>
      <c r="BP1154" s="144"/>
      <c r="BQ1154" s="144"/>
      <c r="BR1154" s="144"/>
      <c r="BS1154" s="144"/>
      <c r="BT1154" s="144"/>
      <c r="BU1154" s="144"/>
      <c r="BV1154" s="144"/>
      <c r="BW1154" s="144"/>
      <c r="BX1154" s="144"/>
      <c r="BY1154" s="144"/>
      <c r="BZ1154" s="144"/>
      <c r="CA1154" s="144"/>
      <c r="CB1154" s="144"/>
      <c r="CC1154" s="144"/>
      <c r="CD1154" s="144"/>
      <c r="CE1154" s="144"/>
      <c r="CF1154" s="144"/>
      <c r="CG1154" s="144"/>
      <c r="CH1154" s="144"/>
      <c r="CI1154" s="144"/>
      <c r="CJ1154" s="144"/>
      <c r="CK1154" s="144"/>
      <c r="CL1154" s="144"/>
      <c r="CM1154" s="144"/>
      <c r="CN1154" s="144"/>
      <c r="CO1154" s="144"/>
      <c r="CP1154" s="144"/>
      <c r="CQ1154" s="144"/>
      <c r="CR1154" s="144"/>
      <c r="CS1154" s="144"/>
      <c r="CT1154" s="144"/>
      <c r="CU1154" s="144"/>
      <c r="CV1154" s="144"/>
      <c r="CW1154" s="144"/>
      <c r="CX1154" s="144"/>
      <c r="CY1154" s="144"/>
    </row>
    <row r="1155" spans="1:103" ht="16.5" x14ac:dyDescent="0.35">
      <c r="A1155" s="144"/>
      <c r="B1155" s="144"/>
      <c r="C1155" s="144"/>
      <c r="D1155" s="144"/>
      <c r="E1155" s="144"/>
      <c r="F1155" s="144"/>
      <c r="G1155" s="144"/>
      <c r="H1155" s="144"/>
      <c r="I1155" s="144"/>
      <c r="J1155" s="144"/>
      <c r="K1155" s="144"/>
      <c r="L1155" s="144"/>
      <c r="M1155" s="144"/>
      <c r="N1155" s="144"/>
      <c r="O1155" s="144"/>
      <c r="P1155" s="144"/>
      <c r="Q1155" s="144"/>
      <c r="R1155" s="144"/>
      <c r="S1155" s="144"/>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c r="BG1155" s="144"/>
      <c r="BH1155" s="144"/>
      <c r="BI1155" s="144"/>
      <c r="BJ1155" s="144"/>
      <c r="BK1155" s="144"/>
      <c r="BL1155" s="144"/>
      <c r="BM1155" s="144"/>
      <c r="BN1155" s="144"/>
      <c r="BO1155" s="144"/>
      <c r="BP1155" s="144"/>
      <c r="BQ1155" s="144"/>
      <c r="BR1155" s="144"/>
      <c r="BS1155" s="144"/>
      <c r="BT1155" s="144"/>
      <c r="BU1155" s="144"/>
      <c r="BV1155" s="144"/>
      <c r="BW1155" s="144"/>
      <c r="BX1155" s="144"/>
      <c r="BY1155" s="144"/>
      <c r="BZ1155" s="144"/>
      <c r="CA1155" s="144"/>
      <c r="CB1155" s="144"/>
      <c r="CC1155" s="144"/>
      <c r="CD1155" s="144"/>
      <c r="CE1155" s="144"/>
      <c r="CF1155" s="144"/>
      <c r="CG1155" s="144"/>
      <c r="CH1155" s="144"/>
      <c r="CI1155" s="144"/>
      <c r="CJ1155" s="144"/>
      <c r="CK1155" s="144"/>
      <c r="CL1155" s="144"/>
      <c r="CM1155" s="144"/>
      <c r="CN1155" s="144"/>
      <c r="CO1155" s="144"/>
      <c r="CP1155" s="144"/>
      <c r="CQ1155" s="144"/>
      <c r="CR1155" s="144"/>
      <c r="CS1155" s="144"/>
      <c r="CT1155" s="144"/>
      <c r="CU1155" s="144"/>
      <c r="CV1155" s="144"/>
      <c r="CW1155" s="144"/>
      <c r="CX1155" s="144"/>
      <c r="CY1155" s="144"/>
    </row>
    <row r="1156" spans="1:103" ht="16.5" x14ac:dyDescent="0.35">
      <c r="A1156" s="144"/>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c r="BG1156" s="144"/>
      <c r="BH1156" s="144"/>
      <c r="BI1156" s="144"/>
      <c r="BJ1156" s="144"/>
      <c r="BK1156" s="144"/>
      <c r="BL1156" s="144"/>
      <c r="BM1156" s="144"/>
      <c r="BN1156" s="144"/>
      <c r="BO1156" s="144"/>
      <c r="BP1156" s="144"/>
      <c r="BQ1156" s="144"/>
      <c r="BR1156" s="144"/>
      <c r="BS1156" s="144"/>
      <c r="BT1156" s="144"/>
      <c r="BU1156" s="144"/>
      <c r="BV1156" s="144"/>
      <c r="BW1156" s="144"/>
      <c r="BX1156" s="144"/>
      <c r="BY1156" s="144"/>
      <c r="BZ1156" s="144"/>
      <c r="CA1156" s="144"/>
      <c r="CB1156" s="144"/>
      <c r="CC1156" s="144"/>
      <c r="CD1156" s="144"/>
      <c r="CE1156" s="144"/>
      <c r="CF1156" s="144"/>
      <c r="CG1156" s="144"/>
      <c r="CH1156" s="144"/>
      <c r="CI1156" s="144"/>
      <c r="CJ1156" s="144"/>
      <c r="CK1156" s="144"/>
      <c r="CL1156" s="144"/>
      <c r="CM1156" s="144"/>
      <c r="CN1156" s="144"/>
      <c r="CO1156" s="144"/>
      <c r="CP1156" s="144"/>
      <c r="CQ1156" s="144"/>
      <c r="CR1156" s="144"/>
      <c r="CS1156" s="144"/>
      <c r="CT1156" s="144"/>
      <c r="CU1156" s="144"/>
      <c r="CV1156" s="144"/>
      <c r="CW1156" s="144"/>
      <c r="CX1156" s="144"/>
      <c r="CY1156" s="144"/>
    </row>
    <row r="1157" spans="1:103" ht="16.5" x14ac:dyDescent="0.35">
      <c r="A1157" s="144"/>
      <c r="B1157" s="144"/>
      <c r="C1157" s="144"/>
      <c r="D1157" s="144"/>
      <c r="E1157" s="144"/>
      <c r="F1157" s="144"/>
      <c r="G1157" s="144"/>
      <c r="H1157" s="144"/>
      <c r="I1157" s="144"/>
      <c r="J1157" s="144"/>
      <c r="K1157" s="144"/>
      <c r="L1157" s="144"/>
      <c r="M1157" s="144"/>
      <c r="N1157" s="144"/>
      <c r="O1157" s="144"/>
      <c r="P1157" s="144"/>
      <c r="Q1157" s="144"/>
      <c r="R1157" s="144"/>
      <c r="S1157" s="144"/>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c r="BG1157" s="144"/>
      <c r="BH1157" s="144"/>
      <c r="BI1157" s="144"/>
      <c r="BJ1157" s="144"/>
      <c r="BK1157" s="144"/>
      <c r="BL1157" s="144"/>
      <c r="BM1157" s="144"/>
      <c r="BN1157" s="144"/>
      <c r="BO1157" s="144"/>
      <c r="BP1157" s="144"/>
      <c r="BQ1157" s="144"/>
      <c r="BR1157" s="144"/>
      <c r="BS1157" s="144"/>
      <c r="BT1157" s="144"/>
      <c r="BU1157" s="144"/>
      <c r="BV1157" s="144"/>
      <c r="BW1157" s="144"/>
      <c r="BX1157" s="144"/>
      <c r="BY1157" s="144"/>
      <c r="BZ1157" s="144"/>
      <c r="CA1157" s="144"/>
      <c r="CB1157" s="144"/>
      <c r="CC1157" s="144"/>
      <c r="CD1157" s="144"/>
      <c r="CE1157" s="144"/>
      <c r="CF1157" s="144"/>
      <c r="CG1157" s="144"/>
      <c r="CH1157" s="144"/>
      <c r="CI1157" s="144"/>
      <c r="CJ1157" s="144"/>
      <c r="CK1157" s="144"/>
      <c r="CL1157" s="144"/>
      <c r="CM1157" s="144"/>
      <c r="CN1157" s="144"/>
      <c r="CO1157" s="144"/>
      <c r="CP1157" s="144"/>
      <c r="CQ1157" s="144"/>
      <c r="CR1157" s="144"/>
      <c r="CS1157" s="144"/>
      <c r="CT1157" s="144"/>
      <c r="CU1157" s="144"/>
      <c r="CV1157" s="144"/>
      <c r="CW1157" s="144"/>
      <c r="CX1157" s="144"/>
      <c r="CY1157" s="144"/>
    </row>
    <row r="1158" spans="1:103" ht="16.5" x14ac:dyDescent="0.35">
      <c r="A1158" s="144"/>
      <c r="B1158" s="144"/>
      <c r="C1158" s="144"/>
      <c r="D1158" s="144"/>
      <c r="E1158" s="144"/>
      <c r="F1158" s="144"/>
      <c r="G1158" s="144"/>
      <c r="H1158" s="144"/>
      <c r="I1158" s="144"/>
      <c r="J1158" s="144"/>
      <c r="K1158" s="144"/>
      <c r="L1158" s="144"/>
      <c r="M1158" s="144"/>
      <c r="N1158" s="144"/>
      <c r="O1158" s="144"/>
      <c r="P1158" s="144"/>
      <c r="Q1158" s="144"/>
      <c r="R1158" s="144"/>
      <c r="S1158" s="144"/>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c r="BG1158" s="144"/>
      <c r="BH1158" s="144"/>
      <c r="BI1158" s="144"/>
      <c r="BJ1158" s="144"/>
      <c r="BK1158" s="144"/>
      <c r="BL1158" s="144"/>
      <c r="BM1158" s="144"/>
      <c r="BN1158" s="144"/>
      <c r="BO1158" s="144"/>
      <c r="BP1158" s="144"/>
      <c r="BQ1158" s="144"/>
      <c r="BR1158" s="144"/>
      <c r="BS1158" s="144"/>
      <c r="BT1158" s="144"/>
      <c r="BU1158" s="144"/>
      <c r="BV1158" s="144"/>
      <c r="BW1158" s="144"/>
      <c r="BX1158" s="144"/>
      <c r="BY1158" s="144"/>
      <c r="BZ1158" s="144"/>
      <c r="CA1158" s="144"/>
      <c r="CB1158" s="144"/>
      <c r="CC1158" s="144"/>
      <c r="CD1158" s="144"/>
      <c r="CE1158" s="144"/>
      <c r="CF1158" s="144"/>
      <c r="CG1158" s="144"/>
      <c r="CH1158" s="144"/>
      <c r="CI1158" s="144"/>
      <c r="CJ1158" s="144"/>
      <c r="CK1158" s="144"/>
      <c r="CL1158" s="144"/>
      <c r="CM1158" s="144"/>
      <c r="CN1158" s="144"/>
      <c r="CO1158" s="144"/>
      <c r="CP1158" s="144"/>
      <c r="CQ1158" s="144"/>
      <c r="CR1158" s="144"/>
      <c r="CS1158" s="144"/>
      <c r="CT1158" s="144"/>
      <c r="CU1158" s="144"/>
      <c r="CV1158" s="144"/>
      <c r="CW1158" s="144"/>
      <c r="CX1158" s="144"/>
      <c r="CY1158" s="144"/>
    </row>
    <row r="1159" spans="1:103" ht="16.5" x14ac:dyDescent="0.35">
      <c r="A1159" s="144"/>
      <c r="B1159" s="144"/>
      <c r="C1159" s="144"/>
      <c r="D1159" s="144"/>
      <c r="E1159" s="144"/>
      <c r="F1159" s="144"/>
      <c r="G1159" s="144"/>
      <c r="H1159" s="144"/>
      <c r="I1159" s="144"/>
      <c r="J1159" s="144"/>
      <c r="K1159" s="144"/>
      <c r="L1159" s="144"/>
      <c r="M1159" s="144"/>
      <c r="N1159" s="144"/>
      <c r="O1159" s="144"/>
      <c r="P1159" s="144"/>
      <c r="Q1159" s="144"/>
      <c r="R1159" s="144"/>
      <c r="S1159" s="144"/>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c r="BG1159" s="144"/>
      <c r="BH1159" s="144"/>
      <c r="BI1159" s="144"/>
      <c r="BJ1159" s="144"/>
      <c r="BK1159" s="144"/>
      <c r="BL1159" s="144"/>
      <c r="BM1159" s="144"/>
      <c r="BN1159" s="144"/>
      <c r="BO1159" s="144"/>
      <c r="BP1159" s="144"/>
      <c r="BQ1159" s="144"/>
      <c r="BR1159" s="144"/>
      <c r="BS1159" s="144"/>
      <c r="BT1159" s="144"/>
      <c r="BU1159" s="144"/>
      <c r="BV1159" s="144"/>
      <c r="BW1159" s="144"/>
      <c r="BX1159" s="144"/>
      <c r="BY1159" s="144"/>
      <c r="BZ1159" s="144"/>
      <c r="CA1159" s="144"/>
      <c r="CB1159" s="144"/>
      <c r="CC1159" s="144"/>
      <c r="CD1159" s="144"/>
      <c r="CE1159" s="144"/>
      <c r="CF1159" s="144"/>
      <c r="CG1159" s="144"/>
      <c r="CH1159" s="144"/>
      <c r="CI1159" s="144"/>
      <c r="CJ1159" s="144"/>
      <c r="CK1159" s="144"/>
      <c r="CL1159" s="144"/>
      <c r="CM1159" s="144"/>
      <c r="CN1159" s="144"/>
      <c r="CO1159" s="144"/>
      <c r="CP1159" s="144"/>
      <c r="CQ1159" s="144"/>
      <c r="CR1159" s="144"/>
      <c r="CS1159" s="144"/>
      <c r="CT1159" s="144"/>
      <c r="CU1159" s="144"/>
      <c r="CV1159" s="144"/>
      <c r="CW1159" s="144"/>
      <c r="CX1159" s="144"/>
      <c r="CY1159" s="144"/>
    </row>
    <row r="1160" spans="1:103" ht="16.5" x14ac:dyDescent="0.35">
      <c r="A1160" s="144"/>
      <c r="B1160" s="144"/>
      <c r="C1160" s="144"/>
      <c r="D1160" s="144"/>
      <c r="E1160" s="144"/>
      <c r="F1160" s="144"/>
      <c r="G1160" s="144"/>
      <c r="H1160" s="144"/>
      <c r="I1160" s="144"/>
      <c r="J1160" s="144"/>
      <c r="K1160" s="144"/>
      <c r="L1160" s="144"/>
      <c r="M1160" s="144"/>
      <c r="N1160" s="144"/>
      <c r="O1160" s="144"/>
      <c r="P1160" s="144"/>
      <c r="Q1160" s="144"/>
      <c r="R1160" s="144"/>
      <c r="S1160" s="144"/>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c r="BG1160" s="144"/>
      <c r="BH1160" s="144"/>
      <c r="BI1160" s="144"/>
      <c r="BJ1160" s="144"/>
      <c r="BK1160" s="144"/>
      <c r="BL1160" s="144"/>
      <c r="BM1160" s="144"/>
      <c r="BN1160" s="144"/>
      <c r="BO1160" s="144"/>
      <c r="BP1160" s="144"/>
      <c r="BQ1160" s="144"/>
      <c r="BR1160" s="144"/>
      <c r="BS1160" s="144"/>
      <c r="BT1160" s="144"/>
      <c r="BU1160" s="144"/>
      <c r="BV1160" s="144"/>
      <c r="BW1160" s="144"/>
      <c r="BX1160" s="144"/>
      <c r="BY1160" s="144"/>
      <c r="BZ1160" s="144"/>
      <c r="CA1160" s="144"/>
      <c r="CB1160" s="144"/>
      <c r="CC1160" s="144"/>
      <c r="CD1160" s="144"/>
      <c r="CE1160" s="144"/>
      <c r="CF1160" s="144"/>
      <c r="CG1160" s="144"/>
      <c r="CH1160" s="144"/>
      <c r="CI1160" s="144"/>
      <c r="CJ1160" s="144"/>
      <c r="CK1160" s="144"/>
      <c r="CL1160" s="144"/>
      <c r="CM1160" s="144"/>
      <c r="CN1160" s="144"/>
      <c r="CO1160" s="144"/>
      <c r="CP1160" s="144"/>
      <c r="CQ1160" s="144"/>
      <c r="CR1160" s="144"/>
      <c r="CS1160" s="144"/>
      <c r="CT1160" s="144"/>
      <c r="CU1160" s="144"/>
      <c r="CV1160" s="144"/>
      <c r="CW1160" s="144"/>
      <c r="CX1160" s="144"/>
      <c r="CY1160" s="144"/>
    </row>
    <row r="1161" spans="1:103" ht="16.5" x14ac:dyDescent="0.35">
      <c r="A1161" s="144"/>
      <c r="B1161" s="144"/>
      <c r="C1161" s="144"/>
      <c r="D1161" s="144"/>
      <c r="E1161" s="144"/>
      <c r="F1161" s="144"/>
      <c r="G1161" s="144"/>
      <c r="H1161" s="144"/>
      <c r="I1161" s="144"/>
      <c r="J1161" s="144"/>
      <c r="K1161" s="144"/>
      <c r="L1161" s="144"/>
      <c r="M1161" s="144"/>
      <c r="N1161" s="144"/>
      <c r="O1161" s="144"/>
      <c r="P1161" s="144"/>
      <c r="Q1161" s="144"/>
      <c r="R1161" s="144"/>
      <c r="S1161" s="144"/>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c r="BG1161" s="144"/>
      <c r="BH1161" s="144"/>
      <c r="BI1161" s="144"/>
      <c r="BJ1161" s="144"/>
      <c r="BK1161" s="144"/>
      <c r="BL1161" s="144"/>
      <c r="BM1161" s="144"/>
      <c r="BN1161" s="144"/>
      <c r="BO1161" s="144"/>
      <c r="BP1161" s="144"/>
      <c r="BQ1161" s="144"/>
      <c r="BR1161" s="144"/>
      <c r="BS1161" s="144"/>
      <c r="BT1161" s="144"/>
      <c r="BU1161" s="144"/>
      <c r="BV1161" s="144"/>
      <c r="BW1161" s="144"/>
      <c r="BX1161" s="144"/>
      <c r="BY1161" s="144"/>
      <c r="BZ1161" s="144"/>
      <c r="CA1161" s="144"/>
      <c r="CB1161" s="144"/>
      <c r="CC1161" s="144"/>
      <c r="CD1161" s="144"/>
      <c r="CE1161" s="144"/>
      <c r="CF1161" s="144"/>
      <c r="CG1161" s="144"/>
      <c r="CH1161" s="144"/>
      <c r="CI1161" s="144"/>
      <c r="CJ1161" s="144"/>
      <c r="CK1161" s="144"/>
      <c r="CL1161" s="144"/>
      <c r="CM1161" s="144"/>
      <c r="CN1161" s="144"/>
      <c r="CO1161" s="144"/>
      <c r="CP1161" s="144"/>
      <c r="CQ1161" s="144"/>
      <c r="CR1161" s="144"/>
      <c r="CS1161" s="144"/>
      <c r="CT1161" s="144"/>
      <c r="CU1161" s="144"/>
      <c r="CV1161" s="144"/>
      <c r="CW1161" s="144"/>
      <c r="CX1161" s="144"/>
      <c r="CY1161" s="144"/>
    </row>
    <row r="1162" spans="1:103" ht="16.5" x14ac:dyDescent="0.35">
      <c r="A1162" s="144"/>
      <c r="B1162" s="144"/>
      <c r="C1162" s="144"/>
      <c r="D1162" s="144"/>
      <c r="E1162" s="144"/>
      <c r="F1162" s="144"/>
      <c r="G1162" s="144"/>
      <c r="H1162" s="144"/>
      <c r="I1162" s="144"/>
      <c r="J1162" s="144"/>
      <c r="K1162" s="144"/>
      <c r="L1162" s="144"/>
      <c r="M1162" s="144"/>
      <c r="N1162" s="144"/>
      <c r="O1162" s="144"/>
      <c r="P1162" s="144"/>
      <c r="Q1162" s="144"/>
      <c r="R1162" s="144"/>
      <c r="S1162" s="144"/>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c r="BG1162" s="144"/>
      <c r="BH1162" s="144"/>
      <c r="BI1162" s="144"/>
      <c r="BJ1162" s="144"/>
      <c r="BK1162" s="144"/>
      <c r="BL1162" s="144"/>
      <c r="BM1162" s="144"/>
      <c r="BN1162" s="144"/>
      <c r="BO1162" s="144"/>
      <c r="BP1162" s="144"/>
      <c r="BQ1162" s="144"/>
      <c r="BR1162" s="144"/>
      <c r="BS1162" s="144"/>
      <c r="BT1162" s="144"/>
      <c r="BU1162" s="144"/>
      <c r="BV1162" s="144"/>
      <c r="BW1162" s="144"/>
      <c r="BX1162" s="144"/>
      <c r="BY1162" s="144"/>
      <c r="BZ1162" s="144"/>
      <c r="CA1162" s="144"/>
      <c r="CB1162" s="144"/>
      <c r="CC1162" s="144"/>
      <c r="CD1162" s="144"/>
      <c r="CE1162" s="144"/>
      <c r="CF1162" s="144"/>
      <c r="CG1162" s="144"/>
      <c r="CH1162" s="144"/>
      <c r="CI1162" s="144"/>
      <c r="CJ1162" s="144"/>
      <c r="CK1162" s="144"/>
      <c r="CL1162" s="144"/>
      <c r="CM1162" s="144"/>
      <c r="CN1162" s="144"/>
      <c r="CO1162" s="144"/>
      <c r="CP1162" s="144"/>
      <c r="CQ1162" s="144"/>
      <c r="CR1162" s="144"/>
      <c r="CS1162" s="144"/>
      <c r="CT1162" s="144"/>
      <c r="CU1162" s="144"/>
      <c r="CV1162" s="144"/>
      <c r="CW1162" s="144"/>
      <c r="CX1162" s="144"/>
      <c r="CY1162" s="144"/>
    </row>
    <row r="1163" spans="1:103" ht="16.5" x14ac:dyDescent="0.35">
      <c r="A1163" s="144"/>
      <c r="B1163" s="144"/>
      <c r="C1163" s="144"/>
      <c r="D1163" s="144"/>
      <c r="E1163" s="144"/>
      <c r="F1163" s="144"/>
      <c r="G1163" s="144"/>
      <c r="H1163" s="144"/>
      <c r="I1163" s="144"/>
      <c r="J1163" s="144"/>
      <c r="K1163" s="144"/>
      <c r="L1163" s="144"/>
      <c r="M1163" s="144"/>
      <c r="N1163" s="144"/>
      <c r="O1163" s="144"/>
      <c r="P1163" s="144"/>
      <c r="Q1163" s="144"/>
      <c r="R1163" s="144"/>
      <c r="S1163" s="144"/>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c r="BG1163" s="144"/>
      <c r="BH1163" s="144"/>
      <c r="BI1163" s="144"/>
      <c r="BJ1163" s="144"/>
      <c r="BK1163" s="144"/>
      <c r="BL1163" s="144"/>
      <c r="BM1163" s="144"/>
      <c r="BN1163" s="144"/>
      <c r="BO1163" s="144"/>
      <c r="BP1163" s="144"/>
      <c r="BQ1163" s="144"/>
      <c r="BR1163" s="144"/>
      <c r="BS1163" s="144"/>
      <c r="BT1163" s="144"/>
      <c r="BU1163" s="144"/>
      <c r="BV1163" s="144"/>
      <c r="BW1163" s="144"/>
      <c r="BX1163" s="144"/>
      <c r="BY1163" s="144"/>
      <c r="BZ1163" s="144"/>
      <c r="CA1163" s="144"/>
      <c r="CB1163" s="144"/>
      <c r="CC1163" s="144"/>
      <c r="CD1163" s="144"/>
      <c r="CE1163" s="144"/>
      <c r="CF1163" s="144"/>
      <c r="CG1163" s="144"/>
      <c r="CH1163" s="144"/>
      <c r="CI1163" s="144"/>
      <c r="CJ1163" s="144"/>
      <c r="CK1163" s="144"/>
      <c r="CL1163" s="144"/>
      <c r="CM1163" s="144"/>
      <c r="CN1163" s="144"/>
      <c r="CO1163" s="144"/>
      <c r="CP1163" s="144"/>
      <c r="CQ1163" s="144"/>
      <c r="CR1163" s="144"/>
      <c r="CS1163" s="144"/>
      <c r="CT1163" s="144"/>
      <c r="CU1163" s="144"/>
      <c r="CV1163" s="144"/>
      <c r="CW1163" s="144"/>
      <c r="CX1163" s="144"/>
      <c r="CY1163" s="144"/>
    </row>
    <row r="1164" spans="1:103" ht="16.5" x14ac:dyDescent="0.35">
      <c r="A1164" s="144"/>
      <c r="B1164" s="144"/>
      <c r="C1164" s="144"/>
      <c r="D1164" s="144"/>
      <c r="E1164" s="144"/>
      <c r="F1164" s="144"/>
      <c r="G1164" s="144"/>
      <c r="H1164" s="144"/>
      <c r="I1164" s="144"/>
      <c r="J1164" s="144"/>
      <c r="K1164" s="144"/>
      <c r="L1164" s="144"/>
      <c r="M1164" s="144"/>
      <c r="N1164" s="144"/>
      <c r="O1164" s="144"/>
      <c r="P1164" s="144"/>
      <c r="Q1164" s="144"/>
      <c r="R1164" s="144"/>
      <c r="S1164" s="144"/>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c r="BG1164" s="144"/>
      <c r="BH1164" s="144"/>
      <c r="BI1164" s="144"/>
      <c r="BJ1164" s="144"/>
      <c r="BK1164" s="144"/>
      <c r="BL1164" s="144"/>
      <c r="BM1164" s="144"/>
      <c r="BN1164" s="144"/>
      <c r="BO1164" s="144"/>
      <c r="BP1164" s="144"/>
      <c r="BQ1164" s="144"/>
      <c r="BR1164" s="144"/>
      <c r="BS1164" s="144"/>
      <c r="BT1164" s="144"/>
      <c r="BU1164" s="144"/>
      <c r="BV1164" s="144"/>
      <c r="BW1164" s="144"/>
      <c r="BX1164" s="144"/>
      <c r="BY1164" s="144"/>
      <c r="BZ1164" s="144"/>
      <c r="CA1164" s="144"/>
      <c r="CB1164" s="144"/>
      <c r="CC1164" s="144"/>
      <c r="CD1164" s="144"/>
      <c r="CE1164" s="144"/>
      <c r="CF1164" s="144"/>
      <c r="CG1164" s="144"/>
      <c r="CH1164" s="144"/>
      <c r="CI1164" s="144"/>
      <c r="CJ1164" s="144"/>
      <c r="CK1164" s="144"/>
      <c r="CL1164" s="144"/>
      <c r="CM1164" s="144"/>
      <c r="CN1164" s="144"/>
      <c r="CO1164" s="144"/>
      <c r="CP1164" s="144"/>
      <c r="CQ1164" s="144"/>
      <c r="CR1164" s="144"/>
      <c r="CS1164" s="144"/>
      <c r="CT1164" s="144"/>
      <c r="CU1164" s="144"/>
      <c r="CV1164" s="144"/>
      <c r="CW1164" s="144"/>
      <c r="CX1164" s="144"/>
      <c r="CY1164" s="144"/>
    </row>
    <row r="1165" spans="1:103" ht="16.5" x14ac:dyDescent="0.35">
      <c r="A1165" s="144"/>
      <c r="B1165" s="144"/>
      <c r="C1165" s="144"/>
      <c r="D1165" s="144"/>
      <c r="E1165" s="144"/>
      <c r="F1165" s="144"/>
      <c r="G1165" s="144"/>
      <c r="H1165" s="144"/>
      <c r="I1165" s="144"/>
      <c r="J1165" s="144"/>
      <c r="K1165" s="144"/>
      <c r="L1165" s="144"/>
      <c r="M1165" s="144"/>
      <c r="N1165" s="144"/>
      <c r="O1165" s="144"/>
      <c r="P1165" s="144"/>
      <c r="Q1165" s="144"/>
      <c r="R1165" s="144"/>
      <c r="S1165" s="144"/>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c r="BG1165" s="144"/>
      <c r="BH1165" s="144"/>
      <c r="BI1165" s="144"/>
      <c r="BJ1165" s="144"/>
      <c r="BK1165" s="144"/>
      <c r="BL1165" s="144"/>
      <c r="BM1165" s="144"/>
      <c r="BN1165" s="144"/>
      <c r="BO1165" s="144"/>
      <c r="BP1165" s="144"/>
      <c r="BQ1165" s="144"/>
      <c r="BR1165" s="144"/>
      <c r="BS1165" s="144"/>
      <c r="BT1165" s="144"/>
      <c r="BU1165" s="144"/>
      <c r="BV1165" s="144"/>
      <c r="BW1165" s="144"/>
      <c r="BX1165" s="144"/>
      <c r="BY1165" s="144"/>
      <c r="BZ1165" s="144"/>
      <c r="CA1165" s="144"/>
      <c r="CB1165" s="144"/>
      <c r="CC1165" s="144"/>
      <c r="CD1165" s="144"/>
      <c r="CE1165" s="144"/>
      <c r="CF1165" s="144"/>
      <c r="CG1165" s="144"/>
      <c r="CH1165" s="144"/>
      <c r="CI1165" s="144"/>
      <c r="CJ1165" s="144"/>
      <c r="CK1165" s="144"/>
      <c r="CL1165" s="144"/>
      <c r="CM1165" s="144"/>
      <c r="CN1165" s="144"/>
      <c r="CO1165" s="144"/>
      <c r="CP1165" s="144"/>
      <c r="CQ1165" s="144"/>
      <c r="CR1165" s="144"/>
      <c r="CS1165" s="144"/>
      <c r="CT1165" s="144"/>
      <c r="CU1165" s="144"/>
      <c r="CV1165" s="144"/>
      <c r="CW1165" s="144"/>
      <c r="CX1165" s="144"/>
      <c r="CY1165" s="144"/>
    </row>
    <row r="1166" spans="1:103" ht="16.5" x14ac:dyDescent="0.35">
      <c r="A1166" s="144"/>
      <c r="B1166" s="144"/>
      <c r="C1166" s="144"/>
      <c r="D1166" s="144"/>
      <c r="E1166" s="144"/>
      <c r="F1166" s="144"/>
      <c r="G1166" s="144"/>
      <c r="H1166" s="144"/>
      <c r="I1166" s="144"/>
      <c r="J1166" s="144"/>
      <c r="K1166" s="144"/>
      <c r="L1166" s="144"/>
      <c r="M1166" s="144"/>
      <c r="N1166" s="144"/>
      <c r="O1166" s="144"/>
      <c r="P1166" s="144"/>
      <c r="Q1166" s="144"/>
      <c r="R1166" s="144"/>
      <c r="S1166" s="144"/>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c r="BG1166" s="144"/>
      <c r="BH1166" s="144"/>
      <c r="BI1166" s="144"/>
      <c r="BJ1166" s="144"/>
      <c r="BK1166" s="144"/>
      <c r="BL1166" s="144"/>
      <c r="BM1166" s="144"/>
      <c r="BN1166" s="144"/>
      <c r="BO1166" s="144"/>
      <c r="BP1166" s="144"/>
      <c r="BQ1166" s="144"/>
      <c r="BR1166" s="144"/>
      <c r="BS1166" s="144"/>
      <c r="BT1166" s="144"/>
      <c r="BU1166" s="144"/>
      <c r="BV1166" s="144"/>
      <c r="BW1166" s="144"/>
      <c r="BX1166" s="144"/>
      <c r="BY1166" s="144"/>
      <c r="BZ1166" s="144"/>
      <c r="CA1166" s="144"/>
      <c r="CB1166" s="144"/>
      <c r="CC1166" s="144"/>
      <c r="CD1166" s="144"/>
      <c r="CE1166" s="144"/>
      <c r="CF1166" s="144"/>
      <c r="CG1166" s="144"/>
      <c r="CH1166" s="144"/>
      <c r="CI1166" s="144"/>
      <c r="CJ1166" s="144"/>
      <c r="CK1166" s="144"/>
      <c r="CL1166" s="144"/>
      <c r="CM1166" s="144"/>
      <c r="CN1166" s="144"/>
      <c r="CO1166" s="144"/>
      <c r="CP1166" s="144"/>
      <c r="CQ1166" s="144"/>
      <c r="CR1166" s="144"/>
      <c r="CS1166" s="144"/>
      <c r="CT1166" s="144"/>
      <c r="CU1166" s="144"/>
      <c r="CV1166" s="144"/>
      <c r="CW1166" s="144"/>
      <c r="CX1166" s="144"/>
      <c r="CY1166" s="144"/>
    </row>
    <row r="1167" spans="1:103" ht="16.5" x14ac:dyDescent="0.35">
      <c r="A1167" s="144"/>
      <c r="B1167" s="144"/>
      <c r="C1167" s="144"/>
      <c r="D1167" s="144"/>
      <c r="E1167" s="144"/>
      <c r="F1167" s="144"/>
      <c r="G1167" s="144"/>
      <c r="H1167" s="144"/>
      <c r="I1167" s="144"/>
      <c r="J1167" s="144"/>
      <c r="K1167" s="144"/>
      <c r="L1167" s="144"/>
      <c r="M1167" s="144"/>
      <c r="N1167" s="144"/>
      <c r="O1167" s="144"/>
      <c r="P1167" s="144"/>
      <c r="Q1167" s="144"/>
      <c r="R1167" s="144"/>
      <c r="S1167" s="144"/>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c r="BG1167" s="144"/>
      <c r="BH1167" s="144"/>
      <c r="BI1167" s="144"/>
      <c r="BJ1167" s="144"/>
      <c r="BK1167" s="144"/>
      <c r="BL1167" s="144"/>
      <c r="BM1167" s="144"/>
      <c r="BN1167" s="144"/>
      <c r="BO1167" s="144"/>
      <c r="BP1167" s="144"/>
      <c r="BQ1167" s="144"/>
      <c r="BR1167" s="144"/>
      <c r="BS1167" s="144"/>
      <c r="BT1167" s="144"/>
      <c r="BU1167" s="144"/>
      <c r="BV1167" s="144"/>
      <c r="BW1167" s="144"/>
      <c r="BX1167" s="144"/>
      <c r="BY1167" s="144"/>
      <c r="BZ1167" s="144"/>
      <c r="CA1167" s="144"/>
      <c r="CB1167" s="144"/>
      <c r="CC1167" s="144"/>
      <c r="CD1167" s="144"/>
      <c r="CE1167" s="144"/>
      <c r="CF1167" s="144"/>
      <c r="CG1167" s="144"/>
      <c r="CH1167" s="144"/>
      <c r="CI1167" s="144"/>
      <c r="CJ1167" s="144"/>
      <c r="CK1167" s="144"/>
      <c r="CL1167" s="144"/>
      <c r="CM1167" s="144"/>
      <c r="CN1167" s="144"/>
      <c r="CO1167" s="144"/>
      <c r="CP1167" s="144"/>
      <c r="CQ1167" s="144"/>
      <c r="CR1167" s="144"/>
      <c r="CS1167" s="144"/>
      <c r="CT1167" s="144"/>
      <c r="CU1167" s="144"/>
      <c r="CV1167" s="144"/>
      <c r="CW1167" s="144"/>
      <c r="CX1167" s="144"/>
      <c r="CY1167" s="144"/>
    </row>
    <row r="1168" spans="1:103" ht="16.5" x14ac:dyDescent="0.35">
      <c r="A1168" s="144"/>
      <c r="B1168" s="144"/>
      <c r="C1168" s="144"/>
      <c r="D1168" s="144"/>
      <c r="E1168" s="144"/>
      <c r="F1168" s="144"/>
      <c r="G1168" s="144"/>
      <c r="H1168" s="144"/>
      <c r="I1168" s="144"/>
      <c r="J1168" s="144"/>
      <c r="K1168" s="144"/>
      <c r="L1168" s="144"/>
      <c r="M1168" s="144"/>
      <c r="N1168" s="144"/>
      <c r="O1168" s="144"/>
      <c r="P1168" s="144"/>
      <c r="Q1168" s="144"/>
      <c r="R1168" s="144"/>
      <c r="S1168" s="144"/>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c r="BG1168" s="144"/>
      <c r="BH1168" s="144"/>
      <c r="BI1168" s="144"/>
      <c r="BJ1168" s="144"/>
      <c r="BK1168" s="144"/>
      <c r="BL1168" s="144"/>
      <c r="BM1168" s="144"/>
      <c r="BN1168" s="144"/>
      <c r="BO1168" s="144"/>
      <c r="BP1168" s="144"/>
      <c r="BQ1168" s="144"/>
      <c r="BR1168" s="144"/>
      <c r="BS1168" s="144"/>
      <c r="BT1168" s="144"/>
      <c r="BU1168" s="144"/>
      <c r="BV1168" s="144"/>
      <c r="BW1168" s="144"/>
      <c r="BX1168" s="144"/>
      <c r="BY1168" s="144"/>
      <c r="BZ1168" s="144"/>
      <c r="CA1168" s="144"/>
      <c r="CB1168" s="144"/>
      <c r="CC1168" s="144"/>
      <c r="CD1168" s="144"/>
      <c r="CE1168" s="144"/>
      <c r="CF1168" s="144"/>
      <c r="CG1168" s="144"/>
      <c r="CH1168" s="144"/>
      <c r="CI1168" s="144"/>
      <c r="CJ1168" s="144"/>
      <c r="CK1168" s="144"/>
      <c r="CL1168" s="144"/>
      <c r="CM1168" s="144"/>
      <c r="CN1168" s="144"/>
      <c r="CO1168" s="144"/>
      <c r="CP1168" s="144"/>
      <c r="CQ1168" s="144"/>
      <c r="CR1168" s="144"/>
      <c r="CS1168" s="144"/>
      <c r="CT1168" s="144"/>
      <c r="CU1168" s="144"/>
      <c r="CV1168" s="144"/>
      <c r="CW1168" s="144"/>
      <c r="CX1168" s="144"/>
      <c r="CY1168" s="144"/>
    </row>
    <row r="1169" spans="1:103" ht="16.5" x14ac:dyDescent="0.35">
      <c r="A1169" s="144"/>
      <c r="B1169" s="144"/>
      <c r="C1169" s="144"/>
      <c r="D1169" s="144"/>
      <c r="E1169" s="144"/>
      <c r="F1169" s="144"/>
      <c r="G1169" s="144"/>
      <c r="H1169" s="144"/>
      <c r="I1169" s="144"/>
      <c r="J1169" s="144"/>
      <c r="K1169" s="144"/>
      <c r="L1169" s="144"/>
      <c r="M1169" s="144"/>
      <c r="N1169" s="144"/>
      <c r="O1169" s="144"/>
      <c r="P1169" s="144"/>
      <c r="Q1169" s="144"/>
      <c r="R1169" s="144"/>
      <c r="S1169" s="144"/>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c r="BG1169" s="144"/>
      <c r="BH1169" s="144"/>
      <c r="BI1169" s="144"/>
      <c r="BJ1169" s="144"/>
      <c r="BK1169" s="144"/>
      <c r="BL1169" s="144"/>
      <c r="BM1169" s="144"/>
      <c r="BN1169" s="144"/>
      <c r="BO1169" s="144"/>
      <c r="BP1169" s="144"/>
      <c r="BQ1169" s="144"/>
      <c r="BR1169" s="144"/>
      <c r="BS1169" s="144"/>
      <c r="BT1169" s="144"/>
      <c r="BU1169" s="144"/>
      <c r="BV1169" s="144"/>
      <c r="BW1169" s="144"/>
      <c r="BX1169" s="144"/>
      <c r="BY1169" s="144"/>
      <c r="BZ1169" s="144"/>
      <c r="CA1169" s="144"/>
      <c r="CB1169" s="144"/>
      <c r="CC1169" s="144"/>
      <c r="CD1169" s="144"/>
      <c r="CE1169" s="144"/>
      <c r="CF1169" s="144"/>
      <c r="CG1169" s="144"/>
      <c r="CH1169" s="144"/>
      <c r="CI1169" s="144"/>
      <c r="CJ1169" s="144"/>
      <c r="CK1169" s="144"/>
      <c r="CL1169" s="144"/>
      <c r="CM1169" s="144"/>
      <c r="CN1169" s="144"/>
      <c r="CO1169" s="144"/>
      <c r="CP1169" s="144"/>
      <c r="CQ1169" s="144"/>
      <c r="CR1169" s="144"/>
      <c r="CS1169" s="144"/>
      <c r="CT1169" s="144"/>
      <c r="CU1169" s="144"/>
      <c r="CV1169" s="144"/>
      <c r="CW1169" s="144"/>
      <c r="CX1169" s="144"/>
      <c r="CY1169" s="144"/>
    </row>
    <row r="1170" spans="1:103" ht="16.5" x14ac:dyDescent="0.35">
      <c r="A1170" s="144"/>
      <c r="B1170" s="144"/>
      <c r="C1170" s="144"/>
      <c r="D1170" s="144"/>
      <c r="E1170" s="144"/>
      <c r="F1170" s="144"/>
      <c r="G1170" s="144"/>
      <c r="H1170" s="144"/>
      <c r="I1170" s="144"/>
      <c r="J1170" s="144"/>
      <c r="K1170" s="144"/>
      <c r="L1170" s="144"/>
      <c r="M1170" s="144"/>
      <c r="N1170" s="144"/>
      <c r="O1170" s="144"/>
      <c r="P1170" s="144"/>
      <c r="Q1170" s="144"/>
      <c r="R1170" s="144"/>
      <c r="S1170" s="144"/>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c r="BG1170" s="144"/>
      <c r="BH1170" s="144"/>
      <c r="BI1170" s="144"/>
      <c r="BJ1170" s="144"/>
      <c r="BK1170" s="144"/>
      <c r="BL1170" s="144"/>
      <c r="BM1170" s="144"/>
      <c r="BN1170" s="144"/>
      <c r="BO1170" s="144"/>
      <c r="BP1170" s="144"/>
      <c r="BQ1170" s="144"/>
      <c r="BR1170" s="144"/>
      <c r="BS1170" s="144"/>
      <c r="BT1170" s="144"/>
      <c r="BU1170" s="144"/>
      <c r="BV1170" s="144"/>
      <c r="BW1170" s="144"/>
      <c r="BX1170" s="144"/>
      <c r="BY1170" s="144"/>
      <c r="BZ1170" s="144"/>
      <c r="CA1170" s="144"/>
      <c r="CB1170" s="144"/>
      <c r="CC1170" s="144"/>
      <c r="CD1170" s="144"/>
      <c r="CE1170" s="144"/>
      <c r="CF1170" s="144"/>
      <c r="CG1170" s="144"/>
      <c r="CH1170" s="144"/>
      <c r="CI1170" s="144"/>
      <c r="CJ1170" s="144"/>
      <c r="CK1170" s="144"/>
      <c r="CL1170" s="144"/>
      <c r="CM1170" s="144"/>
      <c r="CN1170" s="144"/>
      <c r="CO1170" s="144"/>
      <c r="CP1170" s="144"/>
      <c r="CQ1170" s="144"/>
      <c r="CR1170" s="144"/>
      <c r="CS1170" s="144"/>
      <c r="CT1170" s="144"/>
      <c r="CU1170" s="144"/>
      <c r="CV1170" s="144"/>
      <c r="CW1170" s="144"/>
      <c r="CX1170" s="144"/>
      <c r="CY1170" s="144"/>
    </row>
    <row r="1171" spans="1:103" ht="16.5" x14ac:dyDescent="0.35">
      <c r="A1171" s="144"/>
      <c r="B1171" s="144"/>
      <c r="C1171" s="144"/>
      <c r="D1171" s="144"/>
      <c r="E1171" s="144"/>
      <c r="F1171" s="144"/>
      <c r="G1171" s="144"/>
      <c r="H1171" s="144"/>
      <c r="I1171" s="144"/>
      <c r="J1171" s="144"/>
      <c r="K1171" s="144"/>
      <c r="L1171" s="144"/>
      <c r="M1171" s="144"/>
      <c r="N1171" s="144"/>
      <c r="O1171" s="144"/>
      <c r="P1171" s="144"/>
      <c r="Q1171" s="144"/>
      <c r="R1171" s="144"/>
      <c r="S1171" s="144"/>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c r="BG1171" s="144"/>
      <c r="BH1171" s="144"/>
      <c r="BI1171" s="144"/>
      <c r="BJ1171" s="144"/>
      <c r="BK1171" s="144"/>
      <c r="BL1171" s="144"/>
      <c r="BM1171" s="144"/>
      <c r="BN1171" s="144"/>
      <c r="BO1171" s="144"/>
      <c r="BP1171" s="144"/>
      <c r="BQ1171" s="144"/>
      <c r="BR1171" s="144"/>
      <c r="BS1171" s="144"/>
      <c r="BT1171" s="144"/>
      <c r="BU1171" s="144"/>
      <c r="BV1171" s="144"/>
      <c r="BW1171" s="144"/>
      <c r="BX1171" s="144"/>
      <c r="BY1171" s="144"/>
      <c r="BZ1171" s="144"/>
      <c r="CA1171" s="144"/>
      <c r="CB1171" s="144"/>
      <c r="CC1171" s="144"/>
      <c r="CD1171" s="144"/>
      <c r="CE1171" s="144"/>
      <c r="CF1171" s="144"/>
      <c r="CG1171" s="144"/>
      <c r="CH1171" s="144"/>
      <c r="CI1171" s="144"/>
      <c r="CJ1171" s="144"/>
      <c r="CK1171" s="144"/>
      <c r="CL1171" s="144"/>
      <c r="CM1171" s="144"/>
      <c r="CN1171" s="144"/>
      <c r="CO1171" s="144"/>
      <c r="CP1171" s="144"/>
      <c r="CQ1171" s="144"/>
      <c r="CR1171" s="144"/>
      <c r="CS1171" s="144"/>
      <c r="CT1171" s="144"/>
      <c r="CU1171" s="144"/>
      <c r="CV1171" s="144"/>
      <c r="CW1171" s="144"/>
      <c r="CX1171" s="144"/>
      <c r="CY1171" s="144"/>
    </row>
    <row r="1172" spans="1:103" ht="16.5" x14ac:dyDescent="0.35">
      <c r="A1172" s="144"/>
      <c r="B1172" s="144"/>
      <c r="C1172" s="144"/>
      <c r="D1172" s="144"/>
      <c r="E1172" s="144"/>
      <c r="F1172" s="144"/>
      <c r="G1172" s="144"/>
      <c r="H1172" s="144"/>
      <c r="I1172" s="144"/>
      <c r="J1172" s="144"/>
      <c r="K1172" s="144"/>
      <c r="L1172" s="144"/>
      <c r="M1172" s="144"/>
      <c r="N1172" s="144"/>
      <c r="O1172" s="144"/>
      <c r="P1172" s="144"/>
      <c r="Q1172" s="144"/>
      <c r="R1172" s="144"/>
      <c r="S1172" s="144"/>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c r="BG1172" s="144"/>
      <c r="BH1172" s="144"/>
      <c r="BI1172" s="144"/>
      <c r="BJ1172" s="144"/>
      <c r="BK1172" s="144"/>
      <c r="BL1172" s="144"/>
      <c r="BM1172" s="144"/>
      <c r="BN1172" s="144"/>
      <c r="BO1172" s="144"/>
      <c r="BP1172" s="144"/>
      <c r="BQ1172" s="144"/>
      <c r="BR1172" s="144"/>
      <c r="BS1172" s="144"/>
      <c r="BT1172" s="144"/>
      <c r="BU1172" s="144"/>
      <c r="BV1172" s="144"/>
      <c r="BW1172" s="144"/>
      <c r="BX1172" s="144"/>
      <c r="BY1172" s="144"/>
      <c r="BZ1172" s="144"/>
      <c r="CA1172" s="144"/>
      <c r="CB1172" s="144"/>
      <c r="CC1172" s="144"/>
      <c r="CD1172" s="144"/>
      <c r="CE1172" s="144"/>
      <c r="CF1172" s="144"/>
      <c r="CG1172" s="144"/>
      <c r="CH1172" s="144"/>
      <c r="CI1172" s="144"/>
      <c r="CJ1172" s="144"/>
      <c r="CK1172" s="144"/>
      <c r="CL1172" s="144"/>
      <c r="CM1172" s="144"/>
      <c r="CN1172" s="144"/>
      <c r="CO1172" s="144"/>
      <c r="CP1172" s="144"/>
      <c r="CQ1172" s="144"/>
      <c r="CR1172" s="144"/>
      <c r="CS1172" s="144"/>
      <c r="CT1172" s="144"/>
      <c r="CU1172" s="144"/>
      <c r="CV1172" s="144"/>
      <c r="CW1172" s="144"/>
      <c r="CX1172" s="144"/>
      <c r="CY1172" s="144"/>
    </row>
    <row r="1173" spans="1:103" ht="16.5" x14ac:dyDescent="0.35">
      <c r="A1173" s="144"/>
      <c r="B1173" s="144"/>
      <c r="C1173" s="144"/>
      <c r="D1173" s="144"/>
      <c r="E1173" s="144"/>
      <c r="F1173" s="144"/>
      <c r="G1173" s="144"/>
      <c r="H1173" s="144"/>
      <c r="I1173" s="144"/>
      <c r="J1173" s="144"/>
      <c r="K1173" s="144"/>
      <c r="L1173" s="144"/>
      <c r="M1173" s="144"/>
      <c r="N1173" s="144"/>
      <c r="O1173" s="144"/>
      <c r="P1173" s="144"/>
      <c r="Q1173" s="144"/>
      <c r="R1173" s="144"/>
      <c r="S1173" s="144"/>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c r="BG1173" s="144"/>
      <c r="BH1173" s="144"/>
      <c r="BI1173" s="144"/>
      <c r="BJ1173" s="144"/>
      <c r="BK1173" s="144"/>
      <c r="BL1173" s="144"/>
      <c r="BM1173" s="144"/>
      <c r="BN1173" s="144"/>
      <c r="BO1173" s="144"/>
      <c r="BP1173" s="144"/>
      <c r="BQ1173" s="144"/>
      <c r="BR1173" s="144"/>
      <c r="BS1173" s="144"/>
      <c r="BT1173" s="144"/>
      <c r="BU1173" s="144"/>
      <c r="BV1173" s="144"/>
      <c r="BW1173" s="144"/>
      <c r="BX1173" s="144"/>
      <c r="BY1173" s="144"/>
      <c r="BZ1173" s="144"/>
      <c r="CA1173" s="144"/>
      <c r="CB1173" s="144"/>
      <c r="CC1173" s="144"/>
      <c r="CD1173" s="144"/>
      <c r="CE1173" s="144"/>
      <c r="CF1173" s="144"/>
      <c r="CG1173" s="144"/>
      <c r="CH1173" s="144"/>
      <c r="CI1173" s="144"/>
      <c r="CJ1173" s="144"/>
      <c r="CK1173" s="144"/>
      <c r="CL1173" s="144"/>
      <c r="CM1173" s="144"/>
      <c r="CN1173" s="144"/>
      <c r="CO1173" s="144"/>
      <c r="CP1173" s="144"/>
      <c r="CQ1173" s="144"/>
      <c r="CR1173" s="144"/>
      <c r="CS1173" s="144"/>
      <c r="CT1173" s="144"/>
      <c r="CU1173" s="144"/>
      <c r="CV1173" s="144"/>
      <c r="CW1173" s="144"/>
      <c r="CX1173" s="144"/>
      <c r="CY1173" s="144"/>
    </row>
    <row r="1174" spans="1:103" ht="16.5" x14ac:dyDescent="0.35">
      <c r="A1174" s="144"/>
      <c r="B1174" s="144"/>
      <c r="C1174" s="144"/>
      <c r="D1174" s="144"/>
      <c r="E1174" s="144"/>
      <c r="F1174" s="144"/>
      <c r="G1174" s="144"/>
      <c r="H1174" s="144"/>
      <c r="I1174" s="144"/>
      <c r="J1174" s="144"/>
      <c r="K1174" s="144"/>
      <c r="L1174" s="144"/>
      <c r="M1174" s="144"/>
      <c r="N1174" s="144"/>
      <c r="O1174" s="144"/>
      <c r="P1174" s="144"/>
      <c r="Q1174" s="144"/>
      <c r="R1174" s="144"/>
      <c r="S1174" s="144"/>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c r="BG1174" s="144"/>
      <c r="BH1174" s="144"/>
      <c r="BI1174" s="144"/>
      <c r="BJ1174" s="144"/>
      <c r="BK1174" s="144"/>
      <c r="BL1174" s="144"/>
      <c r="BM1174" s="144"/>
      <c r="BN1174" s="144"/>
      <c r="BO1174" s="144"/>
      <c r="BP1174" s="144"/>
      <c r="BQ1174" s="144"/>
      <c r="BR1174" s="144"/>
      <c r="BS1174" s="144"/>
      <c r="BT1174" s="144"/>
      <c r="BU1174" s="144"/>
      <c r="BV1174" s="144"/>
      <c r="BW1174" s="144"/>
      <c r="BX1174" s="144"/>
      <c r="BY1174" s="144"/>
      <c r="BZ1174" s="144"/>
      <c r="CA1174" s="144"/>
      <c r="CB1174" s="144"/>
      <c r="CC1174" s="144"/>
      <c r="CD1174" s="144"/>
      <c r="CE1174" s="144"/>
      <c r="CF1174" s="144"/>
      <c r="CG1174" s="144"/>
      <c r="CH1174" s="144"/>
      <c r="CI1174" s="144"/>
      <c r="CJ1174" s="144"/>
      <c r="CK1174" s="144"/>
      <c r="CL1174" s="144"/>
      <c r="CM1174" s="144"/>
      <c r="CN1174" s="144"/>
      <c r="CO1174" s="144"/>
      <c r="CP1174" s="144"/>
      <c r="CQ1174" s="144"/>
      <c r="CR1174" s="144"/>
      <c r="CS1174" s="144"/>
      <c r="CT1174" s="144"/>
      <c r="CU1174" s="144"/>
      <c r="CV1174" s="144"/>
      <c r="CW1174" s="144"/>
      <c r="CX1174" s="144"/>
      <c r="CY1174" s="144"/>
    </row>
    <row r="1175" spans="1:103" ht="16.5" x14ac:dyDescent="0.35">
      <c r="A1175" s="144"/>
      <c r="B1175" s="144"/>
      <c r="C1175" s="144"/>
      <c r="D1175" s="144"/>
      <c r="E1175" s="144"/>
      <c r="F1175" s="144"/>
      <c r="G1175" s="144"/>
      <c r="H1175" s="144"/>
      <c r="I1175" s="144"/>
      <c r="J1175" s="144"/>
      <c r="K1175" s="144"/>
      <c r="L1175" s="144"/>
      <c r="M1175" s="144"/>
      <c r="N1175" s="144"/>
      <c r="O1175" s="144"/>
      <c r="P1175" s="144"/>
      <c r="Q1175" s="144"/>
      <c r="R1175" s="144"/>
      <c r="S1175" s="144"/>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c r="BG1175" s="144"/>
      <c r="BH1175" s="144"/>
      <c r="BI1175" s="144"/>
      <c r="BJ1175" s="144"/>
      <c r="BK1175" s="144"/>
      <c r="BL1175" s="144"/>
      <c r="BM1175" s="144"/>
      <c r="BN1175" s="144"/>
      <c r="BO1175" s="144"/>
      <c r="BP1175" s="144"/>
      <c r="BQ1175" s="144"/>
      <c r="BR1175" s="144"/>
      <c r="BS1175" s="144"/>
      <c r="BT1175" s="144"/>
      <c r="BU1175" s="144"/>
      <c r="BV1175" s="144"/>
      <c r="BW1175" s="144"/>
      <c r="BX1175" s="144"/>
      <c r="BY1175" s="144"/>
      <c r="BZ1175" s="144"/>
      <c r="CA1175" s="144"/>
      <c r="CB1175" s="144"/>
      <c r="CC1175" s="144"/>
      <c r="CD1175" s="144"/>
      <c r="CE1175" s="144"/>
      <c r="CF1175" s="144"/>
      <c r="CG1175" s="144"/>
      <c r="CH1175" s="144"/>
      <c r="CI1175" s="144"/>
      <c r="CJ1175" s="144"/>
      <c r="CK1175" s="144"/>
      <c r="CL1175" s="144"/>
      <c r="CM1175" s="144"/>
      <c r="CN1175" s="144"/>
      <c r="CO1175" s="144"/>
      <c r="CP1175" s="144"/>
      <c r="CQ1175" s="144"/>
      <c r="CR1175" s="144"/>
      <c r="CS1175" s="144"/>
      <c r="CT1175" s="144"/>
      <c r="CU1175" s="144"/>
      <c r="CV1175" s="144"/>
      <c r="CW1175" s="144"/>
      <c r="CX1175" s="144"/>
      <c r="CY1175" s="144"/>
    </row>
    <row r="1176" spans="1:103" ht="16.5" x14ac:dyDescent="0.35">
      <c r="A1176" s="144"/>
      <c r="B1176" s="144"/>
      <c r="C1176" s="144"/>
      <c r="D1176" s="144"/>
      <c r="E1176" s="144"/>
      <c r="F1176" s="144"/>
      <c r="G1176" s="144"/>
      <c r="H1176" s="144"/>
      <c r="I1176" s="144"/>
      <c r="J1176" s="144"/>
      <c r="K1176" s="144"/>
      <c r="L1176" s="144"/>
      <c r="M1176" s="144"/>
      <c r="N1176" s="144"/>
      <c r="O1176" s="144"/>
      <c r="P1176" s="144"/>
      <c r="Q1176" s="144"/>
      <c r="R1176" s="144"/>
      <c r="S1176" s="144"/>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c r="BG1176" s="144"/>
      <c r="BH1176" s="144"/>
      <c r="BI1176" s="144"/>
      <c r="BJ1176" s="144"/>
      <c r="BK1176" s="144"/>
      <c r="BL1176" s="144"/>
      <c r="BM1176" s="144"/>
      <c r="BN1176" s="144"/>
      <c r="BO1176" s="144"/>
      <c r="BP1176" s="144"/>
      <c r="BQ1176" s="144"/>
      <c r="BR1176" s="144"/>
      <c r="BS1176" s="144"/>
      <c r="BT1176" s="144"/>
      <c r="BU1176" s="144"/>
      <c r="BV1176" s="144"/>
      <c r="BW1176" s="144"/>
      <c r="BX1176" s="144"/>
      <c r="BY1176" s="144"/>
      <c r="BZ1176" s="144"/>
      <c r="CA1176" s="144"/>
      <c r="CB1176" s="144"/>
      <c r="CC1176" s="144"/>
      <c r="CD1176" s="144"/>
      <c r="CE1176" s="144"/>
      <c r="CF1176" s="144"/>
      <c r="CG1176" s="144"/>
      <c r="CH1176" s="144"/>
      <c r="CI1176" s="144"/>
      <c r="CJ1176" s="144"/>
      <c r="CK1176" s="144"/>
      <c r="CL1176" s="144"/>
      <c r="CM1176" s="144"/>
      <c r="CN1176" s="144"/>
      <c r="CO1176" s="144"/>
      <c r="CP1176" s="144"/>
      <c r="CQ1176" s="144"/>
      <c r="CR1176" s="144"/>
      <c r="CS1176" s="144"/>
      <c r="CT1176" s="144"/>
      <c r="CU1176" s="144"/>
      <c r="CV1176" s="144"/>
      <c r="CW1176" s="144"/>
      <c r="CX1176" s="144"/>
      <c r="CY1176" s="144"/>
    </row>
    <row r="1177" spans="1:103" ht="16.5" x14ac:dyDescent="0.35">
      <c r="A1177" s="144"/>
      <c r="B1177" s="144"/>
      <c r="C1177" s="144"/>
      <c r="D1177" s="144"/>
      <c r="E1177" s="144"/>
      <c r="F1177" s="144"/>
      <c r="G1177" s="144"/>
      <c r="H1177" s="144"/>
      <c r="I1177" s="144"/>
      <c r="J1177" s="144"/>
      <c r="K1177" s="144"/>
      <c r="L1177" s="144"/>
      <c r="M1177" s="144"/>
      <c r="N1177" s="144"/>
      <c r="O1177" s="144"/>
      <c r="P1177" s="144"/>
      <c r="Q1177" s="144"/>
      <c r="R1177" s="144"/>
      <c r="S1177" s="144"/>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c r="BG1177" s="144"/>
      <c r="BH1177" s="144"/>
      <c r="BI1177" s="144"/>
      <c r="BJ1177" s="144"/>
      <c r="BK1177" s="144"/>
      <c r="BL1177" s="144"/>
      <c r="BM1177" s="144"/>
      <c r="BN1177" s="144"/>
      <c r="BO1177" s="144"/>
      <c r="BP1177" s="144"/>
      <c r="BQ1177" s="144"/>
      <c r="BR1177" s="144"/>
      <c r="BS1177" s="144"/>
      <c r="BT1177" s="144"/>
      <c r="BU1177" s="144"/>
      <c r="BV1177" s="144"/>
      <c r="BW1177" s="144"/>
      <c r="BX1177" s="144"/>
      <c r="BY1177" s="144"/>
      <c r="BZ1177" s="144"/>
      <c r="CA1177" s="144"/>
      <c r="CB1177" s="144"/>
      <c r="CC1177" s="144"/>
      <c r="CD1177" s="144"/>
      <c r="CE1177" s="144"/>
      <c r="CF1177" s="144"/>
      <c r="CG1177" s="144"/>
      <c r="CH1177" s="144"/>
      <c r="CI1177" s="144"/>
      <c r="CJ1177" s="144"/>
      <c r="CK1177" s="144"/>
      <c r="CL1177" s="144"/>
      <c r="CM1177" s="144"/>
      <c r="CN1177" s="144"/>
      <c r="CO1177" s="144"/>
      <c r="CP1177" s="144"/>
      <c r="CQ1177" s="144"/>
      <c r="CR1177" s="144"/>
      <c r="CS1177" s="144"/>
      <c r="CT1177" s="144"/>
      <c r="CU1177" s="144"/>
      <c r="CV1177" s="144"/>
      <c r="CW1177" s="144"/>
      <c r="CX1177" s="144"/>
      <c r="CY1177" s="144"/>
    </row>
    <row r="1178" spans="1:103" ht="16.5" x14ac:dyDescent="0.35">
      <c r="A1178" s="144"/>
      <c r="B1178" s="144"/>
      <c r="C1178" s="144"/>
      <c r="D1178" s="144"/>
      <c r="E1178" s="144"/>
      <c r="F1178" s="144"/>
      <c r="G1178" s="144"/>
      <c r="H1178" s="144"/>
      <c r="I1178" s="144"/>
      <c r="J1178" s="144"/>
      <c r="K1178" s="144"/>
      <c r="L1178" s="144"/>
      <c r="M1178" s="144"/>
      <c r="N1178" s="144"/>
      <c r="O1178" s="144"/>
      <c r="P1178" s="144"/>
      <c r="Q1178" s="144"/>
      <c r="R1178" s="144"/>
      <c r="S1178" s="144"/>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c r="BG1178" s="144"/>
      <c r="BH1178" s="144"/>
      <c r="BI1178" s="144"/>
      <c r="BJ1178" s="144"/>
      <c r="BK1178" s="144"/>
      <c r="BL1178" s="144"/>
      <c r="BM1178" s="144"/>
      <c r="BN1178" s="144"/>
      <c r="BO1178" s="144"/>
      <c r="BP1178" s="144"/>
      <c r="BQ1178" s="144"/>
      <c r="BR1178" s="144"/>
      <c r="BS1178" s="144"/>
      <c r="BT1178" s="144"/>
      <c r="BU1178" s="144"/>
      <c r="BV1178" s="144"/>
      <c r="BW1178" s="144"/>
      <c r="BX1178" s="144"/>
      <c r="BY1178" s="144"/>
      <c r="BZ1178" s="144"/>
      <c r="CA1178" s="144"/>
      <c r="CB1178" s="144"/>
      <c r="CC1178" s="144"/>
      <c r="CD1178" s="144"/>
      <c r="CE1178" s="144"/>
      <c r="CF1178" s="144"/>
      <c r="CG1178" s="144"/>
      <c r="CH1178" s="144"/>
      <c r="CI1178" s="144"/>
      <c r="CJ1178" s="144"/>
      <c r="CK1178" s="144"/>
      <c r="CL1178" s="144"/>
      <c r="CM1178" s="144"/>
      <c r="CN1178" s="144"/>
      <c r="CO1178" s="144"/>
      <c r="CP1178" s="144"/>
      <c r="CQ1178" s="144"/>
      <c r="CR1178" s="144"/>
      <c r="CS1178" s="144"/>
      <c r="CT1178" s="144"/>
      <c r="CU1178" s="144"/>
      <c r="CV1178" s="144"/>
      <c r="CW1178" s="144"/>
      <c r="CX1178" s="144"/>
      <c r="CY1178" s="144"/>
    </row>
    <row r="1179" spans="1:103" ht="16.5" x14ac:dyDescent="0.35">
      <c r="A1179" s="144"/>
      <c r="B1179" s="144"/>
      <c r="C1179" s="144"/>
      <c r="D1179" s="144"/>
      <c r="E1179" s="144"/>
      <c r="F1179" s="144"/>
      <c r="G1179" s="144"/>
      <c r="H1179" s="144"/>
      <c r="I1179" s="144"/>
      <c r="J1179" s="144"/>
      <c r="K1179" s="144"/>
      <c r="L1179" s="144"/>
      <c r="M1179" s="144"/>
      <c r="N1179" s="144"/>
      <c r="O1179" s="144"/>
      <c r="P1179" s="144"/>
      <c r="Q1179" s="144"/>
      <c r="R1179" s="144"/>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c r="BG1179" s="144"/>
      <c r="BH1179" s="144"/>
      <c r="BI1179" s="144"/>
      <c r="BJ1179" s="144"/>
      <c r="BK1179" s="144"/>
      <c r="BL1179" s="144"/>
      <c r="BM1179" s="144"/>
      <c r="BN1179" s="144"/>
      <c r="BO1179" s="144"/>
      <c r="BP1179" s="144"/>
      <c r="BQ1179" s="144"/>
      <c r="BR1179" s="144"/>
      <c r="BS1179" s="144"/>
      <c r="BT1179" s="144"/>
      <c r="BU1179" s="144"/>
      <c r="BV1179" s="144"/>
      <c r="BW1179" s="144"/>
      <c r="BX1179" s="144"/>
      <c r="BY1179" s="144"/>
      <c r="BZ1179" s="144"/>
      <c r="CA1179" s="144"/>
      <c r="CB1179" s="144"/>
      <c r="CC1179" s="144"/>
      <c r="CD1179" s="144"/>
      <c r="CE1179" s="144"/>
      <c r="CF1179" s="144"/>
      <c r="CG1179" s="144"/>
      <c r="CH1179" s="144"/>
      <c r="CI1179" s="144"/>
      <c r="CJ1179" s="144"/>
      <c r="CK1179" s="144"/>
      <c r="CL1179" s="144"/>
      <c r="CM1179" s="144"/>
      <c r="CN1179" s="144"/>
      <c r="CO1179" s="144"/>
      <c r="CP1179" s="144"/>
      <c r="CQ1179" s="144"/>
      <c r="CR1179" s="144"/>
      <c r="CS1179" s="144"/>
      <c r="CT1179" s="144"/>
      <c r="CU1179" s="144"/>
      <c r="CV1179" s="144"/>
      <c r="CW1179" s="144"/>
      <c r="CX1179" s="144"/>
      <c r="CY1179" s="144"/>
    </row>
    <row r="1180" spans="1:103" ht="16.5" x14ac:dyDescent="0.35">
      <c r="A1180" s="144"/>
      <c r="B1180" s="144"/>
      <c r="C1180" s="144"/>
      <c r="D1180" s="144"/>
      <c r="E1180" s="144"/>
      <c r="F1180" s="144"/>
      <c r="G1180" s="144"/>
      <c r="H1180" s="144"/>
      <c r="I1180" s="144"/>
      <c r="J1180" s="144"/>
      <c r="K1180" s="144"/>
      <c r="L1180" s="144"/>
      <c r="M1180" s="144"/>
      <c r="N1180" s="144"/>
      <c r="O1180" s="144"/>
      <c r="P1180" s="144"/>
      <c r="Q1180" s="144"/>
      <c r="R1180" s="144"/>
      <c r="S1180" s="144"/>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c r="BG1180" s="144"/>
      <c r="BH1180" s="144"/>
      <c r="BI1180" s="144"/>
      <c r="BJ1180" s="144"/>
      <c r="BK1180" s="144"/>
      <c r="BL1180" s="144"/>
      <c r="BM1180" s="144"/>
      <c r="BN1180" s="144"/>
      <c r="BO1180" s="144"/>
      <c r="BP1180" s="144"/>
      <c r="BQ1180" s="144"/>
      <c r="BR1180" s="144"/>
      <c r="BS1180" s="144"/>
      <c r="BT1180" s="144"/>
      <c r="BU1180" s="144"/>
      <c r="BV1180" s="144"/>
      <c r="BW1180" s="144"/>
      <c r="BX1180" s="144"/>
      <c r="BY1180" s="144"/>
      <c r="BZ1180" s="144"/>
      <c r="CA1180" s="144"/>
      <c r="CB1180" s="144"/>
      <c r="CC1180" s="144"/>
      <c r="CD1180" s="144"/>
      <c r="CE1180" s="144"/>
      <c r="CF1180" s="144"/>
      <c r="CG1180" s="144"/>
      <c r="CH1180" s="144"/>
      <c r="CI1180" s="144"/>
      <c r="CJ1180" s="144"/>
      <c r="CK1180" s="144"/>
      <c r="CL1180" s="144"/>
      <c r="CM1180" s="144"/>
      <c r="CN1180" s="144"/>
      <c r="CO1180" s="144"/>
      <c r="CP1180" s="144"/>
      <c r="CQ1180" s="144"/>
      <c r="CR1180" s="144"/>
      <c r="CS1180" s="144"/>
      <c r="CT1180" s="144"/>
      <c r="CU1180" s="144"/>
      <c r="CV1180" s="144"/>
      <c r="CW1180" s="144"/>
      <c r="CX1180" s="144"/>
      <c r="CY1180" s="144"/>
    </row>
    <row r="1181" spans="1:103" ht="16.5" x14ac:dyDescent="0.35">
      <c r="A1181" s="144"/>
      <c r="B1181" s="144"/>
      <c r="C1181" s="144"/>
      <c r="D1181" s="144"/>
      <c r="E1181" s="144"/>
      <c r="F1181" s="144"/>
      <c r="G1181" s="144"/>
      <c r="H1181" s="144"/>
      <c r="I1181" s="144"/>
      <c r="J1181" s="144"/>
      <c r="K1181" s="144"/>
      <c r="L1181" s="144"/>
      <c r="M1181" s="144"/>
      <c r="N1181" s="144"/>
      <c r="O1181" s="144"/>
      <c r="P1181" s="144"/>
      <c r="Q1181" s="144"/>
      <c r="R1181" s="144"/>
      <c r="S1181" s="144"/>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c r="BG1181" s="144"/>
      <c r="BH1181" s="144"/>
      <c r="BI1181" s="144"/>
      <c r="BJ1181" s="144"/>
      <c r="BK1181" s="144"/>
      <c r="BL1181" s="144"/>
      <c r="BM1181" s="144"/>
      <c r="BN1181" s="144"/>
      <c r="BO1181" s="144"/>
      <c r="BP1181" s="144"/>
      <c r="BQ1181" s="144"/>
      <c r="BR1181" s="144"/>
      <c r="BS1181" s="144"/>
      <c r="BT1181" s="144"/>
      <c r="BU1181" s="144"/>
      <c r="BV1181" s="144"/>
      <c r="BW1181" s="144"/>
      <c r="BX1181" s="144"/>
      <c r="BY1181" s="144"/>
      <c r="BZ1181" s="144"/>
      <c r="CA1181" s="144"/>
      <c r="CB1181" s="144"/>
      <c r="CC1181" s="144"/>
      <c r="CD1181" s="144"/>
      <c r="CE1181" s="144"/>
      <c r="CF1181" s="144"/>
      <c r="CG1181" s="144"/>
      <c r="CH1181" s="144"/>
      <c r="CI1181" s="144"/>
      <c r="CJ1181" s="144"/>
      <c r="CK1181" s="144"/>
      <c r="CL1181" s="144"/>
      <c r="CM1181" s="144"/>
      <c r="CN1181" s="144"/>
      <c r="CO1181" s="144"/>
      <c r="CP1181" s="144"/>
      <c r="CQ1181" s="144"/>
      <c r="CR1181" s="144"/>
      <c r="CS1181" s="144"/>
      <c r="CT1181" s="144"/>
      <c r="CU1181" s="144"/>
      <c r="CV1181" s="144"/>
      <c r="CW1181" s="144"/>
      <c r="CX1181" s="144"/>
      <c r="CY1181" s="144"/>
    </row>
    <row r="1182" spans="1:103" ht="16.5" x14ac:dyDescent="0.35">
      <c r="A1182" s="144"/>
      <c r="B1182" s="144"/>
      <c r="C1182" s="144"/>
      <c r="D1182" s="144"/>
      <c r="E1182" s="144"/>
      <c r="F1182" s="144"/>
      <c r="G1182" s="144"/>
      <c r="H1182" s="144"/>
      <c r="I1182" s="144"/>
      <c r="J1182" s="144"/>
      <c r="K1182" s="144"/>
      <c r="L1182" s="144"/>
      <c r="M1182" s="144"/>
      <c r="N1182" s="144"/>
      <c r="O1182" s="144"/>
      <c r="P1182" s="144"/>
      <c r="Q1182" s="144"/>
      <c r="R1182" s="144"/>
      <c r="S1182" s="144"/>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c r="BG1182" s="144"/>
      <c r="BH1182" s="144"/>
      <c r="BI1182" s="144"/>
      <c r="BJ1182" s="144"/>
      <c r="BK1182" s="144"/>
      <c r="BL1182" s="144"/>
      <c r="BM1182" s="144"/>
      <c r="BN1182" s="144"/>
      <c r="BO1182" s="144"/>
      <c r="BP1182" s="144"/>
      <c r="BQ1182" s="144"/>
      <c r="BR1182" s="144"/>
      <c r="BS1182" s="144"/>
      <c r="BT1182" s="144"/>
      <c r="BU1182" s="144"/>
      <c r="BV1182" s="144"/>
      <c r="BW1182" s="144"/>
      <c r="BX1182" s="144"/>
      <c r="BY1182" s="144"/>
      <c r="BZ1182" s="144"/>
      <c r="CA1182" s="144"/>
      <c r="CB1182" s="144"/>
      <c r="CC1182" s="144"/>
      <c r="CD1182" s="144"/>
      <c r="CE1182" s="144"/>
      <c r="CF1182" s="144"/>
      <c r="CG1182" s="144"/>
      <c r="CH1182" s="144"/>
      <c r="CI1182" s="144"/>
      <c r="CJ1182" s="144"/>
      <c r="CK1182" s="144"/>
      <c r="CL1182" s="144"/>
      <c r="CM1182" s="144"/>
      <c r="CN1182" s="144"/>
      <c r="CO1182" s="144"/>
      <c r="CP1182" s="144"/>
      <c r="CQ1182" s="144"/>
      <c r="CR1182" s="144"/>
      <c r="CS1182" s="144"/>
      <c r="CT1182" s="144"/>
      <c r="CU1182" s="144"/>
      <c r="CV1182" s="144"/>
      <c r="CW1182" s="144"/>
      <c r="CX1182" s="144"/>
      <c r="CY1182" s="144"/>
    </row>
    <row r="1183" spans="1:103" ht="16.5" x14ac:dyDescent="0.35">
      <c r="A1183" s="144"/>
      <c r="B1183" s="144"/>
      <c r="C1183" s="144"/>
      <c r="D1183" s="144"/>
      <c r="E1183" s="144"/>
      <c r="F1183" s="144"/>
      <c r="G1183" s="144"/>
      <c r="H1183" s="144"/>
      <c r="I1183" s="144"/>
      <c r="J1183" s="144"/>
      <c r="K1183" s="144"/>
      <c r="L1183" s="144"/>
      <c r="M1183" s="144"/>
      <c r="N1183" s="144"/>
      <c r="O1183" s="144"/>
      <c r="P1183" s="144"/>
      <c r="Q1183" s="144"/>
      <c r="R1183" s="144"/>
      <c r="S1183" s="144"/>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c r="BG1183" s="144"/>
      <c r="BH1183" s="144"/>
      <c r="BI1183" s="144"/>
      <c r="BJ1183" s="144"/>
      <c r="BK1183" s="144"/>
      <c r="BL1183" s="144"/>
      <c r="BM1183" s="144"/>
      <c r="BN1183" s="144"/>
      <c r="BO1183" s="144"/>
      <c r="BP1183" s="144"/>
      <c r="BQ1183" s="144"/>
      <c r="BR1183" s="144"/>
      <c r="BS1183" s="144"/>
      <c r="BT1183" s="144"/>
      <c r="BU1183" s="144"/>
      <c r="BV1183" s="144"/>
      <c r="BW1183" s="144"/>
      <c r="BX1183" s="144"/>
      <c r="BY1183" s="144"/>
      <c r="BZ1183" s="144"/>
      <c r="CA1183" s="144"/>
      <c r="CB1183" s="144"/>
      <c r="CC1183" s="144"/>
      <c r="CD1183" s="144"/>
      <c r="CE1183" s="144"/>
      <c r="CF1183" s="144"/>
      <c r="CG1183" s="144"/>
      <c r="CH1183" s="144"/>
      <c r="CI1183" s="144"/>
      <c r="CJ1183" s="144"/>
      <c r="CK1183" s="144"/>
      <c r="CL1183" s="144"/>
      <c r="CM1183" s="144"/>
      <c r="CN1183" s="144"/>
      <c r="CO1183" s="144"/>
      <c r="CP1183" s="144"/>
      <c r="CQ1183" s="144"/>
      <c r="CR1183" s="144"/>
      <c r="CS1183" s="144"/>
      <c r="CT1183" s="144"/>
      <c r="CU1183" s="144"/>
      <c r="CV1183" s="144"/>
      <c r="CW1183" s="144"/>
      <c r="CX1183" s="144"/>
      <c r="CY1183" s="144"/>
    </row>
    <row r="1184" spans="1:103" ht="16.5" x14ac:dyDescent="0.35">
      <c r="A1184" s="144"/>
      <c r="B1184" s="144"/>
      <c r="C1184" s="144"/>
      <c r="D1184" s="144"/>
      <c r="E1184" s="144"/>
      <c r="F1184" s="144"/>
      <c r="G1184" s="144"/>
      <c r="H1184" s="144"/>
      <c r="I1184" s="144"/>
      <c r="J1184" s="144"/>
      <c r="K1184" s="144"/>
      <c r="L1184" s="144"/>
      <c r="M1184" s="144"/>
      <c r="N1184" s="144"/>
      <c r="O1184" s="144"/>
      <c r="P1184" s="144"/>
      <c r="Q1184" s="144"/>
      <c r="R1184" s="144"/>
      <c r="S1184" s="144"/>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c r="BG1184" s="144"/>
      <c r="BH1184" s="144"/>
      <c r="BI1184" s="144"/>
      <c r="BJ1184" s="144"/>
      <c r="BK1184" s="144"/>
      <c r="BL1184" s="144"/>
      <c r="BM1184" s="144"/>
      <c r="BN1184" s="144"/>
      <c r="BO1184" s="144"/>
      <c r="BP1184" s="144"/>
      <c r="BQ1184" s="144"/>
      <c r="BR1184" s="144"/>
      <c r="BS1184" s="144"/>
      <c r="BT1184" s="144"/>
      <c r="BU1184" s="144"/>
      <c r="BV1184" s="144"/>
      <c r="BW1184" s="144"/>
      <c r="BX1184" s="144"/>
      <c r="BY1184" s="144"/>
      <c r="BZ1184" s="144"/>
      <c r="CA1184" s="144"/>
      <c r="CB1184" s="144"/>
      <c r="CC1184" s="144"/>
      <c r="CD1184" s="144"/>
      <c r="CE1184" s="144"/>
      <c r="CF1184" s="144"/>
      <c r="CG1184" s="144"/>
      <c r="CH1184" s="144"/>
      <c r="CI1184" s="144"/>
      <c r="CJ1184" s="144"/>
      <c r="CK1184" s="144"/>
      <c r="CL1184" s="144"/>
      <c r="CM1184" s="144"/>
      <c r="CN1184" s="144"/>
      <c r="CO1184" s="144"/>
      <c r="CP1184" s="144"/>
      <c r="CQ1184" s="144"/>
      <c r="CR1184" s="144"/>
      <c r="CS1184" s="144"/>
      <c r="CT1184" s="144"/>
      <c r="CU1184" s="144"/>
      <c r="CV1184" s="144"/>
      <c r="CW1184" s="144"/>
      <c r="CX1184" s="144"/>
      <c r="CY1184" s="144"/>
    </row>
    <row r="1185" spans="1:103" ht="16.5" x14ac:dyDescent="0.35">
      <c r="A1185" s="144"/>
      <c r="B1185" s="144"/>
      <c r="C1185" s="144"/>
      <c r="D1185" s="144"/>
      <c r="E1185" s="144"/>
      <c r="F1185" s="144"/>
      <c r="G1185" s="144"/>
      <c r="H1185" s="144"/>
      <c r="I1185" s="144"/>
      <c r="J1185" s="144"/>
      <c r="K1185" s="144"/>
      <c r="L1185" s="144"/>
      <c r="M1185" s="144"/>
      <c r="N1185" s="144"/>
      <c r="O1185" s="144"/>
      <c r="P1185" s="144"/>
      <c r="Q1185" s="144"/>
      <c r="R1185" s="144"/>
      <c r="S1185" s="144"/>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c r="BG1185" s="144"/>
      <c r="BH1185" s="144"/>
      <c r="BI1185" s="144"/>
      <c r="BJ1185" s="144"/>
      <c r="BK1185" s="144"/>
      <c r="BL1185" s="144"/>
      <c r="BM1185" s="144"/>
      <c r="BN1185" s="144"/>
      <c r="BO1185" s="144"/>
      <c r="BP1185" s="144"/>
      <c r="BQ1185" s="144"/>
      <c r="BR1185" s="144"/>
      <c r="BS1185" s="144"/>
      <c r="BT1185" s="144"/>
      <c r="BU1185" s="144"/>
      <c r="BV1185" s="144"/>
      <c r="BW1185" s="144"/>
      <c r="BX1185" s="144"/>
      <c r="BY1185" s="144"/>
      <c r="BZ1185" s="144"/>
      <c r="CA1185" s="144"/>
      <c r="CB1185" s="144"/>
      <c r="CC1185" s="144"/>
      <c r="CD1185" s="144"/>
      <c r="CE1185" s="144"/>
      <c r="CF1185" s="144"/>
      <c r="CG1185" s="144"/>
      <c r="CH1185" s="144"/>
      <c r="CI1185" s="144"/>
      <c r="CJ1185" s="144"/>
      <c r="CK1185" s="144"/>
      <c r="CL1185" s="144"/>
      <c r="CM1185" s="144"/>
      <c r="CN1185" s="144"/>
      <c r="CO1185" s="144"/>
      <c r="CP1185" s="144"/>
      <c r="CQ1185" s="144"/>
      <c r="CR1185" s="144"/>
      <c r="CS1185" s="144"/>
      <c r="CT1185" s="144"/>
      <c r="CU1185" s="144"/>
      <c r="CV1185" s="144"/>
      <c r="CW1185" s="144"/>
      <c r="CX1185" s="144"/>
      <c r="CY1185" s="144"/>
    </row>
    <row r="1186" spans="1:103" ht="16.5" x14ac:dyDescent="0.35">
      <c r="A1186" s="144"/>
      <c r="B1186" s="144"/>
      <c r="C1186" s="144"/>
      <c r="D1186" s="144"/>
      <c r="E1186" s="144"/>
      <c r="F1186" s="144"/>
      <c r="G1186" s="144"/>
      <c r="H1186" s="144"/>
      <c r="I1186" s="144"/>
      <c r="J1186" s="144"/>
      <c r="K1186" s="144"/>
      <c r="L1186" s="144"/>
      <c r="M1186" s="144"/>
      <c r="N1186" s="144"/>
      <c r="O1186" s="144"/>
      <c r="P1186" s="144"/>
      <c r="Q1186" s="144"/>
      <c r="R1186" s="144"/>
      <c r="S1186" s="144"/>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c r="BG1186" s="144"/>
      <c r="BH1186" s="144"/>
      <c r="BI1186" s="144"/>
      <c r="BJ1186" s="144"/>
      <c r="BK1186" s="144"/>
      <c r="BL1186" s="144"/>
      <c r="BM1186" s="144"/>
      <c r="BN1186" s="144"/>
      <c r="BO1186" s="144"/>
      <c r="BP1186" s="144"/>
      <c r="BQ1186" s="144"/>
      <c r="BR1186" s="144"/>
      <c r="BS1186" s="144"/>
      <c r="BT1186" s="144"/>
      <c r="BU1186" s="144"/>
      <c r="BV1186" s="144"/>
      <c r="BW1186" s="144"/>
      <c r="BX1186" s="144"/>
      <c r="BY1186" s="144"/>
      <c r="BZ1186" s="144"/>
      <c r="CA1186" s="144"/>
      <c r="CB1186" s="144"/>
      <c r="CC1186" s="144"/>
      <c r="CD1186" s="144"/>
      <c r="CE1186" s="144"/>
      <c r="CF1186" s="144"/>
      <c r="CG1186" s="144"/>
      <c r="CH1186" s="144"/>
      <c r="CI1186" s="144"/>
      <c r="CJ1186" s="144"/>
      <c r="CK1186" s="144"/>
      <c r="CL1186" s="144"/>
      <c r="CM1186" s="144"/>
      <c r="CN1186" s="144"/>
      <c r="CO1186" s="144"/>
      <c r="CP1186" s="144"/>
      <c r="CQ1186" s="144"/>
      <c r="CR1186" s="144"/>
      <c r="CS1186" s="144"/>
      <c r="CT1186" s="144"/>
      <c r="CU1186" s="144"/>
      <c r="CV1186" s="144"/>
      <c r="CW1186" s="144"/>
      <c r="CX1186" s="144"/>
      <c r="CY1186" s="144"/>
    </row>
    <row r="1187" spans="1:103" ht="16.5" x14ac:dyDescent="0.35">
      <c r="A1187" s="144"/>
      <c r="B1187" s="144"/>
      <c r="C1187" s="144"/>
      <c r="D1187" s="144"/>
      <c r="E1187" s="144"/>
      <c r="F1187" s="144"/>
      <c r="G1187" s="144"/>
      <c r="H1187" s="144"/>
      <c r="I1187" s="144"/>
      <c r="J1187" s="144"/>
      <c r="K1187" s="144"/>
      <c r="L1187" s="144"/>
      <c r="M1187" s="144"/>
      <c r="N1187" s="144"/>
      <c r="O1187" s="144"/>
      <c r="P1187" s="144"/>
      <c r="Q1187" s="144"/>
      <c r="R1187" s="144"/>
      <c r="S1187" s="144"/>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c r="BG1187" s="144"/>
      <c r="BH1187" s="144"/>
      <c r="BI1187" s="144"/>
      <c r="BJ1187" s="144"/>
      <c r="BK1187" s="144"/>
      <c r="BL1187" s="144"/>
      <c r="BM1187" s="144"/>
      <c r="BN1187" s="144"/>
      <c r="BO1187" s="144"/>
      <c r="BP1187" s="144"/>
      <c r="BQ1187" s="144"/>
      <c r="BR1187" s="144"/>
      <c r="BS1187" s="144"/>
      <c r="BT1187" s="144"/>
      <c r="BU1187" s="144"/>
      <c r="BV1187" s="144"/>
      <c r="BW1187" s="144"/>
      <c r="BX1187" s="144"/>
      <c r="BY1187" s="144"/>
      <c r="BZ1187" s="144"/>
      <c r="CA1187" s="144"/>
      <c r="CB1187" s="144"/>
      <c r="CC1187" s="144"/>
      <c r="CD1187" s="144"/>
      <c r="CE1187" s="144"/>
      <c r="CF1187" s="144"/>
      <c r="CG1187" s="144"/>
      <c r="CH1187" s="144"/>
      <c r="CI1187" s="144"/>
      <c r="CJ1187" s="144"/>
      <c r="CK1187" s="144"/>
      <c r="CL1187" s="144"/>
      <c r="CM1187" s="144"/>
      <c r="CN1187" s="144"/>
      <c r="CO1187" s="144"/>
      <c r="CP1187" s="144"/>
      <c r="CQ1187" s="144"/>
      <c r="CR1187" s="144"/>
      <c r="CS1187" s="144"/>
      <c r="CT1187" s="144"/>
      <c r="CU1187" s="144"/>
      <c r="CV1187" s="144"/>
      <c r="CW1187" s="144"/>
      <c r="CX1187" s="144"/>
      <c r="CY1187" s="144"/>
    </row>
    <row r="1188" spans="1:103" ht="16.5" x14ac:dyDescent="0.35">
      <c r="A1188" s="144"/>
      <c r="B1188" s="144"/>
      <c r="C1188" s="144"/>
      <c r="D1188" s="144"/>
      <c r="E1188" s="144"/>
      <c r="F1188" s="144"/>
      <c r="G1188" s="144"/>
      <c r="H1188" s="144"/>
      <c r="I1188" s="144"/>
      <c r="J1188" s="144"/>
      <c r="K1188" s="144"/>
      <c r="L1188" s="144"/>
      <c r="M1188" s="144"/>
      <c r="N1188" s="144"/>
      <c r="O1188" s="144"/>
      <c r="P1188" s="144"/>
      <c r="Q1188" s="144"/>
      <c r="R1188" s="144"/>
      <c r="S1188" s="144"/>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c r="BG1188" s="144"/>
      <c r="BH1188" s="144"/>
      <c r="BI1188" s="144"/>
      <c r="BJ1188" s="144"/>
      <c r="BK1188" s="144"/>
      <c r="BL1188" s="144"/>
      <c r="BM1188" s="144"/>
      <c r="BN1188" s="144"/>
      <c r="BO1188" s="144"/>
      <c r="BP1188" s="144"/>
      <c r="BQ1188" s="144"/>
      <c r="BR1188" s="144"/>
      <c r="BS1188" s="144"/>
      <c r="BT1188" s="144"/>
      <c r="BU1188" s="144"/>
      <c r="BV1188" s="144"/>
      <c r="BW1188" s="144"/>
      <c r="BX1188" s="144"/>
      <c r="BY1188" s="144"/>
      <c r="BZ1188" s="144"/>
      <c r="CA1188" s="144"/>
      <c r="CB1188" s="144"/>
      <c r="CC1188" s="144"/>
      <c r="CD1188" s="144"/>
      <c r="CE1188" s="144"/>
      <c r="CF1188" s="144"/>
      <c r="CG1188" s="144"/>
      <c r="CH1188" s="144"/>
      <c r="CI1188" s="144"/>
      <c r="CJ1188" s="144"/>
      <c r="CK1188" s="144"/>
      <c r="CL1188" s="144"/>
      <c r="CM1188" s="144"/>
      <c r="CN1188" s="144"/>
      <c r="CO1188" s="144"/>
      <c r="CP1188" s="144"/>
      <c r="CQ1188" s="144"/>
      <c r="CR1188" s="144"/>
      <c r="CS1188" s="144"/>
      <c r="CT1188" s="144"/>
      <c r="CU1188" s="144"/>
      <c r="CV1188" s="144"/>
      <c r="CW1188" s="144"/>
      <c r="CX1188" s="144"/>
      <c r="CY1188" s="144"/>
    </row>
    <row r="1189" spans="1:103" ht="16.5" x14ac:dyDescent="0.35">
      <c r="A1189" s="144"/>
      <c r="B1189" s="144"/>
      <c r="C1189" s="144"/>
      <c r="D1189" s="144"/>
      <c r="E1189" s="144"/>
      <c r="F1189" s="144"/>
      <c r="G1189" s="144"/>
      <c r="H1189" s="144"/>
      <c r="I1189" s="144"/>
      <c r="J1189" s="144"/>
      <c r="K1189" s="144"/>
      <c r="L1189" s="144"/>
      <c r="M1189" s="144"/>
      <c r="N1189" s="144"/>
      <c r="O1189" s="144"/>
      <c r="P1189" s="144"/>
      <c r="Q1189" s="144"/>
      <c r="R1189" s="144"/>
      <c r="S1189" s="144"/>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c r="BG1189" s="144"/>
      <c r="BH1189" s="144"/>
      <c r="BI1189" s="144"/>
      <c r="BJ1189" s="144"/>
      <c r="BK1189" s="144"/>
      <c r="BL1189" s="144"/>
      <c r="BM1189" s="144"/>
      <c r="BN1189" s="144"/>
      <c r="BO1189" s="144"/>
      <c r="BP1189" s="144"/>
      <c r="BQ1189" s="144"/>
      <c r="BR1189" s="144"/>
      <c r="BS1189" s="144"/>
      <c r="BT1189" s="144"/>
      <c r="BU1189" s="144"/>
      <c r="BV1189" s="144"/>
      <c r="BW1189" s="144"/>
      <c r="BX1189" s="144"/>
      <c r="BY1189" s="144"/>
      <c r="BZ1189" s="144"/>
      <c r="CA1189" s="144"/>
      <c r="CB1189" s="144"/>
      <c r="CC1189" s="144"/>
      <c r="CD1189" s="144"/>
      <c r="CE1189" s="144"/>
      <c r="CF1189" s="144"/>
      <c r="CG1189" s="144"/>
      <c r="CH1189" s="144"/>
      <c r="CI1189" s="144"/>
      <c r="CJ1189" s="144"/>
      <c r="CK1189" s="144"/>
      <c r="CL1189" s="144"/>
      <c r="CM1189" s="144"/>
      <c r="CN1189" s="144"/>
      <c r="CO1189" s="144"/>
      <c r="CP1189" s="144"/>
      <c r="CQ1189" s="144"/>
      <c r="CR1189" s="144"/>
      <c r="CS1189" s="144"/>
      <c r="CT1189" s="144"/>
      <c r="CU1189" s="144"/>
      <c r="CV1189" s="144"/>
      <c r="CW1189" s="144"/>
      <c r="CX1189" s="144"/>
      <c r="CY1189" s="144"/>
    </row>
    <row r="1190" spans="1:103" ht="16.5" x14ac:dyDescent="0.35">
      <c r="A1190" s="144"/>
      <c r="B1190" s="144"/>
      <c r="C1190" s="144"/>
      <c r="D1190" s="144"/>
      <c r="E1190" s="144"/>
      <c r="F1190" s="144"/>
      <c r="G1190" s="144"/>
      <c r="H1190" s="144"/>
      <c r="I1190" s="144"/>
      <c r="J1190" s="144"/>
      <c r="K1190" s="144"/>
      <c r="L1190" s="144"/>
      <c r="M1190" s="144"/>
      <c r="N1190" s="144"/>
      <c r="O1190" s="144"/>
      <c r="P1190" s="144"/>
      <c r="Q1190" s="144"/>
      <c r="R1190" s="144"/>
      <c r="S1190" s="144"/>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c r="BG1190" s="144"/>
      <c r="BH1190" s="144"/>
      <c r="BI1190" s="144"/>
      <c r="BJ1190" s="144"/>
      <c r="BK1190" s="144"/>
      <c r="BL1190" s="144"/>
      <c r="BM1190" s="144"/>
      <c r="BN1190" s="144"/>
      <c r="BO1190" s="144"/>
      <c r="BP1190" s="144"/>
      <c r="BQ1190" s="144"/>
      <c r="BR1190" s="144"/>
      <c r="BS1190" s="144"/>
      <c r="BT1190" s="144"/>
      <c r="BU1190" s="144"/>
      <c r="BV1190" s="144"/>
      <c r="BW1190" s="144"/>
      <c r="BX1190" s="144"/>
      <c r="BY1190" s="144"/>
      <c r="BZ1190" s="144"/>
      <c r="CA1190" s="144"/>
      <c r="CB1190" s="144"/>
      <c r="CC1190" s="144"/>
      <c r="CD1190" s="144"/>
      <c r="CE1190" s="144"/>
      <c r="CF1190" s="144"/>
      <c r="CG1190" s="144"/>
      <c r="CH1190" s="144"/>
      <c r="CI1190" s="144"/>
      <c r="CJ1190" s="144"/>
      <c r="CK1190" s="144"/>
      <c r="CL1190" s="144"/>
      <c r="CM1190" s="144"/>
      <c r="CN1190" s="144"/>
      <c r="CO1190" s="144"/>
      <c r="CP1190" s="144"/>
      <c r="CQ1190" s="144"/>
      <c r="CR1190" s="144"/>
      <c r="CS1190" s="144"/>
      <c r="CT1190" s="144"/>
      <c r="CU1190" s="144"/>
      <c r="CV1190" s="144"/>
      <c r="CW1190" s="144"/>
      <c r="CX1190" s="144"/>
      <c r="CY1190" s="144"/>
    </row>
    <row r="1191" spans="1:103" ht="16.5" x14ac:dyDescent="0.35">
      <c r="A1191" s="144"/>
      <c r="B1191" s="144"/>
      <c r="C1191" s="144"/>
      <c r="D1191" s="144"/>
      <c r="E1191" s="144"/>
      <c r="F1191" s="144"/>
      <c r="G1191" s="144"/>
      <c r="H1191" s="144"/>
      <c r="I1191" s="144"/>
      <c r="J1191" s="144"/>
      <c r="K1191" s="144"/>
      <c r="L1191" s="144"/>
      <c r="M1191" s="144"/>
      <c r="N1191" s="144"/>
      <c r="O1191" s="144"/>
      <c r="P1191" s="144"/>
      <c r="Q1191" s="144"/>
      <c r="R1191" s="144"/>
      <c r="S1191" s="144"/>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c r="BG1191" s="144"/>
      <c r="BH1191" s="144"/>
      <c r="BI1191" s="144"/>
      <c r="BJ1191" s="144"/>
      <c r="BK1191" s="144"/>
      <c r="BL1191" s="144"/>
      <c r="BM1191" s="144"/>
      <c r="BN1191" s="144"/>
      <c r="BO1191" s="144"/>
      <c r="BP1191" s="144"/>
      <c r="BQ1191" s="144"/>
      <c r="BR1191" s="144"/>
      <c r="BS1191" s="144"/>
      <c r="BT1191" s="144"/>
      <c r="BU1191" s="144"/>
      <c r="BV1191" s="144"/>
      <c r="BW1191" s="144"/>
      <c r="BX1191" s="144"/>
      <c r="BY1191" s="144"/>
      <c r="BZ1191" s="144"/>
      <c r="CA1191" s="144"/>
      <c r="CB1191" s="144"/>
      <c r="CC1191" s="144"/>
      <c r="CD1191" s="144"/>
      <c r="CE1191" s="144"/>
      <c r="CF1191" s="144"/>
      <c r="CG1191" s="144"/>
      <c r="CH1191" s="144"/>
      <c r="CI1191" s="144"/>
      <c r="CJ1191" s="144"/>
      <c r="CK1191" s="144"/>
      <c r="CL1191" s="144"/>
      <c r="CM1191" s="144"/>
      <c r="CN1191" s="144"/>
      <c r="CO1191" s="144"/>
      <c r="CP1191" s="144"/>
      <c r="CQ1191" s="144"/>
      <c r="CR1191" s="144"/>
      <c r="CS1191" s="144"/>
      <c r="CT1191" s="144"/>
      <c r="CU1191" s="144"/>
      <c r="CV1191" s="144"/>
      <c r="CW1191" s="144"/>
      <c r="CX1191" s="144"/>
      <c r="CY1191" s="144"/>
    </row>
    <row r="1192" spans="1:103" ht="16.5" x14ac:dyDescent="0.35">
      <c r="A1192" s="144"/>
      <c r="B1192" s="144"/>
      <c r="C1192" s="144"/>
      <c r="D1192" s="144"/>
      <c r="E1192" s="144"/>
      <c r="F1192" s="144"/>
      <c r="G1192" s="144"/>
      <c r="H1192" s="144"/>
      <c r="I1192" s="144"/>
      <c r="J1192" s="144"/>
      <c r="K1192" s="144"/>
      <c r="L1192" s="144"/>
      <c r="M1192" s="144"/>
      <c r="N1192" s="144"/>
      <c r="O1192" s="144"/>
      <c r="P1192" s="144"/>
      <c r="Q1192" s="144"/>
      <c r="R1192" s="144"/>
      <c r="S1192" s="144"/>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c r="BG1192" s="144"/>
      <c r="BH1192" s="144"/>
      <c r="BI1192" s="144"/>
      <c r="BJ1192" s="144"/>
      <c r="BK1192" s="144"/>
      <c r="BL1192" s="144"/>
      <c r="BM1192" s="144"/>
      <c r="BN1192" s="144"/>
      <c r="BO1192" s="144"/>
      <c r="BP1192" s="144"/>
      <c r="BQ1192" s="144"/>
      <c r="BR1192" s="144"/>
      <c r="BS1192" s="144"/>
      <c r="BT1192" s="144"/>
      <c r="BU1192" s="144"/>
      <c r="BV1192" s="144"/>
      <c r="BW1192" s="144"/>
      <c r="BX1192" s="144"/>
      <c r="BY1192" s="144"/>
      <c r="BZ1192" s="144"/>
      <c r="CA1192" s="144"/>
      <c r="CB1192" s="144"/>
      <c r="CC1192" s="144"/>
      <c r="CD1192" s="144"/>
      <c r="CE1192" s="144"/>
      <c r="CF1192" s="144"/>
      <c r="CG1192" s="144"/>
      <c r="CH1192" s="144"/>
      <c r="CI1192" s="144"/>
      <c r="CJ1192" s="144"/>
      <c r="CK1192" s="144"/>
      <c r="CL1192" s="144"/>
      <c r="CM1192" s="144"/>
      <c r="CN1192" s="144"/>
      <c r="CO1192" s="144"/>
      <c r="CP1192" s="144"/>
      <c r="CQ1192" s="144"/>
      <c r="CR1192" s="144"/>
      <c r="CS1192" s="144"/>
      <c r="CT1192" s="144"/>
      <c r="CU1192" s="144"/>
      <c r="CV1192" s="144"/>
      <c r="CW1192" s="144"/>
      <c r="CX1192" s="144"/>
      <c r="CY1192" s="144"/>
    </row>
    <row r="1193" spans="1:103" ht="16.5" x14ac:dyDescent="0.35">
      <c r="A1193" s="144"/>
      <c r="B1193" s="144"/>
      <c r="C1193" s="144"/>
      <c r="D1193" s="144"/>
      <c r="E1193" s="144"/>
      <c r="F1193" s="144"/>
      <c r="G1193" s="144"/>
      <c r="H1193" s="144"/>
      <c r="I1193" s="144"/>
      <c r="J1193" s="144"/>
      <c r="K1193" s="144"/>
      <c r="L1193" s="144"/>
      <c r="M1193" s="144"/>
      <c r="N1193" s="144"/>
      <c r="O1193" s="144"/>
      <c r="P1193" s="144"/>
      <c r="Q1193" s="144"/>
      <c r="R1193" s="144"/>
      <c r="S1193" s="144"/>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c r="BG1193" s="144"/>
      <c r="BH1193" s="144"/>
      <c r="BI1193" s="144"/>
      <c r="BJ1193" s="144"/>
      <c r="BK1193" s="144"/>
      <c r="BL1193" s="144"/>
      <c r="BM1193" s="144"/>
      <c r="BN1193" s="144"/>
      <c r="BO1193" s="144"/>
      <c r="BP1193" s="144"/>
      <c r="BQ1193" s="144"/>
      <c r="BR1193" s="144"/>
      <c r="BS1193" s="144"/>
      <c r="BT1193" s="144"/>
      <c r="BU1193" s="144"/>
      <c r="BV1193" s="144"/>
      <c r="BW1193" s="144"/>
      <c r="BX1193" s="144"/>
      <c r="BY1193" s="144"/>
      <c r="BZ1193" s="144"/>
      <c r="CA1193" s="144"/>
      <c r="CB1193" s="144"/>
      <c r="CC1193" s="144"/>
      <c r="CD1193" s="144"/>
      <c r="CE1193" s="144"/>
      <c r="CF1193" s="144"/>
      <c r="CG1193" s="144"/>
      <c r="CH1193" s="144"/>
      <c r="CI1193" s="144"/>
      <c r="CJ1193" s="144"/>
      <c r="CK1193" s="144"/>
      <c r="CL1193" s="144"/>
      <c r="CM1193" s="144"/>
      <c r="CN1193" s="144"/>
      <c r="CO1193" s="144"/>
      <c r="CP1193" s="144"/>
      <c r="CQ1193" s="144"/>
      <c r="CR1193" s="144"/>
      <c r="CS1193" s="144"/>
      <c r="CT1193" s="144"/>
      <c r="CU1193" s="144"/>
      <c r="CV1193" s="144"/>
      <c r="CW1193" s="144"/>
      <c r="CX1193" s="144"/>
      <c r="CY1193" s="144"/>
    </row>
    <row r="1194" spans="1:103" ht="16.5" x14ac:dyDescent="0.35">
      <c r="A1194" s="144"/>
      <c r="B1194" s="144"/>
      <c r="C1194" s="144"/>
      <c r="D1194" s="144"/>
      <c r="E1194" s="144"/>
      <c r="F1194" s="144"/>
      <c r="G1194" s="144"/>
      <c r="H1194" s="144"/>
      <c r="I1194" s="144"/>
      <c r="J1194" s="144"/>
      <c r="K1194" s="144"/>
      <c r="L1194" s="144"/>
      <c r="M1194" s="144"/>
      <c r="N1194" s="144"/>
      <c r="O1194" s="144"/>
      <c r="P1194" s="144"/>
      <c r="Q1194" s="144"/>
      <c r="R1194" s="144"/>
      <c r="S1194" s="144"/>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c r="BG1194" s="144"/>
      <c r="BH1194" s="144"/>
      <c r="BI1194" s="144"/>
      <c r="BJ1194" s="144"/>
      <c r="BK1194" s="144"/>
      <c r="BL1194" s="144"/>
      <c r="BM1194" s="144"/>
      <c r="BN1194" s="144"/>
      <c r="BO1194" s="144"/>
      <c r="BP1194" s="144"/>
      <c r="BQ1194" s="144"/>
      <c r="BR1194" s="144"/>
      <c r="BS1194" s="144"/>
      <c r="BT1194" s="144"/>
      <c r="BU1194" s="144"/>
      <c r="BV1194" s="144"/>
      <c r="BW1194" s="144"/>
      <c r="BX1194" s="144"/>
      <c r="BY1194" s="144"/>
      <c r="BZ1194" s="144"/>
      <c r="CA1194" s="144"/>
      <c r="CB1194" s="144"/>
      <c r="CC1194" s="144"/>
      <c r="CD1194" s="144"/>
      <c r="CE1194" s="144"/>
      <c r="CF1194" s="144"/>
      <c r="CG1194" s="144"/>
      <c r="CH1194" s="144"/>
      <c r="CI1194" s="144"/>
      <c r="CJ1194" s="144"/>
      <c r="CK1194" s="144"/>
      <c r="CL1194" s="144"/>
      <c r="CM1194" s="144"/>
      <c r="CN1194" s="144"/>
      <c r="CO1194" s="144"/>
      <c r="CP1194" s="144"/>
      <c r="CQ1194" s="144"/>
      <c r="CR1194" s="144"/>
      <c r="CS1194" s="144"/>
      <c r="CT1194" s="144"/>
      <c r="CU1194" s="144"/>
      <c r="CV1194" s="144"/>
      <c r="CW1194" s="144"/>
      <c r="CX1194" s="144"/>
      <c r="CY1194" s="144"/>
    </row>
    <row r="1195" spans="1:103" ht="16.5" x14ac:dyDescent="0.35">
      <c r="A1195" s="144"/>
      <c r="B1195" s="144"/>
      <c r="C1195" s="144"/>
      <c r="D1195" s="144"/>
      <c r="E1195" s="144"/>
      <c r="F1195" s="144"/>
      <c r="G1195" s="144"/>
      <c r="H1195" s="144"/>
      <c r="I1195" s="144"/>
      <c r="J1195" s="144"/>
      <c r="K1195" s="144"/>
      <c r="L1195" s="144"/>
      <c r="M1195" s="144"/>
      <c r="N1195" s="144"/>
      <c r="O1195" s="144"/>
      <c r="P1195" s="144"/>
      <c r="Q1195" s="144"/>
      <c r="R1195" s="144"/>
      <c r="S1195" s="144"/>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c r="BG1195" s="144"/>
      <c r="BH1195" s="144"/>
      <c r="BI1195" s="144"/>
      <c r="BJ1195" s="144"/>
      <c r="BK1195" s="144"/>
      <c r="BL1195" s="144"/>
      <c r="BM1195" s="144"/>
      <c r="BN1195" s="144"/>
      <c r="BO1195" s="144"/>
      <c r="BP1195" s="144"/>
      <c r="BQ1195" s="144"/>
      <c r="BR1195" s="144"/>
      <c r="BS1195" s="144"/>
      <c r="BT1195" s="144"/>
      <c r="BU1195" s="144"/>
      <c r="BV1195" s="144"/>
      <c r="BW1195" s="144"/>
      <c r="BX1195" s="144"/>
      <c r="BY1195" s="144"/>
      <c r="BZ1195" s="144"/>
      <c r="CA1195" s="144"/>
      <c r="CB1195" s="144"/>
      <c r="CC1195" s="144"/>
      <c r="CD1195" s="144"/>
      <c r="CE1195" s="144"/>
      <c r="CF1195" s="144"/>
      <c r="CG1195" s="144"/>
      <c r="CH1195" s="144"/>
      <c r="CI1195" s="144"/>
      <c r="CJ1195" s="144"/>
      <c r="CK1195" s="144"/>
      <c r="CL1195" s="144"/>
      <c r="CM1195" s="144"/>
      <c r="CN1195" s="144"/>
      <c r="CO1195" s="144"/>
      <c r="CP1195" s="144"/>
      <c r="CQ1195" s="144"/>
      <c r="CR1195" s="144"/>
      <c r="CS1195" s="144"/>
      <c r="CT1195" s="144"/>
      <c r="CU1195" s="144"/>
      <c r="CV1195" s="144"/>
      <c r="CW1195" s="144"/>
      <c r="CX1195" s="144"/>
      <c r="CY1195" s="144"/>
    </row>
    <row r="1196" spans="1:103" ht="16.5" x14ac:dyDescent="0.35">
      <c r="A1196" s="144"/>
      <c r="B1196" s="144"/>
      <c r="C1196" s="144"/>
      <c r="D1196" s="144"/>
      <c r="E1196" s="144"/>
      <c r="F1196" s="144"/>
      <c r="G1196" s="144"/>
      <c r="H1196" s="144"/>
      <c r="I1196" s="144"/>
      <c r="J1196" s="144"/>
      <c r="K1196" s="144"/>
      <c r="L1196" s="144"/>
      <c r="M1196" s="144"/>
      <c r="N1196" s="144"/>
      <c r="O1196" s="144"/>
      <c r="P1196" s="144"/>
      <c r="Q1196" s="144"/>
      <c r="R1196" s="144"/>
      <c r="S1196" s="144"/>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c r="BG1196" s="144"/>
      <c r="BH1196" s="144"/>
      <c r="BI1196" s="144"/>
      <c r="BJ1196" s="144"/>
      <c r="BK1196" s="144"/>
      <c r="BL1196" s="144"/>
      <c r="BM1196" s="144"/>
      <c r="BN1196" s="144"/>
      <c r="BO1196" s="144"/>
      <c r="BP1196" s="144"/>
      <c r="BQ1196" s="144"/>
      <c r="BR1196" s="144"/>
      <c r="BS1196" s="144"/>
      <c r="BT1196" s="144"/>
      <c r="BU1196" s="144"/>
      <c r="BV1196" s="144"/>
      <c r="BW1196" s="144"/>
      <c r="BX1196" s="144"/>
      <c r="BY1196" s="144"/>
      <c r="BZ1196" s="144"/>
      <c r="CA1196" s="144"/>
      <c r="CB1196" s="144"/>
      <c r="CC1196" s="144"/>
      <c r="CD1196" s="144"/>
      <c r="CE1196" s="144"/>
      <c r="CF1196" s="144"/>
      <c r="CG1196" s="144"/>
      <c r="CH1196" s="144"/>
      <c r="CI1196" s="144"/>
      <c r="CJ1196" s="144"/>
      <c r="CK1196" s="144"/>
      <c r="CL1196" s="144"/>
      <c r="CM1196" s="144"/>
      <c r="CN1196" s="144"/>
      <c r="CO1196" s="144"/>
      <c r="CP1196" s="144"/>
      <c r="CQ1196" s="144"/>
      <c r="CR1196" s="144"/>
      <c r="CS1196" s="144"/>
      <c r="CT1196" s="144"/>
      <c r="CU1196" s="144"/>
      <c r="CV1196" s="144"/>
      <c r="CW1196" s="144"/>
      <c r="CX1196" s="144"/>
      <c r="CY1196" s="144"/>
    </row>
    <row r="1197" spans="1:103" ht="16.5" x14ac:dyDescent="0.35">
      <c r="A1197" s="144"/>
      <c r="B1197" s="144"/>
      <c r="C1197" s="144"/>
      <c r="D1197" s="144"/>
      <c r="E1197" s="144"/>
      <c r="F1197" s="144"/>
      <c r="G1197" s="144"/>
      <c r="H1197" s="144"/>
      <c r="I1197" s="144"/>
      <c r="J1197" s="144"/>
      <c r="K1197" s="144"/>
      <c r="L1197" s="144"/>
      <c r="M1197" s="144"/>
      <c r="N1197" s="144"/>
      <c r="O1197" s="144"/>
      <c r="P1197" s="144"/>
      <c r="Q1197" s="144"/>
      <c r="R1197" s="144"/>
      <c r="S1197" s="144"/>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c r="BG1197" s="144"/>
      <c r="BH1197" s="144"/>
      <c r="BI1197" s="144"/>
      <c r="BJ1197" s="144"/>
      <c r="BK1197" s="144"/>
      <c r="BL1197" s="144"/>
      <c r="BM1197" s="144"/>
      <c r="BN1197" s="144"/>
      <c r="BO1197" s="144"/>
      <c r="BP1197" s="144"/>
      <c r="BQ1197" s="144"/>
      <c r="BR1197" s="144"/>
      <c r="BS1197" s="144"/>
      <c r="BT1197" s="144"/>
      <c r="BU1197" s="144"/>
      <c r="BV1197" s="144"/>
      <c r="BW1197" s="144"/>
      <c r="BX1197" s="144"/>
      <c r="BY1197" s="144"/>
      <c r="BZ1197" s="144"/>
      <c r="CA1197" s="144"/>
      <c r="CB1197" s="144"/>
      <c r="CC1197" s="144"/>
      <c r="CD1197" s="144"/>
      <c r="CE1197" s="144"/>
      <c r="CF1197" s="144"/>
      <c r="CG1197" s="144"/>
      <c r="CH1197" s="144"/>
      <c r="CI1197" s="144"/>
      <c r="CJ1197" s="144"/>
      <c r="CK1197" s="144"/>
      <c r="CL1197" s="144"/>
      <c r="CM1197" s="144"/>
      <c r="CN1197" s="144"/>
      <c r="CO1197" s="144"/>
      <c r="CP1197" s="144"/>
      <c r="CQ1197" s="144"/>
      <c r="CR1197" s="144"/>
      <c r="CS1197" s="144"/>
      <c r="CT1197" s="144"/>
      <c r="CU1197" s="144"/>
      <c r="CV1197" s="144"/>
      <c r="CW1197" s="144"/>
      <c r="CX1197" s="144"/>
      <c r="CY1197" s="144"/>
    </row>
    <row r="1198" spans="1:103" ht="16.5" x14ac:dyDescent="0.35">
      <c r="A1198" s="144"/>
      <c r="B1198" s="144"/>
      <c r="C1198" s="144"/>
      <c r="D1198" s="144"/>
      <c r="E1198" s="144"/>
      <c r="F1198" s="144"/>
      <c r="G1198" s="144"/>
      <c r="H1198" s="144"/>
      <c r="I1198" s="144"/>
      <c r="J1198" s="144"/>
      <c r="K1198" s="144"/>
      <c r="L1198" s="144"/>
      <c r="M1198" s="144"/>
      <c r="N1198" s="144"/>
      <c r="O1198" s="144"/>
      <c r="P1198" s="144"/>
      <c r="Q1198" s="144"/>
      <c r="R1198" s="144"/>
      <c r="S1198" s="144"/>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c r="BG1198" s="144"/>
      <c r="BH1198" s="144"/>
      <c r="BI1198" s="144"/>
      <c r="BJ1198" s="144"/>
      <c r="BK1198" s="144"/>
      <c r="BL1198" s="144"/>
      <c r="BM1198" s="144"/>
      <c r="BN1198" s="144"/>
      <c r="BO1198" s="144"/>
      <c r="BP1198" s="144"/>
      <c r="BQ1198" s="144"/>
      <c r="BR1198" s="144"/>
      <c r="BS1198" s="144"/>
      <c r="BT1198" s="144"/>
      <c r="BU1198" s="144"/>
      <c r="BV1198" s="144"/>
      <c r="BW1198" s="144"/>
      <c r="BX1198" s="144"/>
      <c r="BY1198" s="144"/>
      <c r="BZ1198" s="144"/>
      <c r="CA1198" s="144"/>
      <c r="CB1198" s="144"/>
      <c r="CC1198" s="144"/>
      <c r="CD1198" s="144"/>
      <c r="CE1198" s="144"/>
      <c r="CF1198" s="144"/>
      <c r="CG1198" s="144"/>
      <c r="CH1198" s="144"/>
      <c r="CI1198" s="144"/>
      <c r="CJ1198" s="144"/>
      <c r="CK1198" s="144"/>
      <c r="CL1198" s="144"/>
      <c r="CM1198" s="144"/>
      <c r="CN1198" s="144"/>
      <c r="CO1198" s="144"/>
      <c r="CP1198" s="144"/>
      <c r="CQ1198" s="144"/>
      <c r="CR1198" s="144"/>
      <c r="CS1198" s="144"/>
      <c r="CT1198" s="144"/>
      <c r="CU1198" s="144"/>
      <c r="CV1198" s="144"/>
      <c r="CW1198" s="144"/>
      <c r="CX1198" s="144"/>
      <c r="CY1198" s="144"/>
    </row>
    <row r="1199" spans="1:103" ht="16.5" x14ac:dyDescent="0.35">
      <c r="A1199" s="144"/>
      <c r="B1199" s="144"/>
      <c r="C1199" s="144"/>
      <c r="D1199" s="144"/>
      <c r="E1199" s="144"/>
      <c r="F1199" s="144"/>
      <c r="G1199" s="144"/>
      <c r="H1199" s="144"/>
      <c r="I1199" s="144"/>
      <c r="J1199" s="144"/>
      <c r="K1199" s="144"/>
      <c r="L1199" s="144"/>
      <c r="M1199" s="144"/>
      <c r="N1199" s="144"/>
      <c r="O1199" s="144"/>
      <c r="P1199" s="144"/>
      <c r="Q1199" s="144"/>
      <c r="R1199" s="144"/>
      <c r="S1199" s="144"/>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c r="BG1199" s="144"/>
      <c r="BH1199" s="144"/>
      <c r="BI1199" s="144"/>
      <c r="BJ1199" s="144"/>
      <c r="BK1199" s="144"/>
      <c r="BL1199" s="144"/>
      <c r="BM1199" s="144"/>
      <c r="BN1199" s="144"/>
      <c r="BO1199" s="144"/>
      <c r="BP1199" s="144"/>
      <c r="BQ1199" s="144"/>
      <c r="BR1199" s="144"/>
      <c r="BS1199" s="144"/>
      <c r="BT1199" s="144"/>
      <c r="BU1199" s="144"/>
      <c r="BV1199" s="144"/>
      <c r="BW1199" s="144"/>
      <c r="BX1199" s="144"/>
      <c r="BY1199" s="144"/>
      <c r="BZ1199" s="144"/>
      <c r="CA1199" s="144"/>
      <c r="CB1199" s="144"/>
      <c r="CC1199" s="144"/>
      <c r="CD1199" s="144"/>
      <c r="CE1199" s="144"/>
      <c r="CF1199" s="144"/>
      <c r="CG1199" s="144"/>
      <c r="CH1199" s="144"/>
      <c r="CI1199" s="144"/>
      <c r="CJ1199" s="144"/>
      <c r="CK1199" s="144"/>
      <c r="CL1199" s="144"/>
      <c r="CM1199" s="144"/>
      <c r="CN1199" s="144"/>
      <c r="CO1199" s="144"/>
      <c r="CP1199" s="144"/>
      <c r="CQ1199" s="144"/>
      <c r="CR1199" s="144"/>
      <c r="CS1199" s="144"/>
      <c r="CT1199" s="144"/>
      <c r="CU1199" s="144"/>
      <c r="CV1199" s="144"/>
      <c r="CW1199" s="144"/>
      <c r="CX1199" s="144"/>
      <c r="CY1199" s="144"/>
    </row>
    <row r="1200" spans="1:103" ht="16.5" x14ac:dyDescent="0.35">
      <c r="A1200" s="144"/>
      <c r="B1200" s="144"/>
      <c r="C1200" s="144"/>
      <c r="D1200" s="144"/>
      <c r="E1200" s="144"/>
      <c r="F1200" s="144"/>
      <c r="G1200" s="144"/>
      <c r="H1200" s="144"/>
      <c r="I1200" s="144"/>
      <c r="J1200" s="144"/>
      <c r="K1200" s="144"/>
      <c r="L1200" s="144"/>
      <c r="M1200" s="144"/>
      <c r="N1200" s="144"/>
      <c r="O1200" s="144"/>
      <c r="P1200" s="144"/>
      <c r="Q1200" s="144"/>
      <c r="R1200" s="144"/>
      <c r="S1200" s="144"/>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c r="BG1200" s="144"/>
      <c r="BH1200" s="144"/>
      <c r="BI1200" s="144"/>
      <c r="BJ1200" s="144"/>
      <c r="BK1200" s="144"/>
      <c r="BL1200" s="144"/>
      <c r="BM1200" s="144"/>
      <c r="BN1200" s="144"/>
      <c r="BO1200" s="144"/>
      <c r="BP1200" s="144"/>
      <c r="BQ1200" s="144"/>
      <c r="BR1200" s="144"/>
      <c r="BS1200" s="144"/>
      <c r="BT1200" s="144"/>
      <c r="BU1200" s="144"/>
      <c r="BV1200" s="144"/>
      <c r="BW1200" s="144"/>
      <c r="BX1200" s="144"/>
      <c r="BY1200" s="144"/>
      <c r="BZ1200" s="144"/>
      <c r="CA1200" s="144"/>
      <c r="CB1200" s="144"/>
      <c r="CC1200" s="144"/>
      <c r="CD1200" s="144"/>
      <c r="CE1200" s="144"/>
      <c r="CF1200" s="144"/>
      <c r="CG1200" s="144"/>
      <c r="CH1200" s="144"/>
      <c r="CI1200" s="144"/>
      <c r="CJ1200" s="144"/>
      <c r="CK1200" s="144"/>
      <c r="CL1200" s="144"/>
      <c r="CM1200" s="144"/>
      <c r="CN1200" s="144"/>
      <c r="CO1200" s="144"/>
      <c r="CP1200" s="144"/>
      <c r="CQ1200" s="144"/>
      <c r="CR1200" s="144"/>
      <c r="CS1200" s="144"/>
      <c r="CT1200" s="144"/>
      <c r="CU1200" s="144"/>
      <c r="CV1200" s="144"/>
      <c r="CW1200" s="144"/>
      <c r="CX1200" s="144"/>
      <c r="CY1200" s="144"/>
    </row>
    <row r="1201" spans="1:103" ht="16.5" x14ac:dyDescent="0.35">
      <c r="A1201" s="144"/>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c r="BG1201" s="144"/>
      <c r="BH1201" s="144"/>
      <c r="BI1201" s="144"/>
      <c r="BJ1201" s="144"/>
      <c r="BK1201" s="144"/>
      <c r="BL1201" s="144"/>
      <c r="BM1201" s="144"/>
      <c r="BN1201" s="144"/>
      <c r="BO1201" s="144"/>
      <c r="BP1201" s="144"/>
      <c r="BQ1201" s="144"/>
      <c r="BR1201" s="144"/>
      <c r="BS1201" s="144"/>
      <c r="BT1201" s="144"/>
      <c r="BU1201" s="144"/>
      <c r="BV1201" s="144"/>
      <c r="BW1201" s="144"/>
      <c r="BX1201" s="144"/>
      <c r="BY1201" s="144"/>
      <c r="BZ1201" s="144"/>
      <c r="CA1201" s="144"/>
      <c r="CB1201" s="144"/>
      <c r="CC1201" s="144"/>
      <c r="CD1201" s="144"/>
      <c r="CE1201" s="144"/>
      <c r="CF1201" s="144"/>
      <c r="CG1201" s="144"/>
      <c r="CH1201" s="144"/>
      <c r="CI1201" s="144"/>
      <c r="CJ1201" s="144"/>
      <c r="CK1201" s="144"/>
      <c r="CL1201" s="144"/>
      <c r="CM1201" s="144"/>
      <c r="CN1201" s="144"/>
      <c r="CO1201" s="144"/>
      <c r="CP1201" s="144"/>
      <c r="CQ1201" s="144"/>
      <c r="CR1201" s="144"/>
      <c r="CS1201" s="144"/>
      <c r="CT1201" s="144"/>
      <c r="CU1201" s="144"/>
      <c r="CV1201" s="144"/>
      <c r="CW1201" s="144"/>
      <c r="CX1201" s="144"/>
      <c r="CY1201" s="144"/>
    </row>
    <row r="1202" spans="1:103" ht="16.5" x14ac:dyDescent="0.35">
      <c r="A1202" s="144"/>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c r="BG1202" s="144"/>
      <c r="BH1202" s="144"/>
      <c r="BI1202" s="144"/>
      <c r="BJ1202" s="144"/>
      <c r="BK1202" s="144"/>
      <c r="BL1202" s="144"/>
      <c r="BM1202" s="144"/>
      <c r="BN1202" s="144"/>
      <c r="BO1202" s="144"/>
      <c r="BP1202" s="144"/>
      <c r="BQ1202" s="144"/>
      <c r="BR1202" s="144"/>
      <c r="BS1202" s="144"/>
      <c r="BT1202" s="144"/>
      <c r="BU1202" s="144"/>
      <c r="BV1202" s="144"/>
      <c r="BW1202" s="144"/>
      <c r="BX1202" s="144"/>
      <c r="BY1202" s="144"/>
      <c r="BZ1202" s="144"/>
      <c r="CA1202" s="144"/>
      <c r="CB1202" s="144"/>
      <c r="CC1202" s="144"/>
      <c r="CD1202" s="144"/>
      <c r="CE1202" s="144"/>
      <c r="CF1202" s="144"/>
      <c r="CG1202" s="144"/>
      <c r="CH1202" s="144"/>
      <c r="CI1202" s="144"/>
      <c r="CJ1202" s="144"/>
      <c r="CK1202" s="144"/>
      <c r="CL1202" s="144"/>
      <c r="CM1202" s="144"/>
      <c r="CN1202" s="144"/>
      <c r="CO1202" s="144"/>
      <c r="CP1202" s="144"/>
      <c r="CQ1202" s="144"/>
      <c r="CR1202" s="144"/>
      <c r="CS1202" s="144"/>
      <c r="CT1202" s="144"/>
      <c r="CU1202" s="144"/>
      <c r="CV1202" s="144"/>
      <c r="CW1202" s="144"/>
      <c r="CX1202" s="144"/>
      <c r="CY1202" s="144"/>
    </row>
    <row r="1203" spans="1:103" ht="16.5" x14ac:dyDescent="0.35">
      <c r="A1203" s="144"/>
      <c r="B1203" s="144"/>
      <c r="C1203" s="144"/>
      <c r="D1203" s="144"/>
      <c r="E1203" s="144"/>
      <c r="F1203" s="144"/>
      <c r="G1203" s="144"/>
      <c r="H1203" s="144"/>
      <c r="I1203" s="144"/>
      <c r="J1203" s="144"/>
      <c r="K1203" s="144"/>
      <c r="L1203" s="144"/>
      <c r="M1203" s="144"/>
      <c r="N1203" s="144"/>
      <c r="O1203" s="144"/>
      <c r="P1203" s="144"/>
      <c r="Q1203" s="144"/>
      <c r="R1203" s="144"/>
      <c r="S1203" s="144"/>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c r="BG1203" s="144"/>
      <c r="BH1203" s="144"/>
      <c r="BI1203" s="144"/>
      <c r="BJ1203" s="144"/>
      <c r="BK1203" s="144"/>
      <c r="BL1203" s="144"/>
      <c r="BM1203" s="144"/>
      <c r="BN1203" s="144"/>
      <c r="BO1203" s="144"/>
      <c r="BP1203" s="144"/>
      <c r="BQ1203" s="144"/>
      <c r="BR1203" s="144"/>
      <c r="BS1203" s="144"/>
      <c r="BT1203" s="144"/>
      <c r="BU1203" s="144"/>
      <c r="BV1203" s="144"/>
      <c r="BW1203" s="144"/>
      <c r="BX1203" s="144"/>
      <c r="BY1203" s="144"/>
      <c r="BZ1203" s="144"/>
      <c r="CA1203" s="144"/>
      <c r="CB1203" s="144"/>
      <c r="CC1203" s="144"/>
      <c r="CD1203" s="144"/>
      <c r="CE1203" s="144"/>
      <c r="CF1203" s="144"/>
      <c r="CG1203" s="144"/>
      <c r="CH1203" s="144"/>
      <c r="CI1203" s="144"/>
      <c r="CJ1203" s="144"/>
      <c r="CK1203" s="144"/>
      <c r="CL1203" s="144"/>
      <c r="CM1203" s="144"/>
      <c r="CN1203" s="144"/>
      <c r="CO1203" s="144"/>
      <c r="CP1203" s="144"/>
      <c r="CQ1203" s="144"/>
      <c r="CR1203" s="144"/>
      <c r="CS1203" s="144"/>
      <c r="CT1203" s="144"/>
      <c r="CU1203" s="144"/>
      <c r="CV1203" s="144"/>
      <c r="CW1203" s="144"/>
      <c r="CX1203" s="144"/>
      <c r="CY1203" s="144"/>
    </row>
    <row r="1204" spans="1:103" ht="16.5" x14ac:dyDescent="0.35">
      <c r="A1204" s="144"/>
      <c r="B1204" s="144"/>
      <c r="C1204" s="144"/>
      <c r="D1204" s="144"/>
      <c r="E1204" s="144"/>
      <c r="F1204" s="144"/>
      <c r="G1204" s="144"/>
      <c r="H1204" s="144"/>
      <c r="I1204" s="144"/>
      <c r="J1204" s="144"/>
      <c r="K1204" s="144"/>
      <c r="L1204" s="144"/>
      <c r="M1204" s="144"/>
      <c r="N1204" s="144"/>
      <c r="O1204" s="144"/>
      <c r="P1204" s="144"/>
      <c r="Q1204" s="144"/>
      <c r="R1204" s="144"/>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c r="BG1204" s="144"/>
      <c r="BH1204" s="144"/>
      <c r="BI1204" s="144"/>
      <c r="BJ1204" s="144"/>
      <c r="BK1204" s="144"/>
      <c r="BL1204" s="144"/>
      <c r="BM1204" s="144"/>
      <c r="BN1204" s="144"/>
      <c r="BO1204" s="144"/>
      <c r="BP1204" s="144"/>
      <c r="BQ1204" s="144"/>
      <c r="BR1204" s="144"/>
      <c r="BS1204" s="144"/>
      <c r="BT1204" s="144"/>
      <c r="BU1204" s="144"/>
      <c r="BV1204" s="144"/>
      <c r="BW1204" s="144"/>
      <c r="BX1204" s="144"/>
      <c r="BY1204" s="144"/>
      <c r="BZ1204" s="144"/>
      <c r="CA1204" s="144"/>
      <c r="CB1204" s="144"/>
      <c r="CC1204" s="144"/>
      <c r="CD1204" s="144"/>
      <c r="CE1204" s="144"/>
      <c r="CF1204" s="144"/>
      <c r="CG1204" s="144"/>
      <c r="CH1204" s="144"/>
      <c r="CI1204" s="144"/>
      <c r="CJ1204" s="144"/>
      <c r="CK1204" s="144"/>
      <c r="CL1204" s="144"/>
      <c r="CM1204" s="144"/>
      <c r="CN1204" s="144"/>
      <c r="CO1204" s="144"/>
      <c r="CP1204" s="144"/>
      <c r="CQ1204" s="144"/>
      <c r="CR1204" s="144"/>
      <c r="CS1204" s="144"/>
      <c r="CT1204" s="144"/>
      <c r="CU1204" s="144"/>
      <c r="CV1204" s="144"/>
      <c r="CW1204" s="144"/>
      <c r="CX1204" s="144"/>
      <c r="CY1204" s="144"/>
    </row>
    <row r="1205" spans="1:103" ht="16.5" x14ac:dyDescent="0.35">
      <c r="A1205" s="144"/>
      <c r="B1205" s="144"/>
      <c r="C1205" s="144"/>
      <c r="D1205" s="144"/>
      <c r="E1205" s="144"/>
      <c r="F1205" s="144"/>
      <c r="G1205" s="144"/>
      <c r="H1205" s="144"/>
      <c r="I1205" s="144"/>
      <c r="J1205" s="144"/>
      <c r="K1205" s="144"/>
      <c r="L1205" s="144"/>
      <c r="M1205" s="144"/>
      <c r="N1205" s="144"/>
      <c r="O1205" s="144"/>
      <c r="P1205" s="144"/>
      <c r="Q1205" s="144"/>
      <c r="R1205" s="144"/>
      <c r="S1205" s="144"/>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c r="BG1205" s="144"/>
      <c r="BH1205" s="144"/>
      <c r="BI1205" s="144"/>
      <c r="BJ1205" s="144"/>
      <c r="BK1205" s="144"/>
      <c r="BL1205" s="144"/>
      <c r="BM1205" s="144"/>
      <c r="BN1205" s="144"/>
      <c r="BO1205" s="144"/>
      <c r="BP1205" s="144"/>
      <c r="BQ1205" s="144"/>
      <c r="BR1205" s="144"/>
      <c r="BS1205" s="144"/>
      <c r="BT1205" s="144"/>
      <c r="BU1205" s="144"/>
      <c r="BV1205" s="144"/>
      <c r="BW1205" s="144"/>
      <c r="BX1205" s="144"/>
      <c r="BY1205" s="144"/>
      <c r="BZ1205" s="144"/>
      <c r="CA1205" s="144"/>
      <c r="CB1205" s="144"/>
      <c r="CC1205" s="144"/>
      <c r="CD1205" s="144"/>
      <c r="CE1205" s="144"/>
      <c r="CF1205" s="144"/>
      <c r="CG1205" s="144"/>
      <c r="CH1205" s="144"/>
      <c r="CI1205" s="144"/>
      <c r="CJ1205" s="144"/>
      <c r="CK1205" s="144"/>
      <c r="CL1205" s="144"/>
      <c r="CM1205" s="144"/>
      <c r="CN1205" s="144"/>
      <c r="CO1205" s="144"/>
      <c r="CP1205" s="144"/>
      <c r="CQ1205" s="144"/>
      <c r="CR1205" s="144"/>
      <c r="CS1205" s="144"/>
      <c r="CT1205" s="144"/>
      <c r="CU1205" s="144"/>
      <c r="CV1205" s="144"/>
      <c r="CW1205" s="144"/>
      <c r="CX1205" s="144"/>
      <c r="CY1205" s="144"/>
    </row>
    <row r="1206" spans="1:103" ht="16.5" x14ac:dyDescent="0.35">
      <c r="A1206" s="144"/>
      <c r="B1206" s="144"/>
      <c r="C1206" s="144"/>
      <c r="D1206" s="144"/>
      <c r="E1206" s="144"/>
      <c r="F1206" s="144"/>
      <c r="G1206" s="144"/>
      <c r="H1206" s="144"/>
      <c r="I1206" s="144"/>
      <c r="J1206" s="144"/>
      <c r="K1206" s="144"/>
      <c r="L1206" s="144"/>
      <c r="M1206" s="144"/>
      <c r="N1206" s="144"/>
      <c r="O1206" s="144"/>
      <c r="P1206" s="144"/>
      <c r="Q1206" s="144"/>
      <c r="R1206" s="144"/>
      <c r="S1206" s="144"/>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c r="BG1206" s="144"/>
      <c r="BH1206" s="144"/>
      <c r="BI1206" s="144"/>
      <c r="BJ1206" s="144"/>
      <c r="BK1206" s="144"/>
      <c r="BL1206" s="144"/>
      <c r="BM1206" s="144"/>
      <c r="BN1206" s="144"/>
      <c r="BO1206" s="144"/>
      <c r="BP1206" s="144"/>
      <c r="BQ1206" s="144"/>
      <c r="BR1206" s="144"/>
      <c r="BS1206" s="144"/>
      <c r="BT1206" s="144"/>
      <c r="BU1206" s="144"/>
      <c r="BV1206" s="144"/>
      <c r="BW1206" s="144"/>
      <c r="BX1206" s="144"/>
      <c r="BY1206" s="144"/>
      <c r="BZ1206" s="144"/>
      <c r="CA1206" s="144"/>
      <c r="CB1206" s="144"/>
      <c r="CC1206" s="144"/>
      <c r="CD1206" s="144"/>
      <c r="CE1206" s="144"/>
      <c r="CF1206" s="144"/>
      <c r="CG1206" s="144"/>
      <c r="CH1206" s="144"/>
      <c r="CI1206" s="144"/>
      <c r="CJ1206" s="144"/>
      <c r="CK1206" s="144"/>
      <c r="CL1206" s="144"/>
      <c r="CM1206" s="144"/>
      <c r="CN1206" s="144"/>
      <c r="CO1206" s="144"/>
      <c r="CP1206" s="144"/>
      <c r="CQ1206" s="144"/>
      <c r="CR1206" s="144"/>
      <c r="CS1206" s="144"/>
      <c r="CT1206" s="144"/>
      <c r="CU1206" s="144"/>
      <c r="CV1206" s="144"/>
      <c r="CW1206" s="144"/>
      <c r="CX1206" s="144"/>
      <c r="CY1206" s="144"/>
    </row>
    <row r="1207" spans="1:103" ht="16.5" x14ac:dyDescent="0.35">
      <c r="A1207" s="144"/>
      <c r="B1207" s="144"/>
      <c r="C1207" s="144"/>
      <c r="D1207" s="144"/>
      <c r="E1207" s="144"/>
      <c r="F1207" s="144"/>
      <c r="G1207" s="144"/>
      <c r="H1207" s="144"/>
      <c r="I1207" s="144"/>
      <c r="J1207" s="144"/>
      <c r="K1207" s="144"/>
      <c r="L1207" s="144"/>
      <c r="M1207" s="144"/>
      <c r="N1207" s="144"/>
      <c r="O1207" s="144"/>
      <c r="P1207" s="144"/>
      <c r="Q1207" s="144"/>
      <c r="R1207" s="144"/>
      <c r="S1207" s="144"/>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c r="BG1207" s="144"/>
      <c r="BH1207" s="144"/>
      <c r="BI1207" s="144"/>
      <c r="BJ1207" s="144"/>
      <c r="BK1207" s="144"/>
      <c r="BL1207" s="144"/>
      <c r="BM1207" s="144"/>
      <c r="BN1207" s="144"/>
      <c r="BO1207" s="144"/>
      <c r="BP1207" s="144"/>
      <c r="BQ1207" s="144"/>
      <c r="BR1207" s="144"/>
      <c r="BS1207" s="144"/>
      <c r="BT1207" s="144"/>
      <c r="BU1207" s="144"/>
      <c r="BV1207" s="144"/>
      <c r="BW1207" s="144"/>
      <c r="BX1207" s="144"/>
      <c r="BY1207" s="144"/>
      <c r="BZ1207" s="144"/>
      <c r="CA1207" s="144"/>
      <c r="CB1207" s="144"/>
      <c r="CC1207" s="144"/>
      <c r="CD1207" s="144"/>
      <c r="CE1207" s="144"/>
      <c r="CF1207" s="144"/>
      <c r="CG1207" s="144"/>
      <c r="CH1207" s="144"/>
      <c r="CI1207" s="144"/>
      <c r="CJ1207" s="144"/>
      <c r="CK1207" s="144"/>
      <c r="CL1207" s="144"/>
      <c r="CM1207" s="144"/>
      <c r="CN1207" s="144"/>
      <c r="CO1207" s="144"/>
      <c r="CP1207" s="144"/>
      <c r="CQ1207" s="144"/>
      <c r="CR1207" s="144"/>
      <c r="CS1207" s="144"/>
      <c r="CT1207" s="144"/>
      <c r="CU1207" s="144"/>
      <c r="CV1207" s="144"/>
      <c r="CW1207" s="144"/>
      <c r="CX1207" s="144"/>
      <c r="CY1207" s="144"/>
    </row>
    <row r="1208" spans="1:103" ht="16.5" x14ac:dyDescent="0.35">
      <c r="A1208" s="144"/>
      <c r="B1208" s="144"/>
      <c r="C1208" s="144"/>
      <c r="D1208" s="144"/>
      <c r="E1208" s="144"/>
      <c r="F1208" s="144"/>
      <c r="G1208" s="144"/>
      <c r="H1208" s="144"/>
      <c r="I1208" s="144"/>
      <c r="J1208" s="144"/>
      <c r="K1208" s="144"/>
      <c r="L1208" s="144"/>
      <c r="M1208" s="144"/>
      <c r="N1208" s="144"/>
      <c r="O1208" s="144"/>
      <c r="P1208" s="144"/>
      <c r="Q1208" s="144"/>
      <c r="R1208" s="144"/>
      <c r="S1208" s="144"/>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c r="BG1208" s="144"/>
      <c r="BH1208" s="144"/>
      <c r="BI1208" s="144"/>
      <c r="BJ1208" s="144"/>
      <c r="BK1208" s="144"/>
      <c r="BL1208" s="144"/>
      <c r="BM1208" s="144"/>
      <c r="BN1208" s="144"/>
      <c r="BO1208" s="144"/>
      <c r="BP1208" s="144"/>
      <c r="BQ1208" s="144"/>
      <c r="BR1208" s="144"/>
      <c r="BS1208" s="144"/>
      <c r="BT1208" s="144"/>
      <c r="BU1208" s="144"/>
      <c r="BV1208" s="144"/>
      <c r="BW1208" s="144"/>
      <c r="BX1208" s="144"/>
      <c r="BY1208" s="144"/>
      <c r="BZ1208" s="144"/>
      <c r="CA1208" s="144"/>
      <c r="CB1208" s="144"/>
      <c r="CC1208" s="144"/>
      <c r="CD1208" s="144"/>
      <c r="CE1208" s="144"/>
      <c r="CF1208" s="144"/>
      <c r="CG1208" s="144"/>
      <c r="CH1208" s="144"/>
      <c r="CI1208" s="144"/>
      <c r="CJ1208" s="144"/>
      <c r="CK1208" s="144"/>
      <c r="CL1208" s="144"/>
      <c r="CM1208" s="144"/>
      <c r="CN1208" s="144"/>
      <c r="CO1208" s="144"/>
      <c r="CP1208" s="144"/>
      <c r="CQ1208" s="144"/>
      <c r="CR1208" s="144"/>
      <c r="CS1208" s="144"/>
      <c r="CT1208" s="144"/>
      <c r="CU1208" s="144"/>
      <c r="CV1208" s="144"/>
      <c r="CW1208" s="144"/>
      <c r="CX1208" s="144"/>
      <c r="CY1208" s="144"/>
    </row>
    <row r="1209" spans="1:103" ht="16.5" x14ac:dyDescent="0.35">
      <c r="A1209" s="144"/>
      <c r="B1209" s="144"/>
      <c r="C1209" s="144"/>
      <c r="D1209" s="144"/>
      <c r="E1209" s="144"/>
      <c r="F1209" s="144"/>
      <c r="G1209" s="144"/>
      <c r="H1209" s="144"/>
      <c r="I1209" s="144"/>
      <c r="J1209" s="144"/>
      <c r="K1209" s="144"/>
      <c r="L1209" s="144"/>
      <c r="M1209" s="144"/>
      <c r="N1209" s="144"/>
      <c r="O1209" s="144"/>
      <c r="P1209" s="144"/>
      <c r="Q1209" s="144"/>
      <c r="R1209" s="144"/>
      <c r="S1209" s="144"/>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c r="BG1209" s="144"/>
      <c r="BH1209" s="144"/>
      <c r="BI1209" s="144"/>
      <c r="BJ1209" s="144"/>
      <c r="BK1209" s="144"/>
      <c r="BL1209" s="144"/>
      <c r="BM1209" s="144"/>
      <c r="BN1209" s="144"/>
      <c r="BO1209" s="144"/>
      <c r="BP1209" s="144"/>
      <c r="BQ1209" s="144"/>
      <c r="BR1209" s="144"/>
      <c r="BS1209" s="144"/>
      <c r="BT1209" s="144"/>
      <c r="BU1209" s="144"/>
      <c r="BV1209" s="144"/>
      <c r="BW1209" s="144"/>
      <c r="BX1209" s="144"/>
      <c r="BY1209" s="144"/>
      <c r="BZ1209" s="144"/>
      <c r="CA1209" s="144"/>
      <c r="CB1209" s="144"/>
      <c r="CC1209" s="144"/>
      <c r="CD1209" s="144"/>
      <c r="CE1209" s="144"/>
      <c r="CF1209" s="144"/>
      <c r="CG1209" s="144"/>
      <c r="CH1209" s="144"/>
      <c r="CI1209" s="144"/>
      <c r="CJ1209" s="144"/>
      <c r="CK1209" s="144"/>
      <c r="CL1209" s="144"/>
      <c r="CM1209" s="144"/>
      <c r="CN1209" s="144"/>
      <c r="CO1209" s="144"/>
      <c r="CP1209" s="144"/>
      <c r="CQ1209" s="144"/>
      <c r="CR1209" s="144"/>
      <c r="CS1209" s="144"/>
      <c r="CT1209" s="144"/>
      <c r="CU1209" s="144"/>
      <c r="CV1209" s="144"/>
      <c r="CW1209" s="144"/>
      <c r="CX1209" s="144"/>
      <c r="CY1209" s="144"/>
    </row>
    <row r="1210" spans="1:103" ht="16.5" x14ac:dyDescent="0.35">
      <c r="A1210" s="144"/>
      <c r="B1210" s="144"/>
      <c r="C1210" s="144"/>
      <c r="D1210" s="144"/>
      <c r="E1210" s="144"/>
      <c r="F1210" s="144"/>
      <c r="G1210" s="144"/>
      <c r="H1210" s="144"/>
      <c r="I1210" s="144"/>
      <c r="J1210" s="144"/>
      <c r="K1210" s="144"/>
      <c r="L1210" s="144"/>
      <c r="M1210" s="144"/>
      <c r="N1210" s="144"/>
      <c r="O1210" s="144"/>
      <c r="P1210" s="144"/>
      <c r="Q1210" s="144"/>
      <c r="R1210" s="144"/>
      <c r="S1210" s="144"/>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c r="BG1210" s="144"/>
      <c r="BH1210" s="144"/>
      <c r="BI1210" s="144"/>
      <c r="BJ1210" s="144"/>
      <c r="BK1210" s="144"/>
      <c r="BL1210" s="144"/>
      <c r="BM1210" s="144"/>
      <c r="BN1210" s="144"/>
      <c r="BO1210" s="144"/>
      <c r="BP1210" s="144"/>
      <c r="BQ1210" s="144"/>
      <c r="BR1210" s="144"/>
      <c r="BS1210" s="144"/>
      <c r="BT1210" s="144"/>
      <c r="BU1210" s="144"/>
      <c r="BV1210" s="144"/>
      <c r="BW1210" s="144"/>
      <c r="BX1210" s="144"/>
      <c r="BY1210" s="144"/>
      <c r="BZ1210" s="144"/>
      <c r="CA1210" s="144"/>
      <c r="CB1210" s="144"/>
      <c r="CC1210" s="144"/>
      <c r="CD1210" s="144"/>
      <c r="CE1210" s="144"/>
      <c r="CF1210" s="144"/>
      <c r="CG1210" s="144"/>
      <c r="CH1210" s="144"/>
      <c r="CI1210" s="144"/>
      <c r="CJ1210" s="144"/>
      <c r="CK1210" s="144"/>
      <c r="CL1210" s="144"/>
      <c r="CM1210" s="144"/>
      <c r="CN1210" s="144"/>
      <c r="CO1210" s="144"/>
      <c r="CP1210" s="144"/>
      <c r="CQ1210" s="144"/>
      <c r="CR1210" s="144"/>
      <c r="CS1210" s="144"/>
      <c r="CT1210" s="144"/>
      <c r="CU1210" s="144"/>
      <c r="CV1210" s="144"/>
      <c r="CW1210" s="144"/>
      <c r="CX1210" s="144"/>
      <c r="CY1210" s="144"/>
    </row>
    <row r="1211" spans="1:103" ht="16.5" x14ac:dyDescent="0.35">
      <c r="A1211" s="144"/>
      <c r="B1211" s="144"/>
      <c r="C1211" s="144"/>
      <c r="D1211" s="144"/>
      <c r="E1211" s="144"/>
      <c r="F1211" s="144"/>
      <c r="G1211" s="144"/>
      <c r="H1211" s="144"/>
      <c r="I1211" s="144"/>
      <c r="J1211" s="144"/>
      <c r="K1211" s="144"/>
      <c r="L1211" s="144"/>
      <c r="M1211" s="144"/>
      <c r="N1211" s="144"/>
      <c r="O1211" s="144"/>
      <c r="P1211" s="144"/>
      <c r="Q1211" s="144"/>
      <c r="R1211" s="144"/>
      <c r="S1211" s="144"/>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c r="BG1211" s="144"/>
      <c r="BH1211" s="144"/>
      <c r="BI1211" s="144"/>
      <c r="BJ1211" s="144"/>
      <c r="BK1211" s="144"/>
      <c r="BL1211" s="144"/>
      <c r="BM1211" s="144"/>
      <c r="BN1211" s="144"/>
      <c r="BO1211" s="144"/>
      <c r="BP1211" s="144"/>
      <c r="BQ1211" s="144"/>
      <c r="BR1211" s="144"/>
      <c r="BS1211" s="144"/>
      <c r="BT1211" s="144"/>
      <c r="BU1211" s="144"/>
      <c r="BV1211" s="144"/>
      <c r="BW1211" s="144"/>
      <c r="BX1211" s="144"/>
      <c r="BY1211" s="144"/>
      <c r="BZ1211" s="144"/>
      <c r="CA1211" s="144"/>
      <c r="CB1211" s="144"/>
      <c r="CC1211" s="144"/>
      <c r="CD1211" s="144"/>
      <c r="CE1211" s="144"/>
      <c r="CF1211" s="144"/>
      <c r="CG1211" s="144"/>
      <c r="CH1211" s="144"/>
      <c r="CI1211" s="144"/>
      <c r="CJ1211" s="144"/>
      <c r="CK1211" s="144"/>
      <c r="CL1211" s="144"/>
      <c r="CM1211" s="144"/>
      <c r="CN1211" s="144"/>
      <c r="CO1211" s="144"/>
      <c r="CP1211" s="144"/>
      <c r="CQ1211" s="144"/>
      <c r="CR1211" s="144"/>
      <c r="CS1211" s="144"/>
      <c r="CT1211" s="144"/>
      <c r="CU1211" s="144"/>
      <c r="CV1211" s="144"/>
      <c r="CW1211" s="144"/>
      <c r="CX1211" s="144"/>
      <c r="CY1211" s="144"/>
    </row>
    <row r="1212" spans="1:103" ht="16.5" x14ac:dyDescent="0.35">
      <c r="A1212" s="144"/>
      <c r="B1212" s="144"/>
      <c r="C1212" s="144"/>
      <c r="D1212" s="144"/>
      <c r="E1212" s="144"/>
      <c r="F1212" s="144"/>
      <c r="G1212" s="144"/>
      <c r="H1212" s="144"/>
      <c r="I1212" s="144"/>
      <c r="J1212" s="144"/>
      <c r="K1212" s="144"/>
      <c r="L1212" s="144"/>
      <c r="M1212" s="144"/>
      <c r="N1212" s="144"/>
      <c r="O1212" s="144"/>
      <c r="P1212" s="144"/>
      <c r="Q1212" s="144"/>
      <c r="R1212" s="144"/>
      <c r="S1212" s="144"/>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c r="BG1212" s="144"/>
      <c r="BH1212" s="144"/>
      <c r="BI1212" s="144"/>
      <c r="BJ1212" s="144"/>
      <c r="BK1212" s="144"/>
      <c r="BL1212" s="144"/>
      <c r="BM1212" s="144"/>
      <c r="BN1212" s="144"/>
      <c r="BO1212" s="144"/>
      <c r="BP1212" s="144"/>
      <c r="BQ1212" s="144"/>
      <c r="BR1212" s="144"/>
      <c r="BS1212" s="144"/>
      <c r="BT1212" s="144"/>
      <c r="BU1212" s="144"/>
      <c r="BV1212" s="144"/>
      <c r="BW1212" s="144"/>
      <c r="BX1212" s="144"/>
      <c r="BY1212" s="144"/>
      <c r="BZ1212" s="144"/>
      <c r="CA1212" s="144"/>
      <c r="CB1212" s="144"/>
      <c r="CC1212" s="144"/>
      <c r="CD1212" s="144"/>
      <c r="CE1212" s="144"/>
      <c r="CF1212" s="144"/>
      <c r="CG1212" s="144"/>
      <c r="CH1212" s="144"/>
      <c r="CI1212" s="144"/>
      <c r="CJ1212" s="144"/>
      <c r="CK1212" s="144"/>
      <c r="CL1212" s="144"/>
      <c r="CM1212" s="144"/>
      <c r="CN1212" s="144"/>
      <c r="CO1212" s="144"/>
      <c r="CP1212" s="144"/>
      <c r="CQ1212" s="144"/>
      <c r="CR1212" s="144"/>
      <c r="CS1212" s="144"/>
      <c r="CT1212" s="144"/>
      <c r="CU1212" s="144"/>
      <c r="CV1212" s="144"/>
      <c r="CW1212" s="144"/>
      <c r="CX1212" s="144"/>
      <c r="CY1212" s="144"/>
    </row>
    <row r="1213" spans="1:103" ht="16.5" x14ac:dyDescent="0.35">
      <c r="A1213" s="144"/>
      <c r="B1213" s="144"/>
      <c r="C1213" s="144"/>
      <c r="D1213" s="144"/>
      <c r="E1213" s="144"/>
      <c r="F1213" s="144"/>
      <c r="G1213" s="144"/>
      <c r="H1213" s="144"/>
      <c r="I1213" s="144"/>
      <c r="J1213" s="144"/>
      <c r="K1213" s="144"/>
      <c r="L1213" s="144"/>
      <c r="M1213" s="144"/>
      <c r="N1213" s="144"/>
      <c r="O1213" s="144"/>
      <c r="P1213" s="144"/>
      <c r="Q1213" s="144"/>
      <c r="R1213" s="144"/>
      <c r="S1213" s="144"/>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c r="BG1213" s="144"/>
      <c r="BH1213" s="144"/>
      <c r="BI1213" s="144"/>
      <c r="BJ1213" s="144"/>
      <c r="BK1213" s="144"/>
      <c r="BL1213" s="144"/>
      <c r="BM1213" s="144"/>
      <c r="BN1213" s="144"/>
      <c r="BO1213" s="144"/>
      <c r="BP1213" s="144"/>
      <c r="BQ1213" s="144"/>
      <c r="BR1213" s="144"/>
      <c r="BS1213" s="144"/>
      <c r="BT1213" s="144"/>
      <c r="BU1213" s="144"/>
      <c r="BV1213" s="144"/>
      <c r="BW1213" s="144"/>
      <c r="BX1213" s="144"/>
      <c r="BY1213" s="144"/>
      <c r="BZ1213" s="144"/>
      <c r="CA1213" s="144"/>
      <c r="CB1213" s="144"/>
      <c r="CC1213" s="144"/>
      <c r="CD1213" s="144"/>
      <c r="CE1213" s="144"/>
      <c r="CF1213" s="144"/>
      <c r="CG1213" s="144"/>
      <c r="CH1213" s="144"/>
      <c r="CI1213" s="144"/>
      <c r="CJ1213" s="144"/>
      <c r="CK1213" s="144"/>
      <c r="CL1213" s="144"/>
      <c r="CM1213" s="144"/>
      <c r="CN1213" s="144"/>
      <c r="CO1213" s="144"/>
      <c r="CP1213" s="144"/>
      <c r="CQ1213" s="144"/>
      <c r="CR1213" s="144"/>
      <c r="CS1213" s="144"/>
      <c r="CT1213" s="144"/>
      <c r="CU1213" s="144"/>
      <c r="CV1213" s="144"/>
      <c r="CW1213" s="144"/>
      <c r="CX1213" s="144"/>
      <c r="CY1213" s="144"/>
    </row>
    <row r="1214" spans="1:103" ht="16.5" x14ac:dyDescent="0.35">
      <c r="A1214" s="144"/>
      <c r="B1214" s="144"/>
      <c r="C1214" s="144"/>
      <c r="D1214" s="144"/>
      <c r="E1214" s="144"/>
      <c r="F1214" s="144"/>
      <c r="G1214" s="144"/>
      <c r="H1214" s="144"/>
      <c r="I1214" s="144"/>
      <c r="J1214" s="144"/>
      <c r="K1214" s="144"/>
      <c r="L1214" s="144"/>
      <c r="M1214" s="144"/>
      <c r="N1214" s="144"/>
      <c r="O1214" s="144"/>
      <c r="P1214" s="144"/>
      <c r="Q1214" s="144"/>
      <c r="R1214" s="144"/>
      <c r="S1214" s="144"/>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c r="BG1214" s="144"/>
      <c r="BH1214" s="144"/>
      <c r="BI1214" s="144"/>
      <c r="BJ1214" s="144"/>
      <c r="BK1214" s="144"/>
      <c r="BL1214" s="144"/>
      <c r="BM1214" s="144"/>
      <c r="BN1214" s="144"/>
      <c r="BO1214" s="144"/>
      <c r="BP1214" s="144"/>
      <c r="BQ1214" s="144"/>
      <c r="BR1214" s="144"/>
      <c r="BS1214" s="144"/>
      <c r="BT1214" s="144"/>
      <c r="BU1214" s="144"/>
      <c r="BV1214" s="144"/>
      <c r="BW1214" s="144"/>
      <c r="BX1214" s="144"/>
      <c r="BY1214" s="144"/>
      <c r="BZ1214" s="144"/>
      <c r="CA1214" s="144"/>
      <c r="CB1214" s="144"/>
      <c r="CC1214" s="144"/>
      <c r="CD1214" s="144"/>
      <c r="CE1214" s="144"/>
      <c r="CF1214" s="144"/>
      <c r="CG1214" s="144"/>
      <c r="CH1214" s="144"/>
      <c r="CI1214" s="144"/>
      <c r="CJ1214" s="144"/>
      <c r="CK1214" s="144"/>
      <c r="CL1214" s="144"/>
      <c r="CM1214" s="144"/>
      <c r="CN1214" s="144"/>
      <c r="CO1214" s="144"/>
      <c r="CP1214" s="144"/>
      <c r="CQ1214" s="144"/>
      <c r="CR1214" s="144"/>
      <c r="CS1214" s="144"/>
      <c r="CT1214" s="144"/>
      <c r="CU1214" s="144"/>
      <c r="CV1214" s="144"/>
      <c r="CW1214" s="144"/>
      <c r="CX1214" s="144"/>
      <c r="CY1214" s="144"/>
    </row>
    <row r="1215" spans="1:103" ht="16.5" x14ac:dyDescent="0.35">
      <c r="A1215" s="144"/>
      <c r="B1215" s="144"/>
      <c r="C1215" s="144"/>
      <c r="D1215" s="144"/>
      <c r="E1215" s="144"/>
      <c r="F1215" s="144"/>
      <c r="G1215" s="144"/>
      <c r="H1215" s="144"/>
      <c r="I1215" s="144"/>
      <c r="J1215" s="144"/>
      <c r="K1215" s="144"/>
      <c r="L1215" s="144"/>
      <c r="M1215" s="144"/>
      <c r="N1215" s="144"/>
      <c r="O1215" s="144"/>
      <c r="P1215" s="144"/>
      <c r="Q1215" s="144"/>
      <c r="R1215" s="144"/>
      <c r="S1215" s="144"/>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c r="BG1215" s="144"/>
      <c r="BH1215" s="144"/>
      <c r="BI1215" s="144"/>
      <c r="BJ1215" s="144"/>
      <c r="BK1215" s="144"/>
      <c r="BL1215" s="144"/>
      <c r="BM1215" s="144"/>
      <c r="BN1215" s="144"/>
      <c r="BO1215" s="144"/>
      <c r="BP1215" s="144"/>
      <c r="BQ1215" s="144"/>
      <c r="BR1215" s="144"/>
      <c r="BS1215" s="144"/>
      <c r="BT1215" s="144"/>
      <c r="BU1215" s="144"/>
      <c r="BV1215" s="144"/>
      <c r="BW1215" s="144"/>
      <c r="BX1215" s="144"/>
      <c r="BY1215" s="144"/>
      <c r="BZ1215" s="144"/>
      <c r="CA1215" s="144"/>
      <c r="CB1215" s="144"/>
      <c r="CC1215" s="144"/>
      <c r="CD1215" s="144"/>
      <c r="CE1215" s="144"/>
      <c r="CF1215" s="144"/>
      <c r="CG1215" s="144"/>
      <c r="CH1215" s="144"/>
      <c r="CI1215" s="144"/>
      <c r="CJ1215" s="144"/>
      <c r="CK1215" s="144"/>
      <c r="CL1215" s="144"/>
      <c r="CM1215" s="144"/>
      <c r="CN1215" s="144"/>
      <c r="CO1215" s="144"/>
      <c r="CP1215" s="144"/>
      <c r="CQ1215" s="144"/>
      <c r="CR1215" s="144"/>
      <c r="CS1215" s="144"/>
      <c r="CT1215" s="144"/>
      <c r="CU1215" s="144"/>
      <c r="CV1215" s="144"/>
      <c r="CW1215" s="144"/>
      <c r="CX1215" s="144"/>
      <c r="CY1215" s="144"/>
    </row>
    <row r="1216" spans="1:103" ht="16.5" x14ac:dyDescent="0.35">
      <c r="A1216" s="144"/>
      <c r="B1216" s="144"/>
      <c r="C1216" s="144"/>
      <c r="D1216" s="144"/>
      <c r="E1216" s="144"/>
      <c r="F1216" s="144"/>
      <c r="G1216" s="144"/>
      <c r="H1216" s="144"/>
      <c r="I1216" s="144"/>
      <c r="J1216" s="144"/>
      <c r="K1216" s="144"/>
      <c r="L1216" s="144"/>
      <c r="M1216" s="144"/>
      <c r="N1216" s="144"/>
      <c r="O1216" s="144"/>
      <c r="P1216" s="144"/>
      <c r="Q1216" s="144"/>
      <c r="R1216" s="144"/>
      <c r="S1216" s="144"/>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c r="BG1216" s="144"/>
      <c r="BH1216" s="144"/>
      <c r="BI1216" s="144"/>
      <c r="BJ1216" s="144"/>
      <c r="BK1216" s="144"/>
      <c r="BL1216" s="144"/>
      <c r="BM1216" s="144"/>
      <c r="BN1216" s="144"/>
      <c r="BO1216" s="144"/>
      <c r="BP1216" s="144"/>
      <c r="BQ1216" s="144"/>
      <c r="BR1216" s="144"/>
      <c r="BS1216" s="144"/>
      <c r="BT1216" s="144"/>
      <c r="BU1216" s="144"/>
      <c r="BV1216" s="144"/>
      <c r="BW1216" s="144"/>
      <c r="BX1216" s="144"/>
      <c r="BY1216" s="144"/>
      <c r="BZ1216" s="144"/>
      <c r="CA1216" s="144"/>
      <c r="CB1216" s="144"/>
      <c r="CC1216" s="144"/>
      <c r="CD1216" s="144"/>
      <c r="CE1216" s="144"/>
      <c r="CF1216" s="144"/>
      <c r="CG1216" s="144"/>
      <c r="CH1216" s="144"/>
      <c r="CI1216" s="144"/>
      <c r="CJ1216" s="144"/>
      <c r="CK1216" s="144"/>
      <c r="CL1216" s="144"/>
      <c r="CM1216" s="144"/>
      <c r="CN1216" s="144"/>
      <c r="CO1216" s="144"/>
      <c r="CP1216" s="144"/>
      <c r="CQ1216" s="144"/>
      <c r="CR1216" s="144"/>
      <c r="CS1216" s="144"/>
      <c r="CT1216" s="144"/>
      <c r="CU1216" s="144"/>
      <c r="CV1216" s="144"/>
      <c r="CW1216" s="144"/>
      <c r="CX1216" s="144"/>
      <c r="CY1216" s="144"/>
    </row>
    <row r="1217" spans="1:103" ht="16.5" x14ac:dyDescent="0.35">
      <c r="A1217" s="144"/>
      <c r="B1217" s="144"/>
      <c r="C1217" s="144"/>
      <c r="D1217" s="144"/>
      <c r="E1217" s="144"/>
      <c r="F1217" s="144"/>
      <c r="G1217" s="144"/>
      <c r="H1217" s="144"/>
      <c r="I1217" s="144"/>
      <c r="J1217" s="144"/>
      <c r="K1217" s="144"/>
      <c r="L1217" s="144"/>
      <c r="M1217" s="144"/>
      <c r="N1217" s="144"/>
      <c r="O1217" s="144"/>
      <c r="P1217" s="144"/>
      <c r="Q1217" s="144"/>
      <c r="R1217" s="144"/>
      <c r="S1217" s="144"/>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c r="BG1217" s="144"/>
      <c r="BH1217" s="144"/>
      <c r="BI1217" s="144"/>
      <c r="BJ1217" s="144"/>
      <c r="BK1217" s="144"/>
      <c r="BL1217" s="144"/>
      <c r="BM1217" s="144"/>
      <c r="BN1217" s="144"/>
      <c r="BO1217" s="144"/>
      <c r="BP1217" s="144"/>
      <c r="BQ1217" s="144"/>
      <c r="BR1217" s="144"/>
      <c r="BS1217" s="144"/>
      <c r="BT1217" s="144"/>
      <c r="BU1217" s="144"/>
      <c r="BV1217" s="144"/>
      <c r="BW1217" s="144"/>
      <c r="BX1217" s="144"/>
      <c r="BY1217" s="144"/>
      <c r="BZ1217" s="144"/>
      <c r="CA1217" s="144"/>
      <c r="CB1217" s="144"/>
      <c r="CC1217" s="144"/>
      <c r="CD1217" s="144"/>
      <c r="CE1217" s="144"/>
      <c r="CF1217" s="144"/>
      <c r="CG1217" s="144"/>
      <c r="CH1217" s="144"/>
      <c r="CI1217" s="144"/>
      <c r="CJ1217" s="144"/>
      <c r="CK1217" s="144"/>
      <c r="CL1217" s="144"/>
      <c r="CM1217" s="144"/>
      <c r="CN1217" s="144"/>
      <c r="CO1217" s="144"/>
      <c r="CP1217" s="144"/>
      <c r="CQ1217" s="144"/>
      <c r="CR1217" s="144"/>
      <c r="CS1217" s="144"/>
      <c r="CT1217" s="144"/>
      <c r="CU1217" s="144"/>
      <c r="CV1217" s="144"/>
      <c r="CW1217" s="144"/>
      <c r="CX1217" s="144"/>
      <c r="CY1217" s="144"/>
    </row>
    <row r="1218" spans="1:103" ht="16.5" x14ac:dyDescent="0.35">
      <c r="A1218" s="144"/>
      <c r="B1218" s="144"/>
      <c r="C1218" s="144"/>
      <c r="D1218" s="144"/>
      <c r="E1218" s="144"/>
      <c r="F1218" s="144"/>
      <c r="G1218" s="144"/>
      <c r="H1218" s="144"/>
      <c r="I1218" s="144"/>
      <c r="J1218" s="144"/>
      <c r="K1218" s="144"/>
      <c r="L1218" s="144"/>
      <c r="M1218" s="144"/>
      <c r="N1218" s="144"/>
      <c r="O1218" s="144"/>
      <c r="P1218" s="144"/>
      <c r="Q1218" s="144"/>
      <c r="R1218" s="144"/>
      <c r="S1218" s="144"/>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c r="BG1218" s="144"/>
      <c r="BH1218" s="144"/>
      <c r="BI1218" s="144"/>
      <c r="BJ1218" s="144"/>
      <c r="BK1218" s="144"/>
      <c r="BL1218" s="144"/>
      <c r="BM1218" s="144"/>
      <c r="BN1218" s="144"/>
      <c r="BO1218" s="144"/>
      <c r="BP1218" s="144"/>
      <c r="BQ1218" s="144"/>
      <c r="BR1218" s="144"/>
      <c r="BS1218" s="144"/>
      <c r="BT1218" s="144"/>
      <c r="BU1218" s="144"/>
      <c r="BV1218" s="144"/>
      <c r="BW1218" s="144"/>
      <c r="BX1218" s="144"/>
      <c r="BY1218" s="144"/>
      <c r="BZ1218" s="144"/>
      <c r="CA1218" s="144"/>
      <c r="CB1218" s="144"/>
      <c r="CC1218" s="144"/>
      <c r="CD1218" s="144"/>
      <c r="CE1218" s="144"/>
      <c r="CF1218" s="144"/>
      <c r="CG1218" s="144"/>
      <c r="CH1218" s="144"/>
      <c r="CI1218" s="144"/>
      <c r="CJ1218" s="144"/>
      <c r="CK1218" s="144"/>
      <c r="CL1218" s="144"/>
      <c r="CM1218" s="144"/>
      <c r="CN1218" s="144"/>
      <c r="CO1218" s="144"/>
      <c r="CP1218" s="144"/>
      <c r="CQ1218" s="144"/>
      <c r="CR1218" s="144"/>
      <c r="CS1218" s="144"/>
      <c r="CT1218" s="144"/>
      <c r="CU1218" s="144"/>
      <c r="CV1218" s="144"/>
      <c r="CW1218" s="144"/>
      <c r="CX1218" s="144"/>
      <c r="CY1218" s="144"/>
    </row>
    <row r="1219" spans="1:103" ht="16.5" x14ac:dyDescent="0.35">
      <c r="A1219" s="144"/>
      <c r="B1219" s="144"/>
      <c r="C1219" s="144"/>
      <c r="D1219" s="144"/>
      <c r="E1219" s="144"/>
      <c r="F1219" s="144"/>
      <c r="G1219" s="144"/>
      <c r="H1219" s="144"/>
      <c r="I1219" s="144"/>
      <c r="J1219" s="144"/>
      <c r="K1219" s="144"/>
      <c r="L1219" s="144"/>
      <c r="M1219" s="144"/>
      <c r="N1219" s="144"/>
      <c r="O1219" s="144"/>
      <c r="P1219" s="144"/>
      <c r="Q1219" s="144"/>
      <c r="R1219" s="144"/>
      <c r="S1219" s="144"/>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c r="BG1219" s="144"/>
      <c r="BH1219" s="144"/>
      <c r="BI1219" s="144"/>
      <c r="BJ1219" s="144"/>
      <c r="BK1219" s="144"/>
      <c r="BL1219" s="144"/>
      <c r="BM1219" s="144"/>
      <c r="BN1219" s="144"/>
      <c r="BO1219" s="144"/>
      <c r="BP1219" s="144"/>
      <c r="BQ1219" s="144"/>
      <c r="BR1219" s="144"/>
      <c r="BS1219" s="144"/>
      <c r="BT1219" s="144"/>
      <c r="BU1219" s="144"/>
      <c r="BV1219" s="144"/>
      <c r="BW1219" s="144"/>
      <c r="BX1219" s="144"/>
      <c r="BY1219" s="144"/>
      <c r="BZ1219" s="144"/>
      <c r="CA1219" s="144"/>
      <c r="CB1219" s="144"/>
      <c r="CC1219" s="144"/>
      <c r="CD1219" s="144"/>
      <c r="CE1219" s="144"/>
      <c r="CF1219" s="144"/>
      <c r="CG1219" s="144"/>
      <c r="CH1219" s="144"/>
      <c r="CI1219" s="144"/>
      <c r="CJ1219" s="144"/>
      <c r="CK1219" s="144"/>
      <c r="CL1219" s="144"/>
      <c r="CM1219" s="144"/>
      <c r="CN1219" s="144"/>
      <c r="CO1219" s="144"/>
      <c r="CP1219" s="144"/>
      <c r="CQ1219" s="144"/>
      <c r="CR1219" s="144"/>
      <c r="CS1219" s="144"/>
      <c r="CT1219" s="144"/>
      <c r="CU1219" s="144"/>
      <c r="CV1219" s="144"/>
      <c r="CW1219" s="144"/>
      <c r="CX1219" s="144"/>
      <c r="CY1219" s="144"/>
    </row>
    <row r="1220" spans="1:103" ht="16.5" x14ac:dyDescent="0.35">
      <c r="A1220" s="144"/>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c r="BG1220" s="144"/>
      <c r="BH1220" s="144"/>
      <c r="BI1220" s="144"/>
      <c r="BJ1220" s="144"/>
      <c r="BK1220" s="144"/>
      <c r="BL1220" s="144"/>
      <c r="BM1220" s="144"/>
      <c r="BN1220" s="144"/>
      <c r="BO1220" s="144"/>
      <c r="BP1220" s="144"/>
      <c r="BQ1220" s="144"/>
      <c r="BR1220" s="144"/>
      <c r="BS1220" s="144"/>
      <c r="BT1220" s="144"/>
      <c r="BU1220" s="144"/>
      <c r="BV1220" s="144"/>
      <c r="BW1220" s="144"/>
      <c r="BX1220" s="144"/>
      <c r="BY1220" s="144"/>
      <c r="BZ1220" s="144"/>
      <c r="CA1220" s="144"/>
      <c r="CB1220" s="144"/>
      <c r="CC1220" s="144"/>
      <c r="CD1220" s="144"/>
      <c r="CE1220" s="144"/>
      <c r="CF1220" s="144"/>
      <c r="CG1220" s="144"/>
      <c r="CH1220" s="144"/>
      <c r="CI1220" s="144"/>
      <c r="CJ1220" s="144"/>
      <c r="CK1220" s="144"/>
      <c r="CL1220" s="144"/>
      <c r="CM1220" s="144"/>
      <c r="CN1220" s="144"/>
      <c r="CO1220" s="144"/>
      <c r="CP1220" s="144"/>
      <c r="CQ1220" s="144"/>
      <c r="CR1220" s="144"/>
      <c r="CS1220" s="144"/>
      <c r="CT1220" s="144"/>
      <c r="CU1220" s="144"/>
      <c r="CV1220" s="144"/>
      <c r="CW1220" s="144"/>
      <c r="CX1220" s="144"/>
      <c r="CY1220" s="144"/>
    </row>
    <row r="1221" spans="1:103" ht="16.5" x14ac:dyDescent="0.35">
      <c r="A1221" s="144"/>
      <c r="B1221" s="144"/>
      <c r="C1221" s="144"/>
      <c r="D1221" s="144"/>
      <c r="E1221" s="144"/>
      <c r="F1221" s="144"/>
      <c r="G1221" s="144"/>
      <c r="H1221" s="144"/>
      <c r="I1221" s="144"/>
      <c r="J1221" s="144"/>
      <c r="K1221" s="144"/>
      <c r="L1221" s="144"/>
      <c r="M1221" s="144"/>
      <c r="N1221" s="144"/>
      <c r="O1221" s="144"/>
      <c r="P1221" s="144"/>
      <c r="Q1221" s="144"/>
      <c r="R1221" s="144"/>
      <c r="S1221" s="144"/>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c r="BG1221" s="144"/>
      <c r="BH1221" s="144"/>
      <c r="BI1221" s="144"/>
      <c r="BJ1221" s="144"/>
      <c r="BK1221" s="144"/>
      <c r="BL1221" s="144"/>
      <c r="BM1221" s="144"/>
      <c r="BN1221" s="144"/>
      <c r="BO1221" s="144"/>
      <c r="BP1221" s="144"/>
      <c r="BQ1221" s="144"/>
      <c r="BR1221" s="144"/>
      <c r="BS1221" s="144"/>
      <c r="BT1221" s="144"/>
      <c r="BU1221" s="144"/>
      <c r="BV1221" s="144"/>
      <c r="BW1221" s="144"/>
      <c r="BX1221" s="144"/>
      <c r="BY1221" s="144"/>
      <c r="BZ1221" s="144"/>
      <c r="CA1221" s="144"/>
      <c r="CB1221" s="144"/>
      <c r="CC1221" s="144"/>
      <c r="CD1221" s="144"/>
      <c r="CE1221" s="144"/>
      <c r="CF1221" s="144"/>
      <c r="CG1221" s="144"/>
      <c r="CH1221" s="144"/>
      <c r="CI1221" s="144"/>
      <c r="CJ1221" s="144"/>
      <c r="CK1221" s="144"/>
      <c r="CL1221" s="144"/>
      <c r="CM1221" s="144"/>
      <c r="CN1221" s="144"/>
      <c r="CO1221" s="144"/>
      <c r="CP1221" s="144"/>
      <c r="CQ1221" s="144"/>
      <c r="CR1221" s="144"/>
      <c r="CS1221" s="144"/>
      <c r="CT1221" s="144"/>
      <c r="CU1221" s="144"/>
      <c r="CV1221" s="144"/>
      <c r="CW1221" s="144"/>
      <c r="CX1221" s="144"/>
      <c r="CY1221" s="144"/>
    </row>
    <row r="1222" spans="1:103" ht="16.5" x14ac:dyDescent="0.35">
      <c r="A1222" s="144"/>
      <c r="B1222" s="144"/>
      <c r="C1222" s="144"/>
      <c r="D1222" s="144"/>
      <c r="E1222" s="144"/>
      <c r="F1222" s="144"/>
      <c r="G1222" s="144"/>
      <c r="H1222" s="144"/>
      <c r="I1222" s="144"/>
      <c r="J1222" s="144"/>
      <c r="K1222" s="144"/>
      <c r="L1222" s="144"/>
      <c r="M1222" s="144"/>
      <c r="N1222" s="144"/>
      <c r="O1222" s="144"/>
      <c r="P1222" s="144"/>
      <c r="Q1222" s="144"/>
      <c r="R1222" s="144"/>
      <c r="S1222" s="144"/>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c r="BG1222" s="144"/>
      <c r="BH1222" s="144"/>
      <c r="BI1222" s="144"/>
      <c r="BJ1222" s="144"/>
      <c r="BK1222" s="144"/>
      <c r="BL1222" s="144"/>
      <c r="BM1222" s="144"/>
      <c r="BN1222" s="144"/>
      <c r="BO1222" s="144"/>
      <c r="BP1222" s="144"/>
      <c r="BQ1222" s="144"/>
      <c r="BR1222" s="144"/>
      <c r="BS1222" s="144"/>
      <c r="BT1222" s="144"/>
      <c r="BU1222" s="144"/>
      <c r="BV1222" s="144"/>
      <c r="BW1222" s="144"/>
      <c r="BX1222" s="144"/>
      <c r="BY1222" s="144"/>
      <c r="BZ1222" s="144"/>
      <c r="CA1222" s="144"/>
      <c r="CB1222" s="144"/>
      <c r="CC1222" s="144"/>
      <c r="CD1222" s="144"/>
      <c r="CE1222" s="144"/>
      <c r="CF1222" s="144"/>
      <c r="CG1222" s="144"/>
      <c r="CH1222" s="144"/>
      <c r="CI1222" s="144"/>
      <c r="CJ1222" s="144"/>
      <c r="CK1222" s="144"/>
      <c r="CL1222" s="144"/>
      <c r="CM1222" s="144"/>
      <c r="CN1222" s="144"/>
      <c r="CO1222" s="144"/>
      <c r="CP1222" s="144"/>
      <c r="CQ1222" s="144"/>
      <c r="CR1222" s="144"/>
      <c r="CS1222" s="144"/>
      <c r="CT1222" s="144"/>
      <c r="CU1222" s="144"/>
      <c r="CV1222" s="144"/>
      <c r="CW1222" s="144"/>
      <c r="CX1222" s="144"/>
      <c r="CY1222" s="144"/>
    </row>
    <row r="1223" spans="1:103" ht="16.5" x14ac:dyDescent="0.35">
      <c r="A1223" s="144"/>
      <c r="B1223" s="144"/>
      <c r="C1223" s="144"/>
      <c r="D1223" s="144"/>
      <c r="E1223" s="144"/>
      <c r="F1223" s="144"/>
      <c r="G1223" s="144"/>
      <c r="H1223" s="144"/>
      <c r="I1223" s="144"/>
      <c r="J1223" s="144"/>
      <c r="K1223" s="144"/>
      <c r="L1223" s="144"/>
      <c r="M1223" s="144"/>
      <c r="N1223" s="144"/>
      <c r="O1223" s="144"/>
      <c r="P1223" s="144"/>
      <c r="Q1223" s="144"/>
      <c r="R1223" s="144"/>
      <c r="S1223" s="144"/>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c r="BG1223" s="144"/>
      <c r="BH1223" s="144"/>
      <c r="BI1223" s="144"/>
      <c r="BJ1223" s="144"/>
      <c r="BK1223" s="144"/>
      <c r="BL1223" s="144"/>
      <c r="BM1223" s="144"/>
      <c r="BN1223" s="144"/>
      <c r="BO1223" s="144"/>
      <c r="BP1223" s="144"/>
      <c r="BQ1223" s="144"/>
      <c r="BR1223" s="144"/>
      <c r="BS1223" s="144"/>
      <c r="BT1223" s="144"/>
      <c r="BU1223" s="144"/>
      <c r="BV1223" s="144"/>
      <c r="BW1223" s="144"/>
      <c r="BX1223" s="144"/>
      <c r="BY1223" s="144"/>
      <c r="BZ1223" s="144"/>
      <c r="CA1223" s="144"/>
      <c r="CB1223" s="144"/>
      <c r="CC1223" s="144"/>
      <c r="CD1223" s="144"/>
      <c r="CE1223" s="144"/>
      <c r="CF1223" s="144"/>
      <c r="CG1223" s="144"/>
      <c r="CH1223" s="144"/>
      <c r="CI1223" s="144"/>
      <c r="CJ1223" s="144"/>
      <c r="CK1223" s="144"/>
      <c r="CL1223" s="144"/>
      <c r="CM1223" s="144"/>
      <c r="CN1223" s="144"/>
      <c r="CO1223" s="144"/>
      <c r="CP1223" s="144"/>
      <c r="CQ1223" s="144"/>
      <c r="CR1223" s="144"/>
      <c r="CS1223" s="144"/>
      <c r="CT1223" s="144"/>
      <c r="CU1223" s="144"/>
      <c r="CV1223" s="144"/>
      <c r="CW1223" s="144"/>
      <c r="CX1223" s="144"/>
      <c r="CY1223" s="144"/>
    </row>
    <row r="1224" spans="1:103" ht="16.5" x14ac:dyDescent="0.35">
      <c r="A1224" s="144"/>
      <c r="B1224" s="144"/>
      <c r="C1224" s="144"/>
      <c r="D1224" s="144"/>
      <c r="E1224" s="144"/>
      <c r="F1224" s="144"/>
      <c r="G1224" s="144"/>
      <c r="H1224" s="144"/>
      <c r="I1224" s="144"/>
      <c r="J1224" s="144"/>
      <c r="K1224" s="144"/>
      <c r="L1224" s="144"/>
      <c r="M1224" s="144"/>
      <c r="N1224" s="144"/>
      <c r="O1224" s="144"/>
      <c r="P1224" s="144"/>
      <c r="Q1224" s="144"/>
      <c r="R1224" s="144"/>
      <c r="S1224" s="144"/>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c r="BG1224" s="144"/>
      <c r="BH1224" s="144"/>
      <c r="BI1224" s="144"/>
      <c r="BJ1224" s="144"/>
      <c r="BK1224" s="144"/>
      <c r="BL1224" s="144"/>
      <c r="BM1224" s="144"/>
      <c r="BN1224" s="144"/>
      <c r="BO1224" s="144"/>
      <c r="BP1224" s="144"/>
      <c r="BQ1224" s="144"/>
      <c r="BR1224" s="144"/>
      <c r="BS1224" s="144"/>
      <c r="BT1224" s="144"/>
      <c r="BU1224" s="144"/>
      <c r="BV1224" s="144"/>
      <c r="BW1224" s="144"/>
      <c r="BX1224" s="144"/>
      <c r="BY1224" s="144"/>
      <c r="BZ1224" s="144"/>
      <c r="CA1224" s="144"/>
      <c r="CB1224" s="144"/>
      <c r="CC1224" s="144"/>
      <c r="CD1224" s="144"/>
      <c r="CE1224" s="144"/>
      <c r="CF1224" s="144"/>
      <c r="CG1224" s="144"/>
      <c r="CH1224" s="144"/>
      <c r="CI1224" s="144"/>
      <c r="CJ1224" s="144"/>
      <c r="CK1224" s="144"/>
      <c r="CL1224" s="144"/>
      <c r="CM1224" s="144"/>
      <c r="CN1224" s="144"/>
      <c r="CO1224" s="144"/>
      <c r="CP1224" s="144"/>
      <c r="CQ1224" s="144"/>
      <c r="CR1224" s="144"/>
      <c r="CS1224" s="144"/>
      <c r="CT1224" s="144"/>
      <c r="CU1224" s="144"/>
      <c r="CV1224" s="144"/>
      <c r="CW1224" s="144"/>
      <c r="CX1224" s="144"/>
      <c r="CY1224" s="144"/>
    </row>
    <row r="1225" spans="1:103" ht="16.5" x14ac:dyDescent="0.35">
      <c r="A1225" s="144"/>
      <c r="B1225" s="144"/>
      <c r="C1225" s="144"/>
      <c r="D1225" s="144"/>
      <c r="E1225" s="144"/>
      <c r="F1225" s="144"/>
      <c r="G1225" s="144"/>
      <c r="H1225" s="144"/>
      <c r="I1225" s="144"/>
      <c r="J1225" s="144"/>
      <c r="K1225" s="144"/>
      <c r="L1225" s="144"/>
      <c r="M1225" s="144"/>
      <c r="N1225" s="144"/>
      <c r="O1225" s="144"/>
      <c r="P1225" s="144"/>
      <c r="Q1225" s="144"/>
      <c r="R1225" s="144"/>
      <c r="S1225" s="144"/>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c r="BG1225" s="144"/>
      <c r="BH1225" s="144"/>
      <c r="BI1225" s="144"/>
      <c r="BJ1225" s="144"/>
      <c r="BK1225" s="144"/>
      <c r="BL1225" s="144"/>
      <c r="BM1225" s="144"/>
      <c r="BN1225" s="144"/>
      <c r="BO1225" s="144"/>
      <c r="BP1225" s="144"/>
      <c r="BQ1225" s="144"/>
      <c r="BR1225" s="144"/>
      <c r="BS1225" s="144"/>
      <c r="BT1225" s="144"/>
      <c r="BU1225" s="144"/>
      <c r="BV1225" s="144"/>
      <c r="BW1225" s="144"/>
      <c r="BX1225" s="144"/>
      <c r="BY1225" s="144"/>
      <c r="BZ1225" s="144"/>
      <c r="CA1225" s="144"/>
      <c r="CB1225" s="144"/>
      <c r="CC1225" s="144"/>
      <c r="CD1225" s="144"/>
      <c r="CE1225" s="144"/>
      <c r="CF1225" s="144"/>
      <c r="CG1225" s="144"/>
      <c r="CH1225" s="144"/>
      <c r="CI1225" s="144"/>
      <c r="CJ1225" s="144"/>
      <c r="CK1225" s="144"/>
      <c r="CL1225" s="144"/>
      <c r="CM1225" s="144"/>
      <c r="CN1225" s="144"/>
      <c r="CO1225" s="144"/>
      <c r="CP1225" s="144"/>
      <c r="CQ1225" s="144"/>
      <c r="CR1225" s="144"/>
      <c r="CS1225" s="144"/>
      <c r="CT1225" s="144"/>
      <c r="CU1225" s="144"/>
      <c r="CV1225" s="144"/>
      <c r="CW1225" s="144"/>
      <c r="CX1225" s="144"/>
      <c r="CY1225" s="144"/>
    </row>
    <row r="1226" spans="1:103" ht="16.5" x14ac:dyDescent="0.35">
      <c r="A1226" s="144"/>
      <c r="B1226" s="144"/>
      <c r="C1226" s="144"/>
      <c r="D1226" s="144"/>
      <c r="E1226" s="144"/>
      <c r="F1226" s="144"/>
      <c r="G1226" s="144"/>
      <c r="H1226" s="144"/>
      <c r="I1226" s="144"/>
      <c r="J1226" s="144"/>
      <c r="K1226" s="144"/>
      <c r="L1226" s="144"/>
      <c r="M1226" s="144"/>
      <c r="N1226" s="144"/>
      <c r="O1226" s="144"/>
      <c r="P1226" s="144"/>
      <c r="Q1226" s="144"/>
      <c r="R1226" s="144"/>
      <c r="S1226" s="144"/>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c r="BG1226" s="144"/>
      <c r="BH1226" s="144"/>
      <c r="BI1226" s="144"/>
      <c r="BJ1226" s="144"/>
      <c r="BK1226" s="144"/>
      <c r="BL1226" s="144"/>
      <c r="BM1226" s="144"/>
      <c r="BN1226" s="144"/>
      <c r="BO1226" s="144"/>
      <c r="BP1226" s="144"/>
      <c r="BQ1226" s="144"/>
      <c r="BR1226" s="144"/>
      <c r="BS1226" s="144"/>
      <c r="BT1226" s="144"/>
      <c r="BU1226" s="144"/>
      <c r="BV1226" s="144"/>
      <c r="BW1226" s="144"/>
      <c r="BX1226" s="144"/>
      <c r="BY1226" s="144"/>
      <c r="BZ1226" s="144"/>
      <c r="CA1226" s="144"/>
      <c r="CB1226" s="144"/>
      <c r="CC1226" s="144"/>
      <c r="CD1226" s="144"/>
      <c r="CE1226" s="144"/>
      <c r="CF1226" s="144"/>
      <c r="CG1226" s="144"/>
      <c r="CH1226" s="144"/>
      <c r="CI1226" s="144"/>
      <c r="CJ1226" s="144"/>
      <c r="CK1226" s="144"/>
      <c r="CL1226" s="144"/>
      <c r="CM1226" s="144"/>
      <c r="CN1226" s="144"/>
      <c r="CO1226" s="144"/>
      <c r="CP1226" s="144"/>
      <c r="CQ1226" s="144"/>
      <c r="CR1226" s="144"/>
      <c r="CS1226" s="144"/>
      <c r="CT1226" s="144"/>
      <c r="CU1226" s="144"/>
      <c r="CV1226" s="144"/>
      <c r="CW1226" s="144"/>
      <c r="CX1226" s="144"/>
      <c r="CY1226" s="144"/>
    </row>
    <row r="1227" spans="1:103" ht="16.5" x14ac:dyDescent="0.35">
      <c r="A1227" s="144"/>
      <c r="B1227" s="144"/>
      <c r="C1227" s="144"/>
      <c r="D1227" s="144"/>
      <c r="E1227" s="144"/>
      <c r="F1227" s="144"/>
      <c r="G1227" s="144"/>
      <c r="H1227" s="144"/>
      <c r="I1227" s="144"/>
      <c r="J1227" s="144"/>
      <c r="K1227" s="144"/>
      <c r="L1227" s="144"/>
      <c r="M1227" s="144"/>
      <c r="N1227" s="144"/>
      <c r="O1227" s="144"/>
      <c r="P1227" s="144"/>
      <c r="Q1227" s="144"/>
      <c r="R1227" s="144"/>
      <c r="S1227" s="144"/>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c r="BG1227" s="144"/>
      <c r="BH1227" s="144"/>
      <c r="BI1227" s="144"/>
      <c r="BJ1227" s="144"/>
      <c r="BK1227" s="144"/>
      <c r="BL1227" s="144"/>
      <c r="BM1227" s="144"/>
      <c r="BN1227" s="144"/>
      <c r="BO1227" s="144"/>
      <c r="BP1227" s="144"/>
      <c r="BQ1227" s="144"/>
      <c r="BR1227" s="144"/>
      <c r="BS1227" s="144"/>
      <c r="BT1227" s="144"/>
      <c r="BU1227" s="144"/>
      <c r="BV1227" s="144"/>
      <c r="BW1227" s="144"/>
      <c r="BX1227" s="144"/>
      <c r="BY1227" s="144"/>
      <c r="BZ1227" s="144"/>
      <c r="CA1227" s="144"/>
      <c r="CB1227" s="144"/>
      <c r="CC1227" s="144"/>
      <c r="CD1227" s="144"/>
      <c r="CE1227" s="144"/>
      <c r="CF1227" s="144"/>
      <c r="CG1227" s="144"/>
      <c r="CH1227" s="144"/>
      <c r="CI1227" s="144"/>
      <c r="CJ1227" s="144"/>
      <c r="CK1227" s="144"/>
      <c r="CL1227" s="144"/>
      <c r="CM1227" s="144"/>
      <c r="CN1227" s="144"/>
      <c r="CO1227" s="144"/>
      <c r="CP1227" s="144"/>
      <c r="CQ1227" s="144"/>
      <c r="CR1227" s="144"/>
      <c r="CS1227" s="144"/>
      <c r="CT1227" s="144"/>
      <c r="CU1227" s="144"/>
      <c r="CV1227" s="144"/>
      <c r="CW1227" s="144"/>
      <c r="CX1227" s="144"/>
      <c r="CY1227" s="144"/>
    </row>
    <row r="1228" spans="1:103" ht="16.5" x14ac:dyDescent="0.35">
      <c r="A1228" s="144"/>
      <c r="B1228" s="144"/>
      <c r="C1228" s="144"/>
      <c r="D1228" s="144"/>
      <c r="E1228" s="144"/>
      <c r="F1228" s="144"/>
      <c r="G1228" s="144"/>
      <c r="H1228" s="144"/>
      <c r="I1228" s="144"/>
      <c r="J1228" s="144"/>
      <c r="K1228" s="144"/>
      <c r="L1228" s="144"/>
      <c r="M1228" s="144"/>
      <c r="N1228" s="144"/>
      <c r="O1228" s="144"/>
      <c r="P1228" s="144"/>
      <c r="Q1228" s="144"/>
      <c r="R1228" s="144"/>
      <c r="S1228" s="144"/>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c r="BG1228" s="144"/>
      <c r="BH1228" s="144"/>
      <c r="BI1228" s="144"/>
      <c r="BJ1228" s="144"/>
      <c r="BK1228" s="144"/>
      <c r="BL1228" s="144"/>
      <c r="BM1228" s="144"/>
      <c r="BN1228" s="144"/>
      <c r="BO1228" s="144"/>
      <c r="BP1228" s="144"/>
      <c r="BQ1228" s="144"/>
      <c r="BR1228" s="144"/>
      <c r="BS1228" s="144"/>
      <c r="BT1228" s="144"/>
      <c r="BU1228" s="144"/>
      <c r="BV1228" s="144"/>
      <c r="BW1228" s="144"/>
      <c r="BX1228" s="144"/>
      <c r="BY1228" s="144"/>
      <c r="BZ1228" s="144"/>
      <c r="CA1228" s="144"/>
      <c r="CB1228" s="144"/>
      <c r="CC1228" s="144"/>
      <c r="CD1228" s="144"/>
      <c r="CE1228" s="144"/>
      <c r="CF1228" s="144"/>
      <c r="CG1228" s="144"/>
      <c r="CH1228" s="144"/>
      <c r="CI1228" s="144"/>
      <c r="CJ1228" s="144"/>
      <c r="CK1228" s="144"/>
      <c r="CL1228" s="144"/>
      <c r="CM1228" s="144"/>
      <c r="CN1228" s="144"/>
      <c r="CO1228" s="144"/>
      <c r="CP1228" s="144"/>
      <c r="CQ1228" s="144"/>
      <c r="CR1228" s="144"/>
      <c r="CS1228" s="144"/>
      <c r="CT1228" s="144"/>
      <c r="CU1228" s="144"/>
      <c r="CV1228" s="144"/>
      <c r="CW1228" s="144"/>
      <c r="CX1228" s="144"/>
      <c r="CY1228" s="144"/>
    </row>
    <row r="1229" spans="1:103" ht="16.5" x14ac:dyDescent="0.35">
      <c r="A1229" s="144"/>
      <c r="B1229" s="144"/>
      <c r="C1229" s="144"/>
      <c r="D1229" s="144"/>
      <c r="E1229" s="144"/>
      <c r="F1229" s="144"/>
      <c r="G1229" s="144"/>
      <c r="H1229" s="144"/>
      <c r="I1229" s="144"/>
      <c r="J1229" s="144"/>
      <c r="K1229" s="144"/>
      <c r="L1229" s="144"/>
      <c r="M1229" s="144"/>
      <c r="N1229" s="144"/>
      <c r="O1229" s="144"/>
      <c r="P1229" s="144"/>
      <c r="Q1229" s="144"/>
      <c r="R1229" s="144"/>
      <c r="S1229" s="144"/>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c r="BG1229" s="144"/>
      <c r="BH1229" s="144"/>
      <c r="BI1229" s="144"/>
      <c r="BJ1229" s="144"/>
      <c r="BK1229" s="144"/>
      <c r="BL1229" s="144"/>
      <c r="BM1229" s="144"/>
      <c r="BN1229" s="144"/>
      <c r="BO1229" s="144"/>
      <c r="BP1229" s="144"/>
      <c r="BQ1229" s="144"/>
      <c r="BR1229" s="144"/>
      <c r="BS1229" s="144"/>
      <c r="BT1229" s="144"/>
      <c r="BU1229" s="144"/>
      <c r="BV1229" s="144"/>
      <c r="BW1229" s="144"/>
      <c r="BX1229" s="144"/>
      <c r="BY1229" s="144"/>
      <c r="BZ1229" s="144"/>
      <c r="CA1229" s="144"/>
      <c r="CB1229" s="144"/>
      <c r="CC1229" s="144"/>
      <c r="CD1229" s="144"/>
      <c r="CE1229" s="144"/>
      <c r="CF1229" s="144"/>
      <c r="CG1229" s="144"/>
      <c r="CH1229" s="144"/>
      <c r="CI1229" s="144"/>
      <c r="CJ1229" s="144"/>
      <c r="CK1229" s="144"/>
      <c r="CL1229" s="144"/>
      <c r="CM1229" s="144"/>
      <c r="CN1229" s="144"/>
      <c r="CO1229" s="144"/>
      <c r="CP1229" s="144"/>
      <c r="CQ1229" s="144"/>
      <c r="CR1229" s="144"/>
      <c r="CS1229" s="144"/>
      <c r="CT1229" s="144"/>
      <c r="CU1229" s="144"/>
      <c r="CV1229" s="144"/>
      <c r="CW1229" s="144"/>
      <c r="CX1229" s="144"/>
      <c r="CY1229" s="144"/>
    </row>
    <row r="1230" spans="1:103" ht="16.5" x14ac:dyDescent="0.35">
      <c r="A1230" s="144"/>
      <c r="B1230" s="144"/>
      <c r="C1230" s="144"/>
      <c r="D1230" s="144"/>
      <c r="E1230" s="144"/>
      <c r="F1230" s="144"/>
      <c r="G1230" s="144"/>
      <c r="H1230" s="144"/>
      <c r="I1230" s="144"/>
      <c r="J1230" s="144"/>
      <c r="K1230" s="144"/>
      <c r="L1230" s="144"/>
      <c r="M1230" s="144"/>
      <c r="N1230" s="144"/>
      <c r="O1230" s="144"/>
      <c r="P1230" s="144"/>
      <c r="Q1230" s="144"/>
      <c r="R1230" s="144"/>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c r="BG1230" s="144"/>
      <c r="BH1230" s="144"/>
      <c r="BI1230" s="144"/>
      <c r="BJ1230" s="144"/>
      <c r="BK1230" s="144"/>
      <c r="BL1230" s="144"/>
      <c r="BM1230" s="144"/>
      <c r="BN1230" s="144"/>
      <c r="BO1230" s="144"/>
      <c r="BP1230" s="144"/>
      <c r="BQ1230" s="144"/>
      <c r="BR1230" s="144"/>
      <c r="BS1230" s="144"/>
      <c r="BT1230" s="144"/>
      <c r="BU1230" s="144"/>
      <c r="BV1230" s="144"/>
      <c r="BW1230" s="144"/>
      <c r="BX1230" s="144"/>
      <c r="BY1230" s="144"/>
      <c r="BZ1230" s="144"/>
      <c r="CA1230" s="144"/>
      <c r="CB1230" s="144"/>
      <c r="CC1230" s="144"/>
      <c r="CD1230" s="144"/>
      <c r="CE1230" s="144"/>
      <c r="CF1230" s="144"/>
      <c r="CG1230" s="144"/>
      <c r="CH1230" s="144"/>
      <c r="CI1230" s="144"/>
      <c r="CJ1230" s="144"/>
      <c r="CK1230" s="144"/>
      <c r="CL1230" s="144"/>
      <c r="CM1230" s="144"/>
      <c r="CN1230" s="144"/>
      <c r="CO1230" s="144"/>
      <c r="CP1230" s="144"/>
      <c r="CQ1230" s="144"/>
      <c r="CR1230" s="144"/>
      <c r="CS1230" s="144"/>
      <c r="CT1230" s="144"/>
      <c r="CU1230" s="144"/>
      <c r="CV1230" s="144"/>
      <c r="CW1230" s="144"/>
      <c r="CX1230" s="144"/>
      <c r="CY1230" s="144"/>
    </row>
    <row r="1231" spans="1:103" ht="16.5" x14ac:dyDescent="0.35">
      <c r="A1231" s="144"/>
      <c r="B1231" s="144"/>
      <c r="C1231" s="144"/>
      <c r="D1231" s="144"/>
      <c r="E1231" s="144"/>
      <c r="F1231" s="144"/>
      <c r="G1231" s="144"/>
      <c r="H1231" s="144"/>
      <c r="I1231" s="144"/>
      <c r="J1231" s="144"/>
      <c r="K1231" s="144"/>
      <c r="L1231" s="144"/>
      <c r="M1231" s="144"/>
      <c r="N1231" s="144"/>
      <c r="O1231" s="144"/>
      <c r="P1231" s="144"/>
      <c r="Q1231" s="144"/>
      <c r="R1231" s="144"/>
      <c r="S1231" s="144"/>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c r="BG1231" s="144"/>
      <c r="BH1231" s="144"/>
      <c r="BI1231" s="144"/>
      <c r="BJ1231" s="144"/>
      <c r="BK1231" s="144"/>
      <c r="BL1231" s="144"/>
      <c r="BM1231" s="144"/>
      <c r="BN1231" s="144"/>
      <c r="BO1231" s="144"/>
      <c r="BP1231" s="144"/>
      <c r="BQ1231" s="144"/>
      <c r="BR1231" s="144"/>
      <c r="BS1231" s="144"/>
      <c r="BT1231" s="144"/>
      <c r="BU1231" s="144"/>
      <c r="BV1231" s="144"/>
      <c r="BW1231" s="144"/>
      <c r="BX1231" s="144"/>
      <c r="BY1231" s="144"/>
      <c r="BZ1231" s="144"/>
      <c r="CA1231" s="144"/>
      <c r="CB1231" s="144"/>
      <c r="CC1231" s="144"/>
      <c r="CD1231" s="144"/>
      <c r="CE1231" s="144"/>
      <c r="CF1231" s="144"/>
      <c r="CG1231" s="144"/>
      <c r="CH1231" s="144"/>
      <c r="CI1231" s="144"/>
      <c r="CJ1231" s="144"/>
      <c r="CK1231" s="144"/>
      <c r="CL1231" s="144"/>
      <c r="CM1231" s="144"/>
      <c r="CN1231" s="144"/>
      <c r="CO1231" s="144"/>
      <c r="CP1231" s="144"/>
      <c r="CQ1231" s="144"/>
      <c r="CR1231" s="144"/>
      <c r="CS1231" s="144"/>
      <c r="CT1231" s="144"/>
      <c r="CU1231" s="144"/>
      <c r="CV1231" s="144"/>
      <c r="CW1231" s="144"/>
      <c r="CX1231" s="144"/>
      <c r="CY1231" s="144"/>
    </row>
    <row r="1232" spans="1:103" ht="16.5" x14ac:dyDescent="0.35">
      <c r="A1232" s="144"/>
      <c r="B1232" s="144"/>
      <c r="C1232" s="144"/>
      <c r="D1232" s="144"/>
      <c r="E1232" s="144"/>
      <c r="F1232" s="144"/>
      <c r="G1232" s="144"/>
      <c r="H1232" s="144"/>
      <c r="I1232" s="144"/>
      <c r="J1232" s="144"/>
      <c r="K1232" s="144"/>
      <c r="L1232" s="144"/>
      <c r="M1232" s="144"/>
      <c r="N1232" s="144"/>
      <c r="O1232" s="144"/>
      <c r="P1232" s="144"/>
      <c r="Q1232" s="144"/>
      <c r="R1232" s="144"/>
      <c r="S1232" s="144"/>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c r="BG1232" s="144"/>
      <c r="BH1232" s="144"/>
      <c r="BI1232" s="144"/>
      <c r="BJ1232" s="144"/>
      <c r="BK1232" s="144"/>
      <c r="BL1232" s="144"/>
      <c r="BM1232" s="144"/>
      <c r="BN1232" s="144"/>
      <c r="BO1232" s="144"/>
      <c r="BP1232" s="144"/>
      <c r="BQ1232" s="144"/>
      <c r="BR1232" s="144"/>
      <c r="BS1232" s="144"/>
      <c r="BT1232" s="144"/>
      <c r="BU1232" s="144"/>
      <c r="BV1232" s="144"/>
      <c r="BW1232" s="144"/>
      <c r="BX1232" s="144"/>
      <c r="BY1232" s="144"/>
      <c r="BZ1232" s="144"/>
      <c r="CA1232" s="144"/>
      <c r="CB1232" s="144"/>
      <c r="CC1232" s="144"/>
      <c r="CD1232" s="144"/>
      <c r="CE1232" s="144"/>
      <c r="CF1232" s="144"/>
      <c r="CG1232" s="144"/>
      <c r="CH1232" s="144"/>
      <c r="CI1232" s="144"/>
      <c r="CJ1232" s="144"/>
      <c r="CK1232" s="144"/>
      <c r="CL1232" s="144"/>
      <c r="CM1232" s="144"/>
      <c r="CN1232" s="144"/>
      <c r="CO1232" s="144"/>
      <c r="CP1232" s="144"/>
      <c r="CQ1232" s="144"/>
      <c r="CR1232" s="144"/>
      <c r="CS1232" s="144"/>
      <c r="CT1232" s="144"/>
      <c r="CU1232" s="144"/>
      <c r="CV1232" s="144"/>
      <c r="CW1232" s="144"/>
      <c r="CX1232" s="144"/>
      <c r="CY1232" s="144"/>
    </row>
    <row r="1233" spans="1:103" ht="16.5" x14ac:dyDescent="0.35">
      <c r="A1233" s="144"/>
      <c r="B1233" s="144"/>
      <c r="C1233" s="144"/>
      <c r="D1233" s="144"/>
      <c r="E1233" s="144"/>
      <c r="F1233" s="144"/>
      <c r="G1233" s="144"/>
      <c r="H1233" s="144"/>
      <c r="I1233" s="144"/>
      <c r="J1233" s="144"/>
      <c r="K1233" s="144"/>
      <c r="L1233" s="144"/>
      <c r="M1233" s="144"/>
      <c r="N1233" s="144"/>
      <c r="O1233" s="144"/>
      <c r="P1233" s="144"/>
      <c r="Q1233" s="144"/>
      <c r="R1233" s="144"/>
      <c r="S1233" s="144"/>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c r="BG1233" s="144"/>
      <c r="BH1233" s="144"/>
      <c r="BI1233" s="144"/>
      <c r="BJ1233" s="144"/>
      <c r="BK1233" s="144"/>
      <c r="BL1233" s="144"/>
      <c r="BM1233" s="144"/>
      <c r="BN1233" s="144"/>
      <c r="BO1233" s="144"/>
      <c r="BP1233" s="144"/>
      <c r="BQ1233" s="144"/>
      <c r="BR1233" s="144"/>
      <c r="BS1233" s="144"/>
      <c r="BT1233" s="144"/>
      <c r="BU1233" s="144"/>
      <c r="BV1233" s="144"/>
      <c r="BW1233" s="144"/>
      <c r="BX1233" s="144"/>
      <c r="BY1233" s="144"/>
      <c r="BZ1233" s="144"/>
      <c r="CA1233" s="144"/>
      <c r="CB1233" s="144"/>
      <c r="CC1233" s="144"/>
      <c r="CD1233" s="144"/>
      <c r="CE1233" s="144"/>
      <c r="CF1233" s="144"/>
      <c r="CG1233" s="144"/>
      <c r="CH1233" s="144"/>
      <c r="CI1233" s="144"/>
      <c r="CJ1233" s="144"/>
      <c r="CK1233" s="144"/>
      <c r="CL1233" s="144"/>
      <c r="CM1233" s="144"/>
      <c r="CN1233" s="144"/>
      <c r="CO1233" s="144"/>
      <c r="CP1233" s="144"/>
      <c r="CQ1233" s="144"/>
      <c r="CR1233" s="144"/>
      <c r="CS1233" s="144"/>
      <c r="CT1233" s="144"/>
      <c r="CU1233" s="144"/>
      <c r="CV1233" s="144"/>
      <c r="CW1233" s="144"/>
      <c r="CX1233" s="144"/>
      <c r="CY1233" s="144"/>
    </row>
    <row r="1234" spans="1:103" ht="16.5" x14ac:dyDescent="0.35">
      <c r="A1234" s="144"/>
      <c r="B1234" s="144"/>
      <c r="C1234" s="144"/>
      <c r="D1234" s="144"/>
      <c r="E1234" s="144"/>
      <c r="F1234" s="144"/>
      <c r="G1234" s="144"/>
      <c r="H1234" s="144"/>
      <c r="I1234" s="144"/>
      <c r="J1234" s="144"/>
      <c r="K1234" s="144"/>
      <c r="L1234" s="144"/>
      <c r="M1234" s="144"/>
      <c r="N1234" s="144"/>
      <c r="O1234" s="144"/>
      <c r="P1234" s="144"/>
      <c r="Q1234" s="144"/>
      <c r="R1234" s="144"/>
      <c r="S1234" s="144"/>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c r="BG1234" s="144"/>
      <c r="BH1234" s="144"/>
      <c r="BI1234" s="144"/>
      <c r="BJ1234" s="144"/>
      <c r="BK1234" s="144"/>
      <c r="BL1234" s="144"/>
      <c r="BM1234" s="144"/>
      <c r="BN1234" s="144"/>
      <c r="BO1234" s="144"/>
      <c r="BP1234" s="144"/>
      <c r="BQ1234" s="144"/>
      <c r="BR1234" s="144"/>
      <c r="BS1234" s="144"/>
      <c r="BT1234" s="144"/>
      <c r="BU1234" s="144"/>
      <c r="BV1234" s="144"/>
      <c r="BW1234" s="144"/>
      <c r="BX1234" s="144"/>
      <c r="BY1234" s="144"/>
      <c r="BZ1234" s="144"/>
      <c r="CA1234" s="144"/>
      <c r="CB1234" s="144"/>
      <c r="CC1234" s="144"/>
      <c r="CD1234" s="144"/>
      <c r="CE1234" s="144"/>
      <c r="CF1234" s="144"/>
      <c r="CG1234" s="144"/>
      <c r="CH1234" s="144"/>
      <c r="CI1234" s="144"/>
      <c r="CJ1234" s="144"/>
      <c r="CK1234" s="144"/>
      <c r="CL1234" s="144"/>
      <c r="CM1234" s="144"/>
      <c r="CN1234" s="144"/>
      <c r="CO1234" s="144"/>
      <c r="CP1234" s="144"/>
      <c r="CQ1234" s="144"/>
      <c r="CR1234" s="144"/>
      <c r="CS1234" s="144"/>
      <c r="CT1234" s="144"/>
      <c r="CU1234" s="144"/>
      <c r="CV1234" s="144"/>
      <c r="CW1234" s="144"/>
      <c r="CX1234" s="144"/>
      <c r="CY1234" s="144"/>
    </row>
    <row r="1235" spans="1:103" ht="16.5" x14ac:dyDescent="0.35">
      <c r="A1235" s="144"/>
      <c r="B1235" s="144"/>
      <c r="C1235" s="144"/>
      <c r="D1235" s="144"/>
      <c r="E1235" s="144"/>
      <c r="F1235" s="144"/>
      <c r="G1235" s="144"/>
      <c r="H1235" s="144"/>
      <c r="I1235" s="144"/>
      <c r="J1235" s="144"/>
      <c r="K1235" s="144"/>
      <c r="L1235" s="144"/>
      <c r="M1235" s="144"/>
      <c r="N1235" s="144"/>
      <c r="O1235" s="144"/>
      <c r="P1235" s="144"/>
      <c r="Q1235" s="144"/>
      <c r="R1235" s="144"/>
      <c r="S1235" s="144"/>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c r="BG1235" s="144"/>
      <c r="BH1235" s="144"/>
      <c r="BI1235" s="144"/>
      <c r="BJ1235" s="144"/>
      <c r="BK1235" s="144"/>
      <c r="BL1235" s="144"/>
      <c r="BM1235" s="144"/>
      <c r="BN1235" s="144"/>
      <c r="BO1235" s="144"/>
      <c r="BP1235" s="144"/>
      <c r="BQ1235" s="144"/>
      <c r="BR1235" s="144"/>
      <c r="BS1235" s="144"/>
      <c r="BT1235" s="144"/>
      <c r="BU1235" s="144"/>
      <c r="BV1235" s="144"/>
      <c r="BW1235" s="144"/>
      <c r="BX1235" s="144"/>
      <c r="BY1235" s="144"/>
      <c r="BZ1235" s="144"/>
      <c r="CA1235" s="144"/>
      <c r="CB1235" s="144"/>
      <c r="CC1235" s="144"/>
      <c r="CD1235" s="144"/>
      <c r="CE1235" s="144"/>
      <c r="CF1235" s="144"/>
      <c r="CG1235" s="144"/>
      <c r="CH1235" s="144"/>
      <c r="CI1235" s="144"/>
      <c r="CJ1235" s="144"/>
      <c r="CK1235" s="144"/>
      <c r="CL1235" s="144"/>
      <c r="CM1235" s="144"/>
      <c r="CN1235" s="144"/>
      <c r="CO1235" s="144"/>
      <c r="CP1235" s="144"/>
      <c r="CQ1235" s="144"/>
      <c r="CR1235" s="144"/>
      <c r="CS1235" s="144"/>
      <c r="CT1235" s="144"/>
      <c r="CU1235" s="144"/>
      <c r="CV1235" s="144"/>
      <c r="CW1235" s="144"/>
      <c r="CX1235" s="144"/>
      <c r="CY1235" s="144"/>
    </row>
    <row r="1236" spans="1:103" ht="16.5" x14ac:dyDescent="0.35">
      <c r="A1236" s="144"/>
      <c r="B1236" s="144"/>
      <c r="C1236" s="144"/>
      <c r="D1236" s="144"/>
      <c r="E1236" s="144"/>
      <c r="F1236" s="144"/>
      <c r="G1236" s="144"/>
      <c r="H1236" s="144"/>
      <c r="I1236" s="144"/>
      <c r="J1236" s="144"/>
      <c r="K1236" s="144"/>
      <c r="L1236" s="144"/>
      <c r="M1236" s="144"/>
      <c r="N1236" s="144"/>
      <c r="O1236" s="144"/>
      <c r="P1236" s="144"/>
      <c r="Q1236" s="144"/>
      <c r="R1236" s="144"/>
      <c r="S1236" s="144"/>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c r="BG1236" s="144"/>
      <c r="BH1236" s="144"/>
      <c r="BI1236" s="144"/>
      <c r="BJ1236" s="144"/>
      <c r="BK1236" s="144"/>
      <c r="BL1236" s="144"/>
      <c r="BM1236" s="144"/>
      <c r="BN1236" s="144"/>
      <c r="BO1236" s="144"/>
      <c r="BP1236" s="144"/>
      <c r="BQ1236" s="144"/>
      <c r="BR1236" s="144"/>
      <c r="BS1236" s="144"/>
      <c r="BT1236" s="144"/>
      <c r="BU1236" s="144"/>
      <c r="BV1236" s="144"/>
      <c r="BW1236" s="144"/>
      <c r="BX1236" s="144"/>
      <c r="BY1236" s="144"/>
      <c r="BZ1236" s="144"/>
      <c r="CA1236" s="144"/>
      <c r="CB1236" s="144"/>
      <c r="CC1236" s="144"/>
      <c r="CD1236" s="144"/>
      <c r="CE1236" s="144"/>
      <c r="CF1236" s="144"/>
      <c r="CG1236" s="144"/>
      <c r="CH1236" s="144"/>
      <c r="CI1236" s="144"/>
      <c r="CJ1236" s="144"/>
      <c r="CK1236" s="144"/>
      <c r="CL1236" s="144"/>
      <c r="CM1236" s="144"/>
      <c r="CN1236" s="144"/>
      <c r="CO1236" s="144"/>
      <c r="CP1236" s="144"/>
      <c r="CQ1236" s="144"/>
      <c r="CR1236" s="144"/>
      <c r="CS1236" s="144"/>
      <c r="CT1236" s="144"/>
      <c r="CU1236" s="144"/>
      <c r="CV1236" s="144"/>
      <c r="CW1236" s="144"/>
      <c r="CX1236" s="144"/>
      <c r="CY1236" s="144"/>
    </row>
    <row r="1237" spans="1:103" ht="16.5" x14ac:dyDescent="0.35">
      <c r="A1237" s="144"/>
      <c r="B1237" s="144"/>
      <c r="C1237" s="144"/>
      <c r="D1237" s="144"/>
      <c r="E1237" s="144"/>
      <c r="F1237" s="144"/>
      <c r="G1237" s="144"/>
      <c r="H1237" s="144"/>
      <c r="I1237" s="144"/>
      <c r="J1237" s="144"/>
      <c r="K1237" s="144"/>
      <c r="L1237" s="144"/>
      <c r="M1237" s="144"/>
      <c r="N1237" s="144"/>
      <c r="O1237" s="144"/>
      <c r="P1237" s="144"/>
      <c r="Q1237" s="144"/>
      <c r="R1237" s="144"/>
      <c r="S1237" s="144"/>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c r="BG1237" s="144"/>
      <c r="BH1237" s="144"/>
      <c r="BI1237" s="144"/>
      <c r="BJ1237" s="144"/>
      <c r="BK1237" s="144"/>
      <c r="BL1237" s="144"/>
      <c r="BM1237" s="144"/>
      <c r="BN1237" s="144"/>
      <c r="BO1237" s="144"/>
      <c r="BP1237" s="144"/>
      <c r="BQ1237" s="144"/>
      <c r="BR1237" s="144"/>
      <c r="BS1237" s="144"/>
      <c r="BT1237" s="144"/>
      <c r="BU1237" s="144"/>
      <c r="BV1237" s="144"/>
      <c r="BW1237" s="144"/>
      <c r="BX1237" s="144"/>
      <c r="BY1237" s="144"/>
      <c r="BZ1237" s="144"/>
      <c r="CA1237" s="144"/>
      <c r="CB1237" s="144"/>
      <c r="CC1237" s="144"/>
      <c r="CD1237" s="144"/>
      <c r="CE1237" s="144"/>
      <c r="CF1237" s="144"/>
      <c r="CG1237" s="144"/>
      <c r="CH1237" s="144"/>
      <c r="CI1237" s="144"/>
      <c r="CJ1237" s="144"/>
      <c r="CK1237" s="144"/>
      <c r="CL1237" s="144"/>
      <c r="CM1237" s="144"/>
      <c r="CN1237" s="144"/>
      <c r="CO1237" s="144"/>
      <c r="CP1237" s="144"/>
      <c r="CQ1237" s="144"/>
      <c r="CR1237" s="144"/>
      <c r="CS1237" s="144"/>
      <c r="CT1237" s="144"/>
      <c r="CU1237" s="144"/>
      <c r="CV1237" s="144"/>
      <c r="CW1237" s="144"/>
      <c r="CX1237" s="144"/>
      <c r="CY1237" s="144"/>
    </row>
    <row r="1238" spans="1:103" ht="16.5" x14ac:dyDescent="0.35">
      <c r="A1238" s="144"/>
      <c r="B1238" s="144"/>
      <c r="C1238" s="144"/>
      <c r="D1238" s="144"/>
      <c r="E1238" s="144"/>
      <c r="F1238" s="144"/>
      <c r="G1238" s="144"/>
      <c r="H1238" s="144"/>
      <c r="I1238" s="144"/>
      <c r="J1238" s="144"/>
      <c r="K1238" s="144"/>
      <c r="L1238" s="144"/>
      <c r="M1238" s="144"/>
      <c r="N1238" s="144"/>
      <c r="O1238" s="144"/>
      <c r="P1238" s="144"/>
      <c r="Q1238" s="144"/>
      <c r="R1238" s="144"/>
      <c r="S1238" s="144"/>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c r="BG1238" s="144"/>
      <c r="BH1238" s="144"/>
      <c r="BI1238" s="144"/>
      <c r="BJ1238" s="144"/>
      <c r="BK1238" s="144"/>
      <c r="BL1238" s="144"/>
      <c r="BM1238" s="144"/>
      <c r="BN1238" s="144"/>
      <c r="BO1238" s="144"/>
      <c r="BP1238" s="144"/>
      <c r="BQ1238" s="144"/>
      <c r="BR1238" s="144"/>
      <c r="BS1238" s="144"/>
      <c r="BT1238" s="144"/>
      <c r="BU1238" s="144"/>
      <c r="BV1238" s="144"/>
      <c r="BW1238" s="144"/>
      <c r="BX1238" s="144"/>
      <c r="BY1238" s="144"/>
      <c r="BZ1238" s="144"/>
      <c r="CA1238" s="144"/>
      <c r="CB1238" s="144"/>
      <c r="CC1238" s="144"/>
      <c r="CD1238" s="144"/>
      <c r="CE1238" s="144"/>
      <c r="CF1238" s="144"/>
      <c r="CG1238" s="144"/>
      <c r="CH1238" s="144"/>
      <c r="CI1238" s="144"/>
      <c r="CJ1238" s="144"/>
      <c r="CK1238" s="144"/>
      <c r="CL1238" s="144"/>
      <c r="CM1238" s="144"/>
      <c r="CN1238" s="144"/>
      <c r="CO1238" s="144"/>
      <c r="CP1238" s="144"/>
      <c r="CQ1238" s="144"/>
      <c r="CR1238" s="144"/>
      <c r="CS1238" s="144"/>
      <c r="CT1238" s="144"/>
      <c r="CU1238" s="144"/>
      <c r="CV1238" s="144"/>
      <c r="CW1238" s="144"/>
      <c r="CX1238" s="144"/>
      <c r="CY1238" s="144"/>
    </row>
    <row r="1239" spans="1:103" ht="16.5" x14ac:dyDescent="0.35">
      <c r="A1239" s="144"/>
      <c r="B1239" s="144"/>
      <c r="C1239" s="144"/>
      <c r="D1239" s="144"/>
      <c r="E1239" s="144"/>
      <c r="F1239" s="144"/>
      <c r="G1239" s="144"/>
      <c r="H1239" s="144"/>
      <c r="I1239" s="144"/>
      <c r="J1239" s="144"/>
      <c r="K1239" s="144"/>
      <c r="L1239" s="144"/>
      <c r="M1239" s="144"/>
      <c r="N1239" s="144"/>
      <c r="O1239" s="144"/>
      <c r="P1239" s="144"/>
      <c r="Q1239" s="144"/>
      <c r="R1239" s="144"/>
      <c r="S1239" s="144"/>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c r="BG1239" s="144"/>
      <c r="BH1239" s="144"/>
      <c r="BI1239" s="144"/>
      <c r="BJ1239" s="144"/>
      <c r="BK1239" s="144"/>
      <c r="BL1239" s="144"/>
      <c r="BM1239" s="144"/>
      <c r="BN1239" s="144"/>
      <c r="BO1239" s="144"/>
      <c r="BP1239" s="144"/>
      <c r="BQ1239" s="144"/>
      <c r="BR1239" s="144"/>
      <c r="BS1239" s="144"/>
      <c r="BT1239" s="144"/>
      <c r="BU1239" s="144"/>
      <c r="BV1239" s="144"/>
      <c r="BW1239" s="144"/>
      <c r="BX1239" s="144"/>
      <c r="BY1239" s="144"/>
      <c r="BZ1239" s="144"/>
      <c r="CA1239" s="144"/>
      <c r="CB1239" s="144"/>
      <c r="CC1239" s="144"/>
      <c r="CD1239" s="144"/>
      <c r="CE1239" s="144"/>
      <c r="CF1239" s="144"/>
      <c r="CG1239" s="144"/>
      <c r="CH1239" s="144"/>
      <c r="CI1239" s="144"/>
      <c r="CJ1239" s="144"/>
      <c r="CK1239" s="144"/>
      <c r="CL1239" s="144"/>
      <c r="CM1239" s="144"/>
      <c r="CN1239" s="144"/>
      <c r="CO1239" s="144"/>
      <c r="CP1239" s="144"/>
      <c r="CQ1239" s="144"/>
      <c r="CR1239" s="144"/>
      <c r="CS1239" s="144"/>
      <c r="CT1239" s="144"/>
      <c r="CU1239" s="144"/>
      <c r="CV1239" s="144"/>
      <c r="CW1239" s="144"/>
      <c r="CX1239" s="144"/>
      <c r="CY1239" s="144"/>
    </row>
    <row r="1240" spans="1:103" ht="16.5" x14ac:dyDescent="0.35">
      <c r="A1240" s="144"/>
      <c r="B1240" s="144"/>
      <c r="C1240" s="144"/>
      <c r="D1240" s="144"/>
      <c r="E1240" s="144"/>
      <c r="F1240" s="144"/>
      <c r="G1240" s="144"/>
      <c r="H1240" s="144"/>
      <c r="I1240" s="144"/>
      <c r="J1240" s="144"/>
      <c r="K1240" s="144"/>
      <c r="L1240" s="144"/>
      <c r="M1240" s="144"/>
      <c r="N1240" s="144"/>
      <c r="O1240" s="144"/>
      <c r="P1240" s="144"/>
      <c r="Q1240" s="144"/>
      <c r="R1240" s="144"/>
      <c r="S1240" s="144"/>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c r="BG1240" s="144"/>
      <c r="BH1240" s="144"/>
      <c r="BI1240" s="144"/>
      <c r="BJ1240" s="144"/>
      <c r="BK1240" s="144"/>
      <c r="BL1240" s="144"/>
      <c r="BM1240" s="144"/>
      <c r="BN1240" s="144"/>
      <c r="BO1240" s="144"/>
      <c r="BP1240" s="144"/>
      <c r="BQ1240" s="144"/>
      <c r="BR1240" s="144"/>
      <c r="BS1240" s="144"/>
      <c r="BT1240" s="144"/>
      <c r="BU1240" s="144"/>
      <c r="BV1240" s="144"/>
      <c r="BW1240" s="144"/>
      <c r="BX1240" s="144"/>
      <c r="BY1240" s="144"/>
      <c r="BZ1240" s="144"/>
      <c r="CA1240" s="144"/>
      <c r="CB1240" s="144"/>
      <c r="CC1240" s="144"/>
      <c r="CD1240" s="144"/>
      <c r="CE1240" s="144"/>
      <c r="CF1240" s="144"/>
      <c r="CG1240" s="144"/>
      <c r="CH1240" s="144"/>
      <c r="CI1240" s="144"/>
      <c r="CJ1240" s="144"/>
      <c r="CK1240" s="144"/>
      <c r="CL1240" s="144"/>
      <c r="CM1240" s="144"/>
      <c r="CN1240" s="144"/>
      <c r="CO1240" s="144"/>
      <c r="CP1240" s="144"/>
      <c r="CQ1240" s="144"/>
      <c r="CR1240" s="144"/>
      <c r="CS1240" s="144"/>
      <c r="CT1240" s="144"/>
      <c r="CU1240" s="144"/>
      <c r="CV1240" s="144"/>
      <c r="CW1240" s="144"/>
      <c r="CX1240" s="144"/>
      <c r="CY1240" s="144"/>
    </row>
    <row r="1241" spans="1:103" ht="16.5" x14ac:dyDescent="0.35">
      <c r="A1241" s="144"/>
      <c r="B1241" s="144"/>
      <c r="C1241" s="144"/>
      <c r="D1241" s="144"/>
      <c r="E1241" s="144"/>
      <c r="F1241" s="144"/>
      <c r="G1241" s="144"/>
      <c r="H1241" s="144"/>
      <c r="I1241" s="144"/>
      <c r="J1241" s="144"/>
      <c r="K1241" s="144"/>
      <c r="L1241" s="144"/>
      <c r="M1241" s="144"/>
      <c r="N1241" s="144"/>
      <c r="O1241" s="144"/>
      <c r="P1241" s="144"/>
      <c r="Q1241" s="144"/>
      <c r="R1241" s="144"/>
      <c r="S1241" s="144"/>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c r="BG1241" s="144"/>
      <c r="BH1241" s="144"/>
      <c r="BI1241" s="144"/>
      <c r="BJ1241" s="144"/>
      <c r="BK1241" s="144"/>
      <c r="BL1241" s="144"/>
      <c r="BM1241" s="144"/>
      <c r="BN1241" s="144"/>
      <c r="BO1241" s="144"/>
      <c r="BP1241" s="144"/>
      <c r="BQ1241" s="144"/>
      <c r="BR1241" s="144"/>
      <c r="BS1241" s="144"/>
      <c r="BT1241" s="144"/>
      <c r="BU1241" s="144"/>
      <c r="BV1241" s="144"/>
      <c r="BW1241" s="144"/>
      <c r="BX1241" s="144"/>
      <c r="BY1241" s="144"/>
      <c r="BZ1241" s="144"/>
      <c r="CA1241" s="144"/>
      <c r="CB1241" s="144"/>
      <c r="CC1241" s="144"/>
      <c r="CD1241" s="144"/>
      <c r="CE1241" s="144"/>
      <c r="CF1241" s="144"/>
      <c r="CG1241" s="144"/>
      <c r="CH1241" s="144"/>
      <c r="CI1241" s="144"/>
      <c r="CJ1241" s="144"/>
      <c r="CK1241" s="144"/>
      <c r="CL1241" s="144"/>
      <c r="CM1241" s="144"/>
      <c r="CN1241" s="144"/>
      <c r="CO1241" s="144"/>
      <c r="CP1241" s="144"/>
      <c r="CQ1241" s="144"/>
      <c r="CR1241" s="144"/>
      <c r="CS1241" s="144"/>
      <c r="CT1241" s="144"/>
      <c r="CU1241" s="144"/>
      <c r="CV1241" s="144"/>
      <c r="CW1241" s="144"/>
      <c r="CX1241" s="144"/>
      <c r="CY1241" s="144"/>
    </row>
    <row r="1242" spans="1:103" ht="16.5" x14ac:dyDescent="0.35">
      <c r="A1242" s="144"/>
      <c r="B1242" s="144"/>
      <c r="C1242" s="144"/>
      <c r="D1242" s="144"/>
      <c r="E1242" s="144"/>
      <c r="F1242" s="144"/>
      <c r="G1242" s="144"/>
      <c r="H1242" s="144"/>
      <c r="I1242" s="144"/>
      <c r="J1242" s="144"/>
      <c r="K1242" s="144"/>
      <c r="L1242" s="144"/>
      <c r="M1242" s="144"/>
      <c r="N1242" s="144"/>
      <c r="O1242" s="144"/>
      <c r="P1242" s="144"/>
      <c r="Q1242" s="144"/>
      <c r="R1242" s="144"/>
      <c r="S1242" s="144"/>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c r="BG1242" s="144"/>
      <c r="BH1242" s="144"/>
      <c r="BI1242" s="144"/>
      <c r="BJ1242" s="144"/>
      <c r="BK1242" s="144"/>
      <c r="BL1242" s="144"/>
      <c r="BM1242" s="144"/>
      <c r="BN1242" s="144"/>
      <c r="BO1242" s="144"/>
      <c r="BP1242" s="144"/>
      <c r="BQ1242" s="144"/>
      <c r="BR1242" s="144"/>
      <c r="BS1242" s="144"/>
      <c r="BT1242" s="144"/>
      <c r="BU1242" s="144"/>
      <c r="BV1242" s="144"/>
      <c r="BW1242" s="144"/>
      <c r="BX1242" s="144"/>
      <c r="BY1242" s="144"/>
      <c r="BZ1242" s="144"/>
      <c r="CA1242" s="144"/>
      <c r="CB1242" s="144"/>
      <c r="CC1242" s="144"/>
      <c r="CD1242" s="144"/>
      <c r="CE1242" s="144"/>
      <c r="CF1242" s="144"/>
      <c r="CG1242" s="144"/>
      <c r="CH1242" s="144"/>
      <c r="CI1242" s="144"/>
      <c r="CJ1242" s="144"/>
      <c r="CK1242" s="144"/>
      <c r="CL1242" s="144"/>
      <c r="CM1242" s="144"/>
      <c r="CN1242" s="144"/>
      <c r="CO1242" s="144"/>
      <c r="CP1242" s="144"/>
      <c r="CQ1242" s="144"/>
      <c r="CR1242" s="144"/>
      <c r="CS1242" s="144"/>
      <c r="CT1242" s="144"/>
      <c r="CU1242" s="144"/>
      <c r="CV1242" s="144"/>
      <c r="CW1242" s="144"/>
      <c r="CX1242" s="144"/>
      <c r="CY1242" s="144"/>
    </row>
    <row r="1243" spans="1:103" ht="16.5" x14ac:dyDescent="0.35">
      <c r="A1243" s="144"/>
      <c r="B1243" s="144"/>
      <c r="C1243" s="144"/>
      <c r="D1243" s="144"/>
      <c r="E1243" s="144"/>
      <c r="F1243" s="144"/>
      <c r="G1243" s="144"/>
      <c r="H1243" s="144"/>
      <c r="I1243" s="144"/>
      <c r="J1243" s="144"/>
      <c r="K1243" s="144"/>
      <c r="L1243" s="144"/>
      <c r="M1243" s="144"/>
      <c r="N1243" s="144"/>
      <c r="O1243" s="144"/>
      <c r="P1243" s="144"/>
      <c r="Q1243" s="144"/>
      <c r="R1243" s="144"/>
      <c r="S1243" s="144"/>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c r="BG1243" s="144"/>
      <c r="BH1243" s="144"/>
      <c r="BI1243" s="144"/>
      <c r="BJ1243" s="144"/>
      <c r="BK1243" s="144"/>
      <c r="BL1243" s="144"/>
      <c r="BM1243" s="144"/>
      <c r="BN1243" s="144"/>
      <c r="BO1243" s="144"/>
      <c r="BP1243" s="144"/>
      <c r="BQ1243" s="144"/>
      <c r="BR1243" s="144"/>
      <c r="BS1243" s="144"/>
      <c r="BT1243" s="144"/>
      <c r="BU1243" s="144"/>
      <c r="BV1243" s="144"/>
      <c r="BW1243" s="144"/>
      <c r="BX1243" s="144"/>
      <c r="BY1243" s="144"/>
      <c r="BZ1243" s="144"/>
      <c r="CA1243" s="144"/>
      <c r="CB1243" s="144"/>
      <c r="CC1243" s="144"/>
      <c r="CD1243" s="144"/>
      <c r="CE1243" s="144"/>
      <c r="CF1243" s="144"/>
      <c r="CG1243" s="144"/>
      <c r="CH1243" s="144"/>
      <c r="CI1243" s="144"/>
      <c r="CJ1243" s="144"/>
      <c r="CK1243" s="144"/>
      <c r="CL1243" s="144"/>
      <c r="CM1243" s="144"/>
      <c r="CN1243" s="144"/>
      <c r="CO1243" s="144"/>
      <c r="CP1243" s="144"/>
      <c r="CQ1243" s="144"/>
      <c r="CR1243" s="144"/>
      <c r="CS1243" s="144"/>
      <c r="CT1243" s="144"/>
      <c r="CU1243" s="144"/>
      <c r="CV1243" s="144"/>
      <c r="CW1243" s="144"/>
      <c r="CX1243" s="144"/>
      <c r="CY1243" s="144"/>
    </row>
    <row r="1244" spans="1:103" ht="16.5" x14ac:dyDescent="0.35">
      <c r="A1244" s="144"/>
      <c r="B1244" s="144"/>
      <c r="C1244" s="144"/>
      <c r="D1244" s="144"/>
      <c r="E1244" s="144"/>
      <c r="F1244" s="144"/>
      <c r="G1244" s="144"/>
      <c r="H1244" s="144"/>
      <c r="I1244" s="144"/>
      <c r="J1244" s="144"/>
      <c r="K1244" s="144"/>
      <c r="L1244" s="144"/>
      <c r="M1244" s="144"/>
      <c r="N1244" s="144"/>
      <c r="O1244" s="144"/>
      <c r="P1244" s="144"/>
      <c r="Q1244" s="144"/>
      <c r="R1244" s="144"/>
      <c r="S1244" s="144"/>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c r="BG1244" s="144"/>
      <c r="BH1244" s="144"/>
      <c r="BI1244" s="144"/>
      <c r="BJ1244" s="144"/>
      <c r="BK1244" s="144"/>
      <c r="BL1244" s="144"/>
      <c r="BM1244" s="144"/>
      <c r="BN1244" s="144"/>
      <c r="BO1244" s="144"/>
      <c r="BP1244" s="144"/>
      <c r="BQ1244" s="144"/>
      <c r="BR1244" s="144"/>
      <c r="BS1244" s="144"/>
      <c r="BT1244" s="144"/>
      <c r="BU1244" s="144"/>
      <c r="BV1244" s="144"/>
      <c r="BW1244" s="144"/>
      <c r="BX1244" s="144"/>
      <c r="BY1244" s="144"/>
      <c r="BZ1244" s="144"/>
      <c r="CA1244" s="144"/>
      <c r="CB1244" s="144"/>
      <c r="CC1244" s="144"/>
      <c r="CD1244" s="144"/>
      <c r="CE1244" s="144"/>
      <c r="CF1244" s="144"/>
      <c r="CG1244" s="144"/>
      <c r="CH1244" s="144"/>
      <c r="CI1244" s="144"/>
      <c r="CJ1244" s="144"/>
      <c r="CK1244" s="144"/>
      <c r="CL1244" s="144"/>
      <c r="CM1244" s="144"/>
      <c r="CN1244" s="144"/>
      <c r="CO1244" s="144"/>
      <c r="CP1244" s="144"/>
      <c r="CQ1244" s="144"/>
      <c r="CR1244" s="144"/>
      <c r="CS1244" s="144"/>
      <c r="CT1244" s="144"/>
      <c r="CU1244" s="144"/>
      <c r="CV1244" s="144"/>
      <c r="CW1244" s="144"/>
      <c r="CX1244" s="144"/>
      <c r="CY1244" s="144"/>
    </row>
    <row r="1245" spans="1:103" ht="16.5" x14ac:dyDescent="0.35">
      <c r="A1245" s="144"/>
      <c r="B1245" s="144"/>
      <c r="C1245" s="144"/>
      <c r="D1245" s="144"/>
      <c r="E1245" s="144"/>
      <c r="F1245" s="144"/>
      <c r="G1245" s="144"/>
      <c r="H1245" s="144"/>
      <c r="I1245" s="144"/>
      <c r="J1245" s="144"/>
      <c r="K1245" s="144"/>
      <c r="L1245" s="144"/>
      <c r="M1245" s="144"/>
      <c r="N1245" s="144"/>
      <c r="O1245" s="144"/>
      <c r="P1245" s="144"/>
      <c r="Q1245" s="144"/>
      <c r="R1245" s="144"/>
      <c r="S1245" s="144"/>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c r="BG1245" s="144"/>
      <c r="BH1245" s="144"/>
      <c r="BI1245" s="144"/>
      <c r="BJ1245" s="144"/>
      <c r="BK1245" s="144"/>
      <c r="BL1245" s="144"/>
      <c r="BM1245" s="144"/>
      <c r="BN1245" s="144"/>
      <c r="BO1245" s="144"/>
      <c r="BP1245" s="144"/>
      <c r="BQ1245" s="144"/>
      <c r="BR1245" s="144"/>
      <c r="BS1245" s="144"/>
      <c r="BT1245" s="144"/>
      <c r="BU1245" s="144"/>
      <c r="BV1245" s="144"/>
      <c r="BW1245" s="144"/>
      <c r="BX1245" s="144"/>
      <c r="BY1245" s="144"/>
      <c r="BZ1245" s="144"/>
      <c r="CA1245" s="144"/>
      <c r="CB1245" s="144"/>
      <c r="CC1245" s="144"/>
      <c r="CD1245" s="144"/>
      <c r="CE1245" s="144"/>
      <c r="CF1245" s="144"/>
      <c r="CG1245" s="144"/>
      <c r="CH1245" s="144"/>
      <c r="CI1245" s="144"/>
      <c r="CJ1245" s="144"/>
      <c r="CK1245" s="144"/>
      <c r="CL1245" s="144"/>
      <c r="CM1245" s="144"/>
      <c r="CN1245" s="144"/>
      <c r="CO1245" s="144"/>
      <c r="CP1245" s="144"/>
      <c r="CQ1245" s="144"/>
      <c r="CR1245" s="144"/>
      <c r="CS1245" s="144"/>
      <c r="CT1245" s="144"/>
      <c r="CU1245" s="144"/>
      <c r="CV1245" s="144"/>
      <c r="CW1245" s="144"/>
      <c r="CX1245" s="144"/>
      <c r="CY1245" s="144"/>
    </row>
    <row r="1246" spans="1:103" ht="16.5" x14ac:dyDescent="0.35">
      <c r="A1246" s="144"/>
      <c r="B1246" s="144"/>
      <c r="C1246" s="144"/>
      <c r="D1246" s="144"/>
      <c r="E1246" s="144"/>
      <c r="F1246" s="144"/>
      <c r="G1246" s="144"/>
      <c r="H1246" s="144"/>
      <c r="I1246" s="144"/>
      <c r="J1246" s="144"/>
      <c r="K1246" s="144"/>
      <c r="L1246" s="144"/>
      <c r="M1246" s="144"/>
      <c r="N1246" s="144"/>
      <c r="O1246" s="144"/>
      <c r="P1246" s="144"/>
      <c r="Q1246" s="144"/>
      <c r="R1246" s="144"/>
      <c r="S1246" s="144"/>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c r="BG1246" s="144"/>
      <c r="BH1246" s="144"/>
      <c r="BI1246" s="144"/>
      <c r="BJ1246" s="144"/>
      <c r="BK1246" s="144"/>
      <c r="BL1246" s="144"/>
      <c r="BM1246" s="144"/>
      <c r="BN1246" s="144"/>
      <c r="BO1246" s="144"/>
      <c r="BP1246" s="144"/>
      <c r="BQ1246" s="144"/>
      <c r="BR1246" s="144"/>
      <c r="BS1246" s="144"/>
      <c r="BT1246" s="144"/>
      <c r="BU1246" s="144"/>
      <c r="BV1246" s="144"/>
      <c r="BW1246" s="144"/>
      <c r="BX1246" s="144"/>
      <c r="BY1246" s="144"/>
      <c r="BZ1246" s="144"/>
      <c r="CA1246" s="144"/>
      <c r="CB1246" s="144"/>
      <c r="CC1246" s="144"/>
      <c r="CD1246" s="144"/>
      <c r="CE1246" s="144"/>
      <c r="CF1246" s="144"/>
      <c r="CG1246" s="144"/>
      <c r="CH1246" s="144"/>
      <c r="CI1246" s="144"/>
      <c r="CJ1246" s="144"/>
      <c r="CK1246" s="144"/>
      <c r="CL1246" s="144"/>
      <c r="CM1246" s="144"/>
      <c r="CN1246" s="144"/>
      <c r="CO1246" s="144"/>
      <c r="CP1246" s="144"/>
      <c r="CQ1246" s="144"/>
      <c r="CR1246" s="144"/>
      <c r="CS1246" s="144"/>
      <c r="CT1246" s="144"/>
      <c r="CU1246" s="144"/>
      <c r="CV1246" s="144"/>
      <c r="CW1246" s="144"/>
      <c r="CX1246" s="144"/>
      <c r="CY1246" s="144"/>
    </row>
    <row r="1247" spans="1:103" ht="16.5" x14ac:dyDescent="0.35">
      <c r="A1247" s="144"/>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c r="BG1247" s="144"/>
      <c r="BH1247" s="144"/>
      <c r="BI1247" s="144"/>
      <c r="BJ1247" s="144"/>
      <c r="BK1247" s="144"/>
      <c r="BL1247" s="144"/>
      <c r="BM1247" s="144"/>
      <c r="BN1247" s="144"/>
      <c r="BO1247" s="144"/>
      <c r="BP1247" s="144"/>
      <c r="BQ1247" s="144"/>
      <c r="BR1247" s="144"/>
      <c r="BS1247" s="144"/>
      <c r="BT1247" s="144"/>
      <c r="BU1247" s="144"/>
      <c r="BV1247" s="144"/>
      <c r="BW1247" s="144"/>
      <c r="BX1247" s="144"/>
      <c r="BY1247" s="144"/>
      <c r="BZ1247" s="144"/>
      <c r="CA1247" s="144"/>
      <c r="CB1247" s="144"/>
      <c r="CC1247" s="144"/>
      <c r="CD1247" s="144"/>
      <c r="CE1247" s="144"/>
      <c r="CF1247" s="144"/>
      <c r="CG1247" s="144"/>
      <c r="CH1247" s="144"/>
      <c r="CI1247" s="144"/>
      <c r="CJ1247" s="144"/>
      <c r="CK1247" s="144"/>
      <c r="CL1247" s="144"/>
      <c r="CM1247" s="144"/>
      <c r="CN1247" s="144"/>
      <c r="CO1247" s="144"/>
      <c r="CP1247" s="144"/>
      <c r="CQ1247" s="144"/>
      <c r="CR1247" s="144"/>
      <c r="CS1247" s="144"/>
      <c r="CT1247" s="144"/>
      <c r="CU1247" s="144"/>
      <c r="CV1247" s="144"/>
      <c r="CW1247" s="144"/>
      <c r="CX1247" s="144"/>
      <c r="CY1247" s="144"/>
    </row>
    <row r="1248" spans="1:103" ht="16.5" x14ac:dyDescent="0.35">
      <c r="A1248" s="144"/>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c r="BG1248" s="144"/>
      <c r="BH1248" s="144"/>
      <c r="BI1248" s="144"/>
      <c r="BJ1248" s="144"/>
      <c r="BK1248" s="144"/>
      <c r="BL1248" s="144"/>
      <c r="BM1248" s="144"/>
      <c r="BN1248" s="144"/>
      <c r="BO1248" s="144"/>
      <c r="BP1248" s="144"/>
      <c r="BQ1248" s="144"/>
      <c r="BR1248" s="144"/>
      <c r="BS1248" s="144"/>
      <c r="BT1248" s="144"/>
      <c r="BU1248" s="144"/>
      <c r="BV1248" s="144"/>
      <c r="BW1248" s="144"/>
      <c r="BX1248" s="144"/>
      <c r="BY1248" s="144"/>
      <c r="BZ1248" s="144"/>
      <c r="CA1248" s="144"/>
      <c r="CB1248" s="144"/>
      <c r="CC1248" s="144"/>
      <c r="CD1248" s="144"/>
      <c r="CE1248" s="144"/>
      <c r="CF1248" s="144"/>
      <c r="CG1248" s="144"/>
      <c r="CH1248" s="144"/>
      <c r="CI1248" s="144"/>
      <c r="CJ1248" s="144"/>
      <c r="CK1248" s="144"/>
      <c r="CL1248" s="144"/>
      <c r="CM1248" s="144"/>
      <c r="CN1248" s="144"/>
      <c r="CO1248" s="144"/>
      <c r="CP1248" s="144"/>
      <c r="CQ1248" s="144"/>
      <c r="CR1248" s="144"/>
      <c r="CS1248" s="144"/>
      <c r="CT1248" s="144"/>
      <c r="CU1248" s="144"/>
      <c r="CV1248" s="144"/>
      <c r="CW1248" s="144"/>
      <c r="CX1248" s="144"/>
      <c r="CY1248" s="144"/>
    </row>
    <row r="1249" spans="1:103" ht="16.5" x14ac:dyDescent="0.35">
      <c r="A1249" s="144"/>
      <c r="B1249" s="144"/>
      <c r="C1249" s="144"/>
      <c r="D1249" s="144"/>
      <c r="E1249" s="144"/>
      <c r="F1249" s="144"/>
      <c r="G1249" s="144"/>
      <c r="H1249" s="144"/>
      <c r="I1249" s="144"/>
      <c r="J1249" s="144"/>
      <c r="K1249" s="144"/>
      <c r="L1249" s="144"/>
      <c r="M1249" s="144"/>
      <c r="N1249" s="144"/>
      <c r="O1249" s="144"/>
      <c r="P1249" s="144"/>
      <c r="Q1249" s="144"/>
      <c r="R1249" s="144"/>
      <c r="S1249" s="144"/>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c r="BG1249" s="144"/>
      <c r="BH1249" s="144"/>
      <c r="BI1249" s="144"/>
      <c r="BJ1249" s="144"/>
      <c r="BK1249" s="144"/>
      <c r="BL1249" s="144"/>
      <c r="BM1249" s="144"/>
      <c r="BN1249" s="144"/>
      <c r="BO1249" s="144"/>
      <c r="BP1249" s="144"/>
      <c r="BQ1249" s="144"/>
      <c r="BR1249" s="144"/>
      <c r="BS1249" s="144"/>
      <c r="BT1249" s="144"/>
      <c r="BU1249" s="144"/>
      <c r="BV1249" s="144"/>
      <c r="BW1249" s="144"/>
      <c r="BX1249" s="144"/>
      <c r="BY1249" s="144"/>
      <c r="BZ1249" s="144"/>
      <c r="CA1249" s="144"/>
      <c r="CB1249" s="144"/>
      <c r="CC1249" s="144"/>
      <c r="CD1249" s="144"/>
      <c r="CE1249" s="144"/>
      <c r="CF1249" s="144"/>
      <c r="CG1249" s="144"/>
      <c r="CH1249" s="144"/>
      <c r="CI1249" s="144"/>
      <c r="CJ1249" s="144"/>
      <c r="CK1249" s="144"/>
      <c r="CL1249" s="144"/>
      <c r="CM1249" s="144"/>
      <c r="CN1249" s="144"/>
      <c r="CO1249" s="144"/>
      <c r="CP1249" s="144"/>
      <c r="CQ1249" s="144"/>
      <c r="CR1249" s="144"/>
      <c r="CS1249" s="144"/>
      <c r="CT1249" s="144"/>
      <c r="CU1249" s="144"/>
      <c r="CV1249" s="144"/>
      <c r="CW1249" s="144"/>
      <c r="CX1249" s="144"/>
      <c r="CY1249" s="144"/>
    </row>
    <row r="1250" spans="1:103" ht="16.5" x14ac:dyDescent="0.35">
      <c r="A1250" s="144"/>
      <c r="B1250" s="144"/>
      <c r="C1250" s="144"/>
      <c r="D1250" s="144"/>
      <c r="E1250" s="144"/>
      <c r="F1250" s="144"/>
      <c r="G1250" s="144"/>
      <c r="H1250" s="144"/>
      <c r="I1250" s="144"/>
      <c r="J1250" s="144"/>
      <c r="K1250" s="144"/>
      <c r="L1250" s="144"/>
      <c r="M1250" s="144"/>
      <c r="N1250" s="144"/>
      <c r="O1250" s="144"/>
      <c r="P1250" s="144"/>
      <c r="Q1250" s="144"/>
      <c r="R1250" s="144"/>
      <c r="S1250" s="144"/>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c r="BG1250" s="144"/>
      <c r="BH1250" s="144"/>
      <c r="BI1250" s="144"/>
      <c r="BJ1250" s="144"/>
      <c r="BK1250" s="144"/>
      <c r="BL1250" s="144"/>
      <c r="BM1250" s="144"/>
      <c r="BN1250" s="144"/>
      <c r="BO1250" s="144"/>
      <c r="BP1250" s="144"/>
      <c r="BQ1250" s="144"/>
      <c r="BR1250" s="144"/>
      <c r="BS1250" s="144"/>
      <c r="BT1250" s="144"/>
      <c r="BU1250" s="144"/>
      <c r="BV1250" s="144"/>
      <c r="BW1250" s="144"/>
      <c r="BX1250" s="144"/>
      <c r="BY1250" s="144"/>
      <c r="BZ1250" s="144"/>
      <c r="CA1250" s="144"/>
      <c r="CB1250" s="144"/>
      <c r="CC1250" s="144"/>
      <c r="CD1250" s="144"/>
      <c r="CE1250" s="144"/>
      <c r="CF1250" s="144"/>
      <c r="CG1250" s="144"/>
      <c r="CH1250" s="144"/>
      <c r="CI1250" s="144"/>
      <c r="CJ1250" s="144"/>
      <c r="CK1250" s="144"/>
      <c r="CL1250" s="144"/>
      <c r="CM1250" s="144"/>
      <c r="CN1250" s="144"/>
      <c r="CO1250" s="144"/>
      <c r="CP1250" s="144"/>
      <c r="CQ1250" s="144"/>
      <c r="CR1250" s="144"/>
      <c r="CS1250" s="144"/>
      <c r="CT1250" s="144"/>
      <c r="CU1250" s="144"/>
      <c r="CV1250" s="144"/>
      <c r="CW1250" s="144"/>
      <c r="CX1250" s="144"/>
      <c r="CY1250" s="144"/>
    </row>
    <row r="1251" spans="1:103" ht="16.5" x14ac:dyDescent="0.35">
      <c r="A1251" s="144"/>
      <c r="B1251" s="144"/>
      <c r="C1251" s="144"/>
      <c r="D1251" s="144"/>
      <c r="E1251" s="144"/>
      <c r="F1251" s="144"/>
      <c r="G1251" s="144"/>
      <c r="H1251" s="144"/>
      <c r="I1251" s="144"/>
      <c r="J1251" s="144"/>
      <c r="K1251" s="144"/>
      <c r="L1251" s="144"/>
      <c r="M1251" s="144"/>
      <c r="N1251" s="144"/>
      <c r="O1251" s="144"/>
      <c r="P1251" s="144"/>
      <c r="Q1251" s="144"/>
      <c r="R1251" s="144"/>
      <c r="S1251" s="144"/>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c r="BG1251" s="144"/>
      <c r="BH1251" s="144"/>
      <c r="BI1251" s="144"/>
      <c r="BJ1251" s="144"/>
      <c r="BK1251" s="144"/>
      <c r="BL1251" s="144"/>
      <c r="BM1251" s="144"/>
      <c r="BN1251" s="144"/>
      <c r="BO1251" s="144"/>
      <c r="BP1251" s="144"/>
      <c r="BQ1251" s="144"/>
      <c r="BR1251" s="144"/>
      <c r="BS1251" s="144"/>
      <c r="BT1251" s="144"/>
      <c r="BU1251" s="144"/>
      <c r="BV1251" s="144"/>
      <c r="BW1251" s="144"/>
      <c r="BX1251" s="144"/>
      <c r="BY1251" s="144"/>
      <c r="BZ1251" s="144"/>
      <c r="CA1251" s="144"/>
      <c r="CB1251" s="144"/>
      <c r="CC1251" s="144"/>
      <c r="CD1251" s="144"/>
      <c r="CE1251" s="144"/>
      <c r="CF1251" s="144"/>
      <c r="CG1251" s="144"/>
      <c r="CH1251" s="144"/>
      <c r="CI1251" s="144"/>
      <c r="CJ1251" s="144"/>
      <c r="CK1251" s="144"/>
      <c r="CL1251" s="144"/>
      <c r="CM1251" s="144"/>
      <c r="CN1251" s="144"/>
      <c r="CO1251" s="144"/>
      <c r="CP1251" s="144"/>
      <c r="CQ1251" s="144"/>
      <c r="CR1251" s="144"/>
      <c r="CS1251" s="144"/>
      <c r="CT1251" s="144"/>
      <c r="CU1251" s="144"/>
      <c r="CV1251" s="144"/>
      <c r="CW1251" s="144"/>
      <c r="CX1251" s="144"/>
      <c r="CY1251" s="144"/>
    </row>
    <row r="1252" spans="1:103" ht="16.5" x14ac:dyDescent="0.35">
      <c r="A1252" s="144"/>
      <c r="B1252" s="144"/>
      <c r="C1252" s="144"/>
      <c r="D1252" s="144"/>
      <c r="E1252" s="144"/>
      <c r="F1252" s="144"/>
      <c r="G1252" s="144"/>
      <c r="H1252" s="144"/>
      <c r="I1252" s="144"/>
      <c r="J1252" s="144"/>
      <c r="K1252" s="144"/>
      <c r="L1252" s="144"/>
      <c r="M1252" s="144"/>
      <c r="N1252" s="144"/>
      <c r="O1252" s="144"/>
      <c r="P1252" s="144"/>
      <c r="Q1252" s="144"/>
      <c r="R1252" s="144"/>
      <c r="S1252" s="144"/>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c r="BG1252" s="144"/>
      <c r="BH1252" s="144"/>
      <c r="BI1252" s="144"/>
      <c r="BJ1252" s="144"/>
      <c r="BK1252" s="144"/>
      <c r="BL1252" s="144"/>
      <c r="BM1252" s="144"/>
      <c r="BN1252" s="144"/>
      <c r="BO1252" s="144"/>
      <c r="BP1252" s="144"/>
      <c r="BQ1252" s="144"/>
      <c r="BR1252" s="144"/>
      <c r="BS1252" s="144"/>
      <c r="BT1252" s="144"/>
      <c r="BU1252" s="144"/>
      <c r="BV1252" s="144"/>
      <c r="BW1252" s="144"/>
      <c r="BX1252" s="144"/>
      <c r="BY1252" s="144"/>
      <c r="BZ1252" s="144"/>
      <c r="CA1252" s="144"/>
      <c r="CB1252" s="144"/>
      <c r="CC1252" s="144"/>
      <c r="CD1252" s="144"/>
      <c r="CE1252" s="144"/>
      <c r="CF1252" s="144"/>
      <c r="CG1252" s="144"/>
      <c r="CH1252" s="144"/>
      <c r="CI1252" s="144"/>
      <c r="CJ1252" s="144"/>
      <c r="CK1252" s="144"/>
      <c r="CL1252" s="144"/>
      <c r="CM1252" s="144"/>
      <c r="CN1252" s="144"/>
      <c r="CO1252" s="144"/>
      <c r="CP1252" s="144"/>
      <c r="CQ1252" s="144"/>
      <c r="CR1252" s="144"/>
      <c r="CS1252" s="144"/>
      <c r="CT1252" s="144"/>
      <c r="CU1252" s="144"/>
      <c r="CV1252" s="144"/>
      <c r="CW1252" s="144"/>
      <c r="CX1252" s="144"/>
      <c r="CY1252" s="144"/>
    </row>
    <row r="1253" spans="1:103" ht="16.5" x14ac:dyDescent="0.35">
      <c r="A1253" s="144"/>
      <c r="B1253" s="144"/>
      <c r="C1253" s="144"/>
      <c r="D1253" s="144"/>
      <c r="E1253" s="144"/>
      <c r="F1253" s="144"/>
      <c r="G1253" s="144"/>
      <c r="H1253" s="144"/>
      <c r="I1253" s="144"/>
      <c r="J1253" s="144"/>
      <c r="K1253" s="144"/>
      <c r="L1253" s="144"/>
      <c r="M1253" s="144"/>
      <c r="N1253" s="144"/>
      <c r="O1253" s="144"/>
      <c r="P1253" s="144"/>
      <c r="Q1253" s="144"/>
      <c r="R1253" s="144"/>
      <c r="S1253" s="144"/>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c r="BG1253" s="144"/>
      <c r="BH1253" s="144"/>
      <c r="BI1253" s="144"/>
      <c r="BJ1253" s="144"/>
      <c r="BK1253" s="144"/>
      <c r="BL1253" s="144"/>
      <c r="BM1253" s="144"/>
      <c r="BN1253" s="144"/>
      <c r="BO1253" s="144"/>
      <c r="BP1253" s="144"/>
      <c r="BQ1253" s="144"/>
      <c r="BR1253" s="144"/>
      <c r="BS1253" s="144"/>
      <c r="BT1253" s="144"/>
      <c r="BU1253" s="144"/>
      <c r="BV1253" s="144"/>
      <c r="BW1253" s="144"/>
      <c r="BX1253" s="144"/>
      <c r="BY1253" s="144"/>
      <c r="BZ1253" s="144"/>
      <c r="CA1253" s="144"/>
      <c r="CB1253" s="144"/>
      <c r="CC1253" s="144"/>
      <c r="CD1253" s="144"/>
      <c r="CE1253" s="144"/>
      <c r="CF1253" s="144"/>
      <c r="CG1253" s="144"/>
      <c r="CH1253" s="144"/>
      <c r="CI1253" s="144"/>
      <c r="CJ1253" s="144"/>
      <c r="CK1253" s="144"/>
      <c r="CL1253" s="144"/>
      <c r="CM1253" s="144"/>
      <c r="CN1253" s="144"/>
      <c r="CO1253" s="144"/>
      <c r="CP1253" s="144"/>
      <c r="CQ1253" s="144"/>
      <c r="CR1253" s="144"/>
      <c r="CS1253" s="144"/>
      <c r="CT1253" s="144"/>
      <c r="CU1253" s="144"/>
      <c r="CV1253" s="144"/>
      <c r="CW1253" s="144"/>
      <c r="CX1253" s="144"/>
      <c r="CY1253" s="144"/>
    </row>
    <row r="1254" spans="1:103" ht="16.5" x14ac:dyDescent="0.35">
      <c r="A1254" s="144"/>
      <c r="B1254" s="144"/>
      <c r="C1254" s="144"/>
      <c r="D1254" s="144"/>
      <c r="E1254" s="144"/>
      <c r="F1254" s="144"/>
      <c r="G1254" s="144"/>
      <c r="H1254" s="144"/>
      <c r="I1254" s="144"/>
      <c r="J1254" s="144"/>
      <c r="K1254" s="144"/>
      <c r="L1254" s="144"/>
      <c r="M1254" s="144"/>
      <c r="N1254" s="144"/>
      <c r="O1254" s="144"/>
      <c r="P1254" s="144"/>
      <c r="Q1254" s="144"/>
      <c r="R1254" s="144"/>
      <c r="S1254" s="144"/>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c r="BG1254" s="144"/>
      <c r="BH1254" s="144"/>
      <c r="BI1254" s="144"/>
      <c r="BJ1254" s="144"/>
      <c r="BK1254" s="144"/>
      <c r="BL1254" s="144"/>
      <c r="BM1254" s="144"/>
      <c r="BN1254" s="144"/>
      <c r="BO1254" s="144"/>
      <c r="BP1254" s="144"/>
      <c r="BQ1254" s="144"/>
      <c r="BR1254" s="144"/>
      <c r="BS1254" s="144"/>
      <c r="BT1254" s="144"/>
      <c r="BU1254" s="144"/>
      <c r="BV1254" s="144"/>
      <c r="BW1254" s="144"/>
      <c r="BX1254" s="144"/>
      <c r="BY1254" s="144"/>
      <c r="BZ1254" s="144"/>
      <c r="CA1254" s="144"/>
      <c r="CB1254" s="144"/>
      <c r="CC1254" s="144"/>
      <c r="CD1254" s="144"/>
      <c r="CE1254" s="144"/>
      <c r="CF1254" s="144"/>
      <c r="CG1254" s="144"/>
      <c r="CH1254" s="144"/>
      <c r="CI1254" s="144"/>
      <c r="CJ1254" s="144"/>
      <c r="CK1254" s="144"/>
      <c r="CL1254" s="144"/>
      <c r="CM1254" s="144"/>
      <c r="CN1254" s="144"/>
      <c r="CO1254" s="144"/>
      <c r="CP1254" s="144"/>
      <c r="CQ1254" s="144"/>
      <c r="CR1254" s="144"/>
      <c r="CS1254" s="144"/>
      <c r="CT1254" s="144"/>
      <c r="CU1254" s="144"/>
      <c r="CV1254" s="144"/>
      <c r="CW1254" s="144"/>
      <c r="CX1254" s="144"/>
      <c r="CY1254" s="144"/>
    </row>
    <row r="1255" spans="1:103" ht="16.5" x14ac:dyDescent="0.35">
      <c r="A1255" s="144"/>
      <c r="B1255" s="144"/>
      <c r="C1255" s="144"/>
      <c r="D1255" s="144"/>
      <c r="E1255" s="144"/>
      <c r="F1255" s="144"/>
      <c r="G1255" s="144"/>
      <c r="H1255" s="144"/>
      <c r="I1255" s="144"/>
      <c r="J1255" s="144"/>
      <c r="K1255" s="144"/>
      <c r="L1255" s="144"/>
      <c r="M1255" s="144"/>
      <c r="N1255" s="144"/>
      <c r="O1255" s="144"/>
      <c r="P1255" s="144"/>
      <c r="Q1255" s="144"/>
      <c r="R1255" s="144"/>
      <c r="S1255" s="144"/>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c r="BG1255" s="144"/>
      <c r="BH1255" s="144"/>
      <c r="BI1255" s="144"/>
      <c r="BJ1255" s="144"/>
      <c r="BK1255" s="144"/>
      <c r="BL1255" s="144"/>
      <c r="BM1255" s="144"/>
      <c r="BN1255" s="144"/>
      <c r="BO1255" s="144"/>
      <c r="BP1255" s="144"/>
      <c r="BQ1255" s="144"/>
      <c r="BR1255" s="144"/>
      <c r="BS1255" s="144"/>
      <c r="BT1255" s="144"/>
      <c r="BU1255" s="144"/>
      <c r="BV1255" s="144"/>
      <c r="BW1255" s="144"/>
      <c r="BX1255" s="144"/>
      <c r="BY1255" s="144"/>
      <c r="BZ1255" s="144"/>
      <c r="CA1255" s="144"/>
      <c r="CB1255" s="144"/>
      <c r="CC1255" s="144"/>
      <c r="CD1255" s="144"/>
      <c r="CE1255" s="144"/>
      <c r="CF1255" s="144"/>
      <c r="CG1255" s="144"/>
      <c r="CH1255" s="144"/>
      <c r="CI1255" s="144"/>
      <c r="CJ1255" s="144"/>
      <c r="CK1255" s="144"/>
      <c r="CL1255" s="144"/>
      <c r="CM1255" s="144"/>
      <c r="CN1255" s="144"/>
      <c r="CO1255" s="144"/>
      <c r="CP1255" s="144"/>
      <c r="CQ1255" s="144"/>
      <c r="CR1255" s="144"/>
      <c r="CS1255" s="144"/>
      <c r="CT1255" s="144"/>
      <c r="CU1255" s="144"/>
      <c r="CV1255" s="144"/>
      <c r="CW1255" s="144"/>
      <c r="CX1255" s="144"/>
      <c r="CY1255" s="144"/>
    </row>
    <row r="1256" spans="1:103" ht="16.5" x14ac:dyDescent="0.35">
      <c r="A1256" s="144"/>
      <c r="B1256" s="144"/>
      <c r="C1256" s="144"/>
      <c r="D1256" s="144"/>
      <c r="E1256" s="144"/>
      <c r="F1256" s="144"/>
      <c r="G1256" s="144"/>
      <c r="H1256" s="144"/>
      <c r="I1256" s="144"/>
      <c r="J1256" s="144"/>
      <c r="K1256" s="144"/>
      <c r="L1256" s="144"/>
      <c r="M1256" s="144"/>
      <c r="N1256" s="144"/>
      <c r="O1256" s="144"/>
      <c r="P1256" s="144"/>
      <c r="Q1256" s="144"/>
      <c r="R1256" s="144"/>
      <c r="S1256" s="144"/>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c r="BG1256" s="144"/>
      <c r="BH1256" s="144"/>
      <c r="BI1256" s="144"/>
      <c r="BJ1256" s="144"/>
      <c r="BK1256" s="144"/>
      <c r="BL1256" s="144"/>
      <c r="BM1256" s="144"/>
      <c r="BN1256" s="144"/>
      <c r="BO1256" s="144"/>
      <c r="BP1256" s="144"/>
      <c r="BQ1256" s="144"/>
      <c r="BR1256" s="144"/>
      <c r="BS1256" s="144"/>
      <c r="BT1256" s="144"/>
      <c r="BU1256" s="144"/>
      <c r="BV1256" s="144"/>
      <c r="BW1256" s="144"/>
      <c r="BX1256" s="144"/>
      <c r="BY1256" s="144"/>
      <c r="BZ1256" s="144"/>
      <c r="CA1256" s="144"/>
      <c r="CB1256" s="144"/>
      <c r="CC1256" s="144"/>
      <c r="CD1256" s="144"/>
      <c r="CE1256" s="144"/>
      <c r="CF1256" s="144"/>
      <c r="CG1256" s="144"/>
      <c r="CH1256" s="144"/>
      <c r="CI1256" s="144"/>
      <c r="CJ1256" s="144"/>
      <c r="CK1256" s="144"/>
      <c r="CL1256" s="144"/>
      <c r="CM1256" s="144"/>
      <c r="CN1256" s="144"/>
      <c r="CO1256" s="144"/>
      <c r="CP1256" s="144"/>
      <c r="CQ1256" s="144"/>
      <c r="CR1256" s="144"/>
      <c r="CS1256" s="144"/>
      <c r="CT1256" s="144"/>
      <c r="CU1256" s="144"/>
      <c r="CV1256" s="144"/>
      <c r="CW1256" s="144"/>
      <c r="CX1256" s="144"/>
      <c r="CY1256" s="144"/>
    </row>
    <row r="1257" spans="1:103" ht="16.5" x14ac:dyDescent="0.35">
      <c r="A1257" s="144"/>
      <c r="B1257" s="144"/>
      <c r="C1257" s="144"/>
      <c r="D1257" s="144"/>
      <c r="E1257" s="144"/>
      <c r="F1257" s="144"/>
      <c r="G1257" s="144"/>
      <c r="H1257" s="144"/>
      <c r="I1257" s="144"/>
      <c r="J1257" s="144"/>
      <c r="K1257" s="144"/>
      <c r="L1257" s="144"/>
      <c r="M1257" s="144"/>
      <c r="N1257" s="144"/>
      <c r="O1257" s="144"/>
      <c r="P1257" s="144"/>
      <c r="Q1257" s="144"/>
      <c r="R1257" s="144"/>
      <c r="S1257" s="144"/>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c r="BG1257" s="144"/>
      <c r="BH1257" s="144"/>
      <c r="BI1257" s="144"/>
      <c r="BJ1257" s="144"/>
      <c r="BK1257" s="144"/>
      <c r="BL1257" s="144"/>
      <c r="BM1257" s="144"/>
      <c r="BN1257" s="144"/>
      <c r="BO1257" s="144"/>
      <c r="BP1257" s="144"/>
      <c r="BQ1257" s="144"/>
      <c r="BR1257" s="144"/>
      <c r="BS1257" s="144"/>
      <c r="BT1257" s="144"/>
      <c r="BU1257" s="144"/>
      <c r="BV1257" s="144"/>
      <c r="BW1257" s="144"/>
      <c r="BX1257" s="144"/>
      <c r="BY1257" s="144"/>
      <c r="BZ1257" s="144"/>
      <c r="CA1257" s="144"/>
      <c r="CB1257" s="144"/>
      <c r="CC1257" s="144"/>
      <c r="CD1257" s="144"/>
      <c r="CE1257" s="144"/>
      <c r="CF1257" s="144"/>
      <c r="CG1257" s="144"/>
      <c r="CH1257" s="144"/>
      <c r="CI1257" s="144"/>
      <c r="CJ1257" s="144"/>
      <c r="CK1257" s="144"/>
      <c r="CL1257" s="144"/>
      <c r="CM1257" s="144"/>
      <c r="CN1257" s="144"/>
      <c r="CO1257" s="144"/>
      <c r="CP1257" s="144"/>
      <c r="CQ1257" s="144"/>
      <c r="CR1257" s="144"/>
      <c r="CS1257" s="144"/>
      <c r="CT1257" s="144"/>
      <c r="CU1257" s="144"/>
      <c r="CV1257" s="144"/>
      <c r="CW1257" s="144"/>
      <c r="CX1257" s="144"/>
      <c r="CY1257" s="144"/>
    </row>
    <row r="1258" spans="1:103" ht="16.5" x14ac:dyDescent="0.35">
      <c r="A1258" s="144"/>
      <c r="B1258" s="144"/>
      <c r="C1258" s="144"/>
      <c r="D1258" s="144"/>
      <c r="E1258" s="144"/>
      <c r="F1258" s="144"/>
      <c r="G1258" s="144"/>
      <c r="H1258" s="144"/>
      <c r="I1258" s="144"/>
      <c r="J1258" s="144"/>
      <c r="K1258" s="144"/>
      <c r="L1258" s="144"/>
      <c r="M1258" s="144"/>
      <c r="N1258" s="144"/>
      <c r="O1258" s="144"/>
      <c r="P1258" s="144"/>
      <c r="Q1258" s="144"/>
      <c r="R1258" s="144"/>
      <c r="S1258" s="144"/>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c r="BG1258" s="144"/>
      <c r="BH1258" s="144"/>
      <c r="BI1258" s="144"/>
      <c r="BJ1258" s="144"/>
      <c r="BK1258" s="144"/>
      <c r="BL1258" s="144"/>
      <c r="BM1258" s="144"/>
      <c r="BN1258" s="144"/>
      <c r="BO1258" s="144"/>
      <c r="BP1258" s="144"/>
      <c r="BQ1258" s="144"/>
      <c r="BR1258" s="144"/>
      <c r="BS1258" s="144"/>
      <c r="BT1258" s="144"/>
      <c r="BU1258" s="144"/>
      <c r="BV1258" s="144"/>
      <c r="BW1258" s="144"/>
      <c r="BX1258" s="144"/>
      <c r="BY1258" s="144"/>
      <c r="BZ1258" s="144"/>
      <c r="CA1258" s="144"/>
      <c r="CB1258" s="144"/>
      <c r="CC1258" s="144"/>
      <c r="CD1258" s="144"/>
      <c r="CE1258" s="144"/>
      <c r="CF1258" s="144"/>
      <c r="CG1258" s="144"/>
      <c r="CH1258" s="144"/>
      <c r="CI1258" s="144"/>
      <c r="CJ1258" s="144"/>
      <c r="CK1258" s="144"/>
      <c r="CL1258" s="144"/>
      <c r="CM1258" s="144"/>
      <c r="CN1258" s="144"/>
      <c r="CO1258" s="144"/>
      <c r="CP1258" s="144"/>
      <c r="CQ1258" s="144"/>
      <c r="CR1258" s="144"/>
      <c r="CS1258" s="144"/>
      <c r="CT1258" s="144"/>
      <c r="CU1258" s="144"/>
      <c r="CV1258" s="144"/>
      <c r="CW1258" s="144"/>
      <c r="CX1258" s="144"/>
      <c r="CY1258" s="144"/>
    </row>
    <row r="1259" spans="1:103" ht="16.5" x14ac:dyDescent="0.35">
      <c r="A1259" s="144"/>
      <c r="B1259" s="144"/>
      <c r="C1259" s="144"/>
      <c r="D1259" s="144"/>
      <c r="E1259" s="144"/>
      <c r="F1259" s="144"/>
      <c r="G1259" s="144"/>
      <c r="H1259" s="144"/>
      <c r="I1259" s="144"/>
      <c r="J1259" s="144"/>
      <c r="K1259" s="144"/>
      <c r="L1259" s="144"/>
      <c r="M1259" s="144"/>
      <c r="N1259" s="144"/>
      <c r="O1259" s="144"/>
      <c r="P1259" s="144"/>
      <c r="Q1259" s="144"/>
      <c r="R1259" s="144"/>
      <c r="S1259" s="144"/>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c r="BG1259" s="144"/>
      <c r="BH1259" s="144"/>
      <c r="BI1259" s="144"/>
      <c r="BJ1259" s="144"/>
      <c r="BK1259" s="144"/>
      <c r="BL1259" s="144"/>
      <c r="BM1259" s="144"/>
      <c r="BN1259" s="144"/>
      <c r="BO1259" s="144"/>
      <c r="BP1259" s="144"/>
      <c r="BQ1259" s="144"/>
      <c r="BR1259" s="144"/>
      <c r="BS1259" s="144"/>
      <c r="BT1259" s="144"/>
      <c r="BU1259" s="144"/>
      <c r="BV1259" s="144"/>
      <c r="BW1259" s="144"/>
      <c r="BX1259" s="144"/>
      <c r="BY1259" s="144"/>
      <c r="BZ1259" s="144"/>
      <c r="CA1259" s="144"/>
      <c r="CB1259" s="144"/>
      <c r="CC1259" s="144"/>
      <c r="CD1259" s="144"/>
      <c r="CE1259" s="144"/>
      <c r="CF1259" s="144"/>
      <c r="CG1259" s="144"/>
      <c r="CH1259" s="144"/>
      <c r="CI1259" s="144"/>
      <c r="CJ1259" s="144"/>
      <c r="CK1259" s="144"/>
      <c r="CL1259" s="144"/>
      <c r="CM1259" s="144"/>
      <c r="CN1259" s="144"/>
      <c r="CO1259" s="144"/>
      <c r="CP1259" s="144"/>
      <c r="CQ1259" s="144"/>
      <c r="CR1259" s="144"/>
      <c r="CS1259" s="144"/>
      <c r="CT1259" s="144"/>
      <c r="CU1259" s="144"/>
      <c r="CV1259" s="144"/>
      <c r="CW1259" s="144"/>
      <c r="CX1259" s="144"/>
      <c r="CY1259" s="144"/>
    </row>
    <row r="1260" spans="1:103" ht="16.5" x14ac:dyDescent="0.35">
      <c r="A1260" s="144"/>
      <c r="B1260" s="144"/>
      <c r="C1260" s="144"/>
      <c r="D1260" s="144"/>
      <c r="E1260" s="144"/>
      <c r="F1260" s="144"/>
      <c r="G1260" s="144"/>
      <c r="H1260" s="144"/>
      <c r="I1260" s="144"/>
      <c r="J1260" s="144"/>
      <c r="K1260" s="144"/>
      <c r="L1260" s="144"/>
      <c r="M1260" s="144"/>
      <c r="N1260" s="144"/>
      <c r="O1260" s="144"/>
      <c r="P1260" s="144"/>
      <c r="Q1260" s="144"/>
      <c r="R1260" s="144"/>
      <c r="S1260" s="144"/>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c r="BG1260" s="144"/>
      <c r="BH1260" s="144"/>
      <c r="BI1260" s="144"/>
      <c r="BJ1260" s="144"/>
      <c r="BK1260" s="144"/>
      <c r="BL1260" s="144"/>
      <c r="BM1260" s="144"/>
      <c r="BN1260" s="144"/>
      <c r="BO1260" s="144"/>
      <c r="BP1260" s="144"/>
      <c r="BQ1260" s="144"/>
      <c r="BR1260" s="144"/>
      <c r="BS1260" s="144"/>
      <c r="BT1260" s="144"/>
      <c r="BU1260" s="144"/>
      <c r="BV1260" s="144"/>
      <c r="BW1260" s="144"/>
      <c r="BX1260" s="144"/>
      <c r="BY1260" s="144"/>
      <c r="BZ1260" s="144"/>
      <c r="CA1260" s="144"/>
      <c r="CB1260" s="144"/>
      <c r="CC1260" s="144"/>
      <c r="CD1260" s="144"/>
      <c r="CE1260" s="144"/>
      <c r="CF1260" s="144"/>
      <c r="CG1260" s="144"/>
      <c r="CH1260" s="144"/>
      <c r="CI1260" s="144"/>
      <c r="CJ1260" s="144"/>
      <c r="CK1260" s="144"/>
      <c r="CL1260" s="144"/>
      <c r="CM1260" s="144"/>
      <c r="CN1260" s="144"/>
      <c r="CO1260" s="144"/>
      <c r="CP1260" s="144"/>
      <c r="CQ1260" s="144"/>
      <c r="CR1260" s="144"/>
      <c r="CS1260" s="144"/>
      <c r="CT1260" s="144"/>
      <c r="CU1260" s="144"/>
      <c r="CV1260" s="144"/>
      <c r="CW1260" s="144"/>
      <c r="CX1260" s="144"/>
      <c r="CY1260" s="144"/>
    </row>
    <row r="1261" spans="1:103" ht="16.5" x14ac:dyDescent="0.35">
      <c r="A1261" s="144"/>
      <c r="B1261" s="144"/>
      <c r="C1261" s="144"/>
      <c r="D1261" s="144"/>
      <c r="E1261" s="144"/>
      <c r="F1261" s="144"/>
      <c r="G1261" s="144"/>
      <c r="H1261" s="144"/>
      <c r="I1261" s="144"/>
      <c r="J1261" s="144"/>
      <c r="K1261" s="144"/>
      <c r="L1261" s="144"/>
      <c r="M1261" s="144"/>
      <c r="N1261" s="144"/>
      <c r="O1261" s="144"/>
      <c r="P1261" s="144"/>
      <c r="Q1261" s="144"/>
      <c r="R1261" s="144"/>
      <c r="S1261" s="144"/>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c r="BG1261" s="144"/>
      <c r="BH1261" s="144"/>
      <c r="BI1261" s="144"/>
      <c r="BJ1261" s="144"/>
      <c r="BK1261" s="144"/>
      <c r="BL1261" s="144"/>
      <c r="BM1261" s="144"/>
      <c r="BN1261" s="144"/>
      <c r="BO1261" s="144"/>
      <c r="BP1261" s="144"/>
      <c r="BQ1261" s="144"/>
      <c r="BR1261" s="144"/>
      <c r="BS1261" s="144"/>
      <c r="BT1261" s="144"/>
      <c r="BU1261" s="144"/>
      <c r="BV1261" s="144"/>
      <c r="BW1261" s="144"/>
      <c r="BX1261" s="144"/>
      <c r="BY1261" s="144"/>
      <c r="BZ1261" s="144"/>
      <c r="CA1261" s="144"/>
      <c r="CB1261" s="144"/>
      <c r="CC1261" s="144"/>
      <c r="CD1261" s="144"/>
      <c r="CE1261" s="144"/>
      <c r="CF1261" s="144"/>
      <c r="CG1261" s="144"/>
      <c r="CH1261" s="144"/>
      <c r="CI1261" s="144"/>
      <c r="CJ1261" s="144"/>
      <c r="CK1261" s="144"/>
      <c r="CL1261" s="144"/>
      <c r="CM1261" s="144"/>
      <c r="CN1261" s="144"/>
      <c r="CO1261" s="144"/>
      <c r="CP1261" s="144"/>
      <c r="CQ1261" s="144"/>
      <c r="CR1261" s="144"/>
      <c r="CS1261" s="144"/>
      <c r="CT1261" s="144"/>
      <c r="CU1261" s="144"/>
      <c r="CV1261" s="144"/>
      <c r="CW1261" s="144"/>
      <c r="CX1261" s="144"/>
      <c r="CY1261" s="144"/>
    </row>
    <row r="1262" spans="1:103" ht="16.5" x14ac:dyDescent="0.35">
      <c r="A1262" s="144"/>
      <c r="B1262" s="144"/>
      <c r="C1262" s="144"/>
      <c r="D1262" s="144"/>
      <c r="E1262" s="144"/>
      <c r="F1262" s="144"/>
      <c r="G1262" s="144"/>
      <c r="H1262" s="144"/>
      <c r="I1262" s="144"/>
      <c r="J1262" s="144"/>
      <c r="K1262" s="144"/>
      <c r="L1262" s="144"/>
      <c r="M1262" s="144"/>
      <c r="N1262" s="144"/>
      <c r="O1262" s="144"/>
      <c r="P1262" s="144"/>
      <c r="Q1262" s="144"/>
      <c r="R1262" s="144"/>
      <c r="S1262" s="144"/>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c r="BG1262" s="144"/>
      <c r="BH1262" s="144"/>
      <c r="BI1262" s="144"/>
      <c r="BJ1262" s="144"/>
      <c r="BK1262" s="144"/>
      <c r="BL1262" s="144"/>
      <c r="BM1262" s="144"/>
      <c r="BN1262" s="144"/>
      <c r="BO1262" s="144"/>
      <c r="BP1262" s="144"/>
      <c r="BQ1262" s="144"/>
      <c r="BR1262" s="144"/>
      <c r="BS1262" s="144"/>
      <c r="BT1262" s="144"/>
      <c r="BU1262" s="144"/>
      <c r="BV1262" s="144"/>
      <c r="BW1262" s="144"/>
      <c r="BX1262" s="144"/>
      <c r="BY1262" s="144"/>
      <c r="BZ1262" s="144"/>
      <c r="CA1262" s="144"/>
      <c r="CB1262" s="144"/>
      <c r="CC1262" s="144"/>
      <c r="CD1262" s="144"/>
      <c r="CE1262" s="144"/>
      <c r="CF1262" s="144"/>
      <c r="CG1262" s="144"/>
      <c r="CH1262" s="144"/>
      <c r="CI1262" s="144"/>
      <c r="CJ1262" s="144"/>
      <c r="CK1262" s="144"/>
      <c r="CL1262" s="144"/>
      <c r="CM1262" s="144"/>
      <c r="CN1262" s="144"/>
      <c r="CO1262" s="144"/>
      <c r="CP1262" s="144"/>
      <c r="CQ1262" s="144"/>
      <c r="CR1262" s="144"/>
      <c r="CS1262" s="144"/>
      <c r="CT1262" s="144"/>
      <c r="CU1262" s="144"/>
      <c r="CV1262" s="144"/>
      <c r="CW1262" s="144"/>
      <c r="CX1262" s="144"/>
      <c r="CY1262" s="144"/>
    </row>
    <row r="1263" spans="1:103" ht="16.5" x14ac:dyDescent="0.35">
      <c r="A1263" s="144"/>
      <c r="B1263" s="144"/>
      <c r="C1263" s="144"/>
      <c r="D1263" s="144"/>
      <c r="E1263" s="144"/>
      <c r="F1263" s="144"/>
      <c r="G1263" s="144"/>
      <c r="H1263" s="144"/>
      <c r="I1263" s="144"/>
      <c r="J1263" s="144"/>
      <c r="K1263" s="144"/>
      <c r="L1263" s="144"/>
      <c r="M1263" s="144"/>
      <c r="N1263" s="144"/>
      <c r="O1263" s="144"/>
      <c r="P1263" s="144"/>
      <c r="Q1263" s="144"/>
      <c r="R1263" s="144"/>
      <c r="S1263" s="144"/>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c r="BG1263" s="144"/>
      <c r="BH1263" s="144"/>
      <c r="BI1263" s="144"/>
      <c r="BJ1263" s="144"/>
      <c r="BK1263" s="144"/>
      <c r="BL1263" s="144"/>
      <c r="BM1263" s="144"/>
      <c r="BN1263" s="144"/>
      <c r="BO1263" s="144"/>
      <c r="BP1263" s="144"/>
      <c r="BQ1263" s="144"/>
      <c r="BR1263" s="144"/>
      <c r="BS1263" s="144"/>
      <c r="BT1263" s="144"/>
      <c r="BU1263" s="144"/>
      <c r="BV1263" s="144"/>
      <c r="BW1263" s="144"/>
      <c r="BX1263" s="144"/>
      <c r="BY1263" s="144"/>
      <c r="BZ1263" s="144"/>
      <c r="CA1263" s="144"/>
      <c r="CB1263" s="144"/>
      <c r="CC1263" s="144"/>
      <c r="CD1263" s="144"/>
      <c r="CE1263" s="144"/>
      <c r="CF1263" s="144"/>
      <c r="CG1263" s="144"/>
      <c r="CH1263" s="144"/>
      <c r="CI1263" s="144"/>
      <c r="CJ1263" s="144"/>
      <c r="CK1263" s="144"/>
      <c r="CL1263" s="144"/>
      <c r="CM1263" s="144"/>
      <c r="CN1263" s="144"/>
      <c r="CO1263" s="144"/>
      <c r="CP1263" s="144"/>
      <c r="CQ1263" s="144"/>
      <c r="CR1263" s="144"/>
      <c r="CS1263" s="144"/>
      <c r="CT1263" s="144"/>
      <c r="CU1263" s="144"/>
      <c r="CV1263" s="144"/>
      <c r="CW1263" s="144"/>
      <c r="CX1263" s="144"/>
      <c r="CY1263" s="144"/>
    </row>
    <row r="1264" spans="1:103" ht="16.5" x14ac:dyDescent="0.35">
      <c r="A1264" s="144"/>
      <c r="B1264" s="144"/>
      <c r="C1264" s="144"/>
      <c r="D1264" s="144"/>
      <c r="E1264" s="144"/>
      <c r="F1264" s="144"/>
      <c r="G1264" s="144"/>
      <c r="H1264" s="144"/>
      <c r="I1264" s="144"/>
      <c r="J1264" s="144"/>
      <c r="K1264" s="144"/>
      <c r="L1264" s="144"/>
      <c r="M1264" s="144"/>
      <c r="N1264" s="144"/>
      <c r="O1264" s="144"/>
      <c r="P1264" s="144"/>
      <c r="Q1264" s="144"/>
      <c r="R1264" s="144"/>
      <c r="S1264" s="144"/>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c r="BG1264" s="144"/>
      <c r="BH1264" s="144"/>
      <c r="BI1264" s="144"/>
      <c r="BJ1264" s="144"/>
      <c r="BK1264" s="144"/>
      <c r="BL1264" s="144"/>
      <c r="BM1264" s="144"/>
      <c r="BN1264" s="144"/>
      <c r="BO1264" s="144"/>
      <c r="BP1264" s="144"/>
      <c r="BQ1264" s="144"/>
      <c r="BR1264" s="144"/>
      <c r="BS1264" s="144"/>
      <c r="BT1264" s="144"/>
      <c r="BU1264" s="144"/>
      <c r="BV1264" s="144"/>
      <c r="BW1264" s="144"/>
      <c r="BX1264" s="144"/>
      <c r="BY1264" s="144"/>
      <c r="BZ1264" s="144"/>
      <c r="CA1264" s="144"/>
      <c r="CB1264" s="144"/>
      <c r="CC1264" s="144"/>
      <c r="CD1264" s="144"/>
      <c r="CE1264" s="144"/>
      <c r="CF1264" s="144"/>
      <c r="CG1264" s="144"/>
      <c r="CH1264" s="144"/>
      <c r="CI1264" s="144"/>
      <c r="CJ1264" s="144"/>
      <c r="CK1264" s="144"/>
      <c r="CL1264" s="144"/>
      <c r="CM1264" s="144"/>
      <c r="CN1264" s="144"/>
      <c r="CO1264" s="144"/>
      <c r="CP1264" s="144"/>
      <c r="CQ1264" s="144"/>
      <c r="CR1264" s="144"/>
      <c r="CS1264" s="144"/>
      <c r="CT1264" s="144"/>
      <c r="CU1264" s="144"/>
      <c r="CV1264" s="144"/>
      <c r="CW1264" s="144"/>
      <c r="CX1264" s="144"/>
      <c r="CY1264" s="144"/>
    </row>
    <row r="1265" spans="1:103" ht="16.5" x14ac:dyDescent="0.35">
      <c r="A1265" s="144"/>
      <c r="B1265" s="144"/>
      <c r="C1265" s="144"/>
      <c r="D1265" s="144"/>
      <c r="E1265" s="144"/>
      <c r="F1265" s="144"/>
      <c r="G1265" s="144"/>
      <c r="H1265" s="144"/>
      <c r="I1265" s="144"/>
      <c r="J1265" s="144"/>
      <c r="K1265" s="144"/>
      <c r="L1265" s="144"/>
      <c r="M1265" s="144"/>
      <c r="N1265" s="144"/>
      <c r="O1265" s="144"/>
      <c r="P1265" s="144"/>
      <c r="Q1265" s="144"/>
      <c r="R1265" s="144"/>
      <c r="S1265" s="144"/>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c r="BG1265" s="144"/>
      <c r="BH1265" s="144"/>
      <c r="BI1265" s="144"/>
      <c r="BJ1265" s="144"/>
      <c r="BK1265" s="144"/>
      <c r="BL1265" s="144"/>
      <c r="BM1265" s="144"/>
      <c r="BN1265" s="144"/>
      <c r="BO1265" s="144"/>
      <c r="BP1265" s="144"/>
      <c r="BQ1265" s="144"/>
      <c r="BR1265" s="144"/>
      <c r="BS1265" s="144"/>
      <c r="BT1265" s="144"/>
      <c r="BU1265" s="144"/>
      <c r="BV1265" s="144"/>
      <c r="BW1265" s="144"/>
      <c r="BX1265" s="144"/>
      <c r="BY1265" s="144"/>
      <c r="BZ1265" s="144"/>
      <c r="CA1265" s="144"/>
      <c r="CB1265" s="144"/>
      <c r="CC1265" s="144"/>
      <c r="CD1265" s="144"/>
      <c r="CE1265" s="144"/>
      <c r="CF1265" s="144"/>
      <c r="CG1265" s="144"/>
      <c r="CH1265" s="144"/>
      <c r="CI1265" s="144"/>
      <c r="CJ1265" s="144"/>
      <c r="CK1265" s="144"/>
      <c r="CL1265" s="144"/>
      <c r="CM1265" s="144"/>
      <c r="CN1265" s="144"/>
      <c r="CO1265" s="144"/>
      <c r="CP1265" s="144"/>
      <c r="CQ1265" s="144"/>
      <c r="CR1265" s="144"/>
      <c r="CS1265" s="144"/>
      <c r="CT1265" s="144"/>
      <c r="CU1265" s="144"/>
      <c r="CV1265" s="144"/>
      <c r="CW1265" s="144"/>
      <c r="CX1265" s="144"/>
      <c r="CY1265" s="144"/>
    </row>
    <row r="1266" spans="1:103" ht="16.5" x14ac:dyDescent="0.35">
      <c r="A1266" s="144"/>
      <c r="B1266" s="144"/>
      <c r="C1266" s="144"/>
      <c r="D1266" s="144"/>
      <c r="E1266" s="144"/>
      <c r="F1266" s="144"/>
      <c r="G1266" s="144"/>
      <c r="H1266" s="144"/>
      <c r="I1266" s="144"/>
      <c r="J1266" s="144"/>
      <c r="K1266" s="144"/>
      <c r="L1266" s="144"/>
      <c r="M1266" s="144"/>
      <c r="N1266" s="144"/>
      <c r="O1266" s="144"/>
      <c r="P1266" s="144"/>
      <c r="Q1266" s="144"/>
      <c r="R1266" s="144"/>
      <c r="S1266" s="144"/>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c r="BG1266" s="144"/>
      <c r="BH1266" s="144"/>
      <c r="BI1266" s="144"/>
      <c r="BJ1266" s="144"/>
      <c r="BK1266" s="144"/>
      <c r="BL1266" s="144"/>
      <c r="BM1266" s="144"/>
      <c r="BN1266" s="144"/>
      <c r="BO1266" s="144"/>
      <c r="BP1266" s="144"/>
      <c r="BQ1266" s="144"/>
      <c r="BR1266" s="144"/>
      <c r="BS1266" s="144"/>
      <c r="BT1266" s="144"/>
      <c r="BU1266" s="144"/>
      <c r="BV1266" s="144"/>
      <c r="BW1266" s="144"/>
      <c r="BX1266" s="144"/>
      <c r="BY1266" s="144"/>
      <c r="BZ1266" s="144"/>
      <c r="CA1266" s="144"/>
      <c r="CB1266" s="144"/>
      <c r="CC1266" s="144"/>
      <c r="CD1266" s="144"/>
      <c r="CE1266" s="144"/>
      <c r="CF1266" s="144"/>
      <c r="CG1266" s="144"/>
      <c r="CH1266" s="144"/>
      <c r="CI1266" s="144"/>
      <c r="CJ1266" s="144"/>
      <c r="CK1266" s="144"/>
      <c r="CL1266" s="144"/>
      <c r="CM1266" s="144"/>
      <c r="CN1266" s="144"/>
      <c r="CO1266" s="144"/>
      <c r="CP1266" s="144"/>
      <c r="CQ1266" s="144"/>
      <c r="CR1266" s="144"/>
      <c r="CS1266" s="144"/>
      <c r="CT1266" s="144"/>
      <c r="CU1266" s="144"/>
      <c r="CV1266" s="144"/>
      <c r="CW1266" s="144"/>
      <c r="CX1266" s="144"/>
      <c r="CY1266" s="144"/>
    </row>
    <row r="1267" spans="1:103" ht="16.5" x14ac:dyDescent="0.35">
      <c r="A1267" s="144"/>
      <c r="B1267" s="144"/>
      <c r="C1267" s="144"/>
      <c r="D1267" s="144"/>
      <c r="E1267" s="144"/>
      <c r="F1267" s="144"/>
      <c r="G1267" s="144"/>
      <c r="H1267" s="144"/>
      <c r="I1267" s="144"/>
      <c r="J1267" s="144"/>
      <c r="K1267" s="144"/>
      <c r="L1267" s="144"/>
      <c r="M1267" s="144"/>
      <c r="N1267" s="144"/>
      <c r="O1267" s="144"/>
      <c r="P1267" s="144"/>
      <c r="Q1267" s="144"/>
      <c r="R1267" s="144"/>
      <c r="S1267" s="144"/>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c r="BG1267" s="144"/>
      <c r="BH1267" s="144"/>
      <c r="BI1267" s="144"/>
      <c r="BJ1267" s="144"/>
      <c r="BK1267" s="144"/>
      <c r="BL1267" s="144"/>
      <c r="BM1267" s="144"/>
      <c r="BN1267" s="144"/>
      <c r="BO1267" s="144"/>
      <c r="BP1267" s="144"/>
      <c r="BQ1267" s="144"/>
      <c r="BR1267" s="144"/>
      <c r="BS1267" s="144"/>
      <c r="BT1267" s="144"/>
      <c r="BU1267" s="144"/>
      <c r="BV1267" s="144"/>
      <c r="BW1267" s="144"/>
      <c r="BX1267" s="144"/>
      <c r="BY1267" s="144"/>
      <c r="BZ1267" s="144"/>
      <c r="CA1267" s="144"/>
      <c r="CB1267" s="144"/>
      <c r="CC1267" s="144"/>
      <c r="CD1267" s="144"/>
      <c r="CE1267" s="144"/>
      <c r="CF1267" s="144"/>
      <c r="CG1267" s="144"/>
      <c r="CH1267" s="144"/>
      <c r="CI1267" s="144"/>
      <c r="CJ1267" s="144"/>
      <c r="CK1267" s="144"/>
      <c r="CL1267" s="144"/>
      <c r="CM1267" s="144"/>
      <c r="CN1267" s="144"/>
      <c r="CO1267" s="144"/>
      <c r="CP1267" s="144"/>
      <c r="CQ1267" s="144"/>
      <c r="CR1267" s="144"/>
      <c r="CS1267" s="144"/>
      <c r="CT1267" s="144"/>
      <c r="CU1267" s="144"/>
      <c r="CV1267" s="144"/>
      <c r="CW1267" s="144"/>
      <c r="CX1267" s="144"/>
      <c r="CY1267" s="144"/>
    </row>
    <row r="1268" spans="1:103" ht="16.5" x14ac:dyDescent="0.35">
      <c r="A1268" s="144"/>
      <c r="B1268" s="144"/>
      <c r="C1268" s="144"/>
      <c r="D1268" s="144"/>
      <c r="E1268" s="144"/>
      <c r="F1268" s="144"/>
      <c r="G1268" s="144"/>
      <c r="H1268" s="144"/>
      <c r="I1268" s="144"/>
      <c r="J1268" s="144"/>
      <c r="K1268" s="144"/>
      <c r="L1268" s="144"/>
      <c r="M1268" s="144"/>
      <c r="N1268" s="144"/>
      <c r="O1268" s="144"/>
      <c r="P1268" s="144"/>
      <c r="Q1268" s="144"/>
      <c r="R1268" s="144"/>
      <c r="S1268" s="144"/>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c r="BG1268" s="144"/>
      <c r="BH1268" s="144"/>
      <c r="BI1268" s="144"/>
      <c r="BJ1268" s="144"/>
      <c r="BK1268" s="144"/>
      <c r="BL1268" s="144"/>
      <c r="BM1268" s="144"/>
      <c r="BN1268" s="144"/>
      <c r="BO1268" s="144"/>
      <c r="BP1268" s="144"/>
      <c r="BQ1268" s="144"/>
      <c r="BR1268" s="144"/>
      <c r="BS1268" s="144"/>
      <c r="BT1268" s="144"/>
      <c r="BU1268" s="144"/>
      <c r="BV1268" s="144"/>
      <c r="BW1268" s="144"/>
      <c r="BX1268" s="144"/>
      <c r="BY1268" s="144"/>
      <c r="BZ1268" s="144"/>
      <c r="CA1268" s="144"/>
      <c r="CB1268" s="144"/>
      <c r="CC1268" s="144"/>
      <c r="CD1268" s="144"/>
      <c r="CE1268" s="144"/>
      <c r="CF1268" s="144"/>
      <c r="CG1268" s="144"/>
      <c r="CH1268" s="144"/>
      <c r="CI1268" s="144"/>
      <c r="CJ1268" s="144"/>
      <c r="CK1268" s="144"/>
      <c r="CL1268" s="144"/>
      <c r="CM1268" s="144"/>
      <c r="CN1268" s="144"/>
      <c r="CO1268" s="144"/>
      <c r="CP1268" s="144"/>
      <c r="CQ1268" s="144"/>
      <c r="CR1268" s="144"/>
      <c r="CS1268" s="144"/>
      <c r="CT1268" s="144"/>
      <c r="CU1268" s="144"/>
      <c r="CV1268" s="144"/>
      <c r="CW1268" s="144"/>
      <c r="CX1268" s="144"/>
      <c r="CY1268" s="144"/>
    </row>
    <row r="1269" spans="1:103" ht="16.5" x14ac:dyDescent="0.35">
      <c r="A1269" s="144"/>
      <c r="B1269" s="144"/>
      <c r="C1269" s="144"/>
      <c r="D1269" s="144"/>
      <c r="E1269" s="144"/>
      <c r="F1269" s="144"/>
      <c r="G1269" s="144"/>
      <c r="H1269" s="144"/>
      <c r="I1269" s="144"/>
      <c r="J1269" s="144"/>
      <c r="K1269" s="144"/>
      <c r="L1269" s="144"/>
      <c r="M1269" s="144"/>
      <c r="N1269" s="144"/>
      <c r="O1269" s="144"/>
      <c r="P1269" s="144"/>
      <c r="Q1269" s="144"/>
      <c r="R1269" s="144"/>
      <c r="S1269" s="144"/>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c r="BG1269" s="144"/>
      <c r="BH1269" s="144"/>
      <c r="BI1269" s="144"/>
      <c r="BJ1269" s="144"/>
      <c r="BK1269" s="144"/>
      <c r="BL1269" s="144"/>
      <c r="BM1269" s="144"/>
      <c r="BN1269" s="144"/>
      <c r="BO1269" s="144"/>
      <c r="BP1269" s="144"/>
      <c r="BQ1269" s="144"/>
      <c r="BR1269" s="144"/>
      <c r="BS1269" s="144"/>
      <c r="BT1269" s="144"/>
      <c r="BU1269" s="144"/>
      <c r="BV1269" s="144"/>
      <c r="BW1269" s="144"/>
      <c r="BX1269" s="144"/>
      <c r="BY1269" s="144"/>
      <c r="BZ1269" s="144"/>
      <c r="CA1269" s="144"/>
      <c r="CB1269" s="144"/>
      <c r="CC1269" s="144"/>
      <c r="CD1269" s="144"/>
      <c r="CE1269" s="144"/>
      <c r="CF1269" s="144"/>
      <c r="CG1269" s="144"/>
      <c r="CH1269" s="144"/>
      <c r="CI1269" s="144"/>
      <c r="CJ1269" s="144"/>
      <c r="CK1269" s="144"/>
      <c r="CL1269" s="144"/>
      <c r="CM1269" s="144"/>
      <c r="CN1269" s="144"/>
      <c r="CO1269" s="144"/>
      <c r="CP1269" s="144"/>
      <c r="CQ1269" s="144"/>
      <c r="CR1269" s="144"/>
      <c r="CS1269" s="144"/>
      <c r="CT1269" s="144"/>
      <c r="CU1269" s="144"/>
      <c r="CV1269" s="144"/>
      <c r="CW1269" s="144"/>
      <c r="CX1269" s="144"/>
      <c r="CY1269" s="144"/>
    </row>
    <row r="1270" spans="1:103" ht="16.5" x14ac:dyDescent="0.35">
      <c r="A1270" s="144"/>
      <c r="B1270" s="144"/>
      <c r="C1270" s="144"/>
      <c r="D1270" s="144"/>
      <c r="E1270" s="144"/>
      <c r="F1270" s="144"/>
      <c r="G1270" s="144"/>
      <c r="H1270" s="144"/>
      <c r="I1270" s="144"/>
      <c r="J1270" s="144"/>
      <c r="K1270" s="144"/>
      <c r="L1270" s="144"/>
      <c r="M1270" s="144"/>
      <c r="N1270" s="144"/>
      <c r="O1270" s="144"/>
      <c r="P1270" s="144"/>
      <c r="Q1270" s="144"/>
      <c r="R1270" s="144"/>
      <c r="S1270" s="144"/>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c r="BG1270" s="144"/>
      <c r="BH1270" s="144"/>
      <c r="BI1270" s="144"/>
      <c r="BJ1270" s="144"/>
      <c r="BK1270" s="144"/>
      <c r="BL1270" s="144"/>
      <c r="BM1270" s="144"/>
      <c r="BN1270" s="144"/>
      <c r="BO1270" s="144"/>
      <c r="BP1270" s="144"/>
      <c r="BQ1270" s="144"/>
      <c r="BR1270" s="144"/>
      <c r="BS1270" s="144"/>
      <c r="BT1270" s="144"/>
      <c r="BU1270" s="144"/>
      <c r="BV1270" s="144"/>
      <c r="BW1270" s="144"/>
      <c r="BX1270" s="144"/>
      <c r="BY1270" s="144"/>
      <c r="BZ1270" s="144"/>
      <c r="CA1270" s="144"/>
      <c r="CB1270" s="144"/>
      <c r="CC1270" s="144"/>
      <c r="CD1270" s="144"/>
      <c r="CE1270" s="144"/>
      <c r="CF1270" s="144"/>
      <c r="CG1270" s="144"/>
      <c r="CH1270" s="144"/>
      <c r="CI1270" s="144"/>
      <c r="CJ1270" s="144"/>
      <c r="CK1270" s="144"/>
      <c r="CL1270" s="144"/>
      <c r="CM1270" s="144"/>
      <c r="CN1270" s="144"/>
      <c r="CO1270" s="144"/>
      <c r="CP1270" s="144"/>
      <c r="CQ1270" s="144"/>
      <c r="CR1270" s="144"/>
      <c r="CS1270" s="144"/>
      <c r="CT1270" s="144"/>
      <c r="CU1270" s="144"/>
      <c r="CV1270" s="144"/>
      <c r="CW1270" s="144"/>
      <c r="CX1270" s="144"/>
      <c r="CY1270" s="144"/>
    </row>
    <row r="1271" spans="1:103" ht="16.5" x14ac:dyDescent="0.35">
      <c r="A1271" s="144"/>
      <c r="B1271" s="144"/>
      <c r="C1271" s="144"/>
      <c r="D1271" s="144"/>
      <c r="E1271" s="144"/>
      <c r="F1271" s="144"/>
      <c r="G1271" s="144"/>
      <c r="H1271" s="144"/>
      <c r="I1271" s="144"/>
      <c r="J1271" s="144"/>
      <c r="K1271" s="144"/>
      <c r="L1271" s="144"/>
      <c r="M1271" s="144"/>
      <c r="N1271" s="144"/>
      <c r="O1271" s="144"/>
      <c r="P1271" s="144"/>
      <c r="Q1271" s="144"/>
      <c r="R1271" s="144"/>
      <c r="S1271" s="144"/>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c r="BG1271" s="144"/>
      <c r="BH1271" s="144"/>
      <c r="BI1271" s="144"/>
      <c r="BJ1271" s="144"/>
      <c r="BK1271" s="144"/>
      <c r="BL1271" s="144"/>
      <c r="BM1271" s="144"/>
      <c r="BN1271" s="144"/>
      <c r="BO1271" s="144"/>
      <c r="BP1271" s="144"/>
      <c r="BQ1271" s="144"/>
      <c r="BR1271" s="144"/>
      <c r="BS1271" s="144"/>
      <c r="BT1271" s="144"/>
      <c r="BU1271" s="144"/>
      <c r="BV1271" s="144"/>
      <c r="BW1271" s="144"/>
      <c r="BX1271" s="144"/>
      <c r="BY1271" s="144"/>
      <c r="BZ1271" s="144"/>
      <c r="CA1271" s="144"/>
      <c r="CB1271" s="144"/>
      <c r="CC1271" s="144"/>
      <c r="CD1271" s="144"/>
      <c r="CE1271" s="144"/>
      <c r="CF1271" s="144"/>
      <c r="CG1271" s="144"/>
      <c r="CH1271" s="144"/>
      <c r="CI1271" s="144"/>
      <c r="CJ1271" s="144"/>
      <c r="CK1271" s="144"/>
      <c r="CL1271" s="144"/>
      <c r="CM1271" s="144"/>
      <c r="CN1271" s="144"/>
      <c r="CO1271" s="144"/>
      <c r="CP1271" s="144"/>
      <c r="CQ1271" s="144"/>
      <c r="CR1271" s="144"/>
      <c r="CS1271" s="144"/>
      <c r="CT1271" s="144"/>
      <c r="CU1271" s="144"/>
      <c r="CV1271" s="144"/>
      <c r="CW1271" s="144"/>
      <c r="CX1271" s="144"/>
      <c r="CY1271" s="144"/>
    </row>
    <row r="1272" spans="1:103" ht="16.5" x14ac:dyDescent="0.35">
      <c r="A1272" s="144"/>
      <c r="B1272" s="144"/>
      <c r="C1272" s="144"/>
      <c r="D1272" s="144"/>
      <c r="E1272" s="144"/>
      <c r="F1272" s="144"/>
      <c r="G1272" s="144"/>
      <c r="H1272" s="144"/>
      <c r="I1272" s="144"/>
      <c r="J1272" s="144"/>
      <c r="K1272" s="144"/>
      <c r="L1272" s="144"/>
      <c r="M1272" s="144"/>
      <c r="N1272" s="144"/>
      <c r="O1272" s="144"/>
      <c r="P1272" s="144"/>
      <c r="Q1272" s="144"/>
      <c r="R1272" s="144"/>
      <c r="S1272" s="144"/>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c r="BG1272" s="144"/>
      <c r="BH1272" s="144"/>
      <c r="BI1272" s="144"/>
      <c r="BJ1272" s="144"/>
      <c r="BK1272" s="144"/>
      <c r="BL1272" s="144"/>
      <c r="BM1272" s="144"/>
      <c r="BN1272" s="144"/>
      <c r="BO1272" s="144"/>
      <c r="BP1272" s="144"/>
      <c r="BQ1272" s="144"/>
      <c r="BR1272" s="144"/>
      <c r="BS1272" s="144"/>
      <c r="BT1272" s="144"/>
      <c r="BU1272" s="144"/>
      <c r="BV1272" s="144"/>
      <c r="BW1272" s="144"/>
      <c r="BX1272" s="144"/>
      <c r="BY1272" s="144"/>
      <c r="BZ1272" s="144"/>
      <c r="CA1272" s="144"/>
      <c r="CB1272" s="144"/>
      <c r="CC1272" s="144"/>
      <c r="CD1272" s="144"/>
      <c r="CE1272" s="144"/>
      <c r="CF1272" s="144"/>
      <c r="CG1272" s="144"/>
      <c r="CH1272" s="144"/>
      <c r="CI1272" s="144"/>
      <c r="CJ1272" s="144"/>
      <c r="CK1272" s="144"/>
      <c r="CL1272" s="144"/>
      <c r="CM1272" s="144"/>
      <c r="CN1272" s="144"/>
      <c r="CO1272" s="144"/>
      <c r="CP1272" s="144"/>
      <c r="CQ1272" s="144"/>
      <c r="CR1272" s="144"/>
      <c r="CS1272" s="144"/>
      <c r="CT1272" s="144"/>
      <c r="CU1272" s="144"/>
      <c r="CV1272" s="144"/>
      <c r="CW1272" s="144"/>
      <c r="CX1272" s="144"/>
      <c r="CY1272" s="144"/>
    </row>
    <row r="1273" spans="1:103" ht="16.5" x14ac:dyDescent="0.35">
      <c r="A1273" s="144"/>
      <c r="B1273" s="144"/>
      <c r="C1273" s="144"/>
      <c r="D1273" s="144"/>
      <c r="E1273" s="144"/>
      <c r="F1273" s="144"/>
      <c r="G1273" s="144"/>
      <c r="H1273" s="144"/>
      <c r="I1273" s="144"/>
      <c r="J1273" s="144"/>
      <c r="K1273" s="144"/>
      <c r="L1273" s="144"/>
      <c r="M1273" s="144"/>
      <c r="N1273" s="144"/>
      <c r="O1273" s="144"/>
      <c r="P1273" s="144"/>
      <c r="Q1273" s="144"/>
      <c r="R1273" s="144"/>
      <c r="S1273" s="144"/>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c r="BG1273" s="144"/>
      <c r="BH1273" s="144"/>
      <c r="BI1273" s="144"/>
      <c r="BJ1273" s="144"/>
      <c r="BK1273" s="144"/>
      <c r="BL1273" s="144"/>
      <c r="BM1273" s="144"/>
      <c r="BN1273" s="144"/>
      <c r="BO1273" s="144"/>
      <c r="BP1273" s="144"/>
      <c r="BQ1273" s="144"/>
      <c r="BR1273" s="144"/>
      <c r="BS1273" s="144"/>
      <c r="BT1273" s="144"/>
      <c r="BU1273" s="144"/>
      <c r="BV1273" s="144"/>
      <c r="BW1273" s="144"/>
      <c r="BX1273" s="144"/>
      <c r="BY1273" s="144"/>
      <c r="BZ1273" s="144"/>
      <c r="CA1273" s="144"/>
      <c r="CB1273" s="144"/>
      <c r="CC1273" s="144"/>
      <c r="CD1273" s="144"/>
      <c r="CE1273" s="144"/>
      <c r="CF1273" s="144"/>
      <c r="CG1273" s="144"/>
      <c r="CH1273" s="144"/>
      <c r="CI1273" s="144"/>
      <c r="CJ1273" s="144"/>
      <c r="CK1273" s="144"/>
      <c r="CL1273" s="144"/>
      <c r="CM1273" s="144"/>
      <c r="CN1273" s="144"/>
      <c r="CO1273" s="144"/>
      <c r="CP1273" s="144"/>
      <c r="CQ1273" s="144"/>
      <c r="CR1273" s="144"/>
      <c r="CS1273" s="144"/>
      <c r="CT1273" s="144"/>
      <c r="CU1273" s="144"/>
      <c r="CV1273" s="144"/>
      <c r="CW1273" s="144"/>
      <c r="CX1273" s="144"/>
      <c r="CY1273" s="144"/>
    </row>
    <row r="1274" spans="1:103" ht="16.5" x14ac:dyDescent="0.35">
      <c r="A1274" s="144"/>
      <c r="B1274" s="144"/>
      <c r="C1274" s="144"/>
      <c r="D1274" s="144"/>
      <c r="E1274" s="144"/>
      <c r="F1274" s="144"/>
      <c r="G1274" s="144"/>
      <c r="H1274" s="144"/>
      <c r="I1274" s="144"/>
      <c r="J1274" s="144"/>
      <c r="K1274" s="144"/>
      <c r="L1274" s="144"/>
      <c r="M1274" s="144"/>
      <c r="N1274" s="144"/>
      <c r="O1274" s="144"/>
      <c r="P1274" s="144"/>
      <c r="Q1274" s="144"/>
      <c r="R1274" s="144"/>
      <c r="S1274" s="144"/>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c r="BG1274" s="144"/>
      <c r="BH1274" s="144"/>
      <c r="BI1274" s="144"/>
      <c r="BJ1274" s="144"/>
      <c r="BK1274" s="144"/>
      <c r="BL1274" s="144"/>
      <c r="BM1274" s="144"/>
      <c r="BN1274" s="144"/>
      <c r="BO1274" s="144"/>
      <c r="BP1274" s="144"/>
      <c r="BQ1274" s="144"/>
      <c r="BR1274" s="144"/>
      <c r="BS1274" s="144"/>
      <c r="BT1274" s="144"/>
      <c r="BU1274" s="144"/>
      <c r="BV1274" s="144"/>
      <c r="BW1274" s="144"/>
      <c r="BX1274" s="144"/>
      <c r="BY1274" s="144"/>
      <c r="BZ1274" s="144"/>
      <c r="CA1274" s="144"/>
      <c r="CB1274" s="144"/>
      <c r="CC1274" s="144"/>
      <c r="CD1274" s="144"/>
      <c r="CE1274" s="144"/>
      <c r="CF1274" s="144"/>
      <c r="CG1274" s="144"/>
      <c r="CH1274" s="144"/>
      <c r="CI1274" s="144"/>
      <c r="CJ1274" s="144"/>
      <c r="CK1274" s="144"/>
      <c r="CL1274" s="144"/>
      <c r="CM1274" s="144"/>
      <c r="CN1274" s="144"/>
      <c r="CO1274" s="144"/>
      <c r="CP1274" s="144"/>
      <c r="CQ1274" s="144"/>
      <c r="CR1274" s="144"/>
      <c r="CS1274" s="144"/>
      <c r="CT1274" s="144"/>
      <c r="CU1274" s="144"/>
      <c r="CV1274" s="144"/>
      <c r="CW1274" s="144"/>
      <c r="CX1274" s="144"/>
      <c r="CY1274" s="144"/>
    </row>
    <row r="1275" spans="1:103" ht="16.5" x14ac:dyDescent="0.35">
      <c r="A1275" s="144"/>
      <c r="B1275" s="144"/>
      <c r="C1275" s="144"/>
      <c r="D1275" s="144"/>
      <c r="E1275" s="144"/>
      <c r="F1275" s="144"/>
      <c r="G1275" s="144"/>
      <c r="H1275" s="144"/>
      <c r="I1275" s="144"/>
      <c r="J1275" s="144"/>
      <c r="K1275" s="144"/>
      <c r="L1275" s="144"/>
      <c r="M1275" s="144"/>
      <c r="N1275" s="144"/>
      <c r="O1275" s="144"/>
      <c r="P1275" s="144"/>
      <c r="Q1275" s="144"/>
      <c r="R1275" s="144"/>
      <c r="S1275" s="144"/>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c r="BG1275" s="144"/>
      <c r="BH1275" s="144"/>
      <c r="BI1275" s="144"/>
      <c r="BJ1275" s="144"/>
      <c r="BK1275" s="144"/>
      <c r="BL1275" s="144"/>
      <c r="BM1275" s="144"/>
      <c r="BN1275" s="144"/>
      <c r="BO1275" s="144"/>
      <c r="BP1275" s="144"/>
      <c r="BQ1275" s="144"/>
      <c r="BR1275" s="144"/>
      <c r="BS1275" s="144"/>
      <c r="BT1275" s="144"/>
      <c r="BU1275" s="144"/>
      <c r="BV1275" s="144"/>
      <c r="BW1275" s="144"/>
      <c r="BX1275" s="144"/>
      <c r="BY1275" s="144"/>
      <c r="BZ1275" s="144"/>
      <c r="CA1275" s="144"/>
      <c r="CB1275" s="144"/>
      <c r="CC1275" s="144"/>
      <c r="CD1275" s="144"/>
      <c r="CE1275" s="144"/>
      <c r="CF1275" s="144"/>
      <c r="CG1275" s="144"/>
      <c r="CH1275" s="144"/>
      <c r="CI1275" s="144"/>
      <c r="CJ1275" s="144"/>
      <c r="CK1275" s="144"/>
      <c r="CL1275" s="144"/>
      <c r="CM1275" s="144"/>
      <c r="CN1275" s="144"/>
      <c r="CO1275" s="144"/>
      <c r="CP1275" s="144"/>
      <c r="CQ1275" s="144"/>
      <c r="CR1275" s="144"/>
      <c r="CS1275" s="144"/>
      <c r="CT1275" s="144"/>
      <c r="CU1275" s="144"/>
      <c r="CV1275" s="144"/>
      <c r="CW1275" s="144"/>
      <c r="CX1275" s="144"/>
      <c r="CY1275" s="144"/>
    </row>
    <row r="1276" spans="1:103" ht="16.5" x14ac:dyDescent="0.35">
      <c r="A1276" s="144"/>
      <c r="B1276" s="144"/>
      <c r="C1276" s="144"/>
      <c r="D1276" s="144"/>
      <c r="E1276" s="144"/>
      <c r="F1276" s="144"/>
      <c r="G1276" s="144"/>
      <c r="H1276" s="144"/>
      <c r="I1276" s="144"/>
      <c r="J1276" s="144"/>
      <c r="K1276" s="144"/>
      <c r="L1276" s="144"/>
      <c r="M1276" s="144"/>
      <c r="N1276" s="144"/>
      <c r="O1276" s="144"/>
      <c r="P1276" s="144"/>
      <c r="Q1276" s="144"/>
      <c r="R1276" s="144"/>
      <c r="S1276" s="144"/>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c r="BG1276" s="144"/>
      <c r="BH1276" s="144"/>
      <c r="BI1276" s="144"/>
      <c r="BJ1276" s="144"/>
      <c r="BK1276" s="144"/>
      <c r="BL1276" s="144"/>
      <c r="BM1276" s="144"/>
      <c r="BN1276" s="144"/>
      <c r="BO1276" s="144"/>
      <c r="BP1276" s="144"/>
      <c r="BQ1276" s="144"/>
      <c r="BR1276" s="144"/>
      <c r="BS1276" s="144"/>
      <c r="BT1276" s="144"/>
      <c r="BU1276" s="144"/>
      <c r="BV1276" s="144"/>
      <c r="BW1276" s="144"/>
      <c r="BX1276" s="144"/>
      <c r="BY1276" s="144"/>
      <c r="BZ1276" s="144"/>
      <c r="CA1276" s="144"/>
      <c r="CB1276" s="144"/>
      <c r="CC1276" s="144"/>
      <c r="CD1276" s="144"/>
      <c r="CE1276" s="144"/>
      <c r="CF1276" s="144"/>
      <c r="CG1276" s="144"/>
      <c r="CH1276" s="144"/>
      <c r="CI1276" s="144"/>
      <c r="CJ1276" s="144"/>
      <c r="CK1276" s="144"/>
      <c r="CL1276" s="144"/>
      <c r="CM1276" s="144"/>
      <c r="CN1276" s="144"/>
      <c r="CO1276" s="144"/>
      <c r="CP1276" s="144"/>
      <c r="CQ1276" s="144"/>
      <c r="CR1276" s="144"/>
      <c r="CS1276" s="144"/>
      <c r="CT1276" s="144"/>
      <c r="CU1276" s="144"/>
      <c r="CV1276" s="144"/>
      <c r="CW1276" s="144"/>
      <c r="CX1276" s="144"/>
      <c r="CY1276" s="144"/>
    </row>
    <row r="1277" spans="1:103" ht="16.5" x14ac:dyDescent="0.35">
      <c r="A1277" s="144"/>
      <c r="B1277" s="144"/>
      <c r="C1277" s="144"/>
      <c r="D1277" s="144"/>
      <c r="E1277" s="144"/>
      <c r="F1277" s="144"/>
      <c r="G1277" s="144"/>
      <c r="H1277" s="144"/>
      <c r="I1277" s="144"/>
      <c r="J1277" s="144"/>
      <c r="K1277" s="144"/>
      <c r="L1277" s="144"/>
      <c r="M1277" s="144"/>
      <c r="N1277" s="144"/>
      <c r="O1277" s="144"/>
      <c r="P1277" s="144"/>
      <c r="Q1277" s="144"/>
      <c r="R1277" s="144"/>
      <c r="S1277" s="144"/>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c r="BG1277" s="144"/>
      <c r="BH1277" s="144"/>
      <c r="BI1277" s="144"/>
      <c r="BJ1277" s="144"/>
      <c r="BK1277" s="144"/>
      <c r="BL1277" s="144"/>
      <c r="BM1277" s="144"/>
      <c r="BN1277" s="144"/>
      <c r="BO1277" s="144"/>
      <c r="BP1277" s="144"/>
      <c r="BQ1277" s="144"/>
      <c r="BR1277" s="144"/>
      <c r="BS1277" s="144"/>
      <c r="BT1277" s="144"/>
      <c r="BU1277" s="144"/>
      <c r="BV1277" s="144"/>
      <c r="BW1277" s="144"/>
      <c r="BX1277" s="144"/>
      <c r="BY1277" s="144"/>
      <c r="BZ1277" s="144"/>
      <c r="CA1277" s="144"/>
      <c r="CB1277" s="144"/>
      <c r="CC1277" s="144"/>
      <c r="CD1277" s="144"/>
      <c r="CE1277" s="144"/>
      <c r="CF1277" s="144"/>
      <c r="CG1277" s="144"/>
      <c r="CH1277" s="144"/>
      <c r="CI1277" s="144"/>
      <c r="CJ1277" s="144"/>
      <c r="CK1277" s="144"/>
      <c r="CL1277" s="144"/>
      <c r="CM1277" s="144"/>
      <c r="CN1277" s="144"/>
      <c r="CO1277" s="144"/>
      <c r="CP1277" s="144"/>
      <c r="CQ1277" s="144"/>
      <c r="CR1277" s="144"/>
      <c r="CS1277" s="144"/>
      <c r="CT1277" s="144"/>
      <c r="CU1277" s="144"/>
      <c r="CV1277" s="144"/>
      <c r="CW1277" s="144"/>
      <c r="CX1277" s="144"/>
      <c r="CY1277" s="144"/>
    </row>
    <row r="1278" spans="1:103" ht="16.5" x14ac:dyDescent="0.35">
      <c r="A1278" s="144"/>
      <c r="B1278" s="144"/>
      <c r="C1278" s="144"/>
      <c r="D1278" s="144"/>
      <c r="E1278" s="144"/>
      <c r="F1278" s="144"/>
      <c r="G1278" s="144"/>
      <c r="H1278" s="144"/>
      <c r="I1278" s="144"/>
      <c r="J1278" s="144"/>
      <c r="K1278" s="144"/>
      <c r="L1278" s="144"/>
      <c r="M1278" s="144"/>
      <c r="N1278" s="144"/>
      <c r="O1278" s="144"/>
      <c r="P1278" s="144"/>
      <c r="Q1278" s="144"/>
      <c r="R1278" s="144"/>
      <c r="S1278" s="144"/>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c r="BG1278" s="144"/>
      <c r="BH1278" s="144"/>
      <c r="BI1278" s="144"/>
      <c r="BJ1278" s="144"/>
      <c r="BK1278" s="144"/>
      <c r="BL1278" s="144"/>
      <c r="BM1278" s="144"/>
      <c r="BN1278" s="144"/>
      <c r="BO1278" s="144"/>
      <c r="BP1278" s="144"/>
      <c r="BQ1278" s="144"/>
      <c r="BR1278" s="144"/>
      <c r="BS1278" s="144"/>
      <c r="BT1278" s="144"/>
      <c r="BU1278" s="144"/>
      <c r="BV1278" s="144"/>
      <c r="BW1278" s="144"/>
      <c r="BX1278" s="144"/>
      <c r="BY1278" s="144"/>
      <c r="BZ1278" s="144"/>
      <c r="CA1278" s="144"/>
      <c r="CB1278" s="144"/>
      <c r="CC1278" s="144"/>
      <c r="CD1278" s="144"/>
      <c r="CE1278" s="144"/>
      <c r="CF1278" s="144"/>
      <c r="CG1278" s="144"/>
      <c r="CH1278" s="144"/>
      <c r="CI1278" s="144"/>
      <c r="CJ1278" s="144"/>
      <c r="CK1278" s="144"/>
      <c r="CL1278" s="144"/>
      <c r="CM1278" s="144"/>
      <c r="CN1278" s="144"/>
      <c r="CO1278" s="144"/>
      <c r="CP1278" s="144"/>
      <c r="CQ1278" s="144"/>
      <c r="CR1278" s="144"/>
      <c r="CS1278" s="144"/>
      <c r="CT1278" s="144"/>
      <c r="CU1278" s="144"/>
      <c r="CV1278" s="144"/>
      <c r="CW1278" s="144"/>
      <c r="CX1278" s="144"/>
      <c r="CY1278" s="144"/>
    </row>
    <row r="1279" spans="1:103" ht="16.5" x14ac:dyDescent="0.35">
      <c r="A1279" s="144"/>
      <c r="B1279" s="144"/>
      <c r="C1279" s="144"/>
      <c r="D1279" s="144"/>
      <c r="E1279" s="144"/>
      <c r="F1279" s="144"/>
      <c r="G1279" s="144"/>
      <c r="H1279" s="144"/>
      <c r="I1279" s="144"/>
      <c r="J1279" s="144"/>
      <c r="K1279" s="144"/>
      <c r="L1279" s="144"/>
      <c r="M1279" s="144"/>
      <c r="N1279" s="144"/>
      <c r="O1279" s="144"/>
      <c r="P1279" s="144"/>
      <c r="Q1279" s="144"/>
      <c r="R1279" s="144"/>
      <c r="S1279" s="144"/>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c r="BG1279" s="144"/>
      <c r="BH1279" s="144"/>
      <c r="BI1279" s="144"/>
      <c r="BJ1279" s="144"/>
      <c r="BK1279" s="144"/>
      <c r="BL1279" s="144"/>
      <c r="BM1279" s="144"/>
      <c r="BN1279" s="144"/>
      <c r="BO1279" s="144"/>
      <c r="BP1279" s="144"/>
      <c r="BQ1279" s="144"/>
      <c r="BR1279" s="144"/>
      <c r="BS1279" s="144"/>
      <c r="BT1279" s="144"/>
      <c r="BU1279" s="144"/>
      <c r="BV1279" s="144"/>
      <c r="BW1279" s="144"/>
      <c r="BX1279" s="144"/>
      <c r="BY1279" s="144"/>
      <c r="BZ1279" s="144"/>
      <c r="CA1279" s="144"/>
      <c r="CB1279" s="144"/>
      <c r="CC1279" s="144"/>
      <c r="CD1279" s="144"/>
      <c r="CE1279" s="144"/>
      <c r="CF1279" s="144"/>
      <c r="CG1279" s="144"/>
      <c r="CH1279" s="144"/>
      <c r="CI1279" s="144"/>
      <c r="CJ1279" s="144"/>
      <c r="CK1279" s="144"/>
      <c r="CL1279" s="144"/>
      <c r="CM1279" s="144"/>
      <c r="CN1279" s="144"/>
      <c r="CO1279" s="144"/>
      <c r="CP1279" s="144"/>
      <c r="CQ1279" s="144"/>
      <c r="CR1279" s="144"/>
      <c r="CS1279" s="144"/>
      <c r="CT1279" s="144"/>
      <c r="CU1279" s="144"/>
      <c r="CV1279" s="144"/>
      <c r="CW1279" s="144"/>
      <c r="CX1279" s="144"/>
      <c r="CY1279" s="144"/>
    </row>
    <row r="1280" spans="1:103" ht="16.5" x14ac:dyDescent="0.35">
      <c r="A1280" s="144"/>
      <c r="B1280" s="144"/>
      <c r="C1280" s="144"/>
      <c r="D1280" s="144"/>
      <c r="E1280" s="144"/>
      <c r="F1280" s="144"/>
      <c r="G1280" s="144"/>
      <c r="H1280" s="144"/>
      <c r="I1280" s="144"/>
      <c r="J1280" s="144"/>
      <c r="K1280" s="144"/>
      <c r="L1280" s="144"/>
      <c r="M1280" s="144"/>
      <c r="N1280" s="144"/>
      <c r="O1280" s="144"/>
      <c r="P1280" s="144"/>
      <c r="Q1280" s="144"/>
      <c r="R1280" s="144"/>
      <c r="S1280" s="144"/>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c r="BG1280" s="144"/>
      <c r="BH1280" s="144"/>
      <c r="BI1280" s="144"/>
      <c r="BJ1280" s="144"/>
      <c r="BK1280" s="144"/>
      <c r="BL1280" s="144"/>
      <c r="BM1280" s="144"/>
      <c r="BN1280" s="144"/>
      <c r="BO1280" s="144"/>
      <c r="BP1280" s="144"/>
      <c r="BQ1280" s="144"/>
      <c r="BR1280" s="144"/>
      <c r="BS1280" s="144"/>
      <c r="BT1280" s="144"/>
      <c r="BU1280" s="144"/>
      <c r="BV1280" s="144"/>
      <c r="BW1280" s="144"/>
      <c r="BX1280" s="144"/>
      <c r="BY1280" s="144"/>
      <c r="BZ1280" s="144"/>
      <c r="CA1280" s="144"/>
      <c r="CB1280" s="144"/>
      <c r="CC1280" s="144"/>
      <c r="CD1280" s="144"/>
      <c r="CE1280" s="144"/>
      <c r="CF1280" s="144"/>
      <c r="CG1280" s="144"/>
      <c r="CH1280" s="144"/>
      <c r="CI1280" s="144"/>
      <c r="CJ1280" s="144"/>
      <c r="CK1280" s="144"/>
      <c r="CL1280" s="144"/>
      <c r="CM1280" s="144"/>
      <c r="CN1280" s="144"/>
      <c r="CO1280" s="144"/>
      <c r="CP1280" s="144"/>
      <c r="CQ1280" s="144"/>
      <c r="CR1280" s="144"/>
      <c r="CS1280" s="144"/>
      <c r="CT1280" s="144"/>
      <c r="CU1280" s="144"/>
      <c r="CV1280" s="144"/>
      <c r="CW1280" s="144"/>
      <c r="CX1280" s="144"/>
      <c r="CY1280" s="144"/>
    </row>
    <row r="1281" spans="1:103" ht="16.5" x14ac:dyDescent="0.35">
      <c r="A1281" s="144"/>
      <c r="B1281" s="144"/>
      <c r="C1281" s="144"/>
      <c r="D1281" s="144"/>
      <c r="E1281" s="144"/>
      <c r="F1281" s="144"/>
      <c r="G1281" s="144"/>
      <c r="H1281" s="144"/>
      <c r="I1281" s="144"/>
      <c r="J1281" s="144"/>
      <c r="K1281" s="144"/>
      <c r="L1281" s="144"/>
      <c r="M1281" s="144"/>
      <c r="N1281" s="144"/>
      <c r="O1281" s="144"/>
      <c r="P1281" s="144"/>
      <c r="Q1281" s="144"/>
      <c r="R1281" s="144"/>
      <c r="S1281" s="144"/>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c r="BG1281" s="144"/>
      <c r="BH1281" s="144"/>
      <c r="BI1281" s="144"/>
      <c r="BJ1281" s="144"/>
      <c r="BK1281" s="144"/>
      <c r="BL1281" s="144"/>
      <c r="BM1281" s="144"/>
      <c r="BN1281" s="144"/>
      <c r="BO1281" s="144"/>
      <c r="BP1281" s="144"/>
      <c r="BQ1281" s="144"/>
      <c r="BR1281" s="144"/>
      <c r="BS1281" s="144"/>
      <c r="BT1281" s="144"/>
      <c r="BU1281" s="144"/>
      <c r="BV1281" s="144"/>
      <c r="BW1281" s="144"/>
      <c r="BX1281" s="144"/>
      <c r="BY1281" s="144"/>
      <c r="BZ1281" s="144"/>
      <c r="CA1281" s="144"/>
      <c r="CB1281" s="144"/>
      <c r="CC1281" s="144"/>
      <c r="CD1281" s="144"/>
      <c r="CE1281" s="144"/>
      <c r="CF1281" s="144"/>
      <c r="CG1281" s="144"/>
      <c r="CH1281" s="144"/>
      <c r="CI1281" s="144"/>
      <c r="CJ1281" s="144"/>
      <c r="CK1281" s="144"/>
      <c r="CL1281" s="144"/>
      <c r="CM1281" s="144"/>
      <c r="CN1281" s="144"/>
      <c r="CO1281" s="144"/>
      <c r="CP1281" s="144"/>
      <c r="CQ1281" s="144"/>
      <c r="CR1281" s="144"/>
      <c r="CS1281" s="144"/>
      <c r="CT1281" s="144"/>
      <c r="CU1281" s="144"/>
      <c r="CV1281" s="144"/>
      <c r="CW1281" s="144"/>
      <c r="CX1281" s="144"/>
      <c r="CY1281" s="144"/>
    </row>
    <row r="1282" spans="1:103" ht="16.5" x14ac:dyDescent="0.35">
      <c r="A1282" s="144"/>
      <c r="B1282" s="144"/>
      <c r="C1282" s="144"/>
      <c r="D1282" s="144"/>
      <c r="E1282" s="144"/>
      <c r="F1282" s="144"/>
      <c r="G1282" s="144"/>
      <c r="H1282" s="144"/>
      <c r="I1282" s="144"/>
      <c r="J1282" s="144"/>
      <c r="K1282" s="144"/>
      <c r="L1282" s="144"/>
      <c r="M1282" s="144"/>
      <c r="N1282" s="144"/>
      <c r="O1282" s="144"/>
      <c r="P1282" s="144"/>
      <c r="Q1282" s="144"/>
      <c r="R1282" s="144"/>
      <c r="S1282" s="144"/>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c r="BG1282" s="144"/>
      <c r="BH1282" s="144"/>
      <c r="BI1282" s="144"/>
      <c r="BJ1282" s="144"/>
      <c r="BK1282" s="144"/>
      <c r="BL1282" s="144"/>
      <c r="BM1282" s="144"/>
      <c r="BN1282" s="144"/>
      <c r="BO1282" s="144"/>
      <c r="BP1282" s="144"/>
      <c r="BQ1282" s="144"/>
      <c r="BR1282" s="144"/>
      <c r="BS1282" s="144"/>
      <c r="BT1282" s="144"/>
      <c r="BU1282" s="144"/>
      <c r="BV1282" s="144"/>
      <c r="BW1282" s="144"/>
      <c r="BX1282" s="144"/>
      <c r="BY1282" s="144"/>
      <c r="BZ1282" s="144"/>
      <c r="CA1282" s="144"/>
      <c r="CB1282" s="144"/>
      <c r="CC1282" s="144"/>
      <c r="CD1282" s="144"/>
      <c r="CE1282" s="144"/>
      <c r="CF1282" s="144"/>
      <c r="CG1282" s="144"/>
      <c r="CH1282" s="144"/>
      <c r="CI1282" s="144"/>
      <c r="CJ1282" s="144"/>
      <c r="CK1282" s="144"/>
      <c r="CL1282" s="144"/>
      <c r="CM1282" s="144"/>
      <c r="CN1282" s="144"/>
      <c r="CO1282" s="144"/>
      <c r="CP1282" s="144"/>
      <c r="CQ1282" s="144"/>
      <c r="CR1282" s="144"/>
      <c r="CS1282" s="144"/>
      <c r="CT1282" s="144"/>
      <c r="CU1282" s="144"/>
      <c r="CV1282" s="144"/>
      <c r="CW1282" s="144"/>
      <c r="CX1282" s="144"/>
      <c r="CY1282" s="144"/>
    </row>
    <row r="1283" spans="1:103" ht="16.5" x14ac:dyDescent="0.35">
      <c r="A1283" s="144"/>
      <c r="B1283" s="144"/>
      <c r="C1283" s="144"/>
      <c r="D1283" s="144"/>
      <c r="E1283" s="144"/>
      <c r="F1283" s="144"/>
      <c r="G1283" s="144"/>
      <c r="H1283" s="144"/>
      <c r="I1283" s="144"/>
      <c r="J1283" s="144"/>
      <c r="K1283" s="144"/>
      <c r="L1283" s="144"/>
      <c r="M1283" s="144"/>
      <c r="N1283" s="144"/>
      <c r="O1283" s="144"/>
      <c r="P1283" s="144"/>
      <c r="Q1283" s="144"/>
      <c r="R1283" s="144"/>
      <c r="S1283" s="144"/>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c r="BG1283" s="144"/>
      <c r="BH1283" s="144"/>
      <c r="BI1283" s="144"/>
      <c r="BJ1283" s="144"/>
      <c r="BK1283" s="144"/>
      <c r="BL1283" s="144"/>
      <c r="BM1283" s="144"/>
      <c r="BN1283" s="144"/>
      <c r="BO1283" s="144"/>
      <c r="BP1283" s="144"/>
      <c r="BQ1283" s="144"/>
      <c r="BR1283" s="144"/>
      <c r="BS1283" s="144"/>
      <c r="BT1283" s="144"/>
      <c r="BU1283" s="144"/>
      <c r="BV1283" s="144"/>
      <c r="BW1283" s="144"/>
      <c r="BX1283" s="144"/>
      <c r="BY1283" s="144"/>
      <c r="BZ1283" s="144"/>
      <c r="CA1283" s="144"/>
      <c r="CB1283" s="144"/>
      <c r="CC1283" s="144"/>
      <c r="CD1283" s="144"/>
      <c r="CE1283" s="144"/>
      <c r="CF1283" s="144"/>
      <c r="CG1283" s="144"/>
      <c r="CH1283" s="144"/>
      <c r="CI1283" s="144"/>
      <c r="CJ1283" s="144"/>
      <c r="CK1283" s="144"/>
      <c r="CL1283" s="144"/>
      <c r="CM1283" s="144"/>
      <c r="CN1283" s="144"/>
      <c r="CO1283" s="144"/>
      <c r="CP1283" s="144"/>
      <c r="CQ1283" s="144"/>
      <c r="CR1283" s="144"/>
      <c r="CS1283" s="144"/>
      <c r="CT1283" s="144"/>
      <c r="CU1283" s="144"/>
      <c r="CV1283" s="144"/>
      <c r="CW1283" s="144"/>
      <c r="CX1283" s="144"/>
      <c r="CY1283" s="144"/>
    </row>
    <row r="1284" spans="1:103" ht="16.5" x14ac:dyDescent="0.35">
      <c r="A1284" s="144"/>
      <c r="B1284" s="144"/>
      <c r="C1284" s="144"/>
      <c r="D1284" s="144"/>
      <c r="E1284" s="144"/>
      <c r="F1284" s="144"/>
      <c r="G1284" s="144"/>
      <c r="H1284" s="144"/>
      <c r="I1284" s="144"/>
      <c r="J1284" s="144"/>
      <c r="K1284" s="144"/>
      <c r="L1284" s="144"/>
      <c r="M1284" s="144"/>
      <c r="N1284" s="144"/>
      <c r="O1284" s="144"/>
      <c r="P1284" s="144"/>
      <c r="Q1284" s="144"/>
      <c r="R1284" s="144"/>
      <c r="S1284" s="144"/>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c r="BG1284" s="144"/>
      <c r="BH1284" s="144"/>
      <c r="BI1284" s="144"/>
      <c r="BJ1284" s="144"/>
      <c r="BK1284" s="144"/>
      <c r="BL1284" s="144"/>
      <c r="BM1284" s="144"/>
      <c r="BN1284" s="144"/>
      <c r="BO1284" s="144"/>
      <c r="BP1284" s="144"/>
      <c r="BQ1284" s="144"/>
      <c r="BR1284" s="144"/>
      <c r="BS1284" s="144"/>
      <c r="BT1284" s="144"/>
      <c r="BU1284" s="144"/>
      <c r="BV1284" s="144"/>
      <c r="BW1284" s="144"/>
      <c r="BX1284" s="144"/>
      <c r="BY1284" s="144"/>
      <c r="BZ1284" s="144"/>
      <c r="CA1284" s="144"/>
      <c r="CB1284" s="144"/>
      <c r="CC1284" s="144"/>
      <c r="CD1284" s="144"/>
      <c r="CE1284" s="144"/>
      <c r="CF1284" s="144"/>
      <c r="CG1284" s="144"/>
      <c r="CH1284" s="144"/>
      <c r="CI1284" s="144"/>
      <c r="CJ1284" s="144"/>
      <c r="CK1284" s="144"/>
      <c r="CL1284" s="144"/>
      <c r="CM1284" s="144"/>
      <c r="CN1284" s="144"/>
      <c r="CO1284" s="144"/>
      <c r="CP1284" s="144"/>
      <c r="CQ1284" s="144"/>
      <c r="CR1284" s="144"/>
      <c r="CS1284" s="144"/>
      <c r="CT1284" s="144"/>
      <c r="CU1284" s="144"/>
      <c r="CV1284" s="144"/>
      <c r="CW1284" s="144"/>
      <c r="CX1284" s="144"/>
      <c r="CY1284" s="144"/>
    </row>
    <row r="1285" spans="1:103" ht="16.5" x14ac:dyDescent="0.35">
      <c r="A1285" s="144"/>
      <c r="B1285" s="144"/>
      <c r="C1285" s="144"/>
      <c r="D1285" s="144"/>
      <c r="E1285" s="144"/>
      <c r="F1285" s="144"/>
      <c r="G1285" s="144"/>
      <c r="H1285" s="144"/>
      <c r="I1285" s="144"/>
      <c r="J1285" s="144"/>
      <c r="K1285" s="144"/>
      <c r="L1285" s="144"/>
      <c r="M1285" s="144"/>
      <c r="N1285" s="144"/>
      <c r="O1285" s="144"/>
      <c r="P1285" s="144"/>
      <c r="Q1285" s="144"/>
      <c r="R1285" s="144"/>
      <c r="S1285" s="144"/>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c r="BG1285" s="144"/>
      <c r="BH1285" s="144"/>
      <c r="BI1285" s="144"/>
      <c r="BJ1285" s="144"/>
      <c r="BK1285" s="144"/>
      <c r="BL1285" s="144"/>
      <c r="BM1285" s="144"/>
      <c r="BN1285" s="144"/>
      <c r="BO1285" s="144"/>
      <c r="BP1285" s="144"/>
      <c r="BQ1285" s="144"/>
      <c r="BR1285" s="144"/>
      <c r="BS1285" s="144"/>
      <c r="BT1285" s="144"/>
      <c r="BU1285" s="144"/>
      <c r="BV1285" s="144"/>
      <c r="BW1285" s="144"/>
      <c r="BX1285" s="144"/>
      <c r="BY1285" s="144"/>
      <c r="BZ1285" s="144"/>
      <c r="CA1285" s="144"/>
      <c r="CB1285" s="144"/>
      <c r="CC1285" s="144"/>
      <c r="CD1285" s="144"/>
      <c r="CE1285" s="144"/>
      <c r="CF1285" s="144"/>
      <c r="CG1285" s="144"/>
      <c r="CH1285" s="144"/>
      <c r="CI1285" s="144"/>
      <c r="CJ1285" s="144"/>
      <c r="CK1285" s="144"/>
      <c r="CL1285" s="144"/>
      <c r="CM1285" s="144"/>
      <c r="CN1285" s="144"/>
      <c r="CO1285" s="144"/>
      <c r="CP1285" s="144"/>
      <c r="CQ1285" s="144"/>
      <c r="CR1285" s="144"/>
      <c r="CS1285" s="144"/>
      <c r="CT1285" s="144"/>
      <c r="CU1285" s="144"/>
      <c r="CV1285" s="144"/>
      <c r="CW1285" s="144"/>
      <c r="CX1285" s="144"/>
      <c r="CY1285" s="144"/>
    </row>
    <row r="1286" spans="1:103" ht="16.5" x14ac:dyDescent="0.35">
      <c r="A1286" s="144"/>
      <c r="B1286" s="144"/>
      <c r="C1286" s="144"/>
      <c r="D1286" s="144"/>
      <c r="E1286" s="144"/>
      <c r="F1286" s="144"/>
      <c r="G1286" s="144"/>
      <c r="H1286" s="144"/>
      <c r="I1286" s="144"/>
      <c r="J1286" s="144"/>
      <c r="K1286" s="144"/>
      <c r="L1286" s="144"/>
      <c r="M1286" s="144"/>
      <c r="N1286" s="144"/>
      <c r="O1286" s="144"/>
      <c r="P1286" s="144"/>
      <c r="Q1286" s="144"/>
      <c r="R1286" s="144"/>
      <c r="S1286" s="144"/>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c r="BG1286" s="144"/>
      <c r="BH1286" s="144"/>
      <c r="BI1286" s="144"/>
      <c r="BJ1286" s="144"/>
      <c r="BK1286" s="144"/>
      <c r="BL1286" s="144"/>
      <c r="BM1286" s="144"/>
      <c r="BN1286" s="144"/>
      <c r="BO1286" s="144"/>
      <c r="BP1286" s="144"/>
      <c r="BQ1286" s="144"/>
      <c r="BR1286" s="144"/>
      <c r="BS1286" s="144"/>
      <c r="BT1286" s="144"/>
      <c r="BU1286" s="144"/>
      <c r="BV1286" s="144"/>
      <c r="BW1286" s="144"/>
      <c r="BX1286" s="144"/>
      <c r="BY1286" s="144"/>
      <c r="BZ1286" s="144"/>
      <c r="CA1286" s="144"/>
      <c r="CB1286" s="144"/>
      <c r="CC1286" s="144"/>
      <c r="CD1286" s="144"/>
      <c r="CE1286" s="144"/>
      <c r="CF1286" s="144"/>
      <c r="CG1286" s="144"/>
      <c r="CH1286" s="144"/>
      <c r="CI1286" s="144"/>
      <c r="CJ1286" s="144"/>
      <c r="CK1286" s="144"/>
      <c r="CL1286" s="144"/>
      <c r="CM1286" s="144"/>
      <c r="CN1286" s="144"/>
      <c r="CO1286" s="144"/>
      <c r="CP1286" s="144"/>
      <c r="CQ1286" s="144"/>
      <c r="CR1286" s="144"/>
      <c r="CS1286" s="144"/>
      <c r="CT1286" s="144"/>
      <c r="CU1286" s="144"/>
      <c r="CV1286" s="144"/>
      <c r="CW1286" s="144"/>
      <c r="CX1286" s="144"/>
      <c r="CY1286" s="144"/>
    </row>
    <row r="1287" spans="1:103" ht="16.5" x14ac:dyDescent="0.35">
      <c r="A1287" s="144"/>
      <c r="B1287" s="144"/>
      <c r="C1287" s="144"/>
      <c r="D1287" s="144"/>
      <c r="E1287" s="144"/>
      <c r="F1287" s="144"/>
      <c r="G1287" s="144"/>
      <c r="H1287" s="144"/>
      <c r="I1287" s="144"/>
      <c r="J1287" s="144"/>
      <c r="K1287" s="144"/>
      <c r="L1287" s="144"/>
      <c r="M1287" s="144"/>
      <c r="N1287" s="144"/>
      <c r="O1287" s="144"/>
      <c r="P1287" s="144"/>
      <c r="Q1287" s="144"/>
      <c r="R1287" s="144"/>
      <c r="S1287" s="144"/>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c r="BG1287" s="144"/>
      <c r="BH1287" s="144"/>
      <c r="BI1287" s="144"/>
      <c r="BJ1287" s="144"/>
      <c r="BK1287" s="144"/>
      <c r="BL1287" s="144"/>
      <c r="BM1287" s="144"/>
      <c r="BN1287" s="144"/>
      <c r="BO1287" s="144"/>
      <c r="BP1287" s="144"/>
      <c r="BQ1287" s="144"/>
      <c r="BR1287" s="144"/>
      <c r="BS1287" s="144"/>
      <c r="BT1287" s="144"/>
      <c r="BU1287" s="144"/>
      <c r="BV1287" s="144"/>
      <c r="BW1287" s="144"/>
      <c r="BX1287" s="144"/>
      <c r="BY1287" s="144"/>
      <c r="BZ1287" s="144"/>
      <c r="CA1287" s="144"/>
      <c r="CB1287" s="144"/>
      <c r="CC1287" s="144"/>
      <c r="CD1287" s="144"/>
      <c r="CE1287" s="144"/>
      <c r="CF1287" s="144"/>
      <c r="CG1287" s="144"/>
      <c r="CH1287" s="144"/>
      <c r="CI1287" s="144"/>
      <c r="CJ1287" s="144"/>
      <c r="CK1287" s="144"/>
      <c r="CL1287" s="144"/>
      <c r="CM1287" s="144"/>
      <c r="CN1287" s="144"/>
      <c r="CO1287" s="144"/>
      <c r="CP1287" s="144"/>
      <c r="CQ1287" s="144"/>
      <c r="CR1287" s="144"/>
      <c r="CS1287" s="144"/>
      <c r="CT1287" s="144"/>
      <c r="CU1287" s="144"/>
      <c r="CV1287" s="144"/>
      <c r="CW1287" s="144"/>
      <c r="CX1287" s="144"/>
      <c r="CY1287" s="144"/>
    </row>
    <row r="1288" spans="1:103" ht="16.5" x14ac:dyDescent="0.35">
      <c r="A1288" s="144"/>
      <c r="B1288" s="144"/>
      <c r="C1288" s="144"/>
      <c r="D1288" s="144"/>
      <c r="E1288" s="144"/>
      <c r="F1288" s="144"/>
      <c r="G1288" s="144"/>
      <c r="H1288" s="144"/>
      <c r="I1288" s="144"/>
      <c r="J1288" s="144"/>
      <c r="K1288" s="144"/>
      <c r="L1288" s="144"/>
      <c r="M1288" s="144"/>
      <c r="N1288" s="144"/>
      <c r="O1288" s="144"/>
      <c r="P1288" s="144"/>
      <c r="Q1288" s="144"/>
      <c r="R1288" s="144"/>
      <c r="S1288" s="144"/>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c r="BG1288" s="144"/>
      <c r="BH1288" s="144"/>
      <c r="BI1288" s="144"/>
      <c r="BJ1288" s="144"/>
      <c r="BK1288" s="144"/>
      <c r="BL1288" s="144"/>
      <c r="BM1288" s="144"/>
      <c r="BN1288" s="144"/>
      <c r="BO1288" s="144"/>
      <c r="BP1288" s="144"/>
      <c r="BQ1288" s="144"/>
      <c r="BR1288" s="144"/>
      <c r="BS1288" s="144"/>
      <c r="BT1288" s="144"/>
      <c r="BU1288" s="144"/>
      <c r="BV1288" s="144"/>
      <c r="BW1288" s="144"/>
      <c r="BX1288" s="144"/>
      <c r="BY1288" s="144"/>
      <c r="BZ1288" s="144"/>
      <c r="CA1288" s="144"/>
      <c r="CB1288" s="144"/>
      <c r="CC1288" s="144"/>
      <c r="CD1288" s="144"/>
      <c r="CE1288" s="144"/>
      <c r="CF1288" s="144"/>
      <c r="CG1288" s="144"/>
      <c r="CH1288" s="144"/>
      <c r="CI1288" s="144"/>
      <c r="CJ1288" s="144"/>
      <c r="CK1288" s="144"/>
      <c r="CL1288" s="144"/>
      <c r="CM1288" s="144"/>
      <c r="CN1288" s="144"/>
      <c r="CO1288" s="144"/>
      <c r="CP1288" s="144"/>
      <c r="CQ1288" s="144"/>
      <c r="CR1288" s="144"/>
      <c r="CS1288" s="144"/>
      <c r="CT1288" s="144"/>
      <c r="CU1288" s="144"/>
      <c r="CV1288" s="144"/>
      <c r="CW1288" s="144"/>
      <c r="CX1288" s="144"/>
      <c r="CY1288" s="144"/>
    </row>
    <row r="1289" spans="1:103" ht="16.5" x14ac:dyDescent="0.35">
      <c r="A1289" s="144"/>
      <c r="B1289" s="144"/>
      <c r="C1289" s="144"/>
      <c r="D1289" s="144"/>
      <c r="E1289" s="144"/>
      <c r="F1289" s="144"/>
      <c r="G1289" s="144"/>
      <c r="H1289" s="144"/>
      <c r="I1289" s="144"/>
      <c r="J1289" s="144"/>
      <c r="K1289" s="144"/>
      <c r="L1289" s="144"/>
      <c r="M1289" s="144"/>
      <c r="N1289" s="144"/>
      <c r="O1289" s="144"/>
      <c r="P1289" s="144"/>
      <c r="Q1289" s="144"/>
      <c r="R1289" s="144"/>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c r="BG1289" s="144"/>
      <c r="BH1289" s="144"/>
      <c r="BI1289" s="144"/>
      <c r="BJ1289" s="144"/>
      <c r="BK1289" s="144"/>
      <c r="BL1289" s="144"/>
      <c r="BM1289" s="144"/>
      <c r="BN1289" s="144"/>
      <c r="BO1289" s="144"/>
      <c r="BP1289" s="144"/>
      <c r="BQ1289" s="144"/>
      <c r="BR1289" s="144"/>
      <c r="BS1289" s="144"/>
      <c r="BT1289" s="144"/>
      <c r="BU1289" s="144"/>
      <c r="BV1289" s="144"/>
      <c r="BW1289" s="144"/>
      <c r="BX1289" s="144"/>
      <c r="BY1289" s="144"/>
      <c r="BZ1289" s="144"/>
      <c r="CA1289" s="144"/>
      <c r="CB1289" s="144"/>
      <c r="CC1289" s="144"/>
      <c r="CD1289" s="144"/>
      <c r="CE1289" s="144"/>
      <c r="CF1289" s="144"/>
      <c r="CG1289" s="144"/>
      <c r="CH1289" s="144"/>
      <c r="CI1289" s="144"/>
      <c r="CJ1289" s="144"/>
      <c r="CK1289" s="144"/>
      <c r="CL1289" s="144"/>
      <c r="CM1289" s="144"/>
      <c r="CN1289" s="144"/>
      <c r="CO1289" s="144"/>
      <c r="CP1289" s="144"/>
      <c r="CQ1289" s="144"/>
      <c r="CR1289" s="144"/>
      <c r="CS1289" s="144"/>
      <c r="CT1289" s="144"/>
      <c r="CU1289" s="144"/>
      <c r="CV1289" s="144"/>
      <c r="CW1289" s="144"/>
      <c r="CX1289" s="144"/>
      <c r="CY1289" s="144"/>
    </row>
    <row r="1290" spans="1:103" ht="16.5" x14ac:dyDescent="0.35">
      <c r="A1290" s="144"/>
      <c r="B1290" s="144"/>
      <c r="C1290" s="144"/>
      <c r="D1290" s="144"/>
      <c r="E1290" s="144"/>
      <c r="F1290" s="144"/>
      <c r="G1290" s="144"/>
      <c r="H1290" s="144"/>
      <c r="I1290" s="144"/>
      <c r="J1290" s="144"/>
      <c r="K1290" s="144"/>
      <c r="L1290" s="144"/>
      <c r="M1290" s="144"/>
      <c r="N1290" s="144"/>
      <c r="O1290" s="144"/>
      <c r="P1290" s="144"/>
      <c r="Q1290" s="144"/>
      <c r="R1290" s="144"/>
      <c r="S1290" s="144"/>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c r="BG1290" s="144"/>
      <c r="BH1290" s="144"/>
      <c r="BI1290" s="144"/>
      <c r="BJ1290" s="144"/>
      <c r="BK1290" s="144"/>
      <c r="BL1290" s="144"/>
      <c r="BM1290" s="144"/>
      <c r="BN1290" s="144"/>
      <c r="BO1290" s="144"/>
      <c r="BP1290" s="144"/>
      <c r="BQ1290" s="144"/>
      <c r="BR1290" s="144"/>
      <c r="BS1290" s="144"/>
      <c r="BT1290" s="144"/>
      <c r="BU1290" s="144"/>
      <c r="BV1290" s="144"/>
      <c r="BW1290" s="144"/>
      <c r="BX1290" s="144"/>
      <c r="BY1290" s="144"/>
      <c r="BZ1290" s="144"/>
      <c r="CA1290" s="144"/>
      <c r="CB1290" s="144"/>
      <c r="CC1290" s="144"/>
      <c r="CD1290" s="144"/>
      <c r="CE1290" s="144"/>
      <c r="CF1290" s="144"/>
      <c r="CG1290" s="144"/>
      <c r="CH1290" s="144"/>
      <c r="CI1290" s="144"/>
      <c r="CJ1290" s="144"/>
      <c r="CK1290" s="144"/>
      <c r="CL1290" s="144"/>
      <c r="CM1290" s="144"/>
      <c r="CN1290" s="144"/>
      <c r="CO1290" s="144"/>
      <c r="CP1290" s="144"/>
      <c r="CQ1290" s="144"/>
      <c r="CR1290" s="144"/>
      <c r="CS1290" s="144"/>
      <c r="CT1290" s="144"/>
      <c r="CU1290" s="144"/>
      <c r="CV1290" s="144"/>
      <c r="CW1290" s="144"/>
      <c r="CX1290" s="144"/>
      <c r="CY1290" s="144"/>
    </row>
    <row r="1291" spans="1:103" ht="16.5" x14ac:dyDescent="0.35">
      <c r="A1291" s="144"/>
      <c r="B1291" s="144"/>
      <c r="C1291" s="144"/>
      <c r="D1291" s="144"/>
      <c r="E1291" s="144"/>
      <c r="F1291" s="144"/>
      <c r="G1291" s="144"/>
      <c r="H1291" s="144"/>
      <c r="I1291" s="144"/>
      <c r="J1291" s="144"/>
      <c r="K1291" s="144"/>
      <c r="L1291" s="144"/>
      <c r="M1291" s="144"/>
      <c r="N1291" s="144"/>
      <c r="O1291" s="144"/>
      <c r="P1291" s="144"/>
      <c r="Q1291" s="144"/>
      <c r="R1291" s="144"/>
      <c r="S1291" s="144"/>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c r="BG1291" s="144"/>
      <c r="BH1291" s="144"/>
      <c r="BI1291" s="144"/>
      <c r="BJ1291" s="144"/>
      <c r="BK1291" s="144"/>
      <c r="BL1291" s="144"/>
      <c r="BM1291" s="144"/>
      <c r="BN1291" s="144"/>
      <c r="BO1291" s="144"/>
      <c r="BP1291" s="144"/>
      <c r="BQ1291" s="144"/>
      <c r="BR1291" s="144"/>
      <c r="BS1291" s="144"/>
      <c r="BT1291" s="144"/>
      <c r="BU1291" s="144"/>
      <c r="BV1291" s="144"/>
      <c r="BW1291" s="144"/>
      <c r="BX1291" s="144"/>
      <c r="BY1291" s="144"/>
      <c r="BZ1291" s="144"/>
      <c r="CA1291" s="144"/>
      <c r="CB1291" s="144"/>
      <c r="CC1291" s="144"/>
      <c r="CD1291" s="144"/>
      <c r="CE1291" s="144"/>
      <c r="CF1291" s="144"/>
      <c r="CG1291" s="144"/>
      <c r="CH1291" s="144"/>
      <c r="CI1291" s="144"/>
      <c r="CJ1291" s="144"/>
      <c r="CK1291" s="144"/>
      <c r="CL1291" s="144"/>
      <c r="CM1291" s="144"/>
      <c r="CN1291" s="144"/>
      <c r="CO1291" s="144"/>
      <c r="CP1291" s="144"/>
      <c r="CQ1291" s="144"/>
      <c r="CR1291" s="144"/>
      <c r="CS1291" s="144"/>
      <c r="CT1291" s="144"/>
      <c r="CU1291" s="144"/>
      <c r="CV1291" s="144"/>
      <c r="CW1291" s="144"/>
      <c r="CX1291" s="144"/>
      <c r="CY1291" s="144"/>
    </row>
    <row r="1292" spans="1:103" ht="16.5" x14ac:dyDescent="0.35">
      <c r="A1292" s="144"/>
      <c r="B1292" s="144"/>
      <c r="C1292" s="144"/>
      <c r="D1292" s="144"/>
      <c r="E1292" s="144"/>
      <c r="F1292" s="144"/>
      <c r="G1292" s="144"/>
      <c r="H1292" s="144"/>
      <c r="I1292" s="144"/>
      <c r="J1292" s="144"/>
      <c r="K1292" s="144"/>
      <c r="L1292" s="144"/>
      <c r="M1292" s="144"/>
      <c r="N1292" s="144"/>
      <c r="O1292" s="144"/>
      <c r="P1292" s="144"/>
      <c r="Q1292" s="144"/>
      <c r="R1292" s="144"/>
      <c r="S1292" s="144"/>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c r="BG1292" s="144"/>
      <c r="BH1292" s="144"/>
      <c r="BI1292" s="144"/>
      <c r="BJ1292" s="144"/>
      <c r="BK1292" s="144"/>
      <c r="BL1292" s="144"/>
      <c r="BM1292" s="144"/>
      <c r="BN1292" s="144"/>
      <c r="BO1292" s="144"/>
      <c r="BP1292" s="144"/>
      <c r="BQ1292" s="144"/>
      <c r="BR1292" s="144"/>
      <c r="BS1292" s="144"/>
      <c r="BT1292" s="144"/>
      <c r="BU1292" s="144"/>
      <c r="BV1292" s="144"/>
      <c r="BW1292" s="144"/>
      <c r="BX1292" s="144"/>
      <c r="BY1292" s="144"/>
      <c r="BZ1292" s="144"/>
      <c r="CA1292" s="144"/>
      <c r="CB1292" s="144"/>
      <c r="CC1292" s="144"/>
      <c r="CD1292" s="144"/>
      <c r="CE1292" s="144"/>
      <c r="CF1292" s="144"/>
      <c r="CG1292" s="144"/>
      <c r="CH1292" s="144"/>
      <c r="CI1292" s="144"/>
      <c r="CJ1292" s="144"/>
      <c r="CK1292" s="144"/>
      <c r="CL1292" s="144"/>
      <c r="CM1292" s="144"/>
      <c r="CN1292" s="144"/>
      <c r="CO1292" s="144"/>
      <c r="CP1292" s="144"/>
      <c r="CQ1292" s="144"/>
      <c r="CR1292" s="144"/>
      <c r="CS1292" s="144"/>
      <c r="CT1292" s="144"/>
      <c r="CU1292" s="144"/>
      <c r="CV1292" s="144"/>
      <c r="CW1292" s="144"/>
      <c r="CX1292" s="144"/>
      <c r="CY1292" s="144"/>
    </row>
    <row r="1293" spans="1:103" ht="16.5" x14ac:dyDescent="0.35">
      <c r="A1293" s="144"/>
      <c r="B1293" s="144"/>
      <c r="C1293" s="144"/>
      <c r="D1293" s="144"/>
      <c r="E1293" s="144"/>
      <c r="F1293" s="144"/>
      <c r="G1293" s="144"/>
      <c r="H1293" s="144"/>
      <c r="I1293" s="144"/>
      <c r="J1293" s="144"/>
      <c r="K1293" s="144"/>
      <c r="L1293" s="144"/>
      <c r="M1293" s="144"/>
      <c r="N1293" s="144"/>
      <c r="O1293" s="144"/>
      <c r="P1293" s="144"/>
      <c r="Q1293" s="144"/>
      <c r="R1293" s="144"/>
      <c r="S1293" s="144"/>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c r="BG1293" s="144"/>
      <c r="BH1293" s="144"/>
      <c r="BI1293" s="144"/>
      <c r="BJ1293" s="144"/>
      <c r="BK1293" s="144"/>
      <c r="BL1293" s="144"/>
      <c r="BM1293" s="144"/>
      <c r="BN1293" s="144"/>
      <c r="BO1293" s="144"/>
      <c r="BP1293" s="144"/>
      <c r="BQ1293" s="144"/>
      <c r="BR1293" s="144"/>
      <c r="BS1293" s="144"/>
      <c r="BT1293" s="144"/>
      <c r="BU1293" s="144"/>
      <c r="BV1293" s="144"/>
      <c r="BW1293" s="144"/>
      <c r="BX1293" s="144"/>
      <c r="BY1293" s="144"/>
      <c r="BZ1293" s="144"/>
      <c r="CA1293" s="144"/>
      <c r="CB1293" s="144"/>
      <c r="CC1293" s="144"/>
      <c r="CD1293" s="144"/>
      <c r="CE1293" s="144"/>
      <c r="CF1293" s="144"/>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row>
    <row r="1294" spans="1:103" ht="16.5" x14ac:dyDescent="0.35">
      <c r="A1294" s="144"/>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c r="BG1294" s="144"/>
      <c r="BH1294" s="144"/>
      <c r="BI1294" s="144"/>
      <c r="BJ1294" s="144"/>
      <c r="BK1294" s="144"/>
      <c r="BL1294" s="144"/>
      <c r="BM1294" s="144"/>
      <c r="BN1294" s="144"/>
      <c r="BO1294" s="144"/>
      <c r="BP1294" s="144"/>
      <c r="BQ1294" s="144"/>
      <c r="BR1294" s="144"/>
      <c r="BS1294" s="144"/>
      <c r="BT1294" s="144"/>
      <c r="BU1294" s="144"/>
      <c r="BV1294" s="144"/>
      <c r="BW1294" s="144"/>
      <c r="BX1294" s="144"/>
      <c r="BY1294" s="144"/>
      <c r="BZ1294" s="144"/>
      <c r="CA1294" s="144"/>
      <c r="CB1294" s="144"/>
      <c r="CC1294" s="144"/>
      <c r="CD1294" s="144"/>
      <c r="CE1294" s="144"/>
      <c r="CF1294" s="144"/>
      <c r="CG1294" s="144"/>
      <c r="CH1294" s="144"/>
      <c r="CI1294" s="144"/>
      <c r="CJ1294" s="144"/>
      <c r="CK1294" s="144"/>
      <c r="CL1294" s="144"/>
      <c r="CM1294" s="144"/>
      <c r="CN1294" s="144"/>
      <c r="CO1294" s="144"/>
      <c r="CP1294" s="144"/>
      <c r="CQ1294" s="144"/>
      <c r="CR1294" s="144"/>
      <c r="CS1294" s="144"/>
      <c r="CT1294" s="144"/>
      <c r="CU1294" s="144"/>
      <c r="CV1294" s="144"/>
      <c r="CW1294" s="144"/>
      <c r="CX1294" s="144"/>
      <c r="CY1294" s="144"/>
    </row>
    <row r="1295" spans="1:103" ht="16.5" x14ac:dyDescent="0.35">
      <c r="A1295" s="144"/>
      <c r="B1295" s="144"/>
      <c r="C1295" s="144"/>
      <c r="D1295" s="144"/>
      <c r="E1295" s="144"/>
      <c r="F1295" s="144"/>
      <c r="G1295" s="144"/>
      <c r="H1295" s="144"/>
      <c r="I1295" s="144"/>
      <c r="J1295" s="144"/>
      <c r="K1295" s="144"/>
      <c r="L1295" s="144"/>
      <c r="M1295" s="144"/>
      <c r="N1295" s="144"/>
      <c r="O1295" s="144"/>
      <c r="P1295" s="144"/>
      <c r="Q1295" s="144"/>
      <c r="R1295" s="144"/>
      <c r="S1295" s="144"/>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c r="BG1295" s="144"/>
      <c r="BH1295" s="144"/>
      <c r="BI1295" s="144"/>
      <c r="BJ1295" s="144"/>
      <c r="BK1295" s="144"/>
      <c r="BL1295" s="144"/>
      <c r="BM1295" s="144"/>
      <c r="BN1295" s="144"/>
      <c r="BO1295" s="144"/>
      <c r="BP1295" s="144"/>
      <c r="BQ1295" s="144"/>
      <c r="BR1295" s="144"/>
      <c r="BS1295" s="144"/>
      <c r="BT1295" s="144"/>
      <c r="BU1295" s="144"/>
      <c r="BV1295" s="144"/>
      <c r="BW1295" s="144"/>
      <c r="BX1295" s="144"/>
      <c r="BY1295" s="144"/>
      <c r="BZ1295" s="144"/>
      <c r="CA1295" s="144"/>
      <c r="CB1295" s="144"/>
      <c r="CC1295" s="144"/>
      <c r="CD1295" s="144"/>
      <c r="CE1295" s="144"/>
      <c r="CF1295" s="144"/>
      <c r="CG1295" s="144"/>
      <c r="CH1295" s="144"/>
      <c r="CI1295" s="144"/>
      <c r="CJ1295" s="144"/>
      <c r="CK1295" s="144"/>
      <c r="CL1295" s="144"/>
      <c r="CM1295" s="144"/>
      <c r="CN1295" s="144"/>
      <c r="CO1295" s="144"/>
      <c r="CP1295" s="144"/>
      <c r="CQ1295" s="144"/>
      <c r="CR1295" s="144"/>
      <c r="CS1295" s="144"/>
      <c r="CT1295" s="144"/>
      <c r="CU1295" s="144"/>
      <c r="CV1295" s="144"/>
      <c r="CW1295" s="144"/>
      <c r="CX1295" s="144"/>
      <c r="CY1295" s="144"/>
    </row>
    <row r="1296" spans="1:103" ht="16.5" x14ac:dyDescent="0.35">
      <c r="A1296" s="144"/>
      <c r="B1296" s="144"/>
      <c r="C1296" s="144"/>
      <c r="D1296" s="144"/>
      <c r="E1296" s="144"/>
      <c r="F1296" s="144"/>
      <c r="G1296" s="144"/>
      <c r="H1296" s="144"/>
      <c r="I1296" s="144"/>
      <c r="J1296" s="144"/>
      <c r="K1296" s="144"/>
      <c r="L1296" s="144"/>
      <c r="M1296" s="144"/>
      <c r="N1296" s="144"/>
      <c r="O1296" s="144"/>
      <c r="P1296" s="144"/>
      <c r="Q1296" s="144"/>
      <c r="R1296" s="144"/>
      <c r="S1296" s="144"/>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c r="BG1296" s="144"/>
      <c r="BH1296" s="144"/>
      <c r="BI1296" s="144"/>
      <c r="BJ1296" s="144"/>
      <c r="BK1296" s="144"/>
      <c r="BL1296" s="144"/>
      <c r="BM1296" s="144"/>
      <c r="BN1296" s="144"/>
      <c r="BO1296" s="144"/>
      <c r="BP1296" s="144"/>
      <c r="BQ1296" s="144"/>
      <c r="BR1296" s="144"/>
      <c r="BS1296" s="144"/>
      <c r="BT1296" s="144"/>
      <c r="BU1296" s="144"/>
      <c r="BV1296" s="144"/>
      <c r="BW1296" s="144"/>
      <c r="BX1296" s="144"/>
      <c r="BY1296" s="144"/>
      <c r="BZ1296" s="144"/>
      <c r="CA1296" s="144"/>
      <c r="CB1296" s="144"/>
      <c r="CC1296" s="144"/>
      <c r="CD1296" s="144"/>
      <c r="CE1296" s="144"/>
      <c r="CF1296" s="144"/>
      <c r="CG1296" s="144"/>
      <c r="CH1296" s="144"/>
      <c r="CI1296" s="144"/>
      <c r="CJ1296" s="144"/>
      <c r="CK1296" s="144"/>
      <c r="CL1296" s="144"/>
      <c r="CM1296" s="144"/>
      <c r="CN1296" s="144"/>
      <c r="CO1296" s="144"/>
      <c r="CP1296" s="144"/>
      <c r="CQ1296" s="144"/>
      <c r="CR1296" s="144"/>
      <c r="CS1296" s="144"/>
      <c r="CT1296" s="144"/>
      <c r="CU1296" s="144"/>
      <c r="CV1296" s="144"/>
      <c r="CW1296" s="144"/>
      <c r="CX1296" s="144"/>
      <c r="CY1296" s="144"/>
    </row>
    <row r="1297" spans="1:103" ht="16.5" x14ac:dyDescent="0.35">
      <c r="A1297" s="144"/>
      <c r="B1297" s="144"/>
      <c r="C1297" s="144"/>
      <c r="D1297" s="144"/>
      <c r="E1297" s="144"/>
      <c r="F1297" s="144"/>
      <c r="G1297" s="144"/>
      <c r="H1297" s="144"/>
      <c r="I1297" s="144"/>
      <c r="J1297" s="144"/>
      <c r="K1297" s="144"/>
      <c r="L1297" s="144"/>
      <c r="M1297" s="144"/>
      <c r="N1297" s="144"/>
      <c r="O1297" s="144"/>
      <c r="P1297" s="144"/>
      <c r="Q1297" s="144"/>
      <c r="R1297" s="144"/>
      <c r="S1297" s="144"/>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c r="BG1297" s="144"/>
      <c r="BH1297" s="144"/>
      <c r="BI1297" s="144"/>
      <c r="BJ1297" s="144"/>
      <c r="BK1297" s="144"/>
      <c r="BL1297" s="144"/>
      <c r="BM1297" s="144"/>
      <c r="BN1297" s="144"/>
      <c r="BO1297" s="144"/>
      <c r="BP1297" s="144"/>
      <c r="BQ1297" s="144"/>
      <c r="BR1297" s="144"/>
      <c r="BS1297" s="144"/>
      <c r="BT1297" s="144"/>
      <c r="BU1297" s="144"/>
      <c r="BV1297" s="144"/>
      <c r="BW1297" s="144"/>
      <c r="BX1297" s="144"/>
      <c r="BY1297" s="144"/>
      <c r="BZ1297" s="144"/>
      <c r="CA1297" s="144"/>
      <c r="CB1297" s="144"/>
      <c r="CC1297" s="144"/>
      <c r="CD1297" s="144"/>
      <c r="CE1297" s="144"/>
      <c r="CF1297" s="144"/>
      <c r="CG1297" s="144"/>
      <c r="CH1297" s="144"/>
      <c r="CI1297" s="144"/>
      <c r="CJ1297" s="144"/>
      <c r="CK1297" s="144"/>
      <c r="CL1297" s="144"/>
      <c r="CM1297" s="144"/>
      <c r="CN1297" s="144"/>
      <c r="CO1297" s="144"/>
      <c r="CP1297" s="144"/>
      <c r="CQ1297" s="144"/>
      <c r="CR1297" s="144"/>
      <c r="CS1297" s="144"/>
      <c r="CT1297" s="144"/>
      <c r="CU1297" s="144"/>
      <c r="CV1297" s="144"/>
      <c r="CW1297" s="144"/>
      <c r="CX1297" s="144"/>
      <c r="CY1297" s="144"/>
    </row>
    <row r="1298" spans="1:103" ht="16.5" x14ac:dyDescent="0.35">
      <c r="A1298" s="144"/>
      <c r="B1298" s="144"/>
      <c r="C1298" s="144"/>
      <c r="D1298" s="144"/>
      <c r="E1298" s="144"/>
      <c r="F1298" s="144"/>
      <c r="G1298" s="144"/>
      <c r="H1298" s="144"/>
      <c r="I1298" s="144"/>
      <c r="J1298" s="144"/>
      <c r="K1298" s="144"/>
      <c r="L1298" s="144"/>
      <c r="M1298" s="144"/>
      <c r="N1298" s="144"/>
      <c r="O1298" s="144"/>
      <c r="P1298" s="144"/>
      <c r="Q1298" s="144"/>
      <c r="R1298" s="144"/>
      <c r="S1298" s="144"/>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c r="BG1298" s="144"/>
      <c r="BH1298" s="144"/>
      <c r="BI1298" s="144"/>
      <c r="BJ1298" s="144"/>
      <c r="BK1298" s="144"/>
      <c r="BL1298" s="144"/>
      <c r="BM1298" s="144"/>
      <c r="BN1298" s="144"/>
      <c r="BO1298" s="144"/>
      <c r="BP1298" s="144"/>
      <c r="BQ1298" s="144"/>
      <c r="BR1298" s="144"/>
      <c r="BS1298" s="144"/>
      <c r="BT1298" s="144"/>
      <c r="BU1298" s="144"/>
      <c r="BV1298" s="144"/>
      <c r="BW1298" s="144"/>
      <c r="BX1298" s="144"/>
      <c r="BY1298" s="144"/>
      <c r="BZ1298" s="144"/>
      <c r="CA1298" s="144"/>
      <c r="CB1298" s="144"/>
      <c r="CC1298" s="144"/>
      <c r="CD1298" s="144"/>
      <c r="CE1298" s="144"/>
      <c r="CF1298" s="144"/>
      <c r="CG1298" s="144"/>
      <c r="CH1298" s="144"/>
      <c r="CI1298" s="144"/>
      <c r="CJ1298" s="144"/>
      <c r="CK1298" s="144"/>
      <c r="CL1298" s="144"/>
      <c r="CM1298" s="144"/>
      <c r="CN1298" s="144"/>
      <c r="CO1298" s="144"/>
      <c r="CP1298" s="144"/>
      <c r="CQ1298" s="144"/>
      <c r="CR1298" s="144"/>
      <c r="CS1298" s="144"/>
      <c r="CT1298" s="144"/>
      <c r="CU1298" s="144"/>
      <c r="CV1298" s="144"/>
      <c r="CW1298" s="144"/>
      <c r="CX1298" s="144"/>
      <c r="CY1298" s="144"/>
    </row>
    <row r="1299" spans="1:103" ht="16.5" x14ac:dyDescent="0.35">
      <c r="A1299" s="144"/>
      <c r="B1299" s="144"/>
      <c r="C1299" s="144"/>
      <c r="D1299" s="144"/>
      <c r="E1299" s="144"/>
      <c r="F1299" s="144"/>
      <c r="G1299" s="144"/>
      <c r="H1299" s="144"/>
      <c r="I1299" s="144"/>
      <c r="J1299" s="144"/>
      <c r="K1299" s="144"/>
      <c r="L1299" s="144"/>
      <c r="M1299" s="144"/>
      <c r="N1299" s="144"/>
      <c r="O1299" s="144"/>
      <c r="P1299" s="144"/>
      <c r="Q1299" s="144"/>
      <c r="R1299" s="144"/>
      <c r="S1299" s="144"/>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c r="BG1299" s="144"/>
      <c r="BH1299" s="144"/>
      <c r="BI1299" s="144"/>
      <c r="BJ1299" s="144"/>
      <c r="BK1299" s="144"/>
      <c r="BL1299" s="144"/>
      <c r="BM1299" s="144"/>
      <c r="BN1299" s="144"/>
      <c r="BO1299" s="144"/>
      <c r="BP1299" s="144"/>
      <c r="BQ1299" s="144"/>
      <c r="BR1299" s="144"/>
      <c r="BS1299" s="144"/>
      <c r="BT1299" s="144"/>
      <c r="BU1299" s="144"/>
      <c r="BV1299" s="144"/>
      <c r="BW1299" s="144"/>
      <c r="BX1299" s="144"/>
      <c r="BY1299" s="144"/>
      <c r="BZ1299" s="144"/>
      <c r="CA1299" s="144"/>
      <c r="CB1299" s="144"/>
      <c r="CC1299" s="144"/>
      <c r="CD1299" s="144"/>
      <c r="CE1299" s="144"/>
      <c r="CF1299" s="144"/>
      <c r="CG1299" s="144"/>
      <c r="CH1299" s="144"/>
      <c r="CI1299" s="144"/>
      <c r="CJ1299" s="144"/>
      <c r="CK1299" s="144"/>
      <c r="CL1299" s="144"/>
      <c r="CM1299" s="144"/>
      <c r="CN1299" s="144"/>
      <c r="CO1299" s="144"/>
      <c r="CP1299" s="144"/>
      <c r="CQ1299" s="144"/>
      <c r="CR1299" s="144"/>
      <c r="CS1299" s="144"/>
      <c r="CT1299" s="144"/>
      <c r="CU1299" s="144"/>
      <c r="CV1299" s="144"/>
      <c r="CW1299" s="144"/>
      <c r="CX1299" s="144"/>
      <c r="CY1299" s="144"/>
    </row>
    <row r="1300" spans="1:103" ht="16.5" x14ac:dyDescent="0.35">
      <c r="A1300" s="144"/>
      <c r="B1300" s="144"/>
      <c r="C1300" s="144"/>
      <c r="D1300" s="144"/>
      <c r="E1300" s="144"/>
      <c r="F1300" s="144"/>
      <c r="G1300" s="144"/>
      <c r="H1300" s="144"/>
      <c r="I1300" s="144"/>
      <c r="J1300" s="144"/>
      <c r="K1300" s="144"/>
      <c r="L1300" s="144"/>
      <c r="M1300" s="144"/>
      <c r="N1300" s="144"/>
      <c r="O1300" s="144"/>
      <c r="P1300" s="144"/>
      <c r="Q1300" s="144"/>
      <c r="R1300" s="144"/>
      <c r="S1300" s="144"/>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c r="BG1300" s="144"/>
      <c r="BH1300" s="144"/>
      <c r="BI1300" s="144"/>
      <c r="BJ1300" s="144"/>
      <c r="BK1300" s="144"/>
      <c r="BL1300" s="144"/>
      <c r="BM1300" s="144"/>
      <c r="BN1300" s="144"/>
      <c r="BO1300" s="144"/>
      <c r="BP1300" s="144"/>
      <c r="BQ1300" s="144"/>
      <c r="BR1300" s="144"/>
      <c r="BS1300" s="144"/>
      <c r="BT1300" s="144"/>
      <c r="BU1300" s="144"/>
      <c r="BV1300" s="144"/>
      <c r="BW1300" s="144"/>
      <c r="BX1300" s="144"/>
      <c r="BY1300" s="144"/>
      <c r="BZ1300" s="144"/>
      <c r="CA1300" s="144"/>
      <c r="CB1300" s="144"/>
      <c r="CC1300" s="144"/>
      <c r="CD1300" s="144"/>
      <c r="CE1300" s="144"/>
      <c r="CF1300" s="144"/>
      <c r="CG1300" s="144"/>
      <c r="CH1300" s="144"/>
      <c r="CI1300" s="144"/>
      <c r="CJ1300" s="144"/>
      <c r="CK1300" s="144"/>
      <c r="CL1300" s="144"/>
      <c r="CM1300" s="144"/>
      <c r="CN1300" s="144"/>
      <c r="CO1300" s="144"/>
      <c r="CP1300" s="144"/>
      <c r="CQ1300" s="144"/>
      <c r="CR1300" s="144"/>
      <c r="CS1300" s="144"/>
      <c r="CT1300" s="144"/>
      <c r="CU1300" s="144"/>
      <c r="CV1300" s="144"/>
      <c r="CW1300" s="144"/>
      <c r="CX1300" s="144"/>
      <c r="CY1300" s="144"/>
    </row>
    <row r="1301" spans="1:103" ht="16.5" x14ac:dyDescent="0.35">
      <c r="A1301" s="144"/>
      <c r="B1301" s="144"/>
      <c r="C1301" s="144"/>
      <c r="D1301" s="144"/>
      <c r="E1301" s="144"/>
      <c r="F1301" s="144"/>
      <c r="G1301" s="144"/>
      <c r="H1301" s="144"/>
      <c r="I1301" s="144"/>
      <c r="J1301" s="144"/>
      <c r="K1301" s="144"/>
      <c r="L1301" s="144"/>
      <c r="M1301" s="144"/>
      <c r="N1301" s="144"/>
      <c r="O1301" s="144"/>
      <c r="P1301" s="144"/>
      <c r="Q1301" s="144"/>
      <c r="R1301" s="144"/>
      <c r="S1301" s="144"/>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c r="BG1301" s="144"/>
      <c r="BH1301" s="144"/>
      <c r="BI1301" s="144"/>
      <c r="BJ1301" s="144"/>
      <c r="BK1301" s="144"/>
      <c r="BL1301" s="144"/>
      <c r="BM1301" s="144"/>
      <c r="BN1301" s="144"/>
      <c r="BO1301" s="144"/>
      <c r="BP1301" s="144"/>
      <c r="BQ1301" s="144"/>
      <c r="BR1301" s="144"/>
      <c r="BS1301" s="144"/>
      <c r="BT1301" s="144"/>
      <c r="BU1301" s="144"/>
      <c r="BV1301" s="144"/>
      <c r="BW1301" s="144"/>
      <c r="BX1301" s="144"/>
      <c r="BY1301" s="144"/>
      <c r="BZ1301" s="144"/>
      <c r="CA1301" s="144"/>
      <c r="CB1301" s="144"/>
      <c r="CC1301" s="144"/>
      <c r="CD1301" s="144"/>
      <c r="CE1301" s="144"/>
      <c r="CF1301" s="144"/>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row>
    <row r="1302" spans="1:103" ht="16.5" x14ac:dyDescent="0.35">
      <c r="A1302" s="144"/>
      <c r="B1302" s="144"/>
      <c r="C1302" s="144"/>
      <c r="D1302" s="144"/>
      <c r="E1302" s="144"/>
      <c r="F1302" s="144"/>
      <c r="G1302" s="144"/>
      <c r="H1302" s="144"/>
      <c r="I1302" s="144"/>
      <c r="J1302" s="144"/>
      <c r="K1302" s="144"/>
      <c r="L1302" s="144"/>
      <c r="M1302" s="144"/>
      <c r="N1302" s="144"/>
      <c r="O1302" s="144"/>
      <c r="P1302" s="144"/>
      <c r="Q1302" s="144"/>
      <c r="R1302" s="144"/>
      <c r="S1302" s="144"/>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c r="BG1302" s="144"/>
      <c r="BH1302" s="144"/>
      <c r="BI1302" s="144"/>
      <c r="BJ1302" s="144"/>
      <c r="BK1302" s="144"/>
      <c r="BL1302" s="144"/>
      <c r="BM1302" s="144"/>
      <c r="BN1302" s="144"/>
      <c r="BO1302" s="144"/>
      <c r="BP1302" s="144"/>
      <c r="BQ1302" s="144"/>
      <c r="BR1302" s="144"/>
      <c r="BS1302" s="144"/>
      <c r="BT1302" s="144"/>
      <c r="BU1302" s="144"/>
      <c r="BV1302" s="144"/>
      <c r="BW1302" s="144"/>
      <c r="BX1302" s="144"/>
      <c r="BY1302" s="144"/>
      <c r="BZ1302" s="144"/>
      <c r="CA1302" s="144"/>
      <c r="CB1302" s="144"/>
      <c r="CC1302" s="144"/>
      <c r="CD1302" s="144"/>
      <c r="CE1302" s="144"/>
      <c r="CF1302" s="144"/>
      <c r="CG1302" s="144"/>
      <c r="CH1302" s="144"/>
      <c r="CI1302" s="144"/>
      <c r="CJ1302" s="144"/>
      <c r="CK1302" s="144"/>
      <c r="CL1302" s="144"/>
      <c r="CM1302" s="144"/>
      <c r="CN1302" s="144"/>
      <c r="CO1302" s="144"/>
      <c r="CP1302" s="144"/>
      <c r="CQ1302" s="144"/>
      <c r="CR1302" s="144"/>
      <c r="CS1302" s="144"/>
      <c r="CT1302" s="144"/>
      <c r="CU1302" s="144"/>
      <c r="CV1302" s="144"/>
      <c r="CW1302" s="144"/>
      <c r="CX1302" s="144"/>
      <c r="CY1302" s="144"/>
    </row>
    <row r="1303" spans="1:103" ht="16.5" x14ac:dyDescent="0.35">
      <c r="A1303" s="144"/>
      <c r="B1303" s="144"/>
      <c r="C1303" s="144"/>
      <c r="D1303" s="144"/>
      <c r="E1303" s="144"/>
      <c r="F1303" s="144"/>
      <c r="G1303" s="144"/>
      <c r="H1303" s="144"/>
      <c r="I1303" s="144"/>
      <c r="J1303" s="144"/>
      <c r="K1303" s="144"/>
      <c r="L1303" s="144"/>
      <c r="M1303" s="144"/>
      <c r="N1303" s="144"/>
      <c r="O1303" s="144"/>
      <c r="P1303" s="144"/>
      <c r="Q1303" s="144"/>
      <c r="R1303" s="144"/>
      <c r="S1303" s="144"/>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c r="BG1303" s="144"/>
      <c r="BH1303" s="144"/>
      <c r="BI1303" s="144"/>
      <c r="BJ1303" s="144"/>
      <c r="BK1303" s="144"/>
      <c r="BL1303" s="144"/>
      <c r="BM1303" s="144"/>
      <c r="BN1303" s="144"/>
      <c r="BO1303" s="144"/>
      <c r="BP1303" s="144"/>
      <c r="BQ1303" s="144"/>
      <c r="BR1303" s="144"/>
      <c r="BS1303" s="144"/>
      <c r="BT1303" s="144"/>
      <c r="BU1303" s="144"/>
      <c r="BV1303" s="144"/>
      <c r="BW1303" s="144"/>
      <c r="BX1303" s="144"/>
      <c r="BY1303" s="144"/>
      <c r="BZ1303" s="144"/>
      <c r="CA1303" s="144"/>
      <c r="CB1303" s="144"/>
      <c r="CC1303" s="144"/>
      <c r="CD1303" s="144"/>
      <c r="CE1303" s="144"/>
      <c r="CF1303" s="144"/>
      <c r="CG1303" s="144"/>
      <c r="CH1303" s="144"/>
      <c r="CI1303" s="144"/>
      <c r="CJ1303" s="144"/>
      <c r="CK1303" s="144"/>
      <c r="CL1303" s="144"/>
      <c r="CM1303" s="144"/>
      <c r="CN1303" s="144"/>
      <c r="CO1303" s="144"/>
      <c r="CP1303" s="144"/>
      <c r="CQ1303" s="144"/>
      <c r="CR1303" s="144"/>
      <c r="CS1303" s="144"/>
      <c r="CT1303" s="144"/>
      <c r="CU1303" s="144"/>
      <c r="CV1303" s="144"/>
      <c r="CW1303" s="144"/>
      <c r="CX1303" s="144"/>
      <c r="CY1303" s="144"/>
    </row>
    <row r="1304" spans="1:103" ht="16.5" x14ac:dyDescent="0.35">
      <c r="A1304" s="144"/>
      <c r="B1304" s="144"/>
      <c r="C1304" s="144"/>
      <c r="D1304" s="144"/>
      <c r="E1304" s="144"/>
      <c r="F1304" s="144"/>
      <c r="G1304" s="144"/>
      <c r="H1304" s="144"/>
      <c r="I1304" s="144"/>
      <c r="J1304" s="144"/>
      <c r="K1304" s="144"/>
      <c r="L1304" s="144"/>
      <c r="M1304" s="144"/>
      <c r="N1304" s="144"/>
      <c r="O1304" s="144"/>
      <c r="P1304" s="144"/>
      <c r="Q1304" s="144"/>
      <c r="R1304" s="144"/>
      <c r="S1304" s="144"/>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c r="BG1304" s="144"/>
      <c r="BH1304" s="144"/>
      <c r="BI1304" s="144"/>
      <c r="BJ1304" s="144"/>
      <c r="BK1304" s="144"/>
      <c r="BL1304" s="144"/>
      <c r="BM1304" s="144"/>
      <c r="BN1304" s="144"/>
      <c r="BO1304" s="144"/>
      <c r="BP1304" s="144"/>
      <c r="BQ1304" s="144"/>
      <c r="BR1304" s="144"/>
      <c r="BS1304" s="144"/>
      <c r="BT1304" s="144"/>
      <c r="BU1304" s="144"/>
      <c r="BV1304" s="144"/>
      <c r="BW1304" s="144"/>
      <c r="BX1304" s="144"/>
      <c r="BY1304" s="144"/>
      <c r="BZ1304" s="144"/>
      <c r="CA1304" s="144"/>
      <c r="CB1304" s="144"/>
      <c r="CC1304" s="144"/>
      <c r="CD1304" s="144"/>
      <c r="CE1304" s="144"/>
      <c r="CF1304" s="144"/>
      <c r="CG1304" s="144"/>
      <c r="CH1304" s="144"/>
      <c r="CI1304" s="144"/>
      <c r="CJ1304" s="144"/>
      <c r="CK1304" s="144"/>
      <c r="CL1304" s="144"/>
      <c r="CM1304" s="144"/>
      <c r="CN1304" s="144"/>
      <c r="CO1304" s="144"/>
      <c r="CP1304" s="144"/>
      <c r="CQ1304" s="144"/>
      <c r="CR1304" s="144"/>
      <c r="CS1304" s="144"/>
      <c r="CT1304" s="144"/>
      <c r="CU1304" s="144"/>
      <c r="CV1304" s="144"/>
      <c r="CW1304" s="144"/>
      <c r="CX1304" s="144"/>
      <c r="CY1304" s="144"/>
    </row>
    <row r="1305" spans="1:103" ht="16.5" x14ac:dyDescent="0.35">
      <c r="A1305" s="144"/>
      <c r="B1305" s="144"/>
      <c r="C1305" s="144"/>
      <c r="D1305" s="144"/>
      <c r="E1305" s="144"/>
      <c r="F1305" s="144"/>
      <c r="G1305" s="144"/>
      <c r="H1305" s="144"/>
      <c r="I1305" s="144"/>
      <c r="J1305" s="144"/>
      <c r="K1305" s="144"/>
      <c r="L1305" s="144"/>
      <c r="M1305" s="144"/>
      <c r="N1305" s="144"/>
      <c r="O1305" s="144"/>
      <c r="P1305" s="144"/>
      <c r="Q1305" s="144"/>
      <c r="R1305" s="144"/>
      <c r="S1305" s="144"/>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c r="BG1305" s="144"/>
      <c r="BH1305" s="144"/>
      <c r="BI1305" s="144"/>
      <c r="BJ1305" s="144"/>
      <c r="BK1305" s="144"/>
      <c r="BL1305" s="144"/>
      <c r="BM1305" s="144"/>
      <c r="BN1305" s="144"/>
      <c r="BO1305" s="144"/>
      <c r="BP1305" s="144"/>
      <c r="BQ1305" s="144"/>
      <c r="BR1305" s="144"/>
      <c r="BS1305" s="144"/>
      <c r="BT1305" s="144"/>
      <c r="BU1305" s="144"/>
      <c r="BV1305" s="144"/>
      <c r="BW1305" s="144"/>
      <c r="BX1305" s="144"/>
      <c r="BY1305" s="144"/>
      <c r="BZ1305" s="144"/>
      <c r="CA1305" s="144"/>
      <c r="CB1305" s="144"/>
      <c r="CC1305" s="144"/>
      <c r="CD1305" s="144"/>
      <c r="CE1305" s="144"/>
      <c r="CF1305" s="144"/>
      <c r="CG1305" s="144"/>
      <c r="CH1305" s="144"/>
      <c r="CI1305" s="144"/>
      <c r="CJ1305" s="144"/>
      <c r="CK1305" s="144"/>
      <c r="CL1305" s="144"/>
      <c r="CM1305" s="144"/>
      <c r="CN1305" s="144"/>
      <c r="CO1305" s="144"/>
      <c r="CP1305" s="144"/>
      <c r="CQ1305" s="144"/>
      <c r="CR1305" s="144"/>
      <c r="CS1305" s="144"/>
      <c r="CT1305" s="144"/>
      <c r="CU1305" s="144"/>
      <c r="CV1305" s="144"/>
      <c r="CW1305" s="144"/>
      <c r="CX1305" s="144"/>
      <c r="CY1305" s="144"/>
    </row>
    <row r="1306" spans="1:103" ht="16.5" x14ac:dyDescent="0.35">
      <c r="A1306" s="144"/>
      <c r="B1306" s="144"/>
      <c r="C1306" s="144"/>
      <c r="D1306" s="144"/>
      <c r="E1306" s="144"/>
      <c r="F1306" s="144"/>
      <c r="G1306" s="144"/>
      <c r="H1306" s="144"/>
      <c r="I1306" s="144"/>
      <c r="J1306" s="144"/>
      <c r="K1306" s="144"/>
      <c r="L1306" s="144"/>
      <c r="M1306" s="144"/>
      <c r="N1306" s="144"/>
      <c r="O1306" s="144"/>
      <c r="P1306" s="144"/>
      <c r="Q1306" s="144"/>
      <c r="R1306" s="144"/>
      <c r="S1306" s="144"/>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c r="BG1306" s="144"/>
      <c r="BH1306" s="144"/>
      <c r="BI1306" s="144"/>
      <c r="BJ1306" s="144"/>
      <c r="BK1306" s="144"/>
      <c r="BL1306" s="144"/>
      <c r="BM1306" s="144"/>
      <c r="BN1306" s="144"/>
      <c r="BO1306" s="144"/>
      <c r="BP1306" s="144"/>
      <c r="BQ1306" s="144"/>
      <c r="BR1306" s="144"/>
      <c r="BS1306" s="144"/>
      <c r="BT1306" s="144"/>
      <c r="BU1306" s="144"/>
      <c r="BV1306" s="144"/>
      <c r="BW1306" s="144"/>
      <c r="BX1306" s="144"/>
      <c r="BY1306" s="144"/>
      <c r="BZ1306" s="144"/>
      <c r="CA1306" s="144"/>
      <c r="CB1306" s="144"/>
      <c r="CC1306" s="144"/>
      <c r="CD1306" s="144"/>
      <c r="CE1306" s="144"/>
      <c r="CF1306" s="144"/>
      <c r="CG1306" s="144"/>
      <c r="CH1306" s="144"/>
      <c r="CI1306" s="144"/>
      <c r="CJ1306" s="144"/>
      <c r="CK1306" s="144"/>
      <c r="CL1306" s="144"/>
      <c r="CM1306" s="144"/>
      <c r="CN1306" s="144"/>
      <c r="CO1306" s="144"/>
      <c r="CP1306" s="144"/>
      <c r="CQ1306" s="144"/>
      <c r="CR1306" s="144"/>
      <c r="CS1306" s="144"/>
      <c r="CT1306" s="144"/>
      <c r="CU1306" s="144"/>
      <c r="CV1306" s="144"/>
      <c r="CW1306" s="144"/>
      <c r="CX1306" s="144"/>
      <c r="CY1306" s="144"/>
    </row>
    <row r="1307" spans="1:103" ht="16.5" x14ac:dyDescent="0.35">
      <c r="A1307" s="144"/>
      <c r="B1307" s="144"/>
      <c r="C1307" s="144"/>
      <c r="D1307" s="144"/>
      <c r="E1307" s="144"/>
      <c r="F1307" s="144"/>
      <c r="G1307" s="144"/>
      <c r="H1307" s="144"/>
      <c r="I1307" s="144"/>
      <c r="J1307" s="144"/>
      <c r="K1307" s="144"/>
      <c r="L1307" s="144"/>
      <c r="M1307" s="144"/>
      <c r="N1307" s="144"/>
      <c r="O1307" s="144"/>
      <c r="P1307" s="144"/>
      <c r="Q1307" s="144"/>
      <c r="R1307" s="144"/>
      <c r="S1307" s="144"/>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c r="BG1307" s="144"/>
      <c r="BH1307" s="144"/>
      <c r="BI1307" s="144"/>
      <c r="BJ1307" s="144"/>
      <c r="BK1307" s="144"/>
      <c r="BL1307" s="144"/>
      <c r="BM1307" s="144"/>
      <c r="BN1307" s="144"/>
      <c r="BO1307" s="144"/>
      <c r="BP1307" s="144"/>
      <c r="BQ1307" s="144"/>
      <c r="BR1307" s="144"/>
      <c r="BS1307" s="144"/>
      <c r="BT1307" s="144"/>
      <c r="BU1307" s="144"/>
      <c r="BV1307" s="144"/>
      <c r="BW1307" s="144"/>
      <c r="BX1307" s="144"/>
      <c r="BY1307" s="144"/>
      <c r="BZ1307" s="144"/>
      <c r="CA1307" s="144"/>
      <c r="CB1307" s="144"/>
      <c r="CC1307" s="144"/>
      <c r="CD1307" s="144"/>
      <c r="CE1307" s="144"/>
      <c r="CF1307" s="144"/>
      <c r="CG1307" s="144"/>
      <c r="CH1307" s="144"/>
      <c r="CI1307" s="144"/>
      <c r="CJ1307" s="144"/>
      <c r="CK1307" s="144"/>
      <c r="CL1307" s="144"/>
      <c r="CM1307" s="144"/>
      <c r="CN1307" s="144"/>
      <c r="CO1307" s="144"/>
      <c r="CP1307" s="144"/>
      <c r="CQ1307" s="144"/>
      <c r="CR1307" s="144"/>
      <c r="CS1307" s="144"/>
      <c r="CT1307" s="144"/>
      <c r="CU1307" s="144"/>
      <c r="CV1307" s="144"/>
      <c r="CW1307" s="144"/>
      <c r="CX1307" s="144"/>
      <c r="CY1307" s="144"/>
    </row>
    <row r="1308" spans="1:103" ht="16.5" x14ac:dyDescent="0.35">
      <c r="A1308" s="144"/>
      <c r="B1308" s="144"/>
      <c r="C1308" s="144"/>
      <c r="D1308" s="144"/>
      <c r="E1308" s="144"/>
      <c r="F1308" s="144"/>
      <c r="G1308" s="144"/>
      <c r="H1308" s="144"/>
      <c r="I1308" s="144"/>
      <c r="J1308" s="144"/>
      <c r="K1308" s="144"/>
      <c r="L1308" s="144"/>
      <c r="M1308" s="144"/>
      <c r="N1308" s="144"/>
      <c r="O1308" s="144"/>
      <c r="P1308" s="144"/>
      <c r="Q1308" s="144"/>
      <c r="R1308" s="144"/>
      <c r="S1308" s="144"/>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c r="BG1308" s="144"/>
      <c r="BH1308" s="144"/>
      <c r="BI1308" s="144"/>
      <c r="BJ1308" s="144"/>
      <c r="BK1308" s="144"/>
      <c r="BL1308" s="144"/>
      <c r="BM1308" s="144"/>
      <c r="BN1308" s="144"/>
      <c r="BO1308" s="144"/>
      <c r="BP1308" s="144"/>
      <c r="BQ1308" s="144"/>
      <c r="BR1308" s="144"/>
      <c r="BS1308" s="144"/>
      <c r="BT1308" s="144"/>
      <c r="BU1308" s="144"/>
      <c r="BV1308" s="144"/>
      <c r="BW1308" s="144"/>
      <c r="BX1308" s="144"/>
      <c r="BY1308" s="144"/>
      <c r="BZ1308" s="144"/>
      <c r="CA1308" s="144"/>
      <c r="CB1308" s="144"/>
      <c r="CC1308" s="144"/>
      <c r="CD1308" s="144"/>
      <c r="CE1308" s="144"/>
      <c r="CF1308" s="144"/>
      <c r="CG1308" s="144"/>
      <c r="CH1308" s="144"/>
      <c r="CI1308" s="144"/>
      <c r="CJ1308" s="144"/>
      <c r="CK1308" s="144"/>
      <c r="CL1308" s="144"/>
      <c r="CM1308" s="144"/>
      <c r="CN1308" s="144"/>
      <c r="CO1308" s="144"/>
      <c r="CP1308" s="144"/>
      <c r="CQ1308" s="144"/>
      <c r="CR1308" s="144"/>
      <c r="CS1308" s="144"/>
      <c r="CT1308" s="144"/>
      <c r="CU1308" s="144"/>
      <c r="CV1308" s="144"/>
      <c r="CW1308" s="144"/>
      <c r="CX1308" s="144"/>
      <c r="CY1308" s="144"/>
    </row>
    <row r="1309" spans="1:103" ht="16.5" x14ac:dyDescent="0.35">
      <c r="A1309" s="144"/>
      <c r="B1309" s="144"/>
      <c r="C1309" s="144"/>
      <c r="D1309" s="144"/>
      <c r="E1309" s="144"/>
      <c r="F1309" s="144"/>
      <c r="G1309" s="144"/>
      <c r="H1309" s="144"/>
      <c r="I1309" s="144"/>
      <c r="J1309" s="144"/>
      <c r="K1309" s="144"/>
      <c r="L1309" s="144"/>
      <c r="M1309" s="144"/>
      <c r="N1309" s="144"/>
      <c r="O1309" s="144"/>
      <c r="P1309" s="144"/>
      <c r="Q1309" s="144"/>
      <c r="R1309" s="144"/>
      <c r="S1309" s="144"/>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c r="BG1309" s="144"/>
      <c r="BH1309" s="144"/>
      <c r="BI1309" s="144"/>
      <c r="BJ1309" s="144"/>
      <c r="BK1309" s="144"/>
      <c r="BL1309" s="144"/>
      <c r="BM1309" s="144"/>
      <c r="BN1309" s="144"/>
      <c r="BO1309" s="144"/>
      <c r="BP1309" s="144"/>
      <c r="BQ1309" s="144"/>
      <c r="BR1309" s="144"/>
      <c r="BS1309" s="144"/>
      <c r="BT1309" s="144"/>
      <c r="BU1309" s="144"/>
      <c r="BV1309" s="144"/>
      <c r="BW1309" s="144"/>
      <c r="BX1309" s="144"/>
      <c r="BY1309" s="144"/>
      <c r="BZ1309" s="144"/>
      <c r="CA1309" s="144"/>
      <c r="CB1309" s="144"/>
      <c r="CC1309" s="144"/>
      <c r="CD1309" s="144"/>
      <c r="CE1309" s="144"/>
      <c r="CF1309" s="144"/>
      <c r="CG1309" s="144"/>
      <c r="CH1309" s="144"/>
      <c r="CI1309" s="144"/>
      <c r="CJ1309" s="144"/>
      <c r="CK1309" s="144"/>
      <c r="CL1309" s="144"/>
      <c r="CM1309" s="144"/>
      <c r="CN1309" s="144"/>
      <c r="CO1309" s="144"/>
      <c r="CP1309" s="144"/>
      <c r="CQ1309" s="144"/>
      <c r="CR1309" s="144"/>
      <c r="CS1309" s="144"/>
      <c r="CT1309" s="144"/>
      <c r="CU1309" s="144"/>
      <c r="CV1309" s="144"/>
      <c r="CW1309" s="144"/>
      <c r="CX1309" s="144"/>
      <c r="CY1309" s="144"/>
    </row>
    <row r="1310" spans="1:103" ht="16.5" x14ac:dyDescent="0.35">
      <c r="A1310" s="144"/>
      <c r="B1310" s="144"/>
      <c r="C1310" s="144"/>
      <c r="D1310" s="144"/>
      <c r="E1310" s="144"/>
      <c r="F1310" s="144"/>
      <c r="G1310" s="144"/>
      <c r="H1310" s="144"/>
      <c r="I1310" s="144"/>
      <c r="J1310" s="144"/>
      <c r="K1310" s="144"/>
      <c r="L1310" s="144"/>
      <c r="M1310" s="144"/>
      <c r="N1310" s="144"/>
      <c r="O1310" s="144"/>
      <c r="P1310" s="144"/>
      <c r="Q1310" s="144"/>
      <c r="R1310" s="144"/>
      <c r="S1310" s="144"/>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c r="BG1310" s="144"/>
      <c r="BH1310" s="144"/>
      <c r="BI1310" s="144"/>
      <c r="BJ1310" s="144"/>
      <c r="BK1310" s="144"/>
      <c r="BL1310" s="144"/>
      <c r="BM1310" s="144"/>
      <c r="BN1310" s="144"/>
      <c r="BO1310" s="144"/>
      <c r="BP1310" s="144"/>
      <c r="BQ1310" s="144"/>
      <c r="BR1310" s="144"/>
      <c r="BS1310" s="144"/>
      <c r="BT1310" s="144"/>
      <c r="BU1310" s="144"/>
      <c r="BV1310" s="144"/>
      <c r="BW1310" s="144"/>
      <c r="BX1310" s="144"/>
      <c r="BY1310" s="144"/>
      <c r="BZ1310" s="144"/>
      <c r="CA1310" s="144"/>
      <c r="CB1310" s="144"/>
      <c r="CC1310" s="144"/>
      <c r="CD1310" s="144"/>
      <c r="CE1310" s="144"/>
      <c r="CF1310" s="144"/>
      <c r="CG1310" s="144"/>
      <c r="CH1310" s="144"/>
      <c r="CI1310" s="144"/>
      <c r="CJ1310" s="144"/>
      <c r="CK1310" s="144"/>
      <c r="CL1310" s="144"/>
      <c r="CM1310" s="144"/>
      <c r="CN1310" s="144"/>
      <c r="CO1310" s="144"/>
      <c r="CP1310" s="144"/>
      <c r="CQ1310" s="144"/>
      <c r="CR1310" s="144"/>
      <c r="CS1310" s="144"/>
      <c r="CT1310" s="144"/>
      <c r="CU1310" s="144"/>
      <c r="CV1310" s="144"/>
      <c r="CW1310" s="144"/>
      <c r="CX1310" s="144"/>
      <c r="CY1310" s="144"/>
    </row>
    <row r="1311" spans="1:103" ht="16.5" x14ac:dyDescent="0.35">
      <c r="A1311" s="144"/>
      <c r="B1311" s="144"/>
      <c r="C1311" s="144"/>
      <c r="D1311" s="144"/>
      <c r="E1311" s="144"/>
      <c r="F1311" s="144"/>
      <c r="G1311" s="144"/>
      <c r="H1311" s="144"/>
      <c r="I1311" s="144"/>
      <c r="J1311" s="144"/>
      <c r="K1311" s="144"/>
      <c r="L1311" s="144"/>
      <c r="M1311" s="144"/>
      <c r="N1311" s="144"/>
      <c r="O1311" s="144"/>
      <c r="P1311" s="144"/>
      <c r="Q1311" s="144"/>
      <c r="R1311" s="144"/>
      <c r="S1311" s="144"/>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c r="BG1311" s="144"/>
      <c r="BH1311" s="144"/>
      <c r="BI1311" s="144"/>
      <c r="BJ1311" s="144"/>
      <c r="BK1311" s="144"/>
      <c r="BL1311" s="144"/>
      <c r="BM1311" s="144"/>
      <c r="BN1311" s="144"/>
      <c r="BO1311" s="144"/>
      <c r="BP1311" s="144"/>
      <c r="BQ1311" s="144"/>
      <c r="BR1311" s="144"/>
      <c r="BS1311" s="144"/>
      <c r="BT1311" s="144"/>
      <c r="BU1311" s="144"/>
      <c r="BV1311" s="144"/>
      <c r="BW1311" s="144"/>
      <c r="BX1311" s="144"/>
      <c r="BY1311" s="144"/>
      <c r="BZ1311" s="144"/>
      <c r="CA1311" s="144"/>
      <c r="CB1311" s="144"/>
      <c r="CC1311" s="144"/>
      <c r="CD1311" s="144"/>
      <c r="CE1311" s="144"/>
      <c r="CF1311" s="144"/>
      <c r="CG1311" s="144"/>
      <c r="CH1311" s="144"/>
      <c r="CI1311" s="144"/>
      <c r="CJ1311" s="144"/>
      <c r="CK1311" s="144"/>
      <c r="CL1311" s="144"/>
      <c r="CM1311" s="144"/>
      <c r="CN1311" s="144"/>
      <c r="CO1311" s="144"/>
      <c r="CP1311" s="144"/>
      <c r="CQ1311" s="144"/>
      <c r="CR1311" s="144"/>
      <c r="CS1311" s="144"/>
      <c r="CT1311" s="144"/>
      <c r="CU1311" s="144"/>
      <c r="CV1311" s="144"/>
      <c r="CW1311" s="144"/>
      <c r="CX1311" s="144"/>
      <c r="CY1311" s="144"/>
    </row>
    <row r="1312" spans="1:103" ht="16.5" x14ac:dyDescent="0.35">
      <c r="A1312" s="144"/>
      <c r="B1312" s="144"/>
      <c r="C1312" s="144"/>
      <c r="D1312" s="144"/>
      <c r="E1312" s="144"/>
      <c r="F1312" s="144"/>
      <c r="G1312" s="144"/>
      <c r="H1312" s="144"/>
      <c r="I1312" s="144"/>
      <c r="J1312" s="144"/>
      <c r="K1312" s="144"/>
      <c r="L1312" s="144"/>
      <c r="M1312" s="144"/>
      <c r="N1312" s="144"/>
      <c r="O1312" s="144"/>
      <c r="P1312" s="144"/>
      <c r="Q1312" s="144"/>
      <c r="R1312" s="144"/>
      <c r="S1312" s="144"/>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c r="BG1312" s="144"/>
      <c r="BH1312" s="144"/>
      <c r="BI1312" s="144"/>
      <c r="BJ1312" s="144"/>
      <c r="BK1312" s="144"/>
      <c r="BL1312" s="144"/>
      <c r="BM1312" s="144"/>
      <c r="BN1312" s="144"/>
      <c r="BO1312" s="144"/>
      <c r="BP1312" s="144"/>
      <c r="BQ1312" s="144"/>
      <c r="BR1312" s="144"/>
      <c r="BS1312" s="144"/>
      <c r="BT1312" s="144"/>
      <c r="BU1312" s="144"/>
      <c r="BV1312" s="144"/>
      <c r="BW1312" s="144"/>
      <c r="BX1312" s="144"/>
      <c r="BY1312" s="144"/>
      <c r="BZ1312" s="144"/>
      <c r="CA1312" s="144"/>
      <c r="CB1312" s="144"/>
      <c r="CC1312" s="144"/>
      <c r="CD1312" s="144"/>
      <c r="CE1312" s="144"/>
      <c r="CF1312" s="144"/>
      <c r="CG1312" s="144"/>
      <c r="CH1312" s="144"/>
      <c r="CI1312" s="144"/>
      <c r="CJ1312" s="144"/>
      <c r="CK1312" s="144"/>
      <c r="CL1312" s="144"/>
      <c r="CM1312" s="144"/>
      <c r="CN1312" s="144"/>
      <c r="CO1312" s="144"/>
      <c r="CP1312" s="144"/>
      <c r="CQ1312" s="144"/>
      <c r="CR1312" s="144"/>
      <c r="CS1312" s="144"/>
      <c r="CT1312" s="144"/>
      <c r="CU1312" s="144"/>
      <c r="CV1312" s="144"/>
      <c r="CW1312" s="144"/>
      <c r="CX1312" s="144"/>
      <c r="CY1312" s="144"/>
    </row>
    <row r="1313" spans="1:103" ht="16.5" x14ac:dyDescent="0.35">
      <c r="A1313" s="144"/>
      <c r="B1313" s="144"/>
      <c r="C1313" s="144"/>
      <c r="D1313" s="144"/>
      <c r="E1313" s="144"/>
      <c r="F1313" s="144"/>
      <c r="G1313" s="144"/>
      <c r="H1313" s="144"/>
      <c r="I1313" s="144"/>
      <c r="J1313" s="144"/>
      <c r="K1313" s="144"/>
      <c r="L1313" s="144"/>
      <c r="M1313" s="144"/>
      <c r="N1313" s="144"/>
      <c r="O1313" s="144"/>
      <c r="P1313" s="144"/>
      <c r="Q1313" s="144"/>
      <c r="R1313" s="144"/>
      <c r="S1313" s="144"/>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c r="BG1313" s="144"/>
      <c r="BH1313" s="144"/>
      <c r="BI1313" s="144"/>
      <c r="BJ1313" s="144"/>
      <c r="BK1313" s="144"/>
      <c r="BL1313" s="144"/>
      <c r="BM1313" s="144"/>
      <c r="BN1313" s="144"/>
      <c r="BO1313" s="144"/>
      <c r="BP1313" s="144"/>
      <c r="BQ1313" s="144"/>
      <c r="BR1313" s="144"/>
      <c r="BS1313" s="144"/>
      <c r="BT1313" s="144"/>
      <c r="BU1313" s="144"/>
      <c r="BV1313" s="144"/>
      <c r="BW1313" s="144"/>
      <c r="BX1313" s="144"/>
      <c r="BY1313" s="144"/>
      <c r="BZ1313" s="144"/>
      <c r="CA1313" s="144"/>
      <c r="CB1313" s="144"/>
      <c r="CC1313" s="144"/>
      <c r="CD1313" s="144"/>
      <c r="CE1313" s="144"/>
      <c r="CF1313" s="144"/>
      <c r="CG1313" s="144"/>
      <c r="CH1313" s="144"/>
      <c r="CI1313" s="144"/>
      <c r="CJ1313" s="144"/>
      <c r="CK1313" s="144"/>
      <c r="CL1313" s="144"/>
      <c r="CM1313" s="144"/>
      <c r="CN1313" s="144"/>
      <c r="CO1313" s="144"/>
      <c r="CP1313" s="144"/>
      <c r="CQ1313" s="144"/>
      <c r="CR1313" s="144"/>
      <c r="CS1313" s="144"/>
      <c r="CT1313" s="144"/>
      <c r="CU1313" s="144"/>
      <c r="CV1313" s="144"/>
      <c r="CW1313" s="144"/>
      <c r="CX1313" s="144"/>
      <c r="CY1313" s="144"/>
    </row>
    <row r="1314" spans="1:103" ht="16.5" x14ac:dyDescent="0.35">
      <c r="A1314" s="144"/>
      <c r="B1314" s="144"/>
      <c r="C1314" s="144"/>
      <c r="D1314" s="144"/>
      <c r="E1314" s="144"/>
      <c r="F1314" s="144"/>
      <c r="G1314" s="144"/>
      <c r="H1314" s="144"/>
      <c r="I1314" s="144"/>
      <c r="J1314" s="144"/>
      <c r="K1314" s="144"/>
      <c r="L1314" s="144"/>
      <c r="M1314" s="144"/>
      <c r="N1314" s="144"/>
      <c r="O1314" s="144"/>
      <c r="P1314" s="144"/>
      <c r="Q1314" s="144"/>
      <c r="R1314" s="144"/>
      <c r="S1314" s="144"/>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c r="BG1314" s="144"/>
      <c r="BH1314" s="144"/>
      <c r="BI1314" s="144"/>
      <c r="BJ1314" s="144"/>
      <c r="BK1314" s="144"/>
      <c r="BL1314" s="144"/>
      <c r="BM1314" s="144"/>
      <c r="BN1314" s="144"/>
      <c r="BO1314" s="144"/>
      <c r="BP1314" s="144"/>
      <c r="BQ1314" s="144"/>
      <c r="BR1314" s="144"/>
      <c r="BS1314" s="144"/>
      <c r="BT1314" s="144"/>
      <c r="BU1314" s="144"/>
      <c r="BV1314" s="144"/>
      <c r="BW1314" s="144"/>
      <c r="BX1314" s="144"/>
      <c r="BY1314" s="144"/>
      <c r="BZ1314" s="144"/>
      <c r="CA1314" s="144"/>
      <c r="CB1314" s="144"/>
      <c r="CC1314" s="144"/>
      <c r="CD1314" s="144"/>
      <c r="CE1314" s="144"/>
      <c r="CF1314" s="144"/>
      <c r="CG1314" s="144"/>
      <c r="CH1314" s="144"/>
      <c r="CI1314" s="144"/>
      <c r="CJ1314" s="144"/>
      <c r="CK1314" s="144"/>
      <c r="CL1314" s="144"/>
      <c r="CM1314" s="144"/>
      <c r="CN1314" s="144"/>
      <c r="CO1314" s="144"/>
      <c r="CP1314" s="144"/>
      <c r="CQ1314" s="144"/>
      <c r="CR1314" s="144"/>
      <c r="CS1314" s="144"/>
      <c r="CT1314" s="144"/>
      <c r="CU1314" s="144"/>
      <c r="CV1314" s="144"/>
      <c r="CW1314" s="144"/>
      <c r="CX1314" s="144"/>
      <c r="CY1314" s="144"/>
    </row>
    <row r="1315" spans="1:103" ht="16.5" x14ac:dyDescent="0.35">
      <c r="A1315" s="144"/>
      <c r="B1315" s="144"/>
      <c r="C1315" s="144"/>
      <c r="D1315" s="144"/>
      <c r="E1315" s="144"/>
      <c r="F1315" s="144"/>
      <c r="G1315" s="144"/>
      <c r="H1315" s="144"/>
      <c r="I1315" s="144"/>
      <c r="J1315" s="144"/>
      <c r="K1315" s="144"/>
      <c r="L1315" s="144"/>
      <c r="M1315" s="144"/>
      <c r="N1315" s="144"/>
      <c r="O1315" s="144"/>
      <c r="P1315" s="144"/>
      <c r="Q1315" s="144"/>
      <c r="R1315" s="144"/>
      <c r="S1315" s="144"/>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c r="BG1315" s="144"/>
      <c r="BH1315" s="144"/>
      <c r="BI1315" s="144"/>
      <c r="BJ1315" s="144"/>
      <c r="BK1315" s="144"/>
      <c r="BL1315" s="144"/>
      <c r="BM1315" s="144"/>
      <c r="BN1315" s="144"/>
      <c r="BO1315" s="144"/>
      <c r="BP1315" s="144"/>
      <c r="BQ1315" s="144"/>
      <c r="BR1315" s="144"/>
      <c r="BS1315" s="144"/>
      <c r="BT1315" s="144"/>
      <c r="BU1315" s="144"/>
      <c r="BV1315" s="144"/>
      <c r="BW1315" s="144"/>
      <c r="BX1315" s="144"/>
      <c r="BY1315" s="144"/>
      <c r="BZ1315" s="144"/>
      <c r="CA1315" s="144"/>
      <c r="CB1315" s="144"/>
      <c r="CC1315" s="144"/>
      <c r="CD1315" s="144"/>
      <c r="CE1315" s="144"/>
      <c r="CF1315" s="144"/>
      <c r="CG1315" s="144"/>
      <c r="CH1315" s="144"/>
      <c r="CI1315" s="144"/>
      <c r="CJ1315" s="144"/>
      <c r="CK1315" s="144"/>
      <c r="CL1315" s="144"/>
      <c r="CM1315" s="144"/>
      <c r="CN1315" s="144"/>
      <c r="CO1315" s="144"/>
      <c r="CP1315" s="144"/>
      <c r="CQ1315" s="144"/>
      <c r="CR1315" s="144"/>
      <c r="CS1315" s="144"/>
      <c r="CT1315" s="144"/>
      <c r="CU1315" s="144"/>
      <c r="CV1315" s="144"/>
      <c r="CW1315" s="144"/>
      <c r="CX1315" s="144"/>
      <c r="CY1315" s="144"/>
    </row>
    <row r="1316" spans="1:103" ht="16.5" x14ac:dyDescent="0.35">
      <c r="A1316" s="144"/>
      <c r="B1316" s="144"/>
      <c r="C1316" s="144"/>
      <c r="D1316" s="144"/>
      <c r="E1316" s="144"/>
      <c r="F1316" s="144"/>
      <c r="G1316" s="144"/>
      <c r="H1316" s="144"/>
      <c r="I1316" s="144"/>
      <c r="J1316" s="144"/>
      <c r="K1316" s="144"/>
      <c r="L1316" s="144"/>
      <c r="M1316" s="144"/>
      <c r="N1316" s="144"/>
      <c r="O1316" s="144"/>
      <c r="P1316" s="144"/>
      <c r="Q1316" s="144"/>
      <c r="R1316" s="144"/>
      <c r="S1316" s="144"/>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c r="BG1316" s="144"/>
      <c r="BH1316" s="144"/>
      <c r="BI1316" s="144"/>
      <c r="BJ1316" s="144"/>
      <c r="BK1316" s="144"/>
      <c r="BL1316" s="144"/>
      <c r="BM1316" s="144"/>
      <c r="BN1316" s="144"/>
      <c r="BO1316" s="144"/>
      <c r="BP1316" s="144"/>
      <c r="BQ1316" s="144"/>
      <c r="BR1316" s="144"/>
      <c r="BS1316" s="144"/>
      <c r="BT1316" s="144"/>
      <c r="BU1316" s="144"/>
      <c r="BV1316" s="144"/>
      <c r="BW1316" s="144"/>
      <c r="BX1316" s="144"/>
      <c r="BY1316" s="144"/>
      <c r="BZ1316" s="144"/>
      <c r="CA1316" s="144"/>
      <c r="CB1316" s="144"/>
      <c r="CC1316" s="144"/>
      <c r="CD1316" s="144"/>
      <c r="CE1316" s="144"/>
      <c r="CF1316" s="144"/>
      <c r="CG1316" s="144"/>
      <c r="CH1316" s="144"/>
      <c r="CI1316" s="144"/>
      <c r="CJ1316" s="144"/>
      <c r="CK1316" s="144"/>
      <c r="CL1316" s="144"/>
      <c r="CM1316" s="144"/>
      <c r="CN1316" s="144"/>
      <c r="CO1316" s="144"/>
      <c r="CP1316" s="144"/>
      <c r="CQ1316" s="144"/>
      <c r="CR1316" s="144"/>
      <c r="CS1316" s="144"/>
      <c r="CT1316" s="144"/>
      <c r="CU1316" s="144"/>
      <c r="CV1316" s="144"/>
      <c r="CW1316" s="144"/>
      <c r="CX1316" s="144"/>
      <c r="CY1316" s="144"/>
    </row>
    <row r="1317" spans="1:103" ht="16.5" x14ac:dyDescent="0.35">
      <c r="A1317" s="144"/>
      <c r="B1317" s="144"/>
      <c r="C1317" s="144"/>
      <c r="D1317" s="144"/>
      <c r="E1317" s="144"/>
      <c r="F1317" s="144"/>
      <c r="G1317" s="144"/>
      <c r="H1317" s="144"/>
      <c r="I1317" s="144"/>
      <c r="J1317" s="144"/>
      <c r="K1317" s="144"/>
      <c r="L1317" s="144"/>
      <c r="M1317" s="144"/>
      <c r="N1317" s="144"/>
      <c r="O1317" s="144"/>
      <c r="P1317" s="144"/>
      <c r="Q1317" s="144"/>
      <c r="R1317" s="144"/>
      <c r="S1317" s="144"/>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c r="BG1317" s="144"/>
      <c r="BH1317" s="144"/>
      <c r="BI1317" s="144"/>
      <c r="BJ1317" s="144"/>
      <c r="BK1317" s="144"/>
      <c r="BL1317" s="144"/>
      <c r="BM1317" s="144"/>
      <c r="BN1317" s="144"/>
      <c r="BO1317" s="144"/>
      <c r="BP1317" s="144"/>
      <c r="BQ1317" s="144"/>
      <c r="BR1317" s="144"/>
      <c r="BS1317" s="144"/>
      <c r="BT1317" s="144"/>
      <c r="BU1317" s="144"/>
      <c r="BV1317" s="144"/>
      <c r="BW1317" s="144"/>
      <c r="BX1317" s="144"/>
      <c r="BY1317" s="144"/>
      <c r="BZ1317" s="144"/>
      <c r="CA1317" s="144"/>
      <c r="CB1317" s="144"/>
      <c r="CC1317" s="144"/>
      <c r="CD1317" s="144"/>
      <c r="CE1317" s="144"/>
      <c r="CF1317" s="144"/>
      <c r="CG1317" s="144"/>
      <c r="CH1317" s="144"/>
      <c r="CI1317" s="144"/>
      <c r="CJ1317" s="144"/>
      <c r="CK1317" s="144"/>
      <c r="CL1317" s="144"/>
      <c r="CM1317" s="144"/>
      <c r="CN1317" s="144"/>
      <c r="CO1317" s="144"/>
      <c r="CP1317" s="144"/>
      <c r="CQ1317" s="144"/>
      <c r="CR1317" s="144"/>
      <c r="CS1317" s="144"/>
      <c r="CT1317" s="144"/>
      <c r="CU1317" s="144"/>
      <c r="CV1317" s="144"/>
      <c r="CW1317" s="144"/>
      <c r="CX1317" s="144"/>
      <c r="CY1317" s="144"/>
    </row>
    <row r="1318" spans="1:103" ht="16.5" x14ac:dyDescent="0.35">
      <c r="A1318" s="144"/>
      <c r="B1318" s="144"/>
      <c r="C1318" s="144"/>
      <c r="D1318" s="144"/>
      <c r="E1318" s="144"/>
      <c r="F1318" s="144"/>
      <c r="G1318" s="144"/>
      <c r="H1318" s="144"/>
      <c r="I1318" s="144"/>
      <c r="J1318" s="144"/>
      <c r="K1318" s="144"/>
      <c r="L1318" s="144"/>
      <c r="M1318" s="144"/>
      <c r="N1318" s="144"/>
      <c r="O1318" s="144"/>
      <c r="P1318" s="144"/>
      <c r="Q1318" s="144"/>
      <c r="R1318" s="144"/>
      <c r="S1318" s="144"/>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c r="BG1318" s="144"/>
      <c r="BH1318" s="144"/>
      <c r="BI1318" s="144"/>
      <c r="BJ1318" s="144"/>
      <c r="BK1318" s="144"/>
      <c r="BL1318" s="144"/>
      <c r="BM1318" s="144"/>
      <c r="BN1318" s="144"/>
      <c r="BO1318" s="144"/>
      <c r="BP1318" s="144"/>
      <c r="BQ1318" s="144"/>
      <c r="BR1318" s="144"/>
      <c r="BS1318" s="144"/>
      <c r="BT1318" s="144"/>
      <c r="BU1318" s="144"/>
      <c r="BV1318" s="144"/>
      <c r="BW1318" s="144"/>
      <c r="BX1318" s="144"/>
      <c r="BY1318" s="144"/>
      <c r="BZ1318" s="144"/>
      <c r="CA1318" s="144"/>
      <c r="CB1318" s="144"/>
      <c r="CC1318" s="144"/>
      <c r="CD1318" s="144"/>
      <c r="CE1318" s="144"/>
      <c r="CF1318" s="144"/>
      <c r="CG1318" s="144"/>
      <c r="CH1318" s="144"/>
      <c r="CI1318" s="144"/>
      <c r="CJ1318" s="144"/>
      <c r="CK1318" s="144"/>
      <c r="CL1318" s="144"/>
      <c r="CM1318" s="144"/>
      <c r="CN1318" s="144"/>
      <c r="CO1318" s="144"/>
      <c r="CP1318" s="144"/>
      <c r="CQ1318" s="144"/>
      <c r="CR1318" s="144"/>
      <c r="CS1318" s="144"/>
      <c r="CT1318" s="144"/>
      <c r="CU1318" s="144"/>
      <c r="CV1318" s="144"/>
      <c r="CW1318" s="144"/>
      <c r="CX1318" s="144"/>
      <c r="CY1318" s="144"/>
    </row>
    <row r="1319" spans="1:103" ht="16.5" x14ac:dyDescent="0.35">
      <c r="A1319" s="144"/>
      <c r="B1319" s="144"/>
      <c r="C1319" s="144"/>
      <c r="D1319" s="144"/>
      <c r="E1319" s="144"/>
      <c r="F1319" s="144"/>
      <c r="G1319" s="144"/>
      <c r="H1319" s="144"/>
      <c r="I1319" s="144"/>
      <c r="J1319" s="144"/>
      <c r="K1319" s="144"/>
      <c r="L1319" s="144"/>
      <c r="M1319" s="144"/>
      <c r="N1319" s="144"/>
      <c r="O1319" s="144"/>
      <c r="P1319" s="144"/>
      <c r="Q1319" s="144"/>
      <c r="R1319" s="144"/>
      <c r="S1319" s="144"/>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c r="BG1319" s="144"/>
      <c r="BH1319" s="144"/>
      <c r="BI1319" s="144"/>
      <c r="BJ1319" s="144"/>
      <c r="BK1319" s="144"/>
      <c r="BL1319" s="144"/>
      <c r="BM1319" s="144"/>
      <c r="BN1319" s="144"/>
      <c r="BO1319" s="144"/>
      <c r="BP1319" s="144"/>
      <c r="BQ1319" s="144"/>
      <c r="BR1319" s="144"/>
      <c r="BS1319" s="144"/>
      <c r="BT1319" s="144"/>
      <c r="BU1319" s="144"/>
      <c r="BV1319" s="144"/>
      <c r="BW1319" s="144"/>
      <c r="BX1319" s="144"/>
      <c r="BY1319" s="144"/>
      <c r="BZ1319" s="144"/>
      <c r="CA1319" s="144"/>
      <c r="CB1319" s="144"/>
      <c r="CC1319" s="144"/>
      <c r="CD1319" s="144"/>
      <c r="CE1319" s="144"/>
      <c r="CF1319" s="144"/>
      <c r="CG1319" s="144"/>
      <c r="CH1319" s="144"/>
      <c r="CI1319" s="144"/>
      <c r="CJ1319" s="144"/>
      <c r="CK1319" s="144"/>
      <c r="CL1319" s="144"/>
      <c r="CM1319" s="144"/>
      <c r="CN1319" s="144"/>
      <c r="CO1319" s="144"/>
      <c r="CP1319" s="144"/>
      <c r="CQ1319" s="144"/>
      <c r="CR1319" s="144"/>
      <c r="CS1319" s="144"/>
      <c r="CT1319" s="144"/>
      <c r="CU1319" s="144"/>
      <c r="CV1319" s="144"/>
      <c r="CW1319" s="144"/>
      <c r="CX1319" s="144"/>
      <c r="CY1319" s="144"/>
    </row>
    <row r="1320" spans="1:103" ht="16.5" x14ac:dyDescent="0.35">
      <c r="A1320" s="144"/>
      <c r="B1320" s="144"/>
      <c r="C1320" s="144"/>
      <c r="D1320" s="144"/>
      <c r="E1320" s="144"/>
      <c r="F1320" s="144"/>
      <c r="G1320" s="144"/>
      <c r="H1320" s="144"/>
      <c r="I1320" s="144"/>
      <c r="J1320" s="144"/>
      <c r="K1320" s="144"/>
      <c r="L1320" s="144"/>
      <c r="M1320" s="144"/>
      <c r="N1320" s="144"/>
      <c r="O1320" s="144"/>
      <c r="P1320" s="144"/>
      <c r="Q1320" s="144"/>
      <c r="R1320" s="144"/>
      <c r="S1320" s="144"/>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c r="BG1320" s="144"/>
      <c r="BH1320" s="144"/>
      <c r="BI1320" s="144"/>
      <c r="BJ1320" s="144"/>
      <c r="BK1320" s="144"/>
      <c r="BL1320" s="144"/>
      <c r="BM1320" s="144"/>
      <c r="BN1320" s="144"/>
      <c r="BO1320" s="144"/>
      <c r="BP1320" s="144"/>
      <c r="BQ1320" s="144"/>
      <c r="BR1320" s="144"/>
      <c r="BS1320" s="144"/>
      <c r="BT1320" s="144"/>
      <c r="BU1320" s="144"/>
      <c r="BV1320" s="144"/>
      <c r="BW1320" s="144"/>
      <c r="BX1320" s="144"/>
      <c r="BY1320" s="144"/>
      <c r="BZ1320" s="144"/>
      <c r="CA1320" s="144"/>
      <c r="CB1320" s="144"/>
      <c r="CC1320" s="144"/>
      <c r="CD1320" s="144"/>
      <c r="CE1320" s="144"/>
      <c r="CF1320" s="144"/>
      <c r="CG1320" s="144"/>
      <c r="CH1320" s="144"/>
      <c r="CI1320" s="144"/>
      <c r="CJ1320" s="144"/>
      <c r="CK1320" s="144"/>
      <c r="CL1320" s="144"/>
      <c r="CM1320" s="144"/>
      <c r="CN1320" s="144"/>
      <c r="CO1320" s="144"/>
      <c r="CP1320" s="144"/>
      <c r="CQ1320" s="144"/>
      <c r="CR1320" s="144"/>
      <c r="CS1320" s="144"/>
      <c r="CT1320" s="144"/>
      <c r="CU1320" s="144"/>
      <c r="CV1320" s="144"/>
      <c r="CW1320" s="144"/>
      <c r="CX1320" s="144"/>
      <c r="CY1320" s="144"/>
    </row>
    <row r="1321" spans="1:103" ht="16.5" x14ac:dyDescent="0.35">
      <c r="A1321" s="144"/>
      <c r="B1321" s="144"/>
      <c r="C1321" s="144"/>
      <c r="D1321" s="144"/>
      <c r="E1321" s="144"/>
      <c r="F1321" s="144"/>
      <c r="G1321" s="144"/>
      <c r="H1321" s="144"/>
      <c r="I1321" s="144"/>
      <c r="J1321" s="144"/>
      <c r="K1321" s="144"/>
      <c r="L1321" s="144"/>
      <c r="M1321" s="144"/>
      <c r="N1321" s="144"/>
      <c r="O1321" s="144"/>
      <c r="P1321" s="144"/>
      <c r="Q1321" s="144"/>
      <c r="R1321" s="144"/>
      <c r="S1321" s="144"/>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c r="BG1321" s="144"/>
      <c r="BH1321" s="144"/>
      <c r="BI1321" s="144"/>
      <c r="BJ1321" s="144"/>
      <c r="BK1321" s="144"/>
      <c r="BL1321" s="144"/>
      <c r="BM1321" s="144"/>
      <c r="BN1321" s="144"/>
      <c r="BO1321" s="144"/>
      <c r="BP1321" s="144"/>
      <c r="BQ1321" s="144"/>
      <c r="BR1321" s="144"/>
      <c r="BS1321" s="144"/>
      <c r="BT1321" s="144"/>
      <c r="BU1321" s="144"/>
      <c r="BV1321" s="144"/>
      <c r="BW1321" s="144"/>
      <c r="BX1321" s="144"/>
      <c r="BY1321" s="144"/>
      <c r="BZ1321" s="144"/>
      <c r="CA1321" s="144"/>
      <c r="CB1321" s="144"/>
      <c r="CC1321" s="144"/>
      <c r="CD1321" s="144"/>
      <c r="CE1321" s="144"/>
      <c r="CF1321" s="144"/>
      <c r="CG1321" s="144"/>
      <c r="CH1321" s="144"/>
      <c r="CI1321" s="144"/>
      <c r="CJ1321" s="144"/>
      <c r="CK1321" s="144"/>
      <c r="CL1321" s="144"/>
      <c r="CM1321" s="144"/>
      <c r="CN1321" s="144"/>
      <c r="CO1321" s="144"/>
      <c r="CP1321" s="144"/>
      <c r="CQ1321" s="144"/>
      <c r="CR1321" s="144"/>
      <c r="CS1321" s="144"/>
      <c r="CT1321" s="144"/>
      <c r="CU1321" s="144"/>
      <c r="CV1321" s="144"/>
      <c r="CW1321" s="144"/>
      <c r="CX1321" s="144"/>
      <c r="CY1321" s="144"/>
    </row>
    <row r="1322" spans="1:103" ht="16.5" x14ac:dyDescent="0.35">
      <c r="A1322" s="144"/>
      <c r="B1322" s="144"/>
      <c r="C1322" s="144"/>
      <c r="D1322" s="144"/>
      <c r="E1322" s="144"/>
      <c r="F1322" s="144"/>
      <c r="G1322" s="144"/>
      <c r="H1322" s="144"/>
      <c r="I1322" s="144"/>
      <c r="J1322" s="144"/>
      <c r="K1322" s="144"/>
      <c r="L1322" s="144"/>
      <c r="M1322" s="144"/>
      <c r="N1322" s="144"/>
      <c r="O1322" s="144"/>
      <c r="P1322" s="144"/>
      <c r="Q1322" s="144"/>
      <c r="R1322" s="144"/>
      <c r="S1322" s="144"/>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c r="BG1322" s="144"/>
      <c r="BH1322" s="144"/>
      <c r="BI1322" s="144"/>
      <c r="BJ1322" s="144"/>
      <c r="BK1322" s="144"/>
      <c r="BL1322" s="144"/>
      <c r="BM1322" s="144"/>
      <c r="BN1322" s="144"/>
      <c r="BO1322" s="144"/>
      <c r="BP1322" s="144"/>
      <c r="BQ1322" s="144"/>
      <c r="BR1322" s="144"/>
      <c r="BS1322" s="144"/>
      <c r="BT1322" s="144"/>
      <c r="BU1322" s="144"/>
      <c r="BV1322" s="144"/>
      <c r="BW1322" s="144"/>
      <c r="BX1322" s="144"/>
      <c r="BY1322" s="144"/>
      <c r="BZ1322" s="144"/>
      <c r="CA1322" s="144"/>
      <c r="CB1322" s="144"/>
      <c r="CC1322" s="144"/>
      <c r="CD1322" s="144"/>
      <c r="CE1322" s="144"/>
      <c r="CF1322" s="144"/>
      <c r="CG1322" s="144"/>
      <c r="CH1322" s="144"/>
      <c r="CI1322" s="144"/>
      <c r="CJ1322" s="144"/>
      <c r="CK1322" s="144"/>
      <c r="CL1322" s="144"/>
      <c r="CM1322" s="144"/>
      <c r="CN1322" s="144"/>
      <c r="CO1322" s="144"/>
      <c r="CP1322" s="144"/>
      <c r="CQ1322" s="144"/>
      <c r="CR1322" s="144"/>
      <c r="CS1322" s="144"/>
      <c r="CT1322" s="144"/>
      <c r="CU1322" s="144"/>
      <c r="CV1322" s="144"/>
      <c r="CW1322" s="144"/>
      <c r="CX1322" s="144"/>
      <c r="CY1322" s="144"/>
    </row>
    <row r="1323" spans="1:103" ht="16.5" x14ac:dyDescent="0.35">
      <c r="A1323" s="144"/>
      <c r="B1323" s="144"/>
      <c r="C1323" s="144"/>
      <c r="D1323" s="144"/>
      <c r="E1323" s="144"/>
      <c r="F1323" s="144"/>
      <c r="G1323" s="144"/>
      <c r="H1323" s="144"/>
      <c r="I1323" s="144"/>
      <c r="J1323" s="144"/>
      <c r="K1323" s="144"/>
      <c r="L1323" s="144"/>
      <c r="M1323" s="144"/>
      <c r="N1323" s="144"/>
      <c r="O1323" s="144"/>
      <c r="P1323" s="144"/>
      <c r="Q1323" s="144"/>
      <c r="R1323" s="144"/>
      <c r="S1323" s="144"/>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c r="BG1323" s="144"/>
      <c r="BH1323" s="144"/>
      <c r="BI1323" s="144"/>
      <c r="BJ1323" s="144"/>
      <c r="BK1323" s="144"/>
      <c r="BL1323" s="144"/>
      <c r="BM1323" s="144"/>
      <c r="BN1323" s="144"/>
      <c r="BO1323" s="144"/>
      <c r="BP1323" s="144"/>
      <c r="BQ1323" s="144"/>
      <c r="BR1323" s="144"/>
      <c r="BS1323" s="144"/>
      <c r="BT1323" s="144"/>
      <c r="BU1323" s="144"/>
      <c r="BV1323" s="144"/>
      <c r="BW1323" s="144"/>
      <c r="BX1323" s="144"/>
      <c r="BY1323" s="144"/>
      <c r="BZ1323" s="144"/>
      <c r="CA1323" s="144"/>
      <c r="CB1323" s="144"/>
      <c r="CC1323" s="144"/>
      <c r="CD1323" s="144"/>
      <c r="CE1323" s="144"/>
      <c r="CF1323" s="144"/>
      <c r="CG1323" s="144"/>
      <c r="CH1323" s="144"/>
      <c r="CI1323" s="144"/>
      <c r="CJ1323" s="144"/>
      <c r="CK1323" s="144"/>
      <c r="CL1323" s="144"/>
      <c r="CM1323" s="144"/>
      <c r="CN1323" s="144"/>
      <c r="CO1323" s="144"/>
      <c r="CP1323" s="144"/>
      <c r="CQ1323" s="144"/>
      <c r="CR1323" s="144"/>
      <c r="CS1323" s="144"/>
      <c r="CT1323" s="144"/>
      <c r="CU1323" s="144"/>
      <c r="CV1323" s="144"/>
      <c r="CW1323" s="144"/>
      <c r="CX1323" s="144"/>
      <c r="CY1323" s="144"/>
    </row>
    <row r="1324" spans="1:103" ht="16.5" x14ac:dyDescent="0.35">
      <c r="A1324" s="144"/>
      <c r="B1324" s="144"/>
      <c r="C1324" s="144"/>
      <c r="D1324" s="144"/>
      <c r="E1324" s="144"/>
      <c r="F1324" s="144"/>
      <c r="G1324" s="144"/>
      <c r="H1324" s="144"/>
      <c r="I1324" s="144"/>
      <c r="J1324" s="144"/>
      <c r="K1324" s="144"/>
      <c r="L1324" s="144"/>
      <c r="M1324" s="144"/>
      <c r="N1324" s="144"/>
      <c r="O1324" s="144"/>
      <c r="P1324" s="144"/>
      <c r="Q1324" s="144"/>
      <c r="R1324" s="144"/>
      <c r="S1324" s="144"/>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c r="BG1324" s="144"/>
      <c r="BH1324" s="144"/>
      <c r="BI1324" s="144"/>
      <c r="BJ1324" s="144"/>
      <c r="BK1324" s="144"/>
      <c r="BL1324" s="144"/>
      <c r="BM1324" s="144"/>
      <c r="BN1324" s="144"/>
      <c r="BO1324" s="144"/>
      <c r="BP1324" s="144"/>
      <c r="BQ1324" s="144"/>
      <c r="BR1324" s="144"/>
      <c r="BS1324" s="144"/>
      <c r="BT1324" s="144"/>
      <c r="BU1324" s="144"/>
      <c r="BV1324" s="144"/>
      <c r="BW1324" s="144"/>
      <c r="BX1324" s="144"/>
      <c r="BY1324" s="144"/>
      <c r="BZ1324" s="144"/>
      <c r="CA1324" s="144"/>
      <c r="CB1324" s="144"/>
      <c r="CC1324" s="144"/>
      <c r="CD1324" s="144"/>
      <c r="CE1324" s="144"/>
      <c r="CF1324" s="144"/>
      <c r="CG1324" s="144"/>
      <c r="CH1324" s="144"/>
      <c r="CI1324" s="144"/>
      <c r="CJ1324" s="144"/>
      <c r="CK1324" s="144"/>
      <c r="CL1324" s="144"/>
      <c r="CM1324" s="144"/>
      <c r="CN1324" s="144"/>
      <c r="CO1324" s="144"/>
      <c r="CP1324" s="144"/>
      <c r="CQ1324" s="144"/>
      <c r="CR1324" s="144"/>
      <c r="CS1324" s="144"/>
      <c r="CT1324" s="144"/>
      <c r="CU1324" s="144"/>
      <c r="CV1324" s="144"/>
      <c r="CW1324" s="144"/>
      <c r="CX1324" s="144"/>
      <c r="CY1324" s="144"/>
    </row>
    <row r="1325" spans="1:103" ht="16.5" x14ac:dyDescent="0.35">
      <c r="A1325" s="144"/>
      <c r="B1325" s="144"/>
      <c r="C1325" s="144"/>
      <c r="D1325" s="144"/>
      <c r="E1325" s="144"/>
      <c r="F1325" s="144"/>
      <c r="G1325" s="144"/>
      <c r="H1325" s="144"/>
      <c r="I1325" s="144"/>
      <c r="J1325" s="144"/>
      <c r="K1325" s="144"/>
      <c r="L1325" s="144"/>
      <c r="M1325" s="144"/>
      <c r="N1325" s="144"/>
      <c r="O1325" s="144"/>
      <c r="P1325" s="144"/>
      <c r="Q1325" s="144"/>
      <c r="R1325" s="144"/>
      <c r="S1325" s="144"/>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c r="BG1325" s="144"/>
      <c r="BH1325" s="144"/>
      <c r="BI1325" s="144"/>
      <c r="BJ1325" s="144"/>
      <c r="BK1325" s="144"/>
      <c r="BL1325" s="144"/>
      <c r="BM1325" s="144"/>
      <c r="BN1325" s="144"/>
      <c r="BO1325" s="144"/>
      <c r="BP1325" s="144"/>
      <c r="BQ1325" s="144"/>
      <c r="BR1325" s="144"/>
      <c r="BS1325" s="144"/>
      <c r="BT1325" s="144"/>
      <c r="BU1325" s="144"/>
      <c r="BV1325" s="144"/>
      <c r="BW1325" s="144"/>
      <c r="BX1325" s="144"/>
      <c r="BY1325" s="144"/>
      <c r="BZ1325" s="144"/>
      <c r="CA1325" s="144"/>
      <c r="CB1325" s="144"/>
      <c r="CC1325" s="144"/>
      <c r="CD1325" s="144"/>
      <c r="CE1325" s="144"/>
      <c r="CF1325" s="144"/>
      <c r="CG1325" s="144"/>
      <c r="CH1325" s="144"/>
      <c r="CI1325" s="144"/>
      <c r="CJ1325" s="144"/>
      <c r="CK1325" s="144"/>
      <c r="CL1325" s="144"/>
      <c r="CM1325" s="144"/>
      <c r="CN1325" s="144"/>
      <c r="CO1325" s="144"/>
      <c r="CP1325" s="144"/>
      <c r="CQ1325" s="144"/>
      <c r="CR1325" s="144"/>
      <c r="CS1325" s="144"/>
      <c r="CT1325" s="144"/>
      <c r="CU1325" s="144"/>
      <c r="CV1325" s="144"/>
      <c r="CW1325" s="144"/>
      <c r="CX1325" s="144"/>
      <c r="CY1325" s="144"/>
    </row>
    <row r="1326" spans="1:103" ht="16.5" x14ac:dyDescent="0.35">
      <c r="A1326" s="144"/>
      <c r="B1326" s="144"/>
      <c r="C1326" s="144"/>
      <c r="D1326" s="144"/>
      <c r="E1326" s="144"/>
      <c r="F1326" s="144"/>
      <c r="G1326" s="144"/>
      <c r="H1326" s="144"/>
      <c r="I1326" s="144"/>
      <c r="J1326" s="144"/>
      <c r="K1326" s="144"/>
      <c r="L1326" s="144"/>
      <c r="M1326" s="144"/>
      <c r="N1326" s="144"/>
      <c r="O1326" s="144"/>
      <c r="P1326" s="144"/>
      <c r="Q1326" s="144"/>
      <c r="R1326" s="144"/>
      <c r="S1326" s="144"/>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c r="BG1326" s="144"/>
      <c r="BH1326" s="144"/>
      <c r="BI1326" s="144"/>
      <c r="BJ1326" s="144"/>
      <c r="BK1326" s="144"/>
      <c r="BL1326" s="144"/>
      <c r="BM1326" s="144"/>
      <c r="BN1326" s="144"/>
      <c r="BO1326" s="144"/>
      <c r="BP1326" s="144"/>
      <c r="BQ1326" s="144"/>
      <c r="BR1326" s="144"/>
      <c r="BS1326" s="144"/>
      <c r="BT1326" s="144"/>
      <c r="BU1326" s="144"/>
      <c r="BV1326" s="144"/>
      <c r="BW1326" s="144"/>
      <c r="BX1326" s="144"/>
      <c r="BY1326" s="144"/>
      <c r="BZ1326" s="144"/>
      <c r="CA1326" s="144"/>
      <c r="CB1326" s="144"/>
      <c r="CC1326" s="144"/>
      <c r="CD1326" s="144"/>
      <c r="CE1326" s="144"/>
      <c r="CF1326" s="144"/>
      <c r="CG1326" s="144"/>
      <c r="CH1326" s="144"/>
      <c r="CI1326" s="144"/>
      <c r="CJ1326" s="144"/>
      <c r="CK1326" s="144"/>
      <c r="CL1326" s="144"/>
      <c r="CM1326" s="144"/>
      <c r="CN1326" s="144"/>
      <c r="CO1326" s="144"/>
      <c r="CP1326" s="144"/>
      <c r="CQ1326" s="144"/>
      <c r="CR1326" s="144"/>
      <c r="CS1326" s="144"/>
      <c r="CT1326" s="144"/>
      <c r="CU1326" s="144"/>
      <c r="CV1326" s="144"/>
      <c r="CW1326" s="144"/>
      <c r="CX1326" s="144"/>
      <c r="CY1326" s="144"/>
    </row>
    <row r="1327" spans="1:103" ht="16.5" x14ac:dyDescent="0.35">
      <c r="A1327" s="144"/>
      <c r="B1327" s="144"/>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c r="BG1327" s="144"/>
      <c r="BH1327" s="144"/>
      <c r="BI1327" s="144"/>
      <c r="BJ1327" s="144"/>
      <c r="BK1327" s="144"/>
      <c r="BL1327" s="144"/>
      <c r="BM1327" s="144"/>
      <c r="BN1327" s="144"/>
      <c r="BO1327" s="144"/>
      <c r="BP1327" s="144"/>
      <c r="BQ1327" s="144"/>
      <c r="BR1327" s="144"/>
      <c r="BS1327" s="144"/>
      <c r="BT1327" s="144"/>
      <c r="BU1327" s="144"/>
      <c r="BV1327" s="144"/>
      <c r="BW1327" s="144"/>
      <c r="BX1327" s="144"/>
      <c r="BY1327" s="144"/>
      <c r="BZ1327" s="144"/>
      <c r="CA1327" s="144"/>
      <c r="CB1327" s="144"/>
      <c r="CC1327" s="144"/>
      <c r="CD1327" s="144"/>
      <c r="CE1327" s="144"/>
      <c r="CF1327" s="144"/>
      <c r="CG1327" s="144"/>
      <c r="CH1327" s="144"/>
      <c r="CI1327" s="144"/>
      <c r="CJ1327" s="144"/>
      <c r="CK1327" s="144"/>
      <c r="CL1327" s="144"/>
      <c r="CM1327" s="144"/>
      <c r="CN1327" s="144"/>
      <c r="CO1327" s="144"/>
      <c r="CP1327" s="144"/>
      <c r="CQ1327" s="144"/>
      <c r="CR1327" s="144"/>
      <c r="CS1327" s="144"/>
      <c r="CT1327" s="144"/>
      <c r="CU1327" s="144"/>
      <c r="CV1327" s="144"/>
      <c r="CW1327" s="144"/>
      <c r="CX1327" s="144"/>
      <c r="CY1327" s="144"/>
    </row>
    <row r="1328" spans="1:103" ht="16.5" x14ac:dyDescent="0.35">
      <c r="A1328" s="144"/>
      <c r="B1328" s="144"/>
      <c r="C1328" s="144"/>
      <c r="D1328" s="144"/>
      <c r="E1328" s="144"/>
      <c r="F1328" s="144"/>
      <c r="G1328" s="144"/>
      <c r="H1328" s="144"/>
      <c r="I1328" s="144"/>
      <c r="J1328" s="144"/>
      <c r="K1328" s="144"/>
      <c r="L1328" s="144"/>
      <c r="M1328" s="144"/>
      <c r="N1328" s="144"/>
      <c r="O1328" s="144"/>
      <c r="P1328" s="144"/>
      <c r="Q1328" s="144"/>
      <c r="R1328" s="144"/>
      <c r="S1328" s="144"/>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c r="BG1328" s="144"/>
      <c r="BH1328" s="144"/>
      <c r="BI1328" s="144"/>
      <c r="BJ1328" s="144"/>
      <c r="BK1328" s="144"/>
      <c r="BL1328" s="144"/>
      <c r="BM1328" s="144"/>
      <c r="BN1328" s="144"/>
      <c r="BO1328" s="144"/>
      <c r="BP1328" s="144"/>
      <c r="BQ1328" s="144"/>
      <c r="BR1328" s="144"/>
      <c r="BS1328" s="144"/>
      <c r="BT1328" s="144"/>
      <c r="BU1328" s="144"/>
      <c r="BV1328" s="144"/>
      <c r="BW1328" s="144"/>
      <c r="BX1328" s="144"/>
      <c r="BY1328" s="144"/>
      <c r="BZ1328" s="144"/>
      <c r="CA1328" s="144"/>
      <c r="CB1328" s="144"/>
      <c r="CC1328" s="144"/>
      <c r="CD1328" s="144"/>
      <c r="CE1328" s="144"/>
      <c r="CF1328" s="144"/>
      <c r="CG1328" s="144"/>
      <c r="CH1328" s="144"/>
      <c r="CI1328" s="144"/>
      <c r="CJ1328" s="144"/>
      <c r="CK1328" s="144"/>
      <c r="CL1328" s="144"/>
      <c r="CM1328" s="144"/>
      <c r="CN1328" s="144"/>
      <c r="CO1328" s="144"/>
      <c r="CP1328" s="144"/>
      <c r="CQ1328" s="144"/>
      <c r="CR1328" s="144"/>
      <c r="CS1328" s="144"/>
      <c r="CT1328" s="144"/>
      <c r="CU1328" s="144"/>
      <c r="CV1328" s="144"/>
      <c r="CW1328" s="144"/>
      <c r="CX1328" s="144"/>
      <c r="CY1328" s="144"/>
    </row>
    <row r="1329" spans="1:103" ht="16.5" x14ac:dyDescent="0.35">
      <c r="A1329" s="144"/>
      <c r="B1329" s="144"/>
      <c r="C1329" s="144"/>
      <c r="D1329" s="144"/>
      <c r="E1329" s="144"/>
      <c r="F1329" s="144"/>
      <c r="G1329" s="144"/>
      <c r="H1329" s="144"/>
      <c r="I1329" s="144"/>
      <c r="J1329" s="144"/>
      <c r="K1329" s="144"/>
      <c r="L1329" s="144"/>
      <c r="M1329" s="144"/>
      <c r="N1329" s="144"/>
      <c r="O1329" s="144"/>
      <c r="P1329" s="144"/>
      <c r="Q1329" s="144"/>
      <c r="R1329" s="144"/>
      <c r="S1329" s="144"/>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c r="BG1329" s="144"/>
      <c r="BH1329" s="144"/>
      <c r="BI1329" s="144"/>
      <c r="BJ1329" s="144"/>
      <c r="BK1329" s="144"/>
      <c r="BL1329" s="144"/>
      <c r="BM1329" s="144"/>
      <c r="BN1329" s="144"/>
      <c r="BO1329" s="144"/>
      <c r="BP1329" s="144"/>
      <c r="BQ1329" s="144"/>
      <c r="BR1329" s="144"/>
      <c r="BS1329" s="144"/>
      <c r="BT1329" s="144"/>
      <c r="BU1329" s="144"/>
      <c r="BV1329" s="144"/>
      <c r="BW1329" s="144"/>
      <c r="BX1329" s="144"/>
      <c r="BY1329" s="144"/>
      <c r="BZ1329" s="144"/>
      <c r="CA1329" s="144"/>
      <c r="CB1329" s="144"/>
      <c r="CC1329" s="144"/>
      <c r="CD1329" s="144"/>
      <c r="CE1329" s="144"/>
      <c r="CF1329" s="144"/>
      <c r="CG1329" s="144"/>
      <c r="CH1329" s="144"/>
      <c r="CI1329" s="144"/>
      <c r="CJ1329" s="144"/>
      <c r="CK1329" s="144"/>
      <c r="CL1329" s="144"/>
      <c r="CM1329" s="144"/>
      <c r="CN1329" s="144"/>
      <c r="CO1329" s="144"/>
      <c r="CP1329" s="144"/>
      <c r="CQ1329" s="144"/>
      <c r="CR1329" s="144"/>
      <c r="CS1329" s="144"/>
      <c r="CT1329" s="144"/>
      <c r="CU1329" s="144"/>
      <c r="CV1329" s="144"/>
      <c r="CW1329" s="144"/>
      <c r="CX1329" s="144"/>
      <c r="CY1329" s="144"/>
    </row>
    <row r="1330" spans="1:103" ht="16.5" x14ac:dyDescent="0.35">
      <c r="A1330" s="144"/>
      <c r="B1330" s="144"/>
      <c r="C1330" s="144"/>
      <c r="D1330" s="144"/>
      <c r="E1330" s="144"/>
      <c r="F1330" s="144"/>
      <c r="G1330" s="144"/>
      <c r="H1330" s="144"/>
      <c r="I1330" s="144"/>
      <c r="J1330" s="144"/>
      <c r="K1330" s="144"/>
      <c r="L1330" s="144"/>
      <c r="M1330" s="144"/>
      <c r="N1330" s="144"/>
      <c r="O1330" s="144"/>
      <c r="P1330" s="144"/>
      <c r="Q1330" s="144"/>
      <c r="R1330" s="144"/>
      <c r="S1330" s="144"/>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c r="BG1330" s="144"/>
      <c r="BH1330" s="144"/>
      <c r="BI1330" s="144"/>
      <c r="BJ1330" s="144"/>
      <c r="BK1330" s="144"/>
      <c r="BL1330" s="144"/>
      <c r="BM1330" s="144"/>
      <c r="BN1330" s="144"/>
      <c r="BO1330" s="144"/>
      <c r="BP1330" s="144"/>
      <c r="BQ1330" s="144"/>
      <c r="BR1330" s="144"/>
      <c r="BS1330" s="144"/>
      <c r="BT1330" s="144"/>
      <c r="BU1330" s="144"/>
      <c r="BV1330" s="144"/>
      <c r="BW1330" s="144"/>
      <c r="BX1330" s="144"/>
      <c r="BY1330" s="144"/>
      <c r="BZ1330" s="144"/>
      <c r="CA1330" s="144"/>
      <c r="CB1330" s="144"/>
      <c r="CC1330" s="144"/>
      <c r="CD1330" s="144"/>
      <c r="CE1330" s="144"/>
      <c r="CF1330" s="144"/>
      <c r="CG1330" s="144"/>
      <c r="CH1330" s="144"/>
      <c r="CI1330" s="144"/>
      <c r="CJ1330" s="144"/>
      <c r="CK1330" s="144"/>
      <c r="CL1330" s="144"/>
      <c r="CM1330" s="144"/>
      <c r="CN1330" s="144"/>
      <c r="CO1330" s="144"/>
      <c r="CP1330" s="144"/>
      <c r="CQ1330" s="144"/>
      <c r="CR1330" s="144"/>
      <c r="CS1330" s="144"/>
      <c r="CT1330" s="144"/>
      <c r="CU1330" s="144"/>
      <c r="CV1330" s="144"/>
      <c r="CW1330" s="144"/>
      <c r="CX1330" s="144"/>
      <c r="CY1330" s="144"/>
    </row>
    <row r="1331" spans="1:103" ht="16.5" x14ac:dyDescent="0.35">
      <c r="A1331" s="144"/>
      <c r="B1331" s="144"/>
      <c r="C1331" s="144"/>
      <c r="D1331" s="144"/>
      <c r="E1331" s="144"/>
      <c r="F1331" s="144"/>
      <c r="G1331" s="144"/>
      <c r="H1331" s="144"/>
      <c r="I1331" s="144"/>
      <c r="J1331" s="144"/>
      <c r="K1331" s="144"/>
      <c r="L1331" s="144"/>
      <c r="M1331" s="144"/>
      <c r="N1331" s="144"/>
      <c r="O1331" s="144"/>
      <c r="P1331" s="144"/>
      <c r="Q1331" s="144"/>
      <c r="R1331" s="144"/>
      <c r="S1331" s="144"/>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c r="BG1331" s="144"/>
      <c r="BH1331" s="144"/>
      <c r="BI1331" s="144"/>
      <c r="BJ1331" s="144"/>
      <c r="BK1331" s="144"/>
      <c r="BL1331" s="144"/>
      <c r="BM1331" s="144"/>
      <c r="BN1331" s="144"/>
      <c r="BO1331" s="144"/>
      <c r="BP1331" s="144"/>
      <c r="BQ1331" s="144"/>
      <c r="BR1331" s="144"/>
      <c r="BS1331" s="144"/>
      <c r="BT1331" s="144"/>
      <c r="BU1331" s="144"/>
      <c r="BV1331" s="144"/>
      <c r="BW1331" s="144"/>
      <c r="BX1331" s="144"/>
      <c r="BY1331" s="144"/>
      <c r="BZ1331" s="144"/>
      <c r="CA1331" s="144"/>
      <c r="CB1331" s="144"/>
      <c r="CC1331" s="144"/>
      <c r="CD1331" s="144"/>
      <c r="CE1331" s="144"/>
      <c r="CF1331" s="144"/>
      <c r="CG1331" s="144"/>
      <c r="CH1331" s="144"/>
      <c r="CI1331" s="144"/>
      <c r="CJ1331" s="144"/>
      <c r="CK1331" s="144"/>
      <c r="CL1331" s="144"/>
      <c r="CM1331" s="144"/>
      <c r="CN1331" s="144"/>
      <c r="CO1331" s="144"/>
      <c r="CP1331" s="144"/>
      <c r="CQ1331" s="144"/>
      <c r="CR1331" s="144"/>
      <c r="CS1331" s="144"/>
      <c r="CT1331" s="144"/>
      <c r="CU1331" s="144"/>
      <c r="CV1331" s="144"/>
      <c r="CW1331" s="144"/>
      <c r="CX1331" s="144"/>
      <c r="CY1331" s="144"/>
    </row>
    <row r="1332" spans="1:103" ht="16.5" x14ac:dyDescent="0.35">
      <c r="A1332" s="144"/>
      <c r="B1332" s="144"/>
      <c r="C1332" s="144"/>
      <c r="D1332" s="144"/>
      <c r="E1332" s="144"/>
      <c r="F1332" s="144"/>
      <c r="G1332" s="144"/>
      <c r="H1332" s="144"/>
      <c r="I1332" s="144"/>
      <c r="J1332" s="144"/>
      <c r="K1332" s="144"/>
      <c r="L1332" s="144"/>
      <c r="M1332" s="144"/>
      <c r="N1332" s="144"/>
      <c r="O1332" s="144"/>
      <c r="P1332" s="144"/>
      <c r="Q1332" s="144"/>
      <c r="R1332" s="144"/>
      <c r="S1332" s="144"/>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c r="BG1332" s="144"/>
      <c r="BH1332" s="144"/>
      <c r="BI1332" s="144"/>
      <c r="BJ1332" s="144"/>
      <c r="BK1332" s="144"/>
      <c r="BL1332" s="144"/>
      <c r="BM1332" s="144"/>
      <c r="BN1332" s="144"/>
      <c r="BO1332" s="144"/>
      <c r="BP1332" s="144"/>
      <c r="BQ1332" s="144"/>
      <c r="BR1332" s="144"/>
      <c r="BS1332" s="144"/>
      <c r="BT1332" s="144"/>
      <c r="BU1332" s="144"/>
      <c r="BV1332" s="144"/>
      <c r="BW1332" s="144"/>
      <c r="BX1332" s="144"/>
      <c r="BY1332" s="144"/>
      <c r="BZ1332" s="144"/>
      <c r="CA1332" s="144"/>
      <c r="CB1332" s="144"/>
      <c r="CC1332" s="144"/>
      <c r="CD1332" s="144"/>
      <c r="CE1332" s="144"/>
      <c r="CF1332" s="144"/>
      <c r="CG1332" s="144"/>
      <c r="CH1332" s="144"/>
      <c r="CI1332" s="144"/>
      <c r="CJ1332" s="144"/>
      <c r="CK1332" s="144"/>
      <c r="CL1332" s="144"/>
      <c r="CM1332" s="144"/>
      <c r="CN1332" s="144"/>
      <c r="CO1332" s="144"/>
      <c r="CP1332" s="144"/>
      <c r="CQ1332" s="144"/>
      <c r="CR1332" s="144"/>
      <c r="CS1332" s="144"/>
      <c r="CT1332" s="144"/>
      <c r="CU1332" s="144"/>
      <c r="CV1332" s="144"/>
      <c r="CW1332" s="144"/>
      <c r="CX1332" s="144"/>
      <c r="CY1332" s="144"/>
    </row>
    <row r="1333" spans="1:103" ht="16.5" x14ac:dyDescent="0.35">
      <c r="A1333" s="144"/>
      <c r="B1333" s="144"/>
      <c r="C1333" s="144"/>
      <c r="D1333" s="144"/>
      <c r="E1333" s="144"/>
      <c r="F1333" s="144"/>
      <c r="G1333" s="144"/>
      <c r="H1333" s="144"/>
      <c r="I1333" s="144"/>
      <c r="J1333" s="144"/>
      <c r="K1333" s="144"/>
      <c r="L1333" s="144"/>
      <c r="M1333" s="144"/>
      <c r="N1333" s="144"/>
      <c r="O1333" s="144"/>
      <c r="P1333" s="144"/>
      <c r="Q1333" s="144"/>
      <c r="R1333" s="144"/>
      <c r="S1333" s="144"/>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c r="BG1333" s="144"/>
      <c r="BH1333" s="144"/>
      <c r="BI1333" s="144"/>
      <c r="BJ1333" s="144"/>
      <c r="BK1333" s="144"/>
      <c r="BL1333" s="144"/>
      <c r="BM1333" s="144"/>
      <c r="BN1333" s="144"/>
      <c r="BO1333" s="144"/>
      <c r="BP1333" s="144"/>
      <c r="BQ1333" s="144"/>
      <c r="BR1333" s="144"/>
      <c r="BS1333" s="144"/>
      <c r="BT1333" s="144"/>
      <c r="BU1333" s="144"/>
      <c r="BV1333" s="144"/>
      <c r="BW1333" s="144"/>
      <c r="BX1333" s="144"/>
      <c r="BY1333" s="144"/>
      <c r="BZ1333" s="144"/>
      <c r="CA1333" s="144"/>
      <c r="CB1333" s="144"/>
      <c r="CC1333" s="144"/>
      <c r="CD1333" s="144"/>
      <c r="CE1333" s="144"/>
      <c r="CF1333" s="144"/>
      <c r="CG1333" s="144"/>
      <c r="CH1333" s="144"/>
      <c r="CI1333" s="144"/>
      <c r="CJ1333" s="144"/>
      <c r="CK1333" s="144"/>
      <c r="CL1333" s="144"/>
      <c r="CM1333" s="144"/>
      <c r="CN1333" s="144"/>
      <c r="CO1333" s="144"/>
      <c r="CP1333" s="144"/>
      <c r="CQ1333" s="144"/>
      <c r="CR1333" s="144"/>
      <c r="CS1333" s="144"/>
      <c r="CT1333" s="144"/>
      <c r="CU1333" s="144"/>
      <c r="CV1333" s="144"/>
      <c r="CW1333" s="144"/>
      <c r="CX1333" s="144"/>
      <c r="CY1333" s="144"/>
    </row>
    <row r="1334" spans="1:103" ht="16.5" x14ac:dyDescent="0.35">
      <c r="A1334" s="144"/>
      <c r="B1334" s="144"/>
      <c r="C1334" s="144"/>
      <c r="D1334" s="144"/>
      <c r="E1334" s="144"/>
      <c r="F1334" s="144"/>
      <c r="G1334" s="144"/>
      <c r="H1334" s="144"/>
      <c r="I1334" s="144"/>
      <c r="J1334" s="144"/>
      <c r="K1334" s="144"/>
      <c r="L1334" s="144"/>
      <c r="M1334" s="144"/>
      <c r="N1334" s="144"/>
      <c r="O1334" s="144"/>
      <c r="P1334" s="144"/>
      <c r="Q1334" s="144"/>
      <c r="R1334" s="144"/>
      <c r="S1334" s="144"/>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c r="BG1334" s="144"/>
      <c r="BH1334" s="144"/>
      <c r="BI1334" s="144"/>
      <c r="BJ1334" s="144"/>
      <c r="BK1334" s="144"/>
      <c r="BL1334" s="144"/>
      <c r="BM1334" s="144"/>
      <c r="BN1334" s="144"/>
      <c r="BO1334" s="144"/>
      <c r="BP1334" s="144"/>
      <c r="BQ1334" s="144"/>
      <c r="BR1334" s="144"/>
      <c r="BS1334" s="144"/>
      <c r="BT1334" s="144"/>
      <c r="BU1334" s="144"/>
      <c r="BV1334" s="144"/>
      <c r="BW1334" s="144"/>
      <c r="BX1334" s="144"/>
      <c r="BY1334" s="144"/>
      <c r="BZ1334" s="144"/>
      <c r="CA1334" s="144"/>
      <c r="CB1334" s="144"/>
      <c r="CC1334" s="144"/>
      <c r="CD1334" s="144"/>
      <c r="CE1334" s="144"/>
      <c r="CF1334" s="144"/>
      <c r="CG1334" s="144"/>
      <c r="CH1334" s="144"/>
      <c r="CI1334" s="144"/>
      <c r="CJ1334" s="144"/>
      <c r="CK1334" s="144"/>
      <c r="CL1334" s="144"/>
      <c r="CM1334" s="144"/>
      <c r="CN1334" s="144"/>
      <c r="CO1334" s="144"/>
      <c r="CP1334" s="144"/>
      <c r="CQ1334" s="144"/>
      <c r="CR1334" s="144"/>
      <c r="CS1334" s="144"/>
      <c r="CT1334" s="144"/>
      <c r="CU1334" s="144"/>
      <c r="CV1334" s="144"/>
      <c r="CW1334" s="144"/>
      <c r="CX1334" s="144"/>
      <c r="CY1334" s="144"/>
    </row>
    <row r="1335" spans="1:103" ht="16.5" x14ac:dyDescent="0.35">
      <c r="A1335" s="144"/>
      <c r="B1335" s="144"/>
      <c r="C1335" s="144"/>
      <c r="D1335" s="144"/>
      <c r="E1335" s="144"/>
      <c r="F1335" s="144"/>
      <c r="G1335" s="144"/>
      <c r="H1335" s="144"/>
      <c r="I1335" s="144"/>
      <c r="J1335" s="144"/>
      <c r="K1335" s="144"/>
      <c r="L1335" s="144"/>
      <c r="M1335" s="144"/>
      <c r="N1335" s="144"/>
      <c r="O1335" s="144"/>
      <c r="P1335" s="144"/>
      <c r="Q1335" s="144"/>
      <c r="R1335" s="144"/>
      <c r="S1335" s="144"/>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c r="BG1335" s="144"/>
      <c r="BH1335" s="144"/>
      <c r="BI1335" s="144"/>
      <c r="BJ1335" s="144"/>
      <c r="BK1335" s="144"/>
      <c r="BL1335" s="144"/>
      <c r="BM1335" s="144"/>
      <c r="BN1335" s="144"/>
      <c r="BO1335" s="144"/>
      <c r="BP1335" s="144"/>
      <c r="BQ1335" s="144"/>
      <c r="BR1335" s="144"/>
      <c r="BS1335" s="144"/>
      <c r="BT1335" s="144"/>
      <c r="BU1335" s="144"/>
      <c r="BV1335" s="144"/>
      <c r="BW1335" s="144"/>
      <c r="BX1335" s="144"/>
      <c r="BY1335" s="144"/>
      <c r="BZ1335" s="144"/>
      <c r="CA1335" s="144"/>
      <c r="CB1335" s="144"/>
      <c r="CC1335" s="144"/>
      <c r="CD1335" s="144"/>
      <c r="CE1335" s="144"/>
      <c r="CF1335" s="144"/>
      <c r="CG1335" s="144"/>
      <c r="CH1335" s="144"/>
      <c r="CI1335" s="144"/>
      <c r="CJ1335" s="144"/>
      <c r="CK1335" s="144"/>
      <c r="CL1335" s="144"/>
      <c r="CM1335" s="144"/>
      <c r="CN1335" s="144"/>
      <c r="CO1335" s="144"/>
      <c r="CP1335" s="144"/>
      <c r="CQ1335" s="144"/>
      <c r="CR1335" s="144"/>
      <c r="CS1335" s="144"/>
      <c r="CT1335" s="144"/>
      <c r="CU1335" s="144"/>
      <c r="CV1335" s="144"/>
      <c r="CW1335" s="144"/>
      <c r="CX1335" s="144"/>
      <c r="CY1335" s="144"/>
    </row>
    <row r="1336" spans="1:103" ht="16.5" x14ac:dyDescent="0.35">
      <c r="A1336" s="144"/>
      <c r="B1336" s="144"/>
      <c r="C1336" s="144"/>
      <c r="D1336" s="144"/>
      <c r="E1336" s="144"/>
      <c r="F1336" s="144"/>
      <c r="G1336" s="144"/>
      <c r="H1336" s="144"/>
      <c r="I1336" s="144"/>
      <c r="J1336" s="144"/>
      <c r="K1336" s="144"/>
      <c r="L1336" s="144"/>
      <c r="M1336" s="144"/>
      <c r="N1336" s="144"/>
      <c r="O1336" s="144"/>
      <c r="P1336" s="144"/>
      <c r="Q1336" s="144"/>
      <c r="R1336" s="144"/>
      <c r="S1336" s="144"/>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c r="BG1336" s="144"/>
      <c r="BH1336" s="144"/>
      <c r="BI1336" s="144"/>
      <c r="BJ1336" s="144"/>
      <c r="BK1336" s="144"/>
      <c r="BL1336" s="144"/>
      <c r="BM1336" s="144"/>
      <c r="BN1336" s="144"/>
      <c r="BO1336" s="144"/>
      <c r="BP1336" s="144"/>
      <c r="BQ1336" s="144"/>
      <c r="BR1336" s="144"/>
      <c r="BS1336" s="144"/>
      <c r="BT1336" s="144"/>
      <c r="BU1336" s="144"/>
      <c r="BV1336" s="144"/>
      <c r="BW1336" s="144"/>
      <c r="BX1336" s="144"/>
      <c r="BY1336" s="144"/>
      <c r="BZ1336" s="144"/>
      <c r="CA1336" s="144"/>
      <c r="CB1336" s="144"/>
      <c r="CC1336" s="144"/>
      <c r="CD1336" s="144"/>
      <c r="CE1336" s="144"/>
      <c r="CF1336" s="144"/>
      <c r="CG1336" s="144"/>
      <c r="CH1336" s="144"/>
      <c r="CI1336" s="144"/>
      <c r="CJ1336" s="144"/>
      <c r="CK1336" s="144"/>
      <c r="CL1336" s="144"/>
      <c r="CM1336" s="144"/>
      <c r="CN1336" s="144"/>
      <c r="CO1336" s="144"/>
      <c r="CP1336" s="144"/>
      <c r="CQ1336" s="144"/>
      <c r="CR1336" s="144"/>
      <c r="CS1336" s="144"/>
      <c r="CT1336" s="144"/>
      <c r="CU1336" s="144"/>
      <c r="CV1336" s="144"/>
      <c r="CW1336" s="144"/>
      <c r="CX1336" s="144"/>
      <c r="CY1336" s="144"/>
    </row>
    <row r="1337" spans="1:103" ht="16.5" x14ac:dyDescent="0.35">
      <c r="A1337" s="144"/>
      <c r="B1337" s="144"/>
      <c r="C1337" s="144"/>
      <c r="D1337" s="144"/>
      <c r="E1337" s="144"/>
      <c r="F1337" s="144"/>
      <c r="G1337" s="144"/>
      <c r="H1337" s="144"/>
      <c r="I1337" s="144"/>
      <c r="J1337" s="144"/>
      <c r="K1337" s="144"/>
      <c r="L1337" s="144"/>
      <c r="M1337" s="144"/>
      <c r="N1337" s="144"/>
      <c r="O1337" s="144"/>
      <c r="P1337" s="144"/>
      <c r="Q1337" s="144"/>
      <c r="R1337" s="144"/>
      <c r="S1337" s="144"/>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c r="BG1337" s="144"/>
      <c r="BH1337" s="144"/>
      <c r="BI1337" s="144"/>
      <c r="BJ1337" s="144"/>
      <c r="BK1337" s="144"/>
      <c r="BL1337" s="144"/>
      <c r="BM1337" s="144"/>
      <c r="BN1337" s="144"/>
      <c r="BO1337" s="144"/>
      <c r="BP1337" s="144"/>
      <c r="BQ1337" s="144"/>
      <c r="BR1337" s="144"/>
      <c r="BS1337" s="144"/>
      <c r="BT1337" s="144"/>
      <c r="BU1337" s="144"/>
      <c r="BV1337" s="144"/>
      <c r="BW1337" s="144"/>
      <c r="BX1337" s="144"/>
      <c r="BY1337" s="144"/>
      <c r="BZ1337" s="144"/>
      <c r="CA1337" s="144"/>
      <c r="CB1337" s="144"/>
      <c r="CC1337" s="144"/>
      <c r="CD1337" s="144"/>
      <c r="CE1337" s="144"/>
      <c r="CF1337" s="144"/>
      <c r="CG1337" s="144"/>
      <c r="CH1337" s="144"/>
      <c r="CI1337" s="144"/>
      <c r="CJ1337" s="144"/>
      <c r="CK1337" s="144"/>
      <c r="CL1337" s="144"/>
      <c r="CM1337" s="144"/>
      <c r="CN1337" s="144"/>
      <c r="CO1337" s="144"/>
      <c r="CP1337" s="144"/>
      <c r="CQ1337" s="144"/>
      <c r="CR1337" s="144"/>
      <c r="CS1337" s="144"/>
      <c r="CT1337" s="144"/>
      <c r="CU1337" s="144"/>
      <c r="CV1337" s="144"/>
      <c r="CW1337" s="144"/>
      <c r="CX1337" s="144"/>
      <c r="CY1337" s="144"/>
    </row>
    <row r="1338" spans="1:103" ht="16.5" x14ac:dyDescent="0.35">
      <c r="A1338" s="144"/>
      <c r="B1338" s="144"/>
      <c r="C1338" s="144"/>
      <c r="D1338" s="144"/>
      <c r="E1338" s="144"/>
      <c r="F1338" s="144"/>
      <c r="G1338" s="144"/>
      <c r="H1338" s="144"/>
      <c r="I1338" s="144"/>
      <c r="J1338" s="144"/>
      <c r="K1338" s="144"/>
      <c r="L1338" s="144"/>
      <c r="M1338" s="144"/>
      <c r="N1338" s="144"/>
      <c r="O1338" s="144"/>
      <c r="P1338" s="144"/>
      <c r="Q1338" s="144"/>
      <c r="R1338" s="144"/>
      <c r="S1338" s="144"/>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c r="BG1338" s="144"/>
      <c r="BH1338" s="144"/>
      <c r="BI1338" s="144"/>
      <c r="BJ1338" s="144"/>
      <c r="BK1338" s="144"/>
      <c r="BL1338" s="144"/>
      <c r="BM1338" s="144"/>
      <c r="BN1338" s="144"/>
      <c r="BO1338" s="144"/>
      <c r="BP1338" s="144"/>
      <c r="BQ1338" s="144"/>
      <c r="BR1338" s="144"/>
      <c r="BS1338" s="144"/>
      <c r="BT1338" s="144"/>
      <c r="BU1338" s="144"/>
      <c r="BV1338" s="144"/>
      <c r="BW1338" s="144"/>
      <c r="BX1338" s="144"/>
      <c r="BY1338" s="144"/>
      <c r="BZ1338" s="144"/>
      <c r="CA1338" s="144"/>
      <c r="CB1338" s="144"/>
      <c r="CC1338" s="144"/>
      <c r="CD1338" s="144"/>
      <c r="CE1338" s="144"/>
      <c r="CF1338" s="144"/>
      <c r="CG1338" s="144"/>
      <c r="CH1338" s="144"/>
      <c r="CI1338" s="144"/>
      <c r="CJ1338" s="144"/>
      <c r="CK1338" s="144"/>
      <c r="CL1338" s="144"/>
      <c r="CM1338" s="144"/>
      <c r="CN1338" s="144"/>
      <c r="CO1338" s="144"/>
      <c r="CP1338" s="144"/>
      <c r="CQ1338" s="144"/>
      <c r="CR1338" s="144"/>
      <c r="CS1338" s="144"/>
      <c r="CT1338" s="144"/>
      <c r="CU1338" s="144"/>
      <c r="CV1338" s="144"/>
      <c r="CW1338" s="144"/>
      <c r="CX1338" s="144"/>
      <c r="CY1338" s="144"/>
    </row>
    <row r="1339" spans="1:103" ht="16.5" x14ac:dyDescent="0.35">
      <c r="A1339" s="144"/>
      <c r="B1339" s="144"/>
      <c r="C1339" s="144"/>
      <c r="D1339" s="144"/>
      <c r="E1339" s="144"/>
      <c r="F1339" s="144"/>
      <c r="G1339" s="144"/>
      <c r="H1339" s="144"/>
      <c r="I1339" s="144"/>
      <c r="J1339" s="144"/>
      <c r="K1339" s="144"/>
      <c r="L1339" s="144"/>
      <c r="M1339" s="144"/>
      <c r="N1339" s="144"/>
      <c r="O1339" s="144"/>
      <c r="P1339" s="144"/>
      <c r="Q1339" s="144"/>
      <c r="R1339" s="144"/>
      <c r="S1339" s="144"/>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c r="BG1339" s="144"/>
      <c r="BH1339" s="144"/>
      <c r="BI1339" s="144"/>
      <c r="BJ1339" s="144"/>
      <c r="BK1339" s="144"/>
      <c r="BL1339" s="144"/>
      <c r="BM1339" s="144"/>
      <c r="BN1339" s="144"/>
      <c r="BO1339" s="144"/>
      <c r="BP1339" s="144"/>
      <c r="BQ1339" s="144"/>
      <c r="BR1339" s="144"/>
      <c r="BS1339" s="144"/>
      <c r="BT1339" s="144"/>
      <c r="BU1339" s="144"/>
      <c r="BV1339" s="144"/>
      <c r="BW1339" s="144"/>
      <c r="BX1339" s="144"/>
      <c r="BY1339" s="144"/>
      <c r="BZ1339" s="144"/>
      <c r="CA1339" s="144"/>
      <c r="CB1339" s="144"/>
      <c r="CC1339" s="144"/>
      <c r="CD1339" s="144"/>
      <c r="CE1339" s="144"/>
      <c r="CF1339" s="144"/>
      <c r="CG1339" s="144"/>
      <c r="CH1339" s="144"/>
      <c r="CI1339" s="144"/>
      <c r="CJ1339" s="144"/>
      <c r="CK1339" s="144"/>
      <c r="CL1339" s="144"/>
      <c r="CM1339" s="144"/>
      <c r="CN1339" s="144"/>
      <c r="CO1339" s="144"/>
      <c r="CP1339" s="144"/>
      <c r="CQ1339" s="144"/>
      <c r="CR1339" s="144"/>
      <c r="CS1339" s="144"/>
      <c r="CT1339" s="144"/>
      <c r="CU1339" s="144"/>
      <c r="CV1339" s="144"/>
      <c r="CW1339" s="144"/>
      <c r="CX1339" s="144"/>
      <c r="CY1339" s="144"/>
    </row>
    <row r="1340" spans="1:103" ht="16.5" x14ac:dyDescent="0.35">
      <c r="A1340" s="144"/>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c r="BG1340" s="144"/>
      <c r="BH1340" s="144"/>
      <c r="BI1340" s="144"/>
      <c r="BJ1340" s="144"/>
      <c r="BK1340" s="144"/>
      <c r="BL1340" s="144"/>
      <c r="BM1340" s="144"/>
      <c r="BN1340" s="144"/>
      <c r="BO1340" s="144"/>
      <c r="BP1340" s="144"/>
      <c r="BQ1340" s="144"/>
      <c r="BR1340" s="144"/>
      <c r="BS1340" s="144"/>
      <c r="BT1340" s="144"/>
      <c r="BU1340" s="144"/>
      <c r="BV1340" s="144"/>
      <c r="BW1340" s="144"/>
      <c r="BX1340" s="144"/>
      <c r="BY1340" s="144"/>
      <c r="BZ1340" s="144"/>
      <c r="CA1340" s="144"/>
      <c r="CB1340" s="144"/>
      <c r="CC1340" s="144"/>
      <c r="CD1340" s="144"/>
      <c r="CE1340" s="144"/>
      <c r="CF1340" s="144"/>
      <c r="CG1340" s="144"/>
      <c r="CH1340" s="144"/>
      <c r="CI1340" s="144"/>
      <c r="CJ1340" s="144"/>
      <c r="CK1340" s="144"/>
      <c r="CL1340" s="144"/>
      <c r="CM1340" s="144"/>
      <c r="CN1340" s="144"/>
      <c r="CO1340" s="144"/>
      <c r="CP1340" s="144"/>
      <c r="CQ1340" s="144"/>
      <c r="CR1340" s="144"/>
      <c r="CS1340" s="144"/>
      <c r="CT1340" s="144"/>
      <c r="CU1340" s="144"/>
      <c r="CV1340" s="144"/>
      <c r="CW1340" s="144"/>
      <c r="CX1340" s="144"/>
      <c r="CY1340" s="144"/>
    </row>
    <row r="1341" spans="1:103" ht="16.5" x14ac:dyDescent="0.35">
      <c r="A1341" s="144"/>
      <c r="B1341" s="144"/>
      <c r="C1341" s="144"/>
      <c r="D1341" s="144"/>
      <c r="E1341" s="144"/>
      <c r="F1341" s="144"/>
      <c r="G1341" s="144"/>
      <c r="H1341" s="144"/>
      <c r="I1341" s="144"/>
      <c r="J1341" s="144"/>
      <c r="K1341" s="144"/>
      <c r="L1341" s="144"/>
      <c r="M1341" s="144"/>
      <c r="N1341" s="144"/>
      <c r="O1341" s="144"/>
      <c r="P1341" s="144"/>
      <c r="Q1341" s="144"/>
      <c r="R1341" s="144"/>
      <c r="S1341" s="144"/>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c r="BG1341" s="144"/>
      <c r="BH1341" s="144"/>
      <c r="BI1341" s="144"/>
      <c r="BJ1341" s="144"/>
      <c r="BK1341" s="144"/>
      <c r="BL1341" s="144"/>
      <c r="BM1341" s="144"/>
      <c r="BN1341" s="144"/>
      <c r="BO1341" s="144"/>
      <c r="BP1341" s="144"/>
      <c r="BQ1341" s="144"/>
      <c r="BR1341" s="144"/>
      <c r="BS1341" s="144"/>
      <c r="BT1341" s="144"/>
      <c r="BU1341" s="144"/>
      <c r="BV1341" s="144"/>
      <c r="BW1341" s="144"/>
      <c r="BX1341" s="144"/>
      <c r="BY1341" s="144"/>
      <c r="BZ1341" s="144"/>
      <c r="CA1341" s="144"/>
      <c r="CB1341" s="144"/>
      <c r="CC1341" s="144"/>
      <c r="CD1341" s="144"/>
      <c r="CE1341" s="144"/>
      <c r="CF1341" s="144"/>
      <c r="CG1341" s="144"/>
      <c r="CH1341" s="144"/>
      <c r="CI1341" s="144"/>
      <c r="CJ1341" s="144"/>
      <c r="CK1341" s="144"/>
      <c r="CL1341" s="144"/>
      <c r="CM1341" s="144"/>
      <c r="CN1341" s="144"/>
      <c r="CO1341" s="144"/>
      <c r="CP1341" s="144"/>
      <c r="CQ1341" s="144"/>
      <c r="CR1341" s="144"/>
      <c r="CS1341" s="144"/>
      <c r="CT1341" s="144"/>
      <c r="CU1341" s="144"/>
      <c r="CV1341" s="144"/>
      <c r="CW1341" s="144"/>
      <c r="CX1341" s="144"/>
      <c r="CY1341" s="144"/>
    </row>
    <row r="1342" spans="1:103" ht="16.5" x14ac:dyDescent="0.35">
      <c r="A1342" s="144"/>
      <c r="B1342" s="144"/>
      <c r="C1342" s="144"/>
      <c r="D1342" s="144"/>
      <c r="E1342" s="144"/>
      <c r="F1342" s="144"/>
      <c r="G1342" s="144"/>
      <c r="H1342" s="144"/>
      <c r="I1342" s="144"/>
      <c r="J1342" s="144"/>
      <c r="K1342" s="144"/>
      <c r="L1342" s="144"/>
      <c r="M1342" s="144"/>
      <c r="N1342" s="144"/>
      <c r="O1342" s="144"/>
      <c r="P1342" s="144"/>
      <c r="Q1342" s="144"/>
      <c r="R1342" s="144"/>
      <c r="S1342" s="144"/>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c r="BG1342" s="144"/>
      <c r="BH1342" s="144"/>
      <c r="BI1342" s="144"/>
      <c r="BJ1342" s="144"/>
      <c r="BK1342" s="144"/>
      <c r="BL1342" s="144"/>
      <c r="BM1342" s="144"/>
      <c r="BN1342" s="144"/>
      <c r="BO1342" s="144"/>
      <c r="BP1342" s="144"/>
      <c r="BQ1342" s="144"/>
      <c r="BR1342" s="144"/>
      <c r="BS1342" s="144"/>
      <c r="BT1342" s="144"/>
      <c r="BU1342" s="144"/>
      <c r="BV1342" s="144"/>
      <c r="BW1342" s="144"/>
      <c r="BX1342" s="144"/>
      <c r="BY1342" s="144"/>
      <c r="BZ1342" s="144"/>
      <c r="CA1342" s="144"/>
      <c r="CB1342" s="144"/>
      <c r="CC1342" s="144"/>
      <c r="CD1342" s="144"/>
      <c r="CE1342" s="144"/>
      <c r="CF1342" s="144"/>
      <c r="CG1342" s="144"/>
      <c r="CH1342" s="144"/>
      <c r="CI1342" s="144"/>
      <c r="CJ1342" s="144"/>
      <c r="CK1342" s="144"/>
      <c r="CL1342" s="144"/>
      <c r="CM1342" s="144"/>
      <c r="CN1342" s="144"/>
      <c r="CO1342" s="144"/>
      <c r="CP1342" s="144"/>
      <c r="CQ1342" s="144"/>
      <c r="CR1342" s="144"/>
      <c r="CS1342" s="144"/>
      <c r="CT1342" s="144"/>
      <c r="CU1342" s="144"/>
      <c r="CV1342" s="144"/>
      <c r="CW1342" s="144"/>
      <c r="CX1342" s="144"/>
      <c r="CY1342" s="144"/>
    </row>
    <row r="1343" spans="1:103" ht="16.5" x14ac:dyDescent="0.35">
      <c r="A1343" s="144"/>
      <c r="B1343" s="144"/>
      <c r="C1343" s="144"/>
      <c r="D1343" s="144"/>
      <c r="E1343" s="144"/>
      <c r="F1343" s="144"/>
      <c r="G1343" s="144"/>
      <c r="H1343" s="144"/>
      <c r="I1343" s="144"/>
      <c r="J1343" s="144"/>
      <c r="K1343" s="144"/>
      <c r="L1343" s="144"/>
      <c r="M1343" s="144"/>
      <c r="N1343" s="144"/>
      <c r="O1343" s="144"/>
      <c r="P1343" s="144"/>
      <c r="Q1343" s="144"/>
      <c r="R1343" s="144"/>
      <c r="S1343" s="144"/>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c r="BG1343" s="144"/>
      <c r="BH1343" s="144"/>
      <c r="BI1343" s="144"/>
      <c r="BJ1343" s="144"/>
      <c r="BK1343" s="144"/>
      <c r="BL1343" s="144"/>
      <c r="BM1343" s="144"/>
      <c r="BN1343" s="144"/>
      <c r="BO1343" s="144"/>
      <c r="BP1343" s="144"/>
      <c r="BQ1343" s="144"/>
      <c r="BR1343" s="144"/>
      <c r="BS1343" s="144"/>
      <c r="BT1343" s="144"/>
      <c r="BU1343" s="144"/>
      <c r="BV1343" s="144"/>
      <c r="BW1343" s="144"/>
      <c r="BX1343" s="144"/>
      <c r="BY1343" s="144"/>
      <c r="BZ1343" s="144"/>
      <c r="CA1343" s="144"/>
      <c r="CB1343" s="144"/>
      <c r="CC1343" s="144"/>
      <c r="CD1343" s="144"/>
      <c r="CE1343" s="144"/>
      <c r="CF1343" s="144"/>
      <c r="CG1343" s="144"/>
      <c r="CH1343" s="144"/>
      <c r="CI1343" s="144"/>
      <c r="CJ1343" s="144"/>
      <c r="CK1343" s="144"/>
      <c r="CL1343" s="144"/>
      <c r="CM1343" s="144"/>
      <c r="CN1343" s="144"/>
      <c r="CO1343" s="144"/>
      <c r="CP1343" s="144"/>
      <c r="CQ1343" s="144"/>
      <c r="CR1343" s="144"/>
      <c r="CS1343" s="144"/>
      <c r="CT1343" s="144"/>
      <c r="CU1343" s="144"/>
      <c r="CV1343" s="144"/>
      <c r="CW1343" s="144"/>
      <c r="CX1343" s="144"/>
      <c r="CY1343" s="144"/>
    </row>
    <row r="1344" spans="1:103" ht="16.5" x14ac:dyDescent="0.35">
      <c r="A1344" s="144"/>
      <c r="B1344" s="144"/>
      <c r="C1344" s="144"/>
      <c r="D1344" s="144"/>
      <c r="E1344" s="144"/>
      <c r="F1344" s="144"/>
      <c r="G1344" s="144"/>
      <c r="H1344" s="144"/>
      <c r="I1344" s="144"/>
      <c r="J1344" s="144"/>
      <c r="K1344" s="144"/>
      <c r="L1344" s="144"/>
      <c r="M1344" s="144"/>
      <c r="N1344" s="144"/>
      <c r="O1344" s="144"/>
      <c r="P1344" s="144"/>
      <c r="Q1344" s="144"/>
      <c r="R1344" s="144"/>
      <c r="S1344" s="144"/>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c r="BG1344" s="144"/>
      <c r="BH1344" s="144"/>
      <c r="BI1344" s="144"/>
      <c r="BJ1344" s="144"/>
      <c r="BK1344" s="144"/>
      <c r="BL1344" s="144"/>
      <c r="BM1344" s="144"/>
      <c r="BN1344" s="144"/>
      <c r="BO1344" s="144"/>
      <c r="BP1344" s="144"/>
      <c r="BQ1344" s="144"/>
      <c r="BR1344" s="144"/>
      <c r="BS1344" s="144"/>
      <c r="BT1344" s="144"/>
      <c r="BU1344" s="144"/>
      <c r="BV1344" s="144"/>
      <c r="BW1344" s="144"/>
      <c r="BX1344" s="144"/>
      <c r="BY1344" s="144"/>
      <c r="BZ1344" s="144"/>
      <c r="CA1344" s="144"/>
      <c r="CB1344" s="144"/>
      <c r="CC1344" s="144"/>
      <c r="CD1344" s="144"/>
      <c r="CE1344" s="144"/>
      <c r="CF1344" s="144"/>
      <c r="CG1344" s="144"/>
      <c r="CH1344" s="144"/>
      <c r="CI1344" s="144"/>
      <c r="CJ1344" s="144"/>
      <c r="CK1344" s="144"/>
      <c r="CL1344" s="144"/>
      <c r="CM1344" s="144"/>
      <c r="CN1344" s="144"/>
      <c r="CO1344" s="144"/>
      <c r="CP1344" s="144"/>
      <c r="CQ1344" s="144"/>
      <c r="CR1344" s="144"/>
      <c r="CS1344" s="144"/>
      <c r="CT1344" s="144"/>
      <c r="CU1344" s="144"/>
      <c r="CV1344" s="144"/>
      <c r="CW1344" s="144"/>
      <c r="CX1344" s="144"/>
      <c r="CY1344" s="144"/>
    </row>
    <row r="1345" spans="1:103" ht="16.5" x14ac:dyDescent="0.35">
      <c r="A1345" s="144"/>
      <c r="B1345" s="144"/>
      <c r="C1345" s="144"/>
      <c r="D1345" s="144"/>
      <c r="E1345" s="144"/>
      <c r="F1345" s="144"/>
      <c r="G1345" s="144"/>
      <c r="H1345" s="144"/>
      <c r="I1345" s="144"/>
      <c r="J1345" s="144"/>
      <c r="K1345" s="144"/>
      <c r="L1345" s="144"/>
      <c r="M1345" s="144"/>
      <c r="N1345" s="144"/>
      <c r="O1345" s="144"/>
      <c r="P1345" s="144"/>
      <c r="Q1345" s="144"/>
      <c r="R1345" s="144"/>
      <c r="S1345" s="144"/>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c r="BG1345" s="144"/>
      <c r="BH1345" s="144"/>
      <c r="BI1345" s="144"/>
      <c r="BJ1345" s="144"/>
      <c r="BK1345" s="144"/>
      <c r="BL1345" s="144"/>
      <c r="BM1345" s="144"/>
      <c r="BN1345" s="144"/>
      <c r="BO1345" s="144"/>
      <c r="BP1345" s="144"/>
      <c r="BQ1345" s="144"/>
      <c r="BR1345" s="144"/>
      <c r="BS1345" s="144"/>
      <c r="BT1345" s="144"/>
      <c r="BU1345" s="144"/>
      <c r="BV1345" s="144"/>
      <c r="BW1345" s="144"/>
      <c r="BX1345" s="144"/>
      <c r="BY1345" s="144"/>
      <c r="BZ1345" s="144"/>
      <c r="CA1345" s="144"/>
      <c r="CB1345" s="144"/>
      <c r="CC1345" s="144"/>
      <c r="CD1345" s="144"/>
      <c r="CE1345" s="144"/>
      <c r="CF1345" s="144"/>
      <c r="CG1345" s="144"/>
      <c r="CH1345" s="144"/>
      <c r="CI1345" s="144"/>
      <c r="CJ1345" s="144"/>
      <c r="CK1345" s="144"/>
      <c r="CL1345" s="144"/>
      <c r="CM1345" s="144"/>
      <c r="CN1345" s="144"/>
      <c r="CO1345" s="144"/>
      <c r="CP1345" s="144"/>
      <c r="CQ1345" s="144"/>
      <c r="CR1345" s="144"/>
      <c r="CS1345" s="144"/>
      <c r="CT1345" s="144"/>
      <c r="CU1345" s="144"/>
      <c r="CV1345" s="144"/>
      <c r="CW1345" s="144"/>
      <c r="CX1345" s="144"/>
      <c r="CY1345" s="144"/>
    </row>
    <row r="1346" spans="1:103" ht="16.5" x14ac:dyDescent="0.35">
      <c r="A1346" s="144"/>
      <c r="B1346" s="144"/>
      <c r="C1346" s="144"/>
      <c r="D1346" s="144"/>
      <c r="E1346" s="144"/>
      <c r="F1346" s="144"/>
      <c r="G1346" s="144"/>
      <c r="H1346" s="144"/>
      <c r="I1346" s="144"/>
      <c r="J1346" s="144"/>
      <c r="K1346" s="144"/>
      <c r="L1346" s="144"/>
      <c r="M1346" s="144"/>
      <c r="N1346" s="144"/>
      <c r="O1346" s="144"/>
      <c r="P1346" s="144"/>
      <c r="Q1346" s="144"/>
      <c r="R1346" s="144"/>
      <c r="S1346" s="144"/>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c r="BG1346" s="144"/>
      <c r="BH1346" s="144"/>
      <c r="BI1346" s="144"/>
      <c r="BJ1346" s="144"/>
      <c r="BK1346" s="144"/>
      <c r="BL1346" s="144"/>
      <c r="BM1346" s="144"/>
      <c r="BN1346" s="144"/>
      <c r="BO1346" s="144"/>
      <c r="BP1346" s="144"/>
      <c r="BQ1346" s="144"/>
      <c r="BR1346" s="144"/>
      <c r="BS1346" s="144"/>
      <c r="BT1346" s="144"/>
      <c r="BU1346" s="144"/>
      <c r="BV1346" s="144"/>
      <c r="BW1346" s="144"/>
      <c r="BX1346" s="144"/>
      <c r="BY1346" s="144"/>
      <c r="BZ1346" s="144"/>
      <c r="CA1346" s="144"/>
      <c r="CB1346" s="144"/>
      <c r="CC1346" s="144"/>
      <c r="CD1346" s="144"/>
      <c r="CE1346" s="144"/>
      <c r="CF1346" s="144"/>
      <c r="CG1346" s="144"/>
      <c r="CH1346" s="144"/>
      <c r="CI1346" s="144"/>
      <c r="CJ1346" s="144"/>
      <c r="CK1346" s="144"/>
      <c r="CL1346" s="144"/>
      <c r="CM1346" s="144"/>
      <c r="CN1346" s="144"/>
      <c r="CO1346" s="144"/>
      <c r="CP1346" s="144"/>
      <c r="CQ1346" s="144"/>
      <c r="CR1346" s="144"/>
      <c r="CS1346" s="144"/>
      <c r="CT1346" s="144"/>
      <c r="CU1346" s="144"/>
      <c r="CV1346" s="144"/>
      <c r="CW1346" s="144"/>
      <c r="CX1346" s="144"/>
      <c r="CY1346" s="144"/>
    </row>
    <row r="1347" spans="1:103" ht="16.5" x14ac:dyDescent="0.35">
      <c r="A1347" s="144"/>
      <c r="B1347" s="144"/>
      <c r="C1347" s="144"/>
      <c r="D1347" s="144"/>
      <c r="E1347" s="144"/>
      <c r="F1347" s="144"/>
      <c r="G1347" s="144"/>
      <c r="H1347" s="144"/>
      <c r="I1347" s="144"/>
      <c r="J1347" s="144"/>
      <c r="K1347" s="144"/>
      <c r="L1347" s="144"/>
      <c r="M1347" s="144"/>
      <c r="N1347" s="144"/>
      <c r="O1347" s="144"/>
      <c r="P1347" s="144"/>
      <c r="Q1347" s="144"/>
      <c r="R1347" s="144"/>
      <c r="S1347" s="144"/>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c r="BG1347" s="144"/>
      <c r="BH1347" s="144"/>
      <c r="BI1347" s="144"/>
      <c r="BJ1347" s="144"/>
      <c r="BK1347" s="144"/>
      <c r="BL1347" s="144"/>
      <c r="BM1347" s="144"/>
      <c r="BN1347" s="144"/>
      <c r="BO1347" s="144"/>
      <c r="BP1347" s="144"/>
      <c r="BQ1347" s="144"/>
      <c r="BR1347" s="144"/>
      <c r="BS1347" s="144"/>
      <c r="BT1347" s="144"/>
      <c r="BU1347" s="144"/>
      <c r="BV1347" s="144"/>
      <c r="BW1347" s="144"/>
      <c r="BX1347" s="144"/>
      <c r="BY1347" s="144"/>
      <c r="BZ1347" s="144"/>
      <c r="CA1347" s="144"/>
      <c r="CB1347" s="144"/>
      <c r="CC1347" s="144"/>
      <c r="CD1347" s="144"/>
      <c r="CE1347" s="144"/>
      <c r="CF1347" s="144"/>
      <c r="CG1347" s="144"/>
      <c r="CH1347" s="144"/>
      <c r="CI1347" s="144"/>
      <c r="CJ1347" s="144"/>
      <c r="CK1347" s="144"/>
      <c r="CL1347" s="144"/>
      <c r="CM1347" s="144"/>
      <c r="CN1347" s="144"/>
      <c r="CO1347" s="144"/>
      <c r="CP1347" s="144"/>
      <c r="CQ1347" s="144"/>
      <c r="CR1347" s="144"/>
      <c r="CS1347" s="144"/>
      <c r="CT1347" s="144"/>
      <c r="CU1347" s="144"/>
      <c r="CV1347" s="144"/>
      <c r="CW1347" s="144"/>
      <c r="CX1347" s="144"/>
      <c r="CY1347" s="144"/>
    </row>
    <row r="1348" spans="1:103" ht="16.5" x14ac:dyDescent="0.35">
      <c r="A1348" s="144"/>
      <c r="B1348" s="144"/>
      <c r="C1348" s="144"/>
      <c r="D1348" s="144"/>
      <c r="E1348" s="144"/>
      <c r="F1348" s="144"/>
      <c r="G1348" s="144"/>
      <c r="H1348" s="144"/>
      <c r="I1348" s="144"/>
      <c r="J1348" s="144"/>
      <c r="K1348" s="144"/>
      <c r="L1348" s="144"/>
      <c r="M1348" s="144"/>
      <c r="N1348" s="144"/>
      <c r="O1348" s="144"/>
      <c r="P1348" s="144"/>
      <c r="Q1348" s="144"/>
      <c r="R1348" s="144"/>
      <c r="S1348" s="144"/>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c r="BG1348" s="144"/>
      <c r="BH1348" s="144"/>
      <c r="BI1348" s="144"/>
      <c r="BJ1348" s="144"/>
      <c r="BK1348" s="144"/>
      <c r="BL1348" s="144"/>
      <c r="BM1348" s="144"/>
      <c r="BN1348" s="144"/>
      <c r="BO1348" s="144"/>
      <c r="BP1348" s="144"/>
      <c r="BQ1348" s="144"/>
      <c r="BR1348" s="144"/>
      <c r="BS1348" s="144"/>
      <c r="BT1348" s="144"/>
      <c r="BU1348" s="144"/>
      <c r="BV1348" s="144"/>
      <c r="BW1348" s="144"/>
      <c r="BX1348" s="144"/>
      <c r="BY1348" s="144"/>
      <c r="BZ1348" s="144"/>
      <c r="CA1348" s="144"/>
      <c r="CB1348" s="144"/>
      <c r="CC1348" s="144"/>
      <c r="CD1348" s="144"/>
      <c r="CE1348" s="144"/>
      <c r="CF1348" s="144"/>
      <c r="CG1348" s="144"/>
      <c r="CH1348" s="144"/>
      <c r="CI1348" s="144"/>
      <c r="CJ1348" s="144"/>
      <c r="CK1348" s="144"/>
      <c r="CL1348" s="144"/>
      <c r="CM1348" s="144"/>
      <c r="CN1348" s="144"/>
      <c r="CO1348" s="144"/>
      <c r="CP1348" s="144"/>
      <c r="CQ1348" s="144"/>
      <c r="CR1348" s="144"/>
      <c r="CS1348" s="144"/>
      <c r="CT1348" s="144"/>
      <c r="CU1348" s="144"/>
      <c r="CV1348" s="144"/>
      <c r="CW1348" s="144"/>
      <c r="CX1348" s="144"/>
      <c r="CY1348" s="144"/>
    </row>
    <row r="1349" spans="1:103" ht="16.5" x14ac:dyDescent="0.35">
      <c r="A1349" s="144"/>
      <c r="B1349" s="144"/>
      <c r="C1349" s="144"/>
      <c r="D1349" s="144"/>
      <c r="E1349" s="144"/>
      <c r="F1349" s="144"/>
      <c r="G1349" s="144"/>
      <c r="H1349" s="144"/>
      <c r="I1349" s="144"/>
      <c r="J1349" s="144"/>
      <c r="K1349" s="144"/>
      <c r="L1349" s="144"/>
      <c r="M1349" s="144"/>
      <c r="N1349" s="144"/>
      <c r="O1349" s="144"/>
      <c r="P1349" s="144"/>
      <c r="Q1349" s="144"/>
      <c r="R1349" s="144"/>
      <c r="S1349" s="144"/>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c r="BG1349" s="144"/>
      <c r="BH1349" s="144"/>
      <c r="BI1349" s="144"/>
      <c r="BJ1349" s="144"/>
      <c r="BK1349" s="144"/>
      <c r="BL1349" s="144"/>
      <c r="BM1349" s="144"/>
      <c r="BN1349" s="144"/>
      <c r="BO1349" s="144"/>
      <c r="BP1349" s="144"/>
      <c r="BQ1349" s="144"/>
      <c r="BR1349" s="144"/>
      <c r="BS1349" s="144"/>
      <c r="BT1349" s="144"/>
      <c r="BU1349" s="144"/>
      <c r="BV1349" s="144"/>
      <c r="BW1349" s="144"/>
      <c r="BX1349" s="144"/>
      <c r="BY1349" s="144"/>
      <c r="BZ1349" s="144"/>
      <c r="CA1349" s="144"/>
      <c r="CB1349" s="144"/>
      <c r="CC1349" s="144"/>
      <c r="CD1349" s="144"/>
      <c r="CE1349" s="144"/>
      <c r="CF1349" s="144"/>
      <c r="CG1349" s="144"/>
      <c r="CH1349" s="144"/>
      <c r="CI1349" s="144"/>
      <c r="CJ1349" s="144"/>
      <c r="CK1349" s="144"/>
      <c r="CL1349" s="144"/>
      <c r="CM1349" s="144"/>
      <c r="CN1349" s="144"/>
      <c r="CO1349" s="144"/>
      <c r="CP1349" s="144"/>
      <c r="CQ1349" s="144"/>
      <c r="CR1349" s="144"/>
      <c r="CS1349" s="144"/>
      <c r="CT1349" s="144"/>
      <c r="CU1349" s="144"/>
      <c r="CV1349" s="144"/>
      <c r="CW1349" s="144"/>
      <c r="CX1349" s="144"/>
      <c r="CY1349" s="144"/>
    </row>
    <row r="1350" spans="1:103" ht="16.5" x14ac:dyDescent="0.35">
      <c r="A1350" s="144"/>
      <c r="B1350" s="144"/>
      <c r="C1350" s="144"/>
      <c r="D1350" s="144"/>
      <c r="E1350" s="144"/>
      <c r="F1350" s="144"/>
      <c r="G1350" s="144"/>
      <c r="H1350" s="144"/>
      <c r="I1350" s="144"/>
      <c r="J1350" s="144"/>
      <c r="K1350" s="144"/>
      <c r="L1350" s="144"/>
      <c r="M1350" s="144"/>
      <c r="N1350" s="144"/>
      <c r="O1350" s="144"/>
      <c r="P1350" s="144"/>
      <c r="Q1350" s="144"/>
      <c r="R1350" s="144"/>
      <c r="S1350" s="144"/>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c r="BG1350" s="144"/>
      <c r="BH1350" s="144"/>
      <c r="BI1350" s="144"/>
      <c r="BJ1350" s="144"/>
      <c r="BK1350" s="144"/>
      <c r="BL1350" s="144"/>
      <c r="BM1350" s="144"/>
      <c r="BN1350" s="144"/>
      <c r="BO1350" s="144"/>
      <c r="BP1350" s="144"/>
      <c r="BQ1350" s="144"/>
      <c r="BR1350" s="144"/>
      <c r="BS1350" s="144"/>
      <c r="BT1350" s="144"/>
      <c r="BU1350" s="144"/>
      <c r="BV1350" s="144"/>
      <c r="BW1350" s="144"/>
      <c r="BX1350" s="144"/>
      <c r="BY1350" s="144"/>
      <c r="BZ1350" s="144"/>
      <c r="CA1350" s="144"/>
      <c r="CB1350" s="144"/>
      <c r="CC1350" s="144"/>
      <c r="CD1350" s="144"/>
      <c r="CE1350" s="144"/>
      <c r="CF1350" s="144"/>
      <c r="CG1350" s="144"/>
      <c r="CH1350" s="144"/>
      <c r="CI1350" s="144"/>
      <c r="CJ1350" s="144"/>
      <c r="CK1350" s="144"/>
      <c r="CL1350" s="144"/>
      <c r="CM1350" s="144"/>
      <c r="CN1350" s="144"/>
      <c r="CO1350" s="144"/>
      <c r="CP1350" s="144"/>
      <c r="CQ1350" s="144"/>
      <c r="CR1350" s="144"/>
      <c r="CS1350" s="144"/>
      <c r="CT1350" s="144"/>
      <c r="CU1350" s="144"/>
      <c r="CV1350" s="144"/>
      <c r="CW1350" s="144"/>
      <c r="CX1350" s="144"/>
      <c r="CY1350" s="144"/>
    </row>
    <row r="1351" spans="1:103" ht="16.5" x14ac:dyDescent="0.35">
      <c r="A1351" s="144"/>
      <c r="B1351" s="144"/>
      <c r="C1351" s="144"/>
      <c r="D1351" s="144"/>
      <c r="E1351" s="144"/>
      <c r="F1351" s="144"/>
      <c r="G1351" s="144"/>
      <c r="H1351" s="144"/>
      <c r="I1351" s="144"/>
      <c r="J1351" s="144"/>
      <c r="K1351" s="144"/>
      <c r="L1351" s="144"/>
      <c r="M1351" s="144"/>
      <c r="N1351" s="144"/>
      <c r="O1351" s="144"/>
      <c r="P1351" s="144"/>
      <c r="Q1351" s="144"/>
      <c r="R1351" s="144"/>
      <c r="S1351" s="144"/>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c r="BG1351" s="144"/>
      <c r="BH1351" s="144"/>
      <c r="BI1351" s="144"/>
      <c r="BJ1351" s="144"/>
      <c r="BK1351" s="144"/>
      <c r="BL1351" s="144"/>
      <c r="BM1351" s="144"/>
      <c r="BN1351" s="144"/>
      <c r="BO1351" s="144"/>
      <c r="BP1351" s="144"/>
      <c r="BQ1351" s="144"/>
      <c r="BR1351" s="144"/>
      <c r="BS1351" s="144"/>
      <c r="BT1351" s="144"/>
      <c r="BU1351" s="144"/>
      <c r="BV1351" s="144"/>
      <c r="BW1351" s="144"/>
      <c r="BX1351" s="144"/>
      <c r="BY1351" s="144"/>
      <c r="BZ1351" s="144"/>
      <c r="CA1351" s="144"/>
      <c r="CB1351" s="144"/>
      <c r="CC1351" s="144"/>
      <c r="CD1351" s="144"/>
      <c r="CE1351" s="144"/>
      <c r="CF1351" s="144"/>
      <c r="CG1351" s="144"/>
      <c r="CH1351" s="144"/>
      <c r="CI1351" s="144"/>
      <c r="CJ1351" s="144"/>
      <c r="CK1351" s="144"/>
      <c r="CL1351" s="144"/>
      <c r="CM1351" s="144"/>
      <c r="CN1351" s="144"/>
      <c r="CO1351" s="144"/>
      <c r="CP1351" s="144"/>
      <c r="CQ1351" s="144"/>
      <c r="CR1351" s="144"/>
      <c r="CS1351" s="144"/>
      <c r="CT1351" s="144"/>
      <c r="CU1351" s="144"/>
      <c r="CV1351" s="144"/>
      <c r="CW1351" s="144"/>
      <c r="CX1351" s="144"/>
      <c r="CY1351" s="144"/>
    </row>
    <row r="1352" spans="1:103" ht="16.5" x14ac:dyDescent="0.35">
      <c r="A1352" s="144"/>
      <c r="B1352" s="144"/>
      <c r="C1352" s="144"/>
      <c r="D1352" s="144"/>
      <c r="E1352" s="144"/>
      <c r="F1352" s="144"/>
      <c r="G1352" s="144"/>
      <c r="H1352" s="144"/>
      <c r="I1352" s="144"/>
      <c r="J1352" s="144"/>
      <c r="K1352" s="144"/>
      <c r="L1352" s="144"/>
      <c r="M1352" s="144"/>
      <c r="N1352" s="144"/>
      <c r="O1352" s="144"/>
      <c r="P1352" s="144"/>
      <c r="Q1352" s="144"/>
      <c r="R1352" s="144"/>
      <c r="S1352" s="144"/>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c r="BG1352" s="144"/>
      <c r="BH1352" s="144"/>
      <c r="BI1352" s="144"/>
      <c r="BJ1352" s="144"/>
      <c r="BK1352" s="144"/>
      <c r="BL1352" s="144"/>
      <c r="BM1352" s="144"/>
      <c r="BN1352" s="144"/>
      <c r="BO1352" s="144"/>
      <c r="BP1352" s="144"/>
      <c r="BQ1352" s="144"/>
      <c r="BR1352" s="144"/>
      <c r="BS1352" s="144"/>
      <c r="BT1352" s="144"/>
      <c r="BU1352" s="144"/>
      <c r="BV1352" s="144"/>
      <c r="BW1352" s="144"/>
      <c r="BX1352" s="144"/>
      <c r="BY1352" s="144"/>
      <c r="BZ1352" s="144"/>
      <c r="CA1352" s="144"/>
      <c r="CB1352" s="144"/>
      <c r="CC1352" s="144"/>
      <c r="CD1352" s="144"/>
      <c r="CE1352" s="144"/>
      <c r="CF1352" s="144"/>
      <c r="CG1352" s="144"/>
      <c r="CH1352" s="144"/>
      <c r="CI1352" s="144"/>
      <c r="CJ1352" s="144"/>
      <c r="CK1352" s="144"/>
      <c r="CL1352" s="144"/>
      <c r="CM1352" s="144"/>
      <c r="CN1352" s="144"/>
      <c r="CO1352" s="144"/>
      <c r="CP1352" s="144"/>
      <c r="CQ1352" s="144"/>
      <c r="CR1352" s="144"/>
      <c r="CS1352" s="144"/>
      <c r="CT1352" s="144"/>
      <c r="CU1352" s="144"/>
      <c r="CV1352" s="144"/>
      <c r="CW1352" s="144"/>
      <c r="CX1352" s="144"/>
      <c r="CY1352" s="144"/>
    </row>
    <row r="1353" spans="1:103" ht="16.5" x14ac:dyDescent="0.35">
      <c r="A1353" s="144"/>
      <c r="B1353" s="144"/>
      <c r="C1353" s="144"/>
      <c r="D1353" s="144"/>
      <c r="E1353" s="144"/>
      <c r="F1353" s="144"/>
      <c r="G1353" s="144"/>
      <c r="H1353" s="144"/>
      <c r="I1353" s="144"/>
      <c r="J1353" s="144"/>
      <c r="K1353" s="144"/>
      <c r="L1353" s="144"/>
      <c r="M1353" s="144"/>
      <c r="N1353" s="144"/>
      <c r="O1353" s="144"/>
      <c r="P1353" s="144"/>
      <c r="Q1353" s="144"/>
      <c r="R1353" s="144"/>
      <c r="S1353" s="144"/>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c r="BG1353" s="144"/>
      <c r="BH1353" s="144"/>
      <c r="BI1353" s="144"/>
      <c r="BJ1353" s="144"/>
      <c r="BK1353" s="144"/>
      <c r="BL1353" s="144"/>
      <c r="BM1353" s="144"/>
      <c r="BN1353" s="144"/>
      <c r="BO1353" s="144"/>
      <c r="BP1353" s="144"/>
      <c r="BQ1353" s="144"/>
      <c r="BR1353" s="144"/>
      <c r="BS1353" s="144"/>
      <c r="BT1353" s="144"/>
      <c r="BU1353" s="144"/>
      <c r="BV1353" s="144"/>
      <c r="BW1353" s="144"/>
      <c r="BX1353" s="144"/>
      <c r="BY1353" s="144"/>
      <c r="BZ1353" s="144"/>
      <c r="CA1353" s="144"/>
      <c r="CB1353" s="144"/>
      <c r="CC1353" s="144"/>
      <c r="CD1353" s="144"/>
      <c r="CE1353" s="144"/>
      <c r="CF1353" s="144"/>
      <c r="CG1353" s="144"/>
      <c r="CH1353" s="144"/>
      <c r="CI1353" s="144"/>
      <c r="CJ1353" s="144"/>
      <c r="CK1353" s="144"/>
      <c r="CL1353" s="144"/>
      <c r="CM1353" s="144"/>
      <c r="CN1353" s="144"/>
      <c r="CO1353" s="144"/>
      <c r="CP1353" s="144"/>
      <c r="CQ1353" s="144"/>
      <c r="CR1353" s="144"/>
      <c r="CS1353" s="144"/>
      <c r="CT1353" s="144"/>
      <c r="CU1353" s="144"/>
      <c r="CV1353" s="144"/>
      <c r="CW1353" s="144"/>
      <c r="CX1353" s="144"/>
      <c r="CY1353" s="144"/>
    </row>
    <row r="1354" spans="1:103" ht="16.5" x14ac:dyDescent="0.35">
      <c r="A1354" s="144"/>
      <c r="B1354" s="144"/>
      <c r="C1354" s="144"/>
      <c r="D1354" s="144"/>
      <c r="E1354" s="144"/>
      <c r="F1354" s="144"/>
      <c r="G1354" s="144"/>
      <c r="H1354" s="144"/>
      <c r="I1354" s="144"/>
      <c r="J1354" s="144"/>
      <c r="K1354" s="144"/>
      <c r="L1354" s="144"/>
      <c r="M1354" s="144"/>
      <c r="N1354" s="144"/>
      <c r="O1354" s="144"/>
      <c r="P1354" s="144"/>
      <c r="Q1354" s="144"/>
      <c r="R1354" s="144"/>
      <c r="S1354" s="144"/>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c r="BG1354" s="144"/>
      <c r="BH1354" s="144"/>
      <c r="BI1354" s="144"/>
      <c r="BJ1354" s="144"/>
      <c r="BK1354" s="144"/>
      <c r="BL1354" s="144"/>
      <c r="BM1354" s="144"/>
      <c r="BN1354" s="144"/>
      <c r="BO1354" s="144"/>
      <c r="BP1354" s="144"/>
      <c r="BQ1354" s="144"/>
      <c r="BR1354" s="144"/>
      <c r="BS1354" s="144"/>
      <c r="BT1354" s="144"/>
      <c r="BU1354" s="144"/>
      <c r="BV1354" s="144"/>
      <c r="BW1354" s="144"/>
      <c r="BX1354" s="144"/>
      <c r="BY1354" s="144"/>
      <c r="BZ1354" s="144"/>
      <c r="CA1354" s="144"/>
      <c r="CB1354" s="144"/>
      <c r="CC1354" s="144"/>
      <c r="CD1354" s="144"/>
      <c r="CE1354" s="144"/>
      <c r="CF1354" s="144"/>
      <c r="CG1354" s="144"/>
      <c r="CH1354" s="144"/>
      <c r="CI1354" s="144"/>
      <c r="CJ1354" s="144"/>
      <c r="CK1354" s="144"/>
      <c r="CL1354" s="144"/>
      <c r="CM1354" s="144"/>
      <c r="CN1354" s="144"/>
      <c r="CO1354" s="144"/>
      <c r="CP1354" s="144"/>
      <c r="CQ1354" s="144"/>
      <c r="CR1354" s="144"/>
      <c r="CS1354" s="144"/>
      <c r="CT1354" s="144"/>
      <c r="CU1354" s="144"/>
      <c r="CV1354" s="144"/>
      <c r="CW1354" s="144"/>
      <c r="CX1354" s="144"/>
      <c r="CY1354" s="144"/>
    </row>
    <row r="1355" spans="1:103" ht="16.5" x14ac:dyDescent="0.35">
      <c r="A1355" s="144"/>
      <c r="B1355" s="144"/>
      <c r="C1355" s="144"/>
      <c r="D1355" s="144"/>
      <c r="E1355" s="144"/>
      <c r="F1355" s="144"/>
      <c r="G1355" s="144"/>
      <c r="H1355" s="144"/>
      <c r="I1355" s="144"/>
      <c r="J1355" s="144"/>
      <c r="K1355" s="144"/>
      <c r="L1355" s="144"/>
      <c r="M1355" s="144"/>
      <c r="N1355" s="144"/>
      <c r="O1355" s="144"/>
      <c r="P1355" s="144"/>
      <c r="Q1355" s="144"/>
      <c r="R1355" s="144"/>
      <c r="S1355" s="144"/>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c r="BG1355" s="144"/>
      <c r="BH1355" s="144"/>
      <c r="BI1355" s="144"/>
      <c r="BJ1355" s="144"/>
      <c r="BK1355" s="144"/>
      <c r="BL1355" s="144"/>
      <c r="BM1355" s="144"/>
      <c r="BN1355" s="144"/>
      <c r="BO1355" s="144"/>
      <c r="BP1355" s="144"/>
      <c r="BQ1355" s="144"/>
      <c r="BR1355" s="144"/>
      <c r="BS1355" s="144"/>
      <c r="BT1355" s="144"/>
      <c r="BU1355" s="144"/>
      <c r="BV1355" s="144"/>
      <c r="BW1355" s="144"/>
      <c r="BX1355" s="144"/>
      <c r="BY1355" s="144"/>
      <c r="BZ1355" s="144"/>
      <c r="CA1355" s="144"/>
      <c r="CB1355" s="144"/>
      <c r="CC1355" s="144"/>
      <c r="CD1355" s="144"/>
      <c r="CE1355" s="144"/>
      <c r="CF1355" s="144"/>
      <c r="CG1355" s="144"/>
      <c r="CH1355" s="144"/>
      <c r="CI1355" s="144"/>
      <c r="CJ1355" s="144"/>
      <c r="CK1355" s="144"/>
      <c r="CL1355" s="144"/>
      <c r="CM1355" s="144"/>
      <c r="CN1355" s="144"/>
      <c r="CO1355" s="144"/>
      <c r="CP1355" s="144"/>
      <c r="CQ1355" s="144"/>
      <c r="CR1355" s="144"/>
      <c r="CS1355" s="144"/>
      <c r="CT1355" s="144"/>
      <c r="CU1355" s="144"/>
      <c r="CV1355" s="144"/>
      <c r="CW1355" s="144"/>
      <c r="CX1355" s="144"/>
      <c r="CY1355" s="144"/>
    </row>
    <row r="1356" spans="1:103" ht="16.5" x14ac:dyDescent="0.35">
      <c r="A1356" s="144"/>
      <c r="B1356" s="144"/>
      <c r="C1356" s="144"/>
      <c r="D1356" s="144"/>
      <c r="E1356" s="144"/>
      <c r="F1356" s="144"/>
      <c r="G1356" s="144"/>
      <c r="H1356" s="144"/>
      <c r="I1356" s="144"/>
      <c r="J1356" s="144"/>
      <c r="K1356" s="144"/>
      <c r="L1356" s="144"/>
      <c r="M1356" s="144"/>
      <c r="N1356" s="144"/>
      <c r="O1356" s="144"/>
      <c r="P1356" s="144"/>
      <c r="Q1356" s="144"/>
      <c r="R1356" s="144"/>
      <c r="S1356" s="144"/>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c r="BG1356" s="144"/>
      <c r="BH1356" s="144"/>
      <c r="BI1356" s="144"/>
      <c r="BJ1356" s="144"/>
      <c r="BK1356" s="144"/>
      <c r="BL1356" s="144"/>
      <c r="BM1356" s="144"/>
      <c r="BN1356" s="144"/>
      <c r="BO1356" s="144"/>
      <c r="BP1356" s="144"/>
      <c r="BQ1356" s="144"/>
      <c r="BR1356" s="144"/>
      <c r="BS1356" s="144"/>
      <c r="BT1356" s="144"/>
      <c r="BU1356" s="144"/>
      <c r="BV1356" s="144"/>
      <c r="BW1356" s="144"/>
      <c r="BX1356" s="144"/>
      <c r="BY1356" s="144"/>
      <c r="BZ1356" s="144"/>
      <c r="CA1356" s="144"/>
      <c r="CB1356" s="144"/>
      <c r="CC1356" s="144"/>
      <c r="CD1356" s="144"/>
      <c r="CE1356" s="144"/>
      <c r="CF1356" s="144"/>
      <c r="CG1356" s="144"/>
      <c r="CH1356" s="144"/>
      <c r="CI1356" s="144"/>
      <c r="CJ1356" s="144"/>
      <c r="CK1356" s="144"/>
      <c r="CL1356" s="144"/>
      <c r="CM1356" s="144"/>
      <c r="CN1356" s="144"/>
      <c r="CO1356" s="144"/>
      <c r="CP1356" s="144"/>
      <c r="CQ1356" s="144"/>
      <c r="CR1356" s="144"/>
      <c r="CS1356" s="144"/>
      <c r="CT1356" s="144"/>
      <c r="CU1356" s="144"/>
      <c r="CV1356" s="144"/>
      <c r="CW1356" s="144"/>
      <c r="CX1356" s="144"/>
      <c r="CY1356" s="144"/>
    </row>
    <row r="1357" spans="1:103" ht="16.5" x14ac:dyDescent="0.35">
      <c r="A1357" s="144"/>
      <c r="B1357" s="144"/>
      <c r="C1357" s="144"/>
      <c r="D1357" s="144"/>
      <c r="E1357" s="144"/>
      <c r="F1357" s="144"/>
      <c r="G1357" s="144"/>
      <c r="H1357" s="144"/>
      <c r="I1357" s="144"/>
      <c r="J1357" s="144"/>
      <c r="K1357" s="144"/>
      <c r="L1357" s="144"/>
      <c r="M1357" s="144"/>
      <c r="N1357" s="144"/>
      <c r="O1357" s="144"/>
      <c r="P1357" s="144"/>
      <c r="Q1357" s="144"/>
      <c r="R1357" s="144"/>
      <c r="S1357" s="144"/>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c r="BG1357" s="144"/>
      <c r="BH1357" s="144"/>
      <c r="BI1357" s="144"/>
      <c r="BJ1357" s="144"/>
      <c r="BK1357" s="144"/>
      <c r="BL1357" s="144"/>
      <c r="BM1357" s="144"/>
      <c r="BN1357" s="144"/>
      <c r="BO1357" s="144"/>
      <c r="BP1357" s="144"/>
      <c r="BQ1357" s="144"/>
      <c r="BR1357" s="144"/>
      <c r="BS1357" s="144"/>
      <c r="BT1357" s="144"/>
      <c r="BU1357" s="144"/>
      <c r="BV1357" s="144"/>
      <c r="BW1357" s="144"/>
      <c r="BX1357" s="144"/>
      <c r="BY1357" s="144"/>
      <c r="BZ1357" s="144"/>
      <c r="CA1357" s="144"/>
      <c r="CB1357" s="144"/>
      <c r="CC1357" s="144"/>
      <c r="CD1357" s="144"/>
      <c r="CE1357" s="144"/>
      <c r="CF1357" s="144"/>
      <c r="CG1357" s="144"/>
      <c r="CH1357" s="144"/>
      <c r="CI1357" s="144"/>
      <c r="CJ1357" s="144"/>
      <c r="CK1357" s="144"/>
      <c r="CL1357" s="144"/>
      <c r="CM1357" s="144"/>
      <c r="CN1357" s="144"/>
      <c r="CO1357" s="144"/>
      <c r="CP1357" s="144"/>
      <c r="CQ1357" s="144"/>
      <c r="CR1357" s="144"/>
      <c r="CS1357" s="144"/>
      <c r="CT1357" s="144"/>
      <c r="CU1357" s="144"/>
      <c r="CV1357" s="144"/>
      <c r="CW1357" s="144"/>
      <c r="CX1357" s="144"/>
      <c r="CY1357" s="144"/>
    </row>
    <row r="1358" spans="1:103" ht="16.5" x14ac:dyDescent="0.35">
      <c r="A1358" s="144"/>
      <c r="B1358" s="144"/>
      <c r="C1358" s="144"/>
      <c r="D1358" s="144"/>
      <c r="E1358" s="144"/>
      <c r="F1358" s="144"/>
      <c r="G1358" s="144"/>
      <c r="H1358" s="144"/>
      <c r="I1358" s="144"/>
      <c r="J1358" s="144"/>
      <c r="K1358" s="144"/>
      <c r="L1358" s="144"/>
      <c r="M1358" s="144"/>
      <c r="N1358" s="144"/>
      <c r="O1358" s="144"/>
      <c r="P1358" s="144"/>
      <c r="Q1358" s="144"/>
      <c r="R1358" s="144"/>
      <c r="S1358" s="144"/>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c r="BG1358" s="144"/>
      <c r="BH1358" s="144"/>
      <c r="BI1358" s="144"/>
      <c r="BJ1358" s="144"/>
      <c r="BK1358" s="144"/>
      <c r="BL1358" s="144"/>
      <c r="BM1358" s="144"/>
      <c r="BN1358" s="144"/>
      <c r="BO1358" s="144"/>
      <c r="BP1358" s="144"/>
      <c r="BQ1358" s="144"/>
      <c r="BR1358" s="144"/>
      <c r="BS1358" s="144"/>
      <c r="BT1358" s="144"/>
      <c r="BU1358" s="144"/>
      <c r="BV1358" s="144"/>
      <c r="BW1358" s="144"/>
      <c r="BX1358" s="144"/>
      <c r="BY1358" s="144"/>
      <c r="BZ1358" s="144"/>
      <c r="CA1358" s="144"/>
      <c r="CB1358" s="144"/>
      <c r="CC1358" s="144"/>
      <c r="CD1358" s="144"/>
      <c r="CE1358" s="144"/>
      <c r="CF1358" s="144"/>
      <c r="CG1358" s="144"/>
      <c r="CH1358" s="144"/>
      <c r="CI1358" s="144"/>
      <c r="CJ1358" s="144"/>
      <c r="CK1358" s="144"/>
      <c r="CL1358" s="144"/>
      <c r="CM1358" s="144"/>
      <c r="CN1358" s="144"/>
      <c r="CO1358" s="144"/>
      <c r="CP1358" s="144"/>
      <c r="CQ1358" s="144"/>
      <c r="CR1358" s="144"/>
      <c r="CS1358" s="144"/>
      <c r="CT1358" s="144"/>
      <c r="CU1358" s="144"/>
      <c r="CV1358" s="144"/>
      <c r="CW1358" s="144"/>
      <c r="CX1358" s="144"/>
      <c r="CY1358" s="144"/>
    </row>
    <row r="1359" spans="1:103" ht="16.5" x14ac:dyDescent="0.35">
      <c r="A1359" s="144"/>
      <c r="B1359" s="144"/>
      <c r="C1359" s="144"/>
      <c r="D1359" s="144"/>
      <c r="E1359" s="144"/>
      <c r="F1359" s="144"/>
      <c r="G1359" s="144"/>
      <c r="H1359" s="144"/>
      <c r="I1359" s="144"/>
      <c r="J1359" s="144"/>
      <c r="K1359" s="144"/>
      <c r="L1359" s="144"/>
      <c r="M1359" s="144"/>
      <c r="N1359" s="144"/>
      <c r="O1359" s="144"/>
      <c r="P1359" s="144"/>
      <c r="Q1359" s="144"/>
      <c r="R1359" s="144"/>
      <c r="S1359" s="144"/>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c r="BG1359" s="144"/>
      <c r="BH1359" s="144"/>
      <c r="BI1359" s="144"/>
      <c r="BJ1359" s="144"/>
      <c r="BK1359" s="144"/>
      <c r="BL1359" s="144"/>
      <c r="BM1359" s="144"/>
      <c r="BN1359" s="144"/>
      <c r="BO1359" s="144"/>
      <c r="BP1359" s="144"/>
      <c r="BQ1359" s="144"/>
      <c r="BR1359" s="144"/>
      <c r="BS1359" s="144"/>
      <c r="BT1359" s="144"/>
      <c r="BU1359" s="144"/>
      <c r="BV1359" s="144"/>
      <c r="BW1359" s="144"/>
      <c r="BX1359" s="144"/>
      <c r="BY1359" s="144"/>
      <c r="BZ1359" s="144"/>
      <c r="CA1359" s="144"/>
      <c r="CB1359" s="144"/>
      <c r="CC1359" s="144"/>
      <c r="CD1359" s="144"/>
      <c r="CE1359" s="144"/>
      <c r="CF1359" s="144"/>
      <c r="CG1359" s="144"/>
      <c r="CH1359" s="144"/>
      <c r="CI1359" s="144"/>
      <c r="CJ1359" s="144"/>
      <c r="CK1359" s="144"/>
      <c r="CL1359" s="144"/>
      <c r="CM1359" s="144"/>
      <c r="CN1359" s="144"/>
      <c r="CO1359" s="144"/>
      <c r="CP1359" s="144"/>
      <c r="CQ1359" s="144"/>
      <c r="CR1359" s="144"/>
      <c r="CS1359" s="144"/>
      <c r="CT1359" s="144"/>
      <c r="CU1359" s="144"/>
      <c r="CV1359" s="144"/>
      <c r="CW1359" s="144"/>
      <c r="CX1359" s="144"/>
      <c r="CY1359" s="144"/>
    </row>
    <row r="1360" spans="1:103" ht="16.5" x14ac:dyDescent="0.35">
      <c r="A1360" s="144"/>
      <c r="B1360" s="144"/>
      <c r="C1360" s="144"/>
      <c r="D1360" s="144"/>
      <c r="E1360" s="144"/>
      <c r="F1360" s="144"/>
      <c r="G1360" s="144"/>
      <c r="H1360" s="144"/>
      <c r="I1360" s="144"/>
      <c r="J1360" s="144"/>
      <c r="K1360" s="144"/>
      <c r="L1360" s="144"/>
      <c r="M1360" s="144"/>
      <c r="N1360" s="144"/>
      <c r="O1360" s="144"/>
      <c r="P1360" s="144"/>
      <c r="Q1360" s="144"/>
      <c r="R1360" s="144"/>
      <c r="S1360" s="144"/>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c r="BG1360" s="144"/>
      <c r="BH1360" s="144"/>
      <c r="BI1360" s="144"/>
      <c r="BJ1360" s="144"/>
      <c r="BK1360" s="144"/>
      <c r="BL1360" s="144"/>
      <c r="BM1360" s="144"/>
      <c r="BN1360" s="144"/>
      <c r="BO1360" s="144"/>
      <c r="BP1360" s="144"/>
      <c r="BQ1360" s="144"/>
      <c r="BR1360" s="144"/>
      <c r="BS1360" s="144"/>
      <c r="BT1360" s="144"/>
      <c r="BU1360" s="144"/>
      <c r="BV1360" s="144"/>
      <c r="BW1360" s="144"/>
      <c r="BX1360" s="144"/>
      <c r="BY1360" s="144"/>
      <c r="BZ1360" s="144"/>
      <c r="CA1360" s="144"/>
      <c r="CB1360" s="144"/>
      <c r="CC1360" s="144"/>
      <c r="CD1360" s="144"/>
      <c r="CE1360" s="144"/>
      <c r="CF1360" s="144"/>
      <c r="CG1360" s="144"/>
      <c r="CH1360" s="144"/>
      <c r="CI1360" s="144"/>
      <c r="CJ1360" s="144"/>
      <c r="CK1360" s="144"/>
      <c r="CL1360" s="144"/>
      <c r="CM1360" s="144"/>
      <c r="CN1360" s="144"/>
      <c r="CO1360" s="144"/>
      <c r="CP1360" s="144"/>
      <c r="CQ1360" s="144"/>
      <c r="CR1360" s="144"/>
      <c r="CS1360" s="144"/>
      <c r="CT1360" s="144"/>
      <c r="CU1360" s="144"/>
      <c r="CV1360" s="144"/>
      <c r="CW1360" s="144"/>
      <c r="CX1360" s="144"/>
      <c r="CY1360" s="144"/>
    </row>
    <row r="1361" spans="1:103" ht="16.5" x14ac:dyDescent="0.35">
      <c r="A1361" s="144"/>
      <c r="B1361" s="144"/>
      <c r="C1361" s="144"/>
      <c r="D1361" s="144"/>
      <c r="E1361" s="144"/>
      <c r="F1361" s="144"/>
      <c r="G1361" s="144"/>
      <c r="H1361" s="144"/>
      <c r="I1361" s="144"/>
      <c r="J1361" s="144"/>
      <c r="K1361" s="144"/>
      <c r="L1361" s="144"/>
      <c r="M1361" s="144"/>
      <c r="N1361" s="144"/>
      <c r="O1361" s="144"/>
      <c r="P1361" s="144"/>
      <c r="Q1361" s="144"/>
      <c r="R1361" s="144"/>
      <c r="S1361" s="144"/>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c r="BG1361" s="144"/>
      <c r="BH1361" s="144"/>
      <c r="BI1361" s="144"/>
      <c r="BJ1361" s="144"/>
      <c r="BK1361" s="144"/>
      <c r="BL1361" s="144"/>
      <c r="BM1361" s="144"/>
      <c r="BN1361" s="144"/>
      <c r="BO1361" s="144"/>
      <c r="BP1361" s="144"/>
      <c r="BQ1361" s="144"/>
      <c r="BR1361" s="144"/>
      <c r="BS1361" s="144"/>
      <c r="BT1361" s="144"/>
      <c r="BU1361" s="144"/>
      <c r="BV1361" s="144"/>
      <c r="BW1361" s="144"/>
      <c r="BX1361" s="144"/>
      <c r="BY1361" s="144"/>
      <c r="BZ1361" s="144"/>
      <c r="CA1361" s="144"/>
      <c r="CB1361" s="144"/>
      <c r="CC1361" s="144"/>
      <c r="CD1361" s="144"/>
      <c r="CE1361" s="144"/>
      <c r="CF1361" s="144"/>
      <c r="CG1361" s="144"/>
      <c r="CH1361" s="144"/>
      <c r="CI1361" s="144"/>
      <c r="CJ1361" s="144"/>
      <c r="CK1361" s="144"/>
      <c r="CL1361" s="144"/>
      <c r="CM1361" s="144"/>
      <c r="CN1361" s="144"/>
      <c r="CO1361" s="144"/>
      <c r="CP1361" s="144"/>
      <c r="CQ1361" s="144"/>
      <c r="CR1361" s="144"/>
      <c r="CS1361" s="144"/>
      <c r="CT1361" s="144"/>
      <c r="CU1361" s="144"/>
      <c r="CV1361" s="144"/>
      <c r="CW1361" s="144"/>
      <c r="CX1361" s="144"/>
      <c r="CY1361" s="144"/>
    </row>
    <row r="1362" spans="1:103" ht="16.5" x14ac:dyDescent="0.35">
      <c r="A1362" s="144"/>
      <c r="B1362" s="144"/>
      <c r="C1362" s="144"/>
      <c r="D1362" s="144"/>
      <c r="E1362" s="144"/>
      <c r="F1362" s="144"/>
      <c r="G1362" s="144"/>
      <c r="H1362" s="144"/>
      <c r="I1362" s="144"/>
      <c r="J1362" s="144"/>
      <c r="K1362" s="144"/>
      <c r="L1362" s="144"/>
      <c r="M1362" s="144"/>
      <c r="N1362" s="144"/>
      <c r="O1362" s="144"/>
      <c r="P1362" s="144"/>
      <c r="Q1362" s="144"/>
      <c r="R1362" s="144"/>
      <c r="S1362" s="144"/>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c r="BG1362" s="144"/>
      <c r="BH1362" s="144"/>
      <c r="BI1362" s="144"/>
      <c r="BJ1362" s="144"/>
      <c r="BK1362" s="144"/>
      <c r="BL1362" s="144"/>
      <c r="BM1362" s="144"/>
      <c r="BN1362" s="144"/>
      <c r="BO1362" s="144"/>
      <c r="BP1362" s="144"/>
      <c r="BQ1362" s="144"/>
      <c r="BR1362" s="144"/>
      <c r="BS1362" s="144"/>
      <c r="BT1362" s="144"/>
      <c r="BU1362" s="144"/>
      <c r="BV1362" s="144"/>
      <c r="BW1362" s="144"/>
      <c r="BX1362" s="144"/>
      <c r="BY1362" s="144"/>
      <c r="BZ1362" s="144"/>
      <c r="CA1362" s="144"/>
      <c r="CB1362" s="144"/>
      <c r="CC1362" s="144"/>
      <c r="CD1362" s="144"/>
      <c r="CE1362" s="144"/>
      <c r="CF1362" s="144"/>
      <c r="CG1362" s="144"/>
      <c r="CH1362" s="144"/>
      <c r="CI1362" s="144"/>
      <c r="CJ1362" s="144"/>
      <c r="CK1362" s="144"/>
      <c r="CL1362" s="144"/>
      <c r="CM1362" s="144"/>
      <c r="CN1362" s="144"/>
      <c r="CO1362" s="144"/>
      <c r="CP1362" s="144"/>
      <c r="CQ1362" s="144"/>
      <c r="CR1362" s="144"/>
      <c r="CS1362" s="144"/>
      <c r="CT1362" s="144"/>
      <c r="CU1362" s="144"/>
      <c r="CV1362" s="144"/>
      <c r="CW1362" s="144"/>
      <c r="CX1362" s="144"/>
      <c r="CY1362" s="144"/>
    </row>
    <row r="1363" spans="1:103" ht="16.5" x14ac:dyDescent="0.35">
      <c r="A1363" s="144"/>
      <c r="B1363" s="144"/>
      <c r="C1363" s="144"/>
      <c r="D1363" s="144"/>
      <c r="E1363" s="144"/>
      <c r="F1363" s="144"/>
      <c r="G1363" s="144"/>
      <c r="H1363" s="144"/>
      <c r="I1363" s="144"/>
      <c r="J1363" s="144"/>
      <c r="K1363" s="144"/>
      <c r="L1363" s="144"/>
      <c r="M1363" s="144"/>
      <c r="N1363" s="144"/>
      <c r="O1363" s="144"/>
      <c r="P1363" s="144"/>
      <c r="Q1363" s="144"/>
      <c r="R1363" s="144"/>
      <c r="S1363" s="144"/>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c r="BG1363" s="144"/>
      <c r="BH1363" s="144"/>
      <c r="BI1363" s="144"/>
      <c r="BJ1363" s="144"/>
      <c r="BK1363" s="144"/>
      <c r="BL1363" s="144"/>
      <c r="BM1363" s="144"/>
      <c r="BN1363" s="144"/>
      <c r="BO1363" s="144"/>
      <c r="BP1363" s="144"/>
      <c r="BQ1363" s="144"/>
      <c r="BR1363" s="144"/>
      <c r="BS1363" s="144"/>
      <c r="BT1363" s="144"/>
      <c r="BU1363" s="144"/>
      <c r="BV1363" s="144"/>
      <c r="BW1363" s="144"/>
      <c r="BX1363" s="144"/>
      <c r="BY1363" s="144"/>
      <c r="BZ1363" s="144"/>
      <c r="CA1363" s="144"/>
      <c r="CB1363" s="144"/>
      <c r="CC1363" s="144"/>
      <c r="CD1363" s="144"/>
      <c r="CE1363" s="144"/>
      <c r="CF1363" s="144"/>
      <c r="CG1363" s="144"/>
      <c r="CH1363" s="144"/>
      <c r="CI1363" s="144"/>
      <c r="CJ1363" s="144"/>
      <c r="CK1363" s="144"/>
      <c r="CL1363" s="144"/>
      <c r="CM1363" s="144"/>
      <c r="CN1363" s="144"/>
      <c r="CO1363" s="144"/>
      <c r="CP1363" s="144"/>
      <c r="CQ1363" s="144"/>
      <c r="CR1363" s="144"/>
      <c r="CS1363" s="144"/>
      <c r="CT1363" s="144"/>
      <c r="CU1363" s="144"/>
      <c r="CV1363" s="144"/>
      <c r="CW1363" s="144"/>
      <c r="CX1363" s="144"/>
      <c r="CY1363" s="144"/>
    </row>
    <row r="1364" spans="1:103" ht="16.5" x14ac:dyDescent="0.35">
      <c r="A1364" s="144"/>
      <c r="B1364" s="144"/>
      <c r="C1364" s="144"/>
      <c r="D1364" s="144"/>
      <c r="E1364" s="144"/>
      <c r="F1364" s="144"/>
      <c r="G1364" s="144"/>
      <c r="H1364" s="144"/>
      <c r="I1364" s="144"/>
      <c r="J1364" s="144"/>
      <c r="K1364" s="144"/>
      <c r="L1364" s="144"/>
      <c r="M1364" s="144"/>
      <c r="N1364" s="144"/>
      <c r="O1364" s="144"/>
      <c r="P1364" s="144"/>
      <c r="Q1364" s="144"/>
      <c r="R1364" s="144"/>
      <c r="S1364" s="144"/>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c r="BG1364" s="144"/>
      <c r="BH1364" s="144"/>
      <c r="BI1364" s="144"/>
      <c r="BJ1364" s="144"/>
      <c r="BK1364" s="144"/>
      <c r="BL1364" s="144"/>
      <c r="BM1364" s="144"/>
      <c r="BN1364" s="144"/>
      <c r="BO1364" s="144"/>
      <c r="BP1364" s="144"/>
      <c r="BQ1364" s="144"/>
      <c r="BR1364" s="144"/>
      <c r="BS1364" s="144"/>
      <c r="BT1364" s="144"/>
      <c r="BU1364" s="144"/>
      <c r="BV1364" s="144"/>
      <c r="BW1364" s="144"/>
      <c r="BX1364" s="144"/>
      <c r="BY1364" s="144"/>
      <c r="BZ1364" s="144"/>
      <c r="CA1364" s="144"/>
      <c r="CB1364" s="144"/>
      <c r="CC1364" s="144"/>
      <c r="CD1364" s="144"/>
      <c r="CE1364" s="144"/>
      <c r="CF1364" s="144"/>
      <c r="CG1364" s="144"/>
      <c r="CH1364" s="144"/>
      <c r="CI1364" s="144"/>
      <c r="CJ1364" s="144"/>
      <c r="CK1364" s="144"/>
      <c r="CL1364" s="144"/>
      <c r="CM1364" s="144"/>
      <c r="CN1364" s="144"/>
      <c r="CO1364" s="144"/>
      <c r="CP1364" s="144"/>
      <c r="CQ1364" s="144"/>
      <c r="CR1364" s="144"/>
      <c r="CS1364" s="144"/>
      <c r="CT1364" s="144"/>
      <c r="CU1364" s="144"/>
      <c r="CV1364" s="144"/>
      <c r="CW1364" s="144"/>
      <c r="CX1364" s="144"/>
      <c r="CY1364" s="144"/>
    </row>
    <row r="1365" spans="1:103" ht="16.5" x14ac:dyDescent="0.35">
      <c r="A1365" s="144"/>
      <c r="B1365" s="144"/>
      <c r="C1365" s="144"/>
      <c r="D1365" s="144"/>
      <c r="E1365" s="144"/>
      <c r="F1365" s="144"/>
      <c r="G1365" s="144"/>
      <c r="H1365" s="144"/>
      <c r="I1365" s="144"/>
      <c r="J1365" s="144"/>
      <c r="K1365" s="144"/>
      <c r="L1365" s="144"/>
      <c r="M1365" s="144"/>
      <c r="N1365" s="144"/>
      <c r="O1365" s="144"/>
      <c r="P1365" s="144"/>
      <c r="Q1365" s="144"/>
      <c r="R1365" s="144"/>
      <c r="S1365" s="144"/>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c r="BG1365" s="144"/>
      <c r="BH1365" s="144"/>
      <c r="BI1365" s="144"/>
      <c r="BJ1365" s="144"/>
      <c r="BK1365" s="144"/>
      <c r="BL1365" s="144"/>
      <c r="BM1365" s="144"/>
      <c r="BN1365" s="144"/>
      <c r="BO1365" s="144"/>
      <c r="BP1365" s="144"/>
      <c r="BQ1365" s="144"/>
      <c r="BR1365" s="144"/>
      <c r="BS1365" s="144"/>
      <c r="BT1365" s="144"/>
      <c r="BU1365" s="144"/>
      <c r="BV1365" s="144"/>
      <c r="BW1365" s="144"/>
      <c r="BX1365" s="144"/>
      <c r="BY1365" s="144"/>
      <c r="BZ1365" s="144"/>
      <c r="CA1365" s="144"/>
      <c r="CB1365" s="144"/>
      <c r="CC1365" s="144"/>
      <c r="CD1365" s="144"/>
      <c r="CE1365" s="144"/>
      <c r="CF1365" s="144"/>
      <c r="CG1365" s="144"/>
      <c r="CH1365" s="144"/>
      <c r="CI1365" s="144"/>
      <c r="CJ1365" s="144"/>
      <c r="CK1365" s="144"/>
      <c r="CL1365" s="144"/>
      <c r="CM1365" s="144"/>
      <c r="CN1365" s="144"/>
      <c r="CO1365" s="144"/>
      <c r="CP1365" s="144"/>
      <c r="CQ1365" s="144"/>
      <c r="CR1365" s="144"/>
      <c r="CS1365" s="144"/>
      <c r="CT1365" s="144"/>
      <c r="CU1365" s="144"/>
      <c r="CV1365" s="144"/>
      <c r="CW1365" s="144"/>
      <c r="CX1365" s="144"/>
      <c r="CY1365" s="144"/>
    </row>
    <row r="1366" spans="1:103" ht="16.5" x14ac:dyDescent="0.35">
      <c r="A1366" s="144"/>
      <c r="B1366" s="144"/>
      <c r="C1366" s="144"/>
      <c r="D1366" s="144"/>
      <c r="E1366" s="144"/>
      <c r="F1366" s="144"/>
      <c r="G1366" s="144"/>
      <c r="H1366" s="144"/>
      <c r="I1366" s="144"/>
      <c r="J1366" s="144"/>
      <c r="K1366" s="144"/>
      <c r="L1366" s="144"/>
      <c r="M1366" s="144"/>
      <c r="N1366" s="144"/>
      <c r="O1366" s="144"/>
      <c r="P1366" s="144"/>
      <c r="Q1366" s="144"/>
      <c r="R1366" s="144"/>
      <c r="S1366" s="144"/>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c r="BG1366" s="144"/>
      <c r="BH1366" s="144"/>
      <c r="BI1366" s="144"/>
      <c r="BJ1366" s="144"/>
      <c r="BK1366" s="144"/>
      <c r="BL1366" s="144"/>
      <c r="BM1366" s="144"/>
      <c r="BN1366" s="144"/>
      <c r="BO1366" s="144"/>
      <c r="BP1366" s="144"/>
      <c r="BQ1366" s="144"/>
      <c r="BR1366" s="144"/>
      <c r="BS1366" s="144"/>
      <c r="BT1366" s="144"/>
      <c r="BU1366" s="144"/>
      <c r="BV1366" s="144"/>
      <c r="BW1366" s="144"/>
      <c r="BX1366" s="144"/>
      <c r="BY1366" s="144"/>
      <c r="BZ1366" s="144"/>
      <c r="CA1366" s="144"/>
      <c r="CB1366" s="144"/>
      <c r="CC1366" s="144"/>
      <c r="CD1366" s="144"/>
      <c r="CE1366" s="144"/>
      <c r="CF1366" s="144"/>
      <c r="CG1366" s="144"/>
      <c r="CH1366" s="144"/>
      <c r="CI1366" s="144"/>
      <c r="CJ1366" s="144"/>
      <c r="CK1366" s="144"/>
      <c r="CL1366" s="144"/>
      <c r="CM1366" s="144"/>
      <c r="CN1366" s="144"/>
      <c r="CO1366" s="144"/>
      <c r="CP1366" s="144"/>
      <c r="CQ1366" s="144"/>
      <c r="CR1366" s="144"/>
      <c r="CS1366" s="144"/>
      <c r="CT1366" s="144"/>
      <c r="CU1366" s="144"/>
      <c r="CV1366" s="144"/>
      <c r="CW1366" s="144"/>
      <c r="CX1366" s="144"/>
      <c r="CY1366" s="144"/>
    </row>
    <row r="1367" spans="1:103" ht="16.5" x14ac:dyDescent="0.35">
      <c r="A1367" s="144"/>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c r="BG1367" s="144"/>
      <c r="BH1367" s="144"/>
      <c r="BI1367" s="144"/>
      <c r="BJ1367" s="144"/>
      <c r="BK1367" s="144"/>
      <c r="BL1367" s="144"/>
      <c r="BM1367" s="144"/>
      <c r="BN1367" s="144"/>
      <c r="BO1367" s="144"/>
      <c r="BP1367" s="144"/>
      <c r="BQ1367" s="144"/>
      <c r="BR1367" s="144"/>
      <c r="BS1367" s="144"/>
      <c r="BT1367" s="144"/>
      <c r="BU1367" s="144"/>
      <c r="BV1367" s="144"/>
      <c r="BW1367" s="144"/>
      <c r="BX1367" s="144"/>
      <c r="BY1367" s="144"/>
      <c r="BZ1367" s="144"/>
      <c r="CA1367" s="144"/>
      <c r="CB1367" s="144"/>
      <c r="CC1367" s="144"/>
      <c r="CD1367" s="144"/>
      <c r="CE1367" s="144"/>
      <c r="CF1367" s="144"/>
      <c r="CG1367" s="144"/>
      <c r="CH1367" s="144"/>
      <c r="CI1367" s="144"/>
      <c r="CJ1367" s="144"/>
      <c r="CK1367" s="144"/>
      <c r="CL1367" s="144"/>
      <c r="CM1367" s="144"/>
      <c r="CN1367" s="144"/>
      <c r="CO1367" s="144"/>
      <c r="CP1367" s="144"/>
      <c r="CQ1367" s="144"/>
      <c r="CR1367" s="144"/>
      <c r="CS1367" s="144"/>
      <c r="CT1367" s="144"/>
      <c r="CU1367" s="144"/>
      <c r="CV1367" s="144"/>
      <c r="CW1367" s="144"/>
      <c r="CX1367" s="144"/>
      <c r="CY1367" s="144"/>
    </row>
    <row r="1368" spans="1:103" ht="16.5" x14ac:dyDescent="0.35">
      <c r="A1368" s="144"/>
      <c r="B1368" s="144"/>
      <c r="C1368" s="144"/>
      <c r="D1368" s="144"/>
      <c r="E1368" s="144"/>
      <c r="F1368" s="144"/>
      <c r="G1368" s="144"/>
      <c r="H1368" s="144"/>
      <c r="I1368" s="144"/>
      <c r="J1368" s="144"/>
      <c r="K1368" s="144"/>
      <c r="L1368" s="144"/>
      <c r="M1368" s="144"/>
      <c r="N1368" s="144"/>
      <c r="O1368" s="144"/>
      <c r="P1368" s="144"/>
      <c r="Q1368" s="144"/>
      <c r="R1368" s="144"/>
      <c r="S1368" s="144"/>
      <c r="T1368" s="144"/>
      <c r="U1368" s="144"/>
      <c r="V1368" s="144"/>
      <c r="W1368" s="144"/>
      <c r="X1368" s="144"/>
      <c r="Y1368" s="144"/>
      <c r="Z1368" s="144"/>
      <c r="AA1368" s="144"/>
      <c r="AB1368" s="144"/>
      <c r="AC1368" s="144"/>
      <c r="AD1368" s="144"/>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c r="BG1368" s="144"/>
      <c r="BH1368" s="144"/>
      <c r="BI1368" s="144"/>
      <c r="BJ1368" s="144"/>
      <c r="BK1368" s="144"/>
      <c r="BL1368" s="144"/>
      <c r="BM1368" s="144"/>
      <c r="BN1368" s="144"/>
      <c r="BO1368" s="144"/>
      <c r="BP1368" s="144"/>
      <c r="BQ1368" s="144"/>
      <c r="BR1368" s="144"/>
      <c r="BS1368" s="144"/>
      <c r="BT1368" s="144"/>
      <c r="BU1368" s="144"/>
      <c r="BV1368" s="144"/>
      <c r="BW1368" s="144"/>
      <c r="BX1368" s="144"/>
      <c r="BY1368" s="144"/>
      <c r="BZ1368" s="144"/>
      <c r="CA1368" s="144"/>
      <c r="CB1368" s="144"/>
      <c r="CC1368" s="144"/>
      <c r="CD1368" s="144"/>
      <c r="CE1368" s="144"/>
      <c r="CF1368" s="144"/>
      <c r="CG1368" s="144"/>
      <c r="CH1368" s="144"/>
      <c r="CI1368" s="144"/>
      <c r="CJ1368" s="144"/>
      <c r="CK1368" s="144"/>
      <c r="CL1368" s="144"/>
      <c r="CM1368" s="144"/>
      <c r="CN1368" s="144"/>
      <c r="CO1368" s="144"/>
      <c r="CP1368" s="144"/>
      <c r="CQ1368" s="144"/>
      <c r="CR1368" s="144"/>
      <c r="CS1368" s="144"/>
      <c r="CT1368" s="144"/>
      <c r="CU1368" s="144"/>
      <c r="CV1368" s="144"/>
      <c r="CW1368" s="144"/>
      <c r="CX1368" s="144"/>
      <c r="CY1368" s="144"/>
    </row>
    <row r="1369" spans="1:103" ht="16.5" x14ac:dyDescent="0.35">
      <c r="A1369" s="144"/>
      <c r="B1369" s="144"/>
      <c r="C1369" s="144"/>
      <c r="D1369" s="144"/>
      <c r="E1369" s="144"/>
      <c r="F1369" s="144"/>
      <c r="G1369" s="144"/>
      <c r="H1369" s="144"/>
      <c r="I1369" s="144"/>
      <c r="J1369" s="144"/>
      <c r="K1369" s="144"/>
      <c r="L1369" s="144"/>
      <c r="M1369" s="144"/>
      <c r="N1369" s="144"/>
      <c r="O1369" s="144"/>
      <c r="P1369" s="144"/>
      <c r="Q1369" s="144"/>
      <c r="R1369" s="144"/>
      <c r="S1369" s="144"/>
      <c r="T1369" s="144"/>
      <c r="U1369" s="144"/>
      <c r="V1369" s="144"/>
      <c r="W1369" s="144"/>
      <c r="X1369" s="144"/>
      <c r="Y1369" s="144"/>
      <c r="Z1369" s="144"/>
      <c r="AA1369" s="144"/>
      <c r="AB1369" s="144"/>
      <c r="AC1369" s="144"/>
      <c r="AD1369" s="144"/>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c r="BG1369" s="144"/>
      <c r="BH1369" s="144"/>
      <c r="BI1369" s="144"/>
      <c r="BJ1369" s="144"/>
      <c r="BK1369" s="144"/>
      <c r="BL1369" s="144"/>
      <c r="BM1369" s="144"/>
      <c r="BN1369" s="144"/>
      <c r="BO1369" s="144"/>
      <c r="BP1369" s="144"/>
      <c r="BQ1369" s="144"/>
      <c r="BR1369" s="144"/>
      <c r="BS1369" s="144"/>
      <c r="BT1369" s="144"/>
      <c r="BU1369" s="144"/>
      <c r="BV1369" s="144"/>
      <c r="BW1369" s="144"/>
      <c r="BX1369" s="144"/>
      <c r="BY1369" s="144"/>
      <c r="BZ1369" s="144"/>
      <c r="CA1369" s="144"/>
      <c r="CB1369" s="144"/>
      <c r="CC1369" s="144"/>
      <c r="CD1369" s="144"/>
      <c r="CE1369" s="144"/>
      <c r="CF1369" s="144"/>
      <c r="CG1369" s="144"/>
      <c r="CH1369" s="144"/>
      <c r="CI1369" s="144"/>
      <c r="CJ1369" s="144"/>
      <c r="CK1369" s="144"/>
      <c r="CL1369" s="144"/>
      <c r="CM1369" s="144"/>
      <c r="CN1369" s="144"/>
      <c r="CO1369" s="144"/>
      <c r="CP1369" s="144"/>
      <c r="CQ1369" s="144"/>
      <c r="CR1369" s="144"/>
      <c r="CS1369" s="144"/>
      <c r="CT1369" s="144"/>
      <c r="CU1369" s="144"/>
      <c r="CV1369" s="144"/>
      <c r="CW1369" s="144"/>
      <c r="CX1369" s="144"/>
      <c r="CY1369" s="144"/>
    </row>
    <row r="1370" spans="1:103" ht="16.5" x14ac:dyDescent="0.35">
      <c r="A1370" s="144"/>
      <c r="B1370" s="144"/>
      <c r="C1370" s="144"/>
      <c r="D1370" s="144"/>
      <c r="E1370" s="144"/>
      <c r="F1370" s="144"/>
      <c r="G1370" s="144"/>
      <c r="H1370" s="144"/>
      <c r="I1370" s="144"/>
      <c r="J1370" s="144"/>
      <c r="K1370" s="144"/>
      <c r="L1370" s="144"/>
      <c r="M1370" s="144"/>
      <c r="N1370" s="144"/>
      <c r="O1370" s="144"/>
      <c r="P1370" s="144"/>
      <c r="Q1370" s="144"/>
      <c r="R1370" s="144"/>
      <c r="S1370" s="144"/>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c r="BG1370" s="144"/>
      <c r="BH1370" s="144"/>
      <c r="BI1370" s="144"/>
      <c r="BJ1370" s="144"/>
      <c r="BK1370" s="144"/>
      <c r="BL1370" s="144"/>
      <c r="BM1370" s="144"/>
      <c r="BN1370" s="144"/>
      <c r="BO1370" s="144"/>
      <c r="BP1370" s="144"/>
      <c r="BQ1370" s="144"/>
      <c r="BR1370" s="144"/>
      <c r="BS1370" s="144"/>
      <c r="BT1370" s="144"/>
      <c r="BU1370" s="144"/>
      <c r="BV1370" s="144"/>
      <c r="BW1370" s="144"/>
      <c r="BX1370" s="144"/>
      <c r="BY1370" s="144"/>
      <c r="BZ1370" s="144"/>
      <c r="CA1370" s="144"/>
      <c r="CB1370" s="144"/>
      <c r="CC1370" s="144"/>
      <c r="CD1370" s="144"/>
      <c r="CE1370" s="144"/>
      <c r="CF1370" s="144"/>
      <c r="CG1370" s="144"/>
      <c r="CH1370" s="144"/>
      <c r="CI1370" s="144"/>
      <c r="CJ1370" s="144"/>
      <c r="CK1370" s="144"/>
      <c r="CL1370" s="144"/>
      <c r="CM1370" s="144"/>
      <c r="CN1370" s="144"/>
      <c r="CO1370" s="144"/>
      <c r="CP1370" s="144"/>
      <c r="CQ1370" s="144"/>
      <c r="CR1370" s="144"/>
      <c r="CS1370" s="144"/>
      <c r="CT1370" s="144"/>
      <c r="CU1370" s="144"/>
      <c r="CV1370" s="144"/>
      <c r="CW1370" s="144"/>
      <c r="CX1370" s="144"/>
      <c r="CY1370" s="144"/>
    </row>
    <row r="1371" spans="1:103" ht="16.5" x14ac:dyDescent="0.35">
      <c r="A1371" s="144"/>
      <c r="B1371" s="144"/>
      <c r="C1371" s="144"/>
      <c r="D1371" s="144"/>
      <c r="E1371" s="144"/>
      <c r="F1371" s="144"/>
      <c r="G1371" s="144"/>
      <c r="H1371" s="144"/>
      <c r="I1371" s="144"/>
      <c r="J1371" s="144"/>
      <c r="K1371" s="144"/>
      <c r="L1371" s="144"/>
      <c r="M1371" s="144"/>
      <c r="N1371" s="144"/>
      <c r="O1371" s="144"/>
      <c r="P1371" s="144"/>
      <c r="Q1371" s="144"/>
      <c r="R1371" s="144"/>
      <c r="S1371" s="144"/>
      <c r="T1371" s="144"/>
      <c r="U1371" s="144"/>
      <c r="V1371" s="144"/>
      <c r="W1371" s="144"/>
      <c r="X1371" s="144"/>
      <c r="Y1371" s="144"/>
      <c r="Z1371" s="144"/>
      <c r="AA1371" s="144"/>
      <c r="AB1371" s="144"/>
      <c r="AC1371" s="144"/>
      <c r="AD1371" s="144"/>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c r="BG1371" s="144"/>
      <c r="BH1371" s="144"/>
      <c r="BI1371" s="144"/>
      <c r="BJ1371" s="144"/>
      <c r="BK1371" s="144"/>
      <c r="BL1371" s="144"/>
      <c r="BM1371" s="144"/>
      <c r="BN1371" s="144"/>
      <c r="BO1371" s="144"/>
      <c r="BP1371" s="144"/>
      <c r="BQ1371" s="144"/>
      <c r="BR1371" s="144"/>
      <c r="BS1371" s="144"/>
      <c r="BT1371" s="144"/>
      <c r="BU1371" s="144"/>
      <c r="BV1371" s="144"/>
      <c r="BW1371" s="144"/>
      <c r="BX1371" s="144"/>
      <c r="BY1371" s="144"/>
      <c r="BZ1371" s="144"/>
      <c r="CA1371" s="144"/>
      <c r="CB1371" s="144"/>
      <c r="CC1371" s="144"/>
      <c r="CD1371" s="144"/>
      <c r="CE1371" s="144"/>
      <c r="CF1371" s="144"/>
      <c r="CG1371" s="144"/>
      <c r="CH1371" s="144"/>
      <c r="CI1371" s="144"/>
      <c r="CJ1371" s="144"/>
      <c r="CK1371" s="144"/>
      <c r="CL1371" s="144"/>
      <c r="CM1371" s="144"/>
      <c r="CN1371" s="144"/>
      <c r="CO1371" s="144"/>
      <c r="CP1371" s="144"/>
      <c r="CQ1371" s="144"/>
      <c r="CR1371" s="144"/>
      <c r="CS1371" s="144"/>
      <c r="CT1371" s="144"/>
      <c r="CU1371" s="144"/>
      <c r="CV1371" s="144"/>
      <c r="CW1371" s="144"/>
      <c r="CX1371" s="144"/>
      <c r="CY1371" s="144"/>
    </row>
    <row r="1372" spans="1:103" ht="16.5" x14ac:dyDescent="0.35">
      <c r="A1372" s="144"/>
      <c r="B1372" s="144"/>
      <c r="C1372" s="144"/>
      <c r="D1372" s="144"/>
      <c r="E1372" s="144"/>
      <c r="F1372" s="144"/>
      <c r="G1372" s="144"/>
      <c r="H1372" s="144"/>
      <c r="I1372" s="144"/>
      <c r="J1372" s="144"/>
      <c r="K1372" s="144"/>
      <c r="L1372" s="144"/>
      <c r="M1372" s="144"/>
      <c r="N1372" s="144"/>
      <c r="O1372" s="144"/>
      <c r="P1372" s="144"/>
      <c r="Q1372" s="144"/>
      <c r="R1372" s="144"/>
      <c r="S1372" s="144"/>
      <c r="T1372" s="144"/>
      <c r="U1372" s="144"/>
      <c r="V1372" s="144"/>
      <c r="W1372" s="144"/>
      <c r="X1372" s="144"/>
      <c r="Y1372" s="144"/>
      <c r="Z1372" s="144"/>
      <c r="AA1372" s="144"/>
      <c r="AB1372" s="144"/>
      <c r="AC1372" s="144"/>
      <c r="AD1372" s="144"/>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c r="BG1372" s="144"/>
      <c r="BH1372" s="144"/>
      <c r="BI1372" s="144"/>
      <c r="BJ1372" s="144"/>
      <c r="BK1372" s="144"/>
      <c r="BL1372" s="144"/>
      <c r="BM1372" s="144"/>
      <c r="BN1372" s="144"/>
      <c r="BO1372" s="144"/>
      <c r="BP1372" s="144"/>
      <c r="BQ1372" s="144"/>
      <c r="BR1372" s="144"/>
      <c r="BS1372" s="144"/>
      <c r="BT1372" s="144"/>
      <c r="BU1372" s="144"/>
      <c r="BV1372" s="144"/>
      <c r="BW1372" s="144"/>
      <c r="BX1372" s="144"/>
      <c r="BY1372" s="144"/>
      <c r="BZ1372" s="144"/>
      <c r="CA1372" s="144"/>
      <c r="CB1372" s="144"/>
      <c r="CC1372" s="144"/>
      <c r="CD1372" s="144"/>
      <c r="CE1372" s="144"/>
      <c r="CF1372" s="144"/>
      <c r="CG1372" s="144"/>
      <c r="CH1372" s="144"/>
      <c r="CI1372" s="144"/>
      <c r="CJ1372" s="144"/>
      <c r="CK1372" s="144"/>
      <c r="CL1372" s="144"/>
      <c r="CM1372" s="144"/>
      <c r="CN1372" s="144"/>
      <c r="CO1372" s="144"/>
      <c r="CP1372" s="144"/>
      <c r="CQ1372" s="144"/>
      <c r="CR1372" s="144"/>
      <c r="CS1372" s="144"/>
      <c r="CT1372" s="144"/>
      <c r="CU1372" s="144"/>
      <c r="CV1372" s="144"/>
      <c r="CW1372" s="144"/>
      <c r="CX1372" s="144"/>
      <c r="CY1372" s="144"/>
    </row>
    <row r="1373" spans="1:103" ht="16.5" x14ac:dyDescent="0.35">
      <c r="A1373" s="144"/>
      <c r="B1373" s="144"/>
      <c r="C1373" s="144"/>
      <c r="D1373" s="144"/>
      <c r="E1373" s="144"/>
      <c r="F1373" s="144"/>
      <c r="G1373" s="144"/>
      <c r="H1373" s="144"/>
      <c r="I1373" s="144"/>
      <c r="J1373" s="144"/>
      <c r="K1373" s="144"/>
      <c r="L1373" s="144"/>
      <c r="M1373" s="144"/>
      <c r="N1373" s="144"/>
      <c r="O1373" s="144"/>
      <c r="P1373" s="144"/>
      <c r="Q1373" s="144"/>
      <c r="R1373" s="144"/>
      <c r="S1373" s="144"/>
      <c r="T1373" s="144"/>
      <c r="U1373" s="144"/>
      <c r="V1373" s="144"/>
      <c r="W1373" s="144"/>
      <c r="X1373" s="144"/>
      <c r="Y1373" s="144"/>
      <c r="Z1373" s="144"/>
      <c r="AA1373" s="144"/>
      <c r="AB1373" s="144"/>
      <c r="AC1373" s="144"/>
      <c r="AD1373" s="144"/>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c r="BG1373" s="144"/>
      <c r="BH1373" s="144"/>
      <c r="BI1373" s="144"/>
      <c r="BJ1373" s="144"/>
      <c r="BK1373" s="144"/>
      <c r="BL1373" s="144"/>
      <c r="BM1373" s="144"/>
      <c r="BN1373" s="144"/>
      <c r="BO1373" s="144"/>
      <c r="BP1373" s="144"/>
      <c r="BQ1373" s="144"/>
      <c r="BR1373" s="144"/>
      <c r="BS1373" s="144"/>
      <c r="BT1373" s="144"/>
      <c r="BU1373" s="144"/>
      <c r="BV1373" s="144"/>
      <c r="BW1373" s="144"/>
      <c r="BX1373" s="144"/>
      <c r="BY1373" s="144"/>
      <c r="BZ1373" s="144"/>
      <c r="CA1373" s="144"/>
      <c r="CB1373" s="144"/>
      <c r="CC1373" s="144"/>
      <c r="CD1373" s="144"/>
      <c r="CE1373" s="144"/>
      <c r="CF1373" s="144"/>
      <c r="CG1373" s="144"/>
      <c r="CH1373" s="144"/>
      <c r="CI1373" s="144"/>
      <c r="CJ1373" s="144"/>
      <c r="CK1373" s="144"/>
      <c r="CL1373" s="144"/>
      <c r="CM1373" s="144"/>
      <c r="CN1373" s="144"/>
      <c r="CO1373" s="144"/>
      <c r="CP1373" s="144"/>
      <c r="CQ1373" s="144"/>
      <c r="CR1373" s="144"/>
      <c r="CS1373" s="144"/>
      <c r="CT1373" s="144"/>
      <c r="CU1373" s="144"/>
      <c r="CV1373" s="144"/>
      <c r="CW1373" s="144"/>
      <c r="CX1373" s="144"/>
      <c r="CY1373" s="144"/>
    </row>
    <row r="1374" spans="1:103" ht="16.5" x14ac:dyDescent="0.35">
      <c r="A1374" s="144"/>
      <c r="B1374" s="144"/>
      <c r="C1374" s="144"/>
      <c r="D1374" s="144"/>
      <c r="E1374" s="144"/>
      <c r="F1374" s="144"/>
      <c r="G1374" s="144"/>
      <c r="H1374" s="144"/>
      <c r="I1374" s="144"/>
      <c r="J1374" s="144"/>
      <c r="K1374" s="144"/>
      <c r="L1374" s="144"/>
      <c r="M1374" s="144"/>
      <c r="N1374" s="144"/>
      <c r="O1374" s="144"/>
      <c r="P1374" s="144"/>
      <c r="Q1374" s="144"/>
      <c r="R1374" s="144"/>
      <c r="S1374" s="144"/>
      <c r="T1374" s="144"/>
      <c r="U1374" s="144"/>
      <c r="V1374" s="144"/>
      <c r="W1374" s="144"/>
      <c r="X1374" s="144"/>
      <c r="Y1374" s="144"/>
      <c r="Z1374" s="144"/>
      <c r="AA1374" s="144"/>
      <c r="AB1374" s="144"/>
      <c r="AC1374" s="144"/>
      <c r="AD1374" s="144"/>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c r="BG1374" s="144"/>
      <c r="BH1374" s="144"/>
      <c r="BI1374" s="144"/>
      <c r="BJ1374" s="144"/>
      <c r="BK1374" s="144"/>
      <c r="BL1374" s="144"/>
      <c r="BM1374" s="144"/>
      <c r="BN1374" s="144"/>
      <c r="BO1374" s="144"/>
      <c r="BP1374" s="144"/>
      <c r="BQ1374" s="144"/>
      <c r="BR1374" s="144"/>
      <c r="BS1374" s="144"/>
      <c r="BT1374" s="144"/>
      <c r="BU1374" s="144"/>
      <c r="BV1374" s="144"/>
      <c r="BW1374" s="144"/>
      <c r="BX1374" s="144"/>
      <c r="BY1374" s="144"/>
      <c r="BZ1374" s="144"/>
      <c r="CA1374" s="144"/>
      <c r="CB1374" s="144"/>
      <c r="CC1374" s="144"/>
      <c r="CD1374" s="144"/>
      <c r="CE1374" s="144"/>
      <c r="CF1374" s="144"/>
      <c r="CG1374" s="144"/>
      <c r="CH1374" s="144"/>
      <c r="CI1374" s="144"/>
      <c r="CJ1374" s="144"/>
      <c r="CK1374" s="144"/>
      <c r="CL1374" s="144"/>
      <c r="CM1374" s="144"/>
      <c r="CN1374" s="144"/>
      <c r="CO1374" s="144"/>
      <c r="CP1374" s="144"/>
      <c r="CQ1374" s="144"/>
      <c r="CR1374" s="144"/>
      <c r="CS1374" s="144"/>
      <c r="CT1374" s="144"/>
      <c r="CU1374" s="144"/>
      <c r="CV1374" s="144"/>
      <c r="CW1374" s="144"/>
      <c r="CX1374" s="144"/>
      <c r="CY1374" s="144"/>
    </row>
    <row r="1375" spans="1:103" ht="16.5" x14ac:dyDescent="0.35">
      <c r="A1375" s="144"/>
      <c r="B1375" s="144"/>
      <c r="C1375" s="144"/>
      <c r="D1375" s="144"/>
      <c r="E1375" s="144"/>
      <c r="F1375" s="144"/>
      <c r="G1375" s="144"/>
      <c r="H1375" s="144"/>
      <c r="I1375" s="144"/>
      <c r="J1375" s="144"/>
      <c r="K1375" s="144"/>
      <c r="L1375" s="144"/>
      <c r="M1375" s="144"/>
      <c r="N1375" s="144"/>
      <c r="O1375" s="144"/>
      <c r="P1375" s="144"/>
      <c r="Q1375" s="144"/>
      <c r="R1375" s="144"/>
      <c r="S1375" s="144"/>
      <c r="T1375" s="144"/>
      <c r="U1375" s="144"/>
      <c r="V1375" s="144"/>
      <c r="W1375" s="144"/>
      <c r="X1375" s="144"/>
      <c r="Y1375" s="144"/>
      <c r="Z1375" s="144"/>
      <c r="AA1375" s="144"/>
      <c r="AB1375" s="144"/>
      <c r="AC1375" s="144"/>
      <c r="AD1375" s="144"/>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c r="BG1375" s="144"/>
      <c r="BH1375" s="144"/>
      <c r="BI1375" s="144"/>
      <c r="BJ1375" s="144"/>
      <c r="BK1375" s="144"/>
      <c r="BL1375" s="144"/>
      <c r="BM1375" s="144"/>
      <c r="BN1375" s="144"/>
      <c r="BO1375" s="144"/>
      <c r="BP1375" s="144"/>
      <c r="BQ1375" s="144"/>
      <c r="BR1375" s="144"/>
      <c r="BS1375" s="144"/>
      <c r="BT1375" s="144"/>
      <c r="BU1375" s="144"/>
      <c r="BV1375" s="144"/>
      <c r="BW1375" s="144"/>
      <c r="BX1375" s="144"/>
      <c r="BY1375" s="144"/>
      <c r="BZ1375" s="144"/>
      <c r="CA1375" s="144"/>
      <c r="CB1375" s="144"/>
      <c r="CC1375" s="144"/>
      <c r="CD1375" s="144"/>
      <c r="CE1375" s="144"/>
      <c r="CF1375" s="144"/>
      <c r="CG1375" s="144"/>
      <c r="CH1375" s="144"/>
      <c r="CI1375" s="144"/>
      <c r="CJ1375" s="144"/>
      <c r="CK1375" s="144"/>
      <c r="CL1375" s="144"/>
      <c r="CM1375" s="144"/>
      <c r="CN1375" s="144"/>
      <c r="CO1375" s="144"/>
      <c r="CP1375" s="144"/>
      <c r="CQ1375" s="144"/>
      <c r="CR1375" s="144"/>
      <c r="CS1375" s="144"/>
      <c r="CT1375" s="144"/>
      <c r="CU1375" s="144"/>
      <c r="CV1375" s="144"/>
      <c r="CW1375" s="144"/>
      <c r="CX1375" s="144"/>
      <c r="CY1375" s="144"/>
    </row>
    <row r="1376" spans="1:103" ht="16.5" x14ac:dyDescent="0.35">
      <c r="A1376" s="144"/>
      <c r="B1376" s="144"/>
      <c r="C1376" s="144"/>
      <c r="D1376" s="144"/>
      <c r="E1376" s="144"/>
      <c r="F1376" s="144"/>
      <c r="G1376" s="144"/>
      <c r="H1376" s="144"/>
      <c r="I1376" s="144"/>
      <c r="J1376" s="144"/>
      <c r="K1376" s="144"/>
      <c r="L1376" s="144"/>
      <c r="M1376" s="144"/>
      <c r="N1376" s="144"/>
      <c r="O1376" s="144"/>
      <c r="P1376" s="144"/>
      <c r="Q1376" s="144"/>
      <c r="R1376" s="144"/>
      <c r="S1376" s="144"/>
      <c r="T1376" s="144"/>
      <c r="U1376" s="144"/>
      <c r="V1376" s="144"/>
      <c r="W1376" s="144"/>
      <c r="X1376" s="144"/>
      <c r="Y1376" s="144"/>
      <c r="Z1376" s="144"/>
      <c r="AA1376" s="144"/>
      <c r="AB1376" s="144"/>
      <c r="AC1376" s="144"/>
      <c r="AD1376" s="144"/>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c r="BG1376" s="144"/>
      <c r="BH1376" s="144"/>
      <c r="BI1376" s="144"/>
      <c r="BJ1376" s="144"/>
      <c r="BK1376" s="144"/>
      <c r="BL1376" s="144"/>
      <c r="BM1376" s="144"/>
      <c r="BN1376" s="144"/>
      <c r="BO1376" s="144"/>
      <c r="BP1376" s="144"/>
      <c r="BQ1376" s="144"/>
      <c r="BR1376" s="144"/>
      <c r="BS1376" s="144"/>
      <c r="BT1376" s="144"/>
      <c r="BU1376" s="144"/>
      <c r="BV1376" s="144"/>
      <c r="BW1376" s="144"/>
      <c r="BX1376" s="144"/>
      <c r="BY1376" s="144"/>
      <c r="BZ1376" s="144"/>
      <c r="CA1376" s="144"/>
      <c r="CB1376" s="144"/>
      <c r="CC1376" s="144"/>
      <c r="CD1376" s="144"/>
      <c r="CE1376" s="144"/>
      <c r="CF1376" s="144"/>
      <c r="CG1376" s="144"/>
      <c r="CH1376" s="144"/>
      <c r="CI1376" s="144"/>
      <c r="CJ1376" s="144"/>
      <c r="CK1376" s="144"/>
      <c r="CL1376" s="144"/>
      <c r="CM1376" s="144"/>
      <c r="CN1376" s="144"/>
      <c r="CO1376" s="144"/>
      <c r="CP1376" s="144"/>
      <c r="CQ1376" s="144"/>
      <c r="CR1376" s="144"/>
      <c r="CS1376" s="144"/>
      <c r="CT1376" s="144"/>
      <c r="CU1376" s="144"/>
      <c r="CV1376" s="144"/>
      <c r="CW1376" s="144"/>
      <c r="CX1376" s="144"/>
      <c r="CY1376" s="144"/>
    </row>
    <row r="1377" spans="1:103" ht="16.5" x14ac:dyDescent="0.35">
      <c r="A1377" s="144"/>
      <c r="B1377" s="144"/>
      <c r="C1377" s="144"/>
      <c r="D1377" s="144"/>
      <c r="E1377" s="144"/>
      <c r="F1377" s="144"/>
      <c r="G1377" s="144"/>
      <c r="H1377" s="144"/>
      <c r="I1377" s="144"/>
      <c r="J1377" s="144"/>
      <c r="K1377" s="144"/>
      <c r="L1377" s="144"/>
      <c r="M1377" s="144"/>
      <c r="N1377" s="144"/>
      <c r="O1377" s="144"/>
      <c r="P1377" s="144"/>
      <c r="Q1377" s="144"/>
      <c r="R1377" s="144"/>
      <c r="S1377" s="144"/>
      <c r="T1377" s="144"/>
      <c r="U1377" s="144"/>
      <c r="V1377" s="144"/>
      <c r="W1377" s="144"/>
      <c r="X1377" s="144"/>
      <c r="Y1377" s="144"/>
      <c r="Z1377" s="144"/>
      <c r="AA1377" s="144"/>
      <c r="AB1377" s="144"/>
      <c r="AC1377" s="144"/>
      <c r="AD1377" s="144"/>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c r="BG1377" s="144"/>
      <c r="BH1377" s="144"/>
      <c r="BI1377" s="144"/>
      <c r="BJ1377" s="144"/>
      <c r="BK1377" s="144"/>
      <c r="BL1377" s="144"/>
      <c r="BM1377" s="144"/>
      <c r="BN1377" s="144"/>
      <c r="BO1377" s="144"/>
      <c r="BP1377" s="144"/>
      <c r="BQ1377" s="144"/>
      <c r="BR1377" s="144"/>
      <c r="BS1377" s="144"/>
      <c r="BT1377" s="144"/>
      <c r="BU1377" s="144"/>
      <c r="BV1377" s="144"/>
      <c r="BW1377" s="144"/>
      <c r="BX1377" s="144"/>
      <c r="BY1377" s="144"/>
      <c r="BZ1377" s="144"/>
      <c r="CA1377" s="144"/>
      <c r="CB1377" s="144"/>
      <c r="CC1377" s="144"/>
      <c r="CD1377" s="144"/>
      <c r="CE1377" s="144"/>
      <c r="CF1377" s="144"/>
      <c r="CG1377" s="144"/>
      <c r="CH1377" s="144"/>
      <c r="CI1377" s="144"/>
      <c r="CJ1377" s="144"/>
      <c r="CK1377" s="144"/>
      <c r="CL1377" s="144"/>
      <c r="CM1377" s="144"/>
      <c r="CN1377" s="144"/>
      <c r="CO1377" s="144"/>
      <c r="CP1377" s="144"/>
      <c r="CQ1377" s="144"/>
      <c r="CR1377" s="144"/>
      <c r="CS1377" s="144"/>
      <c r="CT1377" s="144"/>
      <c r="CU1377" s="144"/>
      <c r="CV1377" s="144"/>
      <c r="CW1377" s="144"/>
      <c r="CX1377" s="144"/>
      <c r="CY1377" s="144"/>
    </row>
    <row r="1378" spans="1:103" ht="16.5" x14ac:dyDescent="0.35">
      <c r="A1378" s="144"/>
      <c r="B1378" s="144"/>
      <c r="C1378" s="144"/>
      <c r="D1378" s="144"/>
      <c r="E1378" s="144"/>
      <c r="F1378" s="144"/>
      <c r="G1378" s="144"/>
      <c r="H1378" s="144"/>
      <c r="I1378" s="144"/>
      <c r="J1378" s="144"/>
      <c r="K1378" s="144"/>
      <c r="L1378" s="144"/>
      <c r="M1378" s="144"/>
      <c r="N1378" s="144"/>
      <c r="O1378" s="144"/>
      <c r="P1378" s="144"/>
      <c r="Q1378" s="144"/>
      <c r="R1378" s="144"/>
      <c r="S1378" s="144"/>
      <c r="T1378" s="144"/>
      <c r="U1378" s="144"/>
      <c r="V1378" s="144"/>
      <c r="W1378" s="144"/>
      <c r="X1378" s="144"/>
      <c r="Y1378" s="144"/>
      <c r="Z1378" s="144"/>
      <c r="AA1378" s="144"/>
      <c r="AB1378" s="144"/>
      <c r="AC1378" s="144"/>
      <c r="AD1378" s="144"/>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c r="BG1378" s="144"/>
      <c r="BH1378" s="144"/>
      <c r="BI1378" s="144"/>
      <c r="BJ1378" s="144"/>
      <c r="BK1378" s="144"/>
      <c r="BL1378" s="144"/>
      <c r="BM1378" s="144"/>
      <c r="BN1378" s="144"/>
      <c r="BO1378" s="144"/>
      <c r="BP1378" s="144"/>
      <c r="BQ1378" s="144"/>
      <c r="BR1378" s="144"/>
      <c r="BS1378" s="144"/>
      <c r="BT1378" s="144"/>
      <c r="BU1378" s="144"/>
      <c r="BV1378" s="144"/>
      <c r="BW1378" s="144"/>
      <c r="BX1378" s="144"/>
      <c r="BY1378" s="144"/>
      <c r="BZ1378" s="144"/>
      <c r="CA1378" s="144"/>
      <c r="CB1378" s="144"/>
      <c r="CC1378" s="144"/>
      <c r="CD1378" s="144"/>
      <c r="CE1378" s="144"/>
      <c r="CF1378" s="144"/>
      <c r="CG1378" s="144"/>
      <c r="CH1378" s="144"/>
      <c r="CI1378" s="144"/>
      <c r="CJ1378" s="144"/>
      <c r="CK1378" s="144"/>
      <c r="CL1378" s="144"/>
      <c r="CM1378" s="144"/>
      <c r="CN1378" s="144"/>
      <c r="CO1378" s="144"/>
      <c r="CP1378" s="144"/>
      <c r="CQ1378" s="144"/>
      <c r="CR1378" s="144"/>
      <c r="CS1378" s="144"/>
      <c r="CT1378" s="144"/>
      <c r="CU1378" s="144"/>
      <c r="CV1378" s="144"/>
      <c r="CW1378" s="144"/>
      <c r="CX1378" s="144"/>
      <c r="CY1378" s="144"/>
    </row>
    <row r="1379" spans="1:103" ht="16.5" x14ac:dyDescent="0.35">
      <c r="A1379" s="144"/>
      <c r="B1379" s="144"/>
      <c r="C1379" s="144"/>
      <c r="D1379" s="144"/>
      <c r="E1379" s="144"/>
      <c r="F1379" s="144"/>
      <c r="G1379" s="144"/>
      <c r="H1379" s="144"/>
      <c r="I1379" s="144"/>
      <c r="J1379" s="144"/>
      <c r="K1379" s="144"/>
      <c r="L1379" s="144"/>
      <c r="M1379" s="144"/>
      <c r="N1379" s="144"/>
      <c r="O1379" s="144"/>
      <c r="P1379" s="144"/>
      <c r="Q1379" s="144"/>
      <c r="R1379" s="144"/>
      <c r="S1379" s="144"/>
      <c r="T1379" s="144"/>
      <c r="U1379" s="144"/>
      <c r="V1379" s="144"/>
      <c r="W1379" s="144"/>
      <c r="X1379" s="144"/>
      <c r="Y1379" s="144"/>
      <c r="Z1379" s="144"/>
      <c r="AA1379" s="144"/>
      <c r="AB1379" s="144"/>
      <c r="AC1379" s="144"/>
      <c r="AD1379" s="144"/>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c r="BG1379" s="144"/>
      <c r="BH1379" s="144"/>
      <c r="BI1379" s="144"/>
      <c r="BJ1379" s="144"/>
      <c r="BK1379" s="144"/>
      <c r="BL1379" s="144"/>
      <c r="BM1379" s="144"/>
      <c r="BN1379" s="144"/>
      <c r="BO1379" s="144"/>
      <c r="BP1379" s="144"/>
      <c r="BQ1379" s="144"/>
      <c r="BR1379" s="144"/>
      <c r="BS1379" s="144"/>
      <c r="BT1379" s="144"/>
      <c r="BU1379" s="144"/>
      <c r="BV1379" s="144"/>
      <c r="BW1379" s="144"/>
      <c r="BX1379" s="144"/>
      <c r="BY1379" s="144"/>
      <c r="BZ1379" s="144"/>
      <c r="CA1379" s="144"/>
      <c r="CB1379" s="144"/>
      <c r="CC1379" s="144"/>
      <c r="CD1379" s="144"/>
      <c r="CE1379" s="144"/>
      <c r="CF1379" s="144"/>
      <c r="CG1379" s="144"/>
      <c r="CH1379" s="144"/>
      <c r="CI1379" s="144"/>
      <c r="CJ1379" s="144"/>
      <c r="CK1379" s="144"/>
      <c r="CL1379" s="144"/>
      <c r="CM1379" s="144"/>
      <c r="CN1379" s="144"/>
      <c r="CO1379" s="144"/>
      <c r="CP1379" s="144"/>
      <c r="CQ1379" s="144"/>
      <c r="CR1379" s="144"/>
      <c r="CS1379" s="144"/>
      <c r="CT1379" s="144"/>
      <c r="CU1379" s="144"/>
      <c r="CV1379" s="144"/>
      <c r="CW1379" s="144"/>
      <c r="CX1379" s="144"/>
      <c r="CY1379" s="144"/>
    </row>
    <row r="1380" spans="1:103" ht="16.5" x14ac:dyDescent="0.35">
      <c r="A1380" s="144"/>
      <c r="B1380" s="144"/>
      <c r="C1380" s="144"/>
      <c r="D1380" s="144"/>
      <c r="E1380" s="144"/>
      <c r="F1380" s="144"/>
      <c r="G1380" s="144"/>
      <c r="H1380" s="144"/>
      <c r="I1380" s="144"/>
      <c r="J1380" s="144"/>
      <c r="K1380" s="144"/>
      <c r="L1380" s="144"/>
      <c r="M1380" s="144"/>
      <c r="N1380" s="144"/>
      <c r="O1380" s="144"/>
      <c r="P1380" s="144"/>
      <c r="Q1380" s="144"/>
      <c r="R1380" s="144"/>
      <c r="S1380" s="144"/>
      <c r="T1380" s="144"/>
      <c r="U1380" s="144"/>
      <c r="V1380" s="144"/>
      <c r="W1380" s="144"/>
      <c r="X1380" s="144"/>
      <c r="Y1380" s="144"/>
      <c r="Z1380" s="144"/>
      <c r="AA1380" s="144"/>
      <c r="AB1380" s="144"/>
      <c r="AC1380" s="144"/>
      <c r="AD1380" s="144"/>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c r="BG1380" s="144"/>
      <c r="BH1380" s="144"/>
      <c r="BI1380" s="144"/>
      <c r="BJ1380" s="144"/>
      <c r="BK1380" s="144"/>
      <c r="BL1380" s="144"/>
      <c r="BM1380" s="144"/>
      <c r="BN1380" s="144"/>
      <c r="BO1380" s="144"/>
      <c r="BP1380" s="144"/>
      <c r="BQ1380" s="144"/>
      <c r="BR1380" s="144"/>
      <c r="BS1380" s="144"/>
      <c r="BT1380" s="144"/>
      <c r="BU1380" s="144"/>
      <c r="BV1380" s="144"/>
      <c r="BW1380" s="144"/>
      <c r="BX1380" s="144"/>
      <c r="BY1380" s="144"/>
      <c r="BZ1380" s="144"/>
      <c r="CA1380" s="144"/>
      <c r="CB1380" s="144"/>
      <c r="CC1380" s="144"/>
      <c r="CD1380" s="144"/>
      <c r="CE1380" s="144"/>
      <c r="CF1380" s="144"/>
      <c r="CG1380" s="144"/>
      <c r="CH1380" s="144"/>
      <c r="CI1380" s="144"/>
      <c r="CJ1380" s="144"/>
      <c r="CK1380" s="144"/>
      <c r="CL1380" s="144"/>
      <c r="CM1380" s="144"/>
      <c r="CN1380" s="144"/>
      <c r="CO1380" s="144"/>
      <c r="CP1380" s="144"/>
      <c r="CQ1380" s="144"/>
      <c r="CR1380" s="144"/>
      <c r="CS1380" s="144"/>
      <c r="CT1380" s="144"/>
      <c r="CU1380" s="144"/>
      <c r="CV1380" s="144"/>
      <c r="CW1380" s="144"/>
      <c r="CX1380" s="144"/>
      <c r="CY1380" s="144"/>
    </row>
    <row r="1381" spans="1:103" ht="16.5" x14ac:dyDescent="0.35">
      <c r="A1381" s="144"/>
      <c r="B1381" s="144"/>
      <c r="C1381" s="144"/>
      <c r="D1381" s="144"/>
      <c r="E1381" s="144"/>
      <c r="F1381" s="144"/>
      <c r="G1381" s="144"/>
      <c r="H1381" s="144"/>
      <c r="I1381" s="144"/>
      <c r="J1381" s="144"/>
      <c r="K1381" s="144"/>
      <c r="L1381" s="144"/>
      <c r="M1381" s="144"/>
      <c r="N1381" s="144"/>
      <c r="O1381" s="144"/>
      <c r="P1381" s="144"/>
      <c r="Q1381" s="144"/>
      <c r="R1381" s="144"/>
      <c r="S1381" s="144"/>
      <c r="T1381" s="144"/>
      <c r="U1381" s="144"/>
      <c r="V1381" s="144"/>
      <c r="W1381" s="144"/>
      <c r="X1381" s="144"/>
      <c r="Y1381" s="144"/>
      <c r="Z1381" s="144"/>
      <c r="AA1381" s="144"/>
      <c r="AB1381" s="144"/>
      <c r="AC1381" s="144"/>
      <c r="AD1381" s="144"/>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c r="BG1381" s="144"/>
      <c r="BH1381" s="144"/>
      <c r="BI1381" s="144"/>
      <c r="BJ1381" s="144"/>
      <c r="BK1381" s="144"/>
      <c r="BL1381" s="144"/>
      <c r="BM1381" s="144"/>
      <c r="BN1381" s="144"/>
      <c r="BO1381" s="144"/>
      <c r="BP1381" s="144"/>
      <c r="BQ1381" s="144"/>
      <c r="BR1381" s="144"/>
      <c r="BS1381" s="144"/>
      <c r="BT1381" s="144"/>
      <c r="BU1381" s="144"/>
      <c r="BV1381" s="144"/>
      <c r="BW1381" s="144"/>
      <c r="BX1381" s="144"/>
      <c r="BY1381" s="144"/>
      <c r="BZ1381" s="144"/>
      <c r="CA1381" s="144"/>
      <c r="CB1381" s="144"/>
      <c r="CC1381" s="144"/>
      <c r="CD1381" s="144"/>
      <c r="CE1381" s="144"/>
      <c r="CF1381" s="144"/>
      <c r="CG1381" s="144"/>
      <c r="CH1381" s="144"/>
      <c r="CI1381" s="144"/>
      <c r="CJ1381" s="144"/>
      <c r="CK1381" s="144"/>
      <c r="CL1381" s="144"/>
      <c r="CM1381" s="144"/>
      <c r="CN1381" s="144"/>
      <c r="CO1381" s="144"/>
      <c r="CP1381" s="144"/>
      <c r="CQ1381" s="144"/>
      <c r="CR1381" s="144"/>
      <c r="CS1381" s="144"/>
      <c r="CT1381" s="144"/>
      <c r="CU1381" s="144"/>
      <c r="CV1381" s="144"/>
      <c r="CW1381" s="144"/>
      <c r="CX1381" s="144"/>
      <c r="CY1381" s="144"/>
    </row>
    <row r="1382" spans="1:103" ht="16.5" x14ac:dyDescent="0.35">
      <c r="A1382" s="144"/>
      <c r="B1382" s="144"/>
      <c r="C1382" s="144"/>
      <c r="D1382" s="144"/>
      <c r="E1382" s="144"/>
      <c r="F1382" s="144"/>
      <c r="G1382" s="144"/>
      <c r="H1382" s="144"/>
      <c r="I1382" s="144"/>
      <c r="J1382" s="144"/>
      <c r="K1382" s="144"/>
      <c r="L1382" s="144"/>
      <c r="M1382" s="144"/>
      <c r="N1382" s="144"/>
      <c r="O1382" s="144"/>
      <c r="P1382" s="144"/>
      <c r="Q1382" s="144"/>
      <c r="R1382" s="144"/>
      <c r="S1382" s="144"/>
      <c r="T1382" s="144"/>
      <c r="U1382" s="144"/>
      <c r="V1382" s="144"/>
      <c r="W1382" s="144"/>
      <c r="X1382" s="144"/>
      <c r="Y1382" s="144"/>
      <c r="Z1382" s="144"/>
      <c r="AA1382" s="144"/>
      <c r="AB1382" s="144"/>
      <c r="AC1382" s="144"/>
      <c r="AD1382" s="144"/>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c r="BG1382" s="144"/>
      <c r="BH1382" s="144"/>
      <c r="BI1382" s="144"/>
      <c r="BJ1382" s="144"/>
      <c r="BK1382" s="144"/>
      <c r="BL1382" s="144"/>
      <c r="BM1382" s="144"/>
      <c r="BN1382" s="144"/>
      <c r="BO1382" s="144"/>
      <c r="BP1382" s="144"/>
      <c r="BQ1382" s="144"/>
      <c r="BR1382" s="144"/>
      <c r="BS1382" s="144"/>
      <c r="BT1382" s="144"/>
      <c r="BU1382" s="144"/>
      <c r="BV1382" s="144"/>
      <c r="BW1382" s="144"/>
      <c r="BX1382" s="144"/>
      <c r="BY1382" s="144"/>
      <c r="BZ1382" s="144"/>
      <c r="CA1382" s="144"/>
      <c r="CB1382" s="144"/>
      <c r="CC1382" s="144"/>
      <c r="CD1382" s="144"/>
      <c r="CE1382" s="144"/>
      <c r="CF1382" s="144"/>
      <c r="CG1382" s="144"/>
      <c r="CH1382" s="144"/>
      <c r="CI1382" s="144"/>
      <c r="CJ1382" s="144"/>
      <c r="CK1382" s="144"/>
      <c r="CL1382" s="144"/>
      <c r="CM1382" s="144"/>
      <c r="CN1382" s="144"/>
      <c r="CO1382" s="144"/>
      <c r="CP1382" s="144"/>
      <c r="CQ1382" s="144"/>
      <c r="CR1382" s="144"/>
      <c r="CS1382" s="144"/>
      <c r="CT1382" s="144"/>
      <c r="CU1382" s="144"/>
      <c r="CV1382" s="144"/>
      <c r="CW1382" s="144"/>
      <c r="CX1382" s="144"/>
      <c r="CY1382" s="144"/>
    </row>
    <row r="1383" spans="1:103" ht="16.5" x14ac:dyDescent="0.35">
      <c r="A1383" s="144"/>
      <c r="B1383" s="144"/>
      <c r="C1383" s="144"/>
      <c r="D1383" s="144"/>
      <c r="E1383" s="144"/>
      <c r="F1383" s="144"/>
      <c r="G1383" s="144"/>
      <c r="H1383" s="144"/>
      <c r="I1383" s="144"/>
      <c r="J1383" s="144"/>
      <c r="K1383" s="144"/>
      <c r="L1383" s="144"/>
      <c r="M1383" s="144"/>
      <c r="N1383" s="144"/>
      <c r="O1383" s="144"/>
      <c r="P1383" s="144"/>
      <c r="Q1383" s="144"/>
      <c r="R1383" s="144"/>
      <c r="S1383" s="144"/>
      <c r="T1383" s="144"/>
      <c r="U1383" s="144"/>
      <c r="V1383" s="144"/>
      <c r="W1383" s="144"/>
      <c r="X1383" s="144"/>
      <c r="Y1383" s="144"/>
      <c r="Z1383" s="144"/>
      <c r="AA1383" s="144"/>
      <c r="AB1383" s="144"/>
      <c r="AC1383" s="144"/>
      <c r="AD1383" s="144"/>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c r="BG1383" s="144"/>
      <c r="BH1383" s="144"/>
      <c r="BI1383" s="144"/>
      <c r="BJ1383" s="144"/>
      <c r="BK1383" s="144"/>
      <c r="BL1383" s="144"/>
      <c r="BM1383" s="144"/>
      <c r="BN1383" s="144"/>
      <c r="BO1383" s="144"/>
      <c r="BP1383" s="144"/>
      <c r="BQ1383" s="144"/>
      <c r="BR1383" s="144"/>
      <c r="BS1383" s="144"/>
      <c r="BT1383" s="144"/>
      <c r="BU1383" s="144"/>
      <c r="BV1383" s="144"/>
      <c r="BW1383" s="144"/>
      <c r="BX1383" s="144"/>
      <c r="BY1383" s="144"/>
      <c r="BZ1383" s="144"/>
      <c r="CA1383" s="144"/>
      <c r="CB1383" s="144"/>
      <c r="CC1383" s="144"/>
      <c r="CD1383" s="144"/>
      <c r="CE1383" s="144"/>
      <c r="CF1383" s="144"/>
      <c r="CG1383" s="144"/>
      <c r="CH1383" s="144"/>
      <c r="CI1383" s="144"/>
      <c r="CJ1383" s="144"/>
      <c r="CK1383" s="144"/>
      <c r="CL1383" s="144"/>
      <c r="CM1383" s="144"/>
      <c r="CN1383" s="144"/>
      <c r="CO1383" s="144"/>
      <c r="CP1383" s="144"/>
      <c r="CQ1383" s="144"/>
      <c r="CR1383" s="144"/>
      <c r="CS1383" s="144"/>
      <c r="CT1383" s="144"/>
      <c r="CU1383" s="144"/>
      <c r="CV1383" s="144"/>
      <c r="CW1383" s="144"/>
      <c r="CX1383" s="144"/>
      <c r="CY1383" s="144"/>
    </row>
    <row r="1384" spans="1:103" ht="16.5" x14ac:dyDescent="0.35">
      <c r="A1384" s="144"/>
      <c r="B1384" s="144"/>
      <c r="C1384" s="144"/>
      <c r="D1384" s="144"/>
      <c r="E1384" s="144"/>
      <c r="F1384" s="144"/>
      <c r="G1384" s="144"/>
      <c r="H1384" s="144"/>
      <c r="I1384" s="144"/>
      <c r="J1384" s="144"/>
      <c r="K1384" s="144"/>
      <c r="L1384" s="144"/>
      <c r="M1384" s="144"/>
      <c r="N1384" s="144"/>
      <c r="O1384" s="144"/>
      <c r="P1384" s="144"/>
      <c r="Q1384" s="144"/>
      <c r="R1384" s="144"/>
      <c r="S1384" s="144"/>
      <c r="T1384" s="144"/>
      <c r="U1384" s="144"/>
      <c r="V1384" s="144"/>
      <c r="W1384" s="144"/>
      <c r="X1384" s="144"/>
      <c r="Y1384" s="144"/>
      <c r="Z1384" s="144"/>
      <c r="AA1384" s="144"/>
      <c r="AB1384" s="144"/>
      <c r="AC1384" s="144"/>
      <c r="AD1384" s="144"/>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c r="BG1384" s="144"/>
      <c r="BH1384" s="144"/>
      <c r="BI1384" s="144"/>
      <c r="BJ1384" s="144"/>
      <c r="BK1384" s="144"/>
      <c r="BL1384" s="144"/>
      <c r="BM1384" s="144"/>
      <c r="BN1384" s="144"/>
      <c r="BO1384" s="144"/>
      <c r="BP1384" s="144"/>
      <c r="BQ1384" s="144"/>
      <c r="BR1384" s="144"/>
      <c r="BS1384" s="144"/>
      <c r="BT1384" s="144"/>
      <c r="BU1384" s="144"/>
      <c r="BV1384" s="144"/>
      <c r="BW1384" s="144"/>
      <c r="BX1384" s="144"/>
      <c r="BY1384" s="144"/>
      <c r="BZ1384" s="144"/>
      <c r="CA1384" s="144"/>
      <c r="CB1384" s="144"/>
      <c r="CC1384" s="144"/>
      <c r="CD1384" s="144"/>
      <c r="CE1384" s="144"/>
      <c r="CF1384" s="144"/>
      <c r="CG1384" s="144"/>
      <c r="CH1384" s="144"/>
      <c r="CI1384" s="144"/>
      <c r="CJ1384" s="144"/>
      <c r="CK1384" s="144"/>
      <c r="CL1384" s="144"/>
      <c r="CM1384" s="144"/>
      <c r="CN1384" s="144"/>
      <c r="CO1384" s="144"/>
      <c r="CP1384" s="144"/>
      <c r="CQ1384" s="144"/>
      <c r="CR1384" s="144"/>
      <c r="CS1384" s="144"/>
      <c r="CT1384" s="144"/>
      <c r="CU1384" s="144"/>
      <c r="CV1384" s="144"/>
      <c r="CW1384" s="144"/>
      <c r="CX1384" s="144"/>
      <c r="CY1384" s="144"/>
    </row>
    <row r="1385" spans="1:103" ht="16.5" x14ac:dyDescent="0.35">
      <c r="A1385" s="144"/>
      <c r="B1385" s="144"/>
      <c r="C1385" s="144"/>
      <c r="D1385" s="144"/>
      <c r="E1385" s="144"/>
      <c r="F1385" s="144"/>
      <c r="G1385" s="144"/>
      <c r="H1385" s="144"/>
      <c r="I1385" s="144"/>
      <c r="J1385" s="144"/>
      <c r="K1385" s="144"/>
      <c r="L1385" s="144"/>
      <c r="M1385" s="144"/>
      <c r="N1385" s="144"/>
      <c r="O1385" s="144"/>
      <c r="P1385" s="144"/>
      <c r="Q1385" s="144"/>
      <c r="R1385" s="144"/>
      <c r="S1385" s="144"/>
      <c r="T1385" s="144"/>
      <c r="U1385" s="144"/>
      <c r="V1385" s="144"/>
      <c r="W1385" s="144"/>
      <c r="X1385" s="144"/>
      <c r="Y1385" s="144"/>
      <c r="Z1385" s="144"/>
      <c r="AA1385" s="144"/>
      <c r="AB1385" s="144"/>
      <c r="AC1385" s="144"/>
      <c r="AD1385" s="144"/>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c r="BG1385" s="144"/>
      <c r="BH1385" s="144"/>
      <c r="BI1385" s="144"/>
      <c r="BJ1385" s="144"/>
      <c r="BK1385" s="144"/>
      <c r="BL1385" s="144"/>
      <c r="BM1385" s="144"/>
      <c r="BN1385" s="144"/>
      <c r="BO1385" s="144"/>
      <c r="BP1385" s="144"/>
      <c r="BQ1385" s="144"/>
      <c r="BR1385" s="144"/>
      <c r="BS1385" s="144"/>
      <c r="BT1385" s="144"/>
      <c r="BU1385" s="144"/>
      <c r="BV1385" s="144"/>
      <c r="BW1385" s="144"/>
      <c r="BX1385" s="144"/>
      <c r="BY1385" s="144"/>
      <c r="BZ1385" s="144"/>
      <c r="CA1385" s="144"/>
      <c r="CB1385" s="144"/>
      <c r="CC1385" s="144"/>
      <c r="CD1385" s="144"/>
      <c r="CE1385" s="144"/>
      <c r="CF1385" s="144"/>
      <c r="CG1385" s="144"/>
      <c r="CH1385" s="144"/>
      <c r="CI1385" s="144"/>
      <c r="CJ1385" s="144"/>
      <c r="CK1385" s="144"/>
      <c r="CL1385" s="144"/>
      <c r="CM1385" s="144"/>
      <c r="CN1385" s="144"/>
      <c r="CO1385" s="144"/>
      <c r="CP1385" s="144"/>
      <c r="CQ1385" s="144"/>
      <c r="CR1385" s="144"/>
      <c r="CS1385" s="144"/>
      <c r="CT1385" s="144"/>
      <c r="CU1385" s="144"/>
      <c r="CV1385" s="144"/>
      <c r="CW1385" s="144"/>
      <c r="CX1385" s="144"/>
      <c r="CY1385" s="144"/>
    </row>
    <row r="1386" spans="1:103" ht="16.5" x14ac:dyDescent="0.35">
      <c r="A1386" s="144"/>
      <c r="B1386" s="144"/>
      <c r="C1386" s="144"/>
      <c r="D1386" s="144"/>
      <c r="E1386" s="144"/>
      <c r="F1386" s="144"/>
      <c r="G1386" s="144"/>
      <c r="H1386" s="144"/>
      <c r="I1386" s="144"/>
      <c r="J1386" s="144"/>
      <c r="K1386" s="144"/>
      <c r="L1386" s="144"/>
      <c r="M1386" s="144"/>
      <c r="N1386" s="144"/>
      <c r="O1386" s="144"/>
      <c r="P1386" s="144"/>
      <c r="Q1386" s="144"/>
      <c r="R1386" s="144"/>
      <c r="S1386" s="144"/>
      <c r="T1386" s="144"/>
      <c r="U1386" s="144"/>
      <c r="V1386" s="144"/>
      <c r="W1386" s="144"/>
      <c r="X1386" s="144"/>
      <c r="Y1386" s="144"/>
      <c r="Z1386" s="144"/>
      <c r="AA1386" s="144"/>
      <c r="AB1386" s="144"/>
      <c r="AC1386" s="144"/>
      <c r="AD1386" s="144"/>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c r="BG1386" s="144"/>
      <c r="BH1386" s="144"/>
      <c r="BI1386" s="144"/>
      <c r="BJ1386" s="144"/>
      <c r="BK1386" s="144"/>
      <c r="BL1386" s="144"/>
      <c r="BM1386" s="144"/>
      <c r="BN1386" s="144"/>
      <c r="BO1386" s="144"/>
      <c r="BP1386" s="144"/>
      <c r="BQ1386" s="144"/>
      <c r="BR1386" s="144"/>
      <c r="BS1386" s="144"/>
      <c r="BT1386" s="144"/>
      <c r="BU1386" s="144"/>
      <c r="BV1386" s="144"/>
      <c r="BW1386" s="144"/>
      <c r="BX1386" s="144"/>
      <c r="BY1386" s="144"/>
      <c r="BZ1386" s="144"/>
      <c r="CA1386" s="144"/>
      <c r="CB1386" s="144"/>
      <c r="CC1386" s="144"/>
      <c r="CD1386" s="144"/>
      <c r="CE1386" s="144"/>
      <c r="CF1386" s="144"/>
      <c r="CG1386" s="144"/>
      <c r="CH1386" s="144"/>
      <c r="CI1386" s="144"/>
      <c r="CJ1386" s="144"/>
      <c r="CK1386" s="144"/>
      <c r="CL1386" s="144"/>
      <c r="CM1386" s="144"/>
      <c r="CN1386" s="144"/>
      <c r="CO1386" s="144"/>
      <c r="CP1386" s="144"/>
      <c r="CQ1386" s="144"/>
      <c r="CR1386" s="144"/>
      <c r="CS1386" s="144"/>
      <c r="CT1386" s="144"/>
      <c r="CU1386" s="144"/>
      <c r="CV1386" s="144"/>
      <c r="CW1386" s="144"/>
      <c r="CX1386" s="144"/>
      <c r="CY1386" s="144"/>
    </row>
    <row r="1387" spans="1:103" ht="16.5" x14ac:dyDescent="0.35">
      <c r="A1387" s="144"/>
      <c r="B1387" s="144"/>
      <c r="C1387" s="144"/>
      <c r="D1387" s="144"/>
      <c r="E1387" s="144"/>
      <c r="F1387" s="144"/>
      <c r="G1387" s="144"/>
      <c r="H1387" s="144"/>
      <c r="I1387" s="144"/>
      <c r="J1387" s="144"/>
      <c r="K1387" s="144"/>
      <c r="L1387" s="144"/>
      <c r="M1387" s="144"/>
      <c r="N1387" s="144"/>
      <c r="O1387" s="144"/>
      <c r="P1387" s="144"/>
      <c r="Q1387" s="144"/>
      <c r="R1387" s="144"/>
      <c r="S1387" s="144"/>
      <c r="T1387" s="144"/>
      <c r="U1387" s="144"/>
      <c r="V1387" s="144"/>
      <c r="W1387" s="144"/>
      <c r="X1387" s="144"/>
      <c r="Y1387" s="144"/>
      <c r="Z1387" s="144"/>
      <c r="AA1387" s="144"/>
      <c r="AB1387" s="144"/>
      <c r="AC1387" s="144"/>
      <c r="AD1387" s="144"/>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c r="BG1387" s="144"/>
      <c r="BH1387" s="144"/>
      <c r="BI1387" s="144"/>
      <c r="BJ1387" s="144"/>
      <c r="BK1387" s="144"/>
      <c r="BL1387" s="144"/>
      <c r="BM1387" s="144"/>
      <c r="BN1387" s="144"/>
      <c r="BO1387" s="144"/>
      <c r="BP1387" s="144"/>
      <c r="BQ1387" s="144"/>
      <c r="BR1387" s="144"/>
      <c r="BS1387" s="144"/>
      <c r="BT1387" s="144"/>
      <c r="BU1387" s="144"/>
      <c r="BV1387" s="144"/>
      <c r="BW1387" s="144"/>
      <c r="BX1387" s="144"/>
      <c r="BY1387" s="144"/>
      <c r="BZ1387" s="144"/>
      <c r="CA1387" s="144"/>
      <c r="CB1387" s="144"/>
      <c r="CC1387" s="144"/>
      <c r="CD1387" s="144"/>
      <c r="CE1387" s="144"/>
      <c r="CF1387" s="144"/>
      <c r="CG1387" s="144"/>
      <c r="CH1387" s="144"/>
      <c r="CI1387" s="144"/>
      <c r="CJ1387" s="144"/>
      <c r="CK1387" s="144"/>
      <c r="CL1387" s="144"/>
      <c r="CM1387" s="144"/>
      <c r="CN1387" s="144"/>
      <c r="CO1387" s="144"/>
      <c r="CP1387" s="144"/>
      <c r="CQ1387" s="144"/>
      <c r="CR1387" s="144"/>
      <c r="CS1387" s="144"/>
      <c r="CT1387" s="144"/>
      <c r="CU1387" s="144"/>
      <c r="CV1387" s="144"/>
      <c r="CW1387" s="144"/>
      <c r="CX1387" s="144"/>
      <c r="CY1387" s="144"/>
    </row>
    <row r="1388" spans="1:103" ht="16.5" x14ac:dyDescent="0.35">
      <c r="A1388" s="144"/>
      <c r="B1388" s="144"/>
      <c r="C1388" s="144"/>
      <c r="D1388" s="144"/>
      <c r="E1388" s="144"/>
      <c r="F1388" s="144"/>
      <c r="G1388" s="144"/>
      <c r="H1388" s="144"/>
      <c r="I1388" s="144"/>
      <c r="J1388" s="144"/>
      <c r="K1388" s="144"/>
      <c r="L1388" s="144"/>
      <c r="M1388" s="144"/>
      <c r="N1388" s="144"/>
      <c r="O1388" s="144"/>
      <c r="P1388" s="144"/>
      <c r="Q1388" s="144"/>
      <c r="R1388" s="144"/>
      <c r="S1388" s="144"/>
      <c r="T1388" s="144"/>
      <c r="U1388" s="144"/>
      <c r="V1388" s="144"/>
      <c r="W1388" s="144"/>
      <c r="X1388" s="144"/>
      <c r="Y1388" s="144"/>
      <c r="Z1388" s="144"/>
      <c r="AA1388" s="144"/>
      <c r="AB1388" s="144"/>
      <c r="AC1388" s="144"/>
      <c r="AD1388" s="144"/>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c r="BG1388" s="144"/>
      <c r="BH1388" s="144"/>
      <c r="BI1388" s="144"/>
      <c r="BJ1388" s="144"/>
      <c r="BK1388" s="144"/>
      <c r="BL1388" s="144"/>
      <c r="BM1388" s="144"/>
      <c r="BN1388" s="144"/>
      <c r="BO1388" s="144"/>
      <c r="BP1388" s="144"/>
      <c r="BQ1388" s="144"/>
      <c r="BR1388" s="144"/>
      <c r="BS1388" s="144"/>
      <c r="BT1388" s="144"/>
      <c r="BU1388" s="144"/>
      <c r="BV1388" s="144"/>
      <c r="BW1388" s="144"/>
      <c r="BX1388" s="144"/>
      <c r="BY1388" s="144"/>
      <c r="BZ1388" s="144"/>
      <c r="CA1388" s="144"/>
      <c r="CB1388" s="144"/>
      <c r="CC1388" s="144"/>
      <c r="CD1388" s="144"/>
      <c r="CE1388" s="144"/>
      <c r="CF1388" s="144"/>
      <c r="CG1388" s="144"/>
      <c r="CH1388" s="144"/>
      <c r="CI1388" s="144"/>
      <c r="CJ1388" s="144"/>
      <c r="CK1388" s="144"/>
      <c r="CL1388" s="144"/>
      <c r="CM1388" s="144"/>
      <c r="CN1388" s="144"/>
      <c r="CO1388" s="144"/>
      <c r="CP1388" s="144"/>
      <c r="CQ1388" s="144"/>
      <c r="CR1388" s="144"/>
      <c r="CS1388" s="144"/>
      <c r="CT1388" s="144"/>
      <c r="CU1388" s="144"/>
      <c r="CV1388" s="144"/>
      <c r="CW1388" s="144"/>
      <c r="CX1388" s="144"/>
      <c r="CY1388" s="144"/>
    </row>
    <row r="1389" spans="1:103" ht="16.5" x14ac:dyDescent="0.35">
      <c r="A1389" s="144"/>
      <c r="B1389" s="144"/>
      <c r="C1389" s="144"/>
      <c r="D1389" s="144"/>
      <c r="E1389" s="144"/>
      <c r="F1389" s="144"/>
      <c r="G1389" s="144"/>
      <c r="H1389" s="144"/>
      <c r="I1389" s="144"/>
      <c r="J1389" s="144"/>
      <c r="K1389" s="144"/>
      <c r="L1389" s="144"/>
      <c r="M1389" s="144"/>
      <c r="N1389" s="144"/>
      <c r="O1389" s="144"/>
      <c r="P1389" s="144"/>
      <c r="Q1389" s="144"/>
      <c r="R1389" s="144"/>
      <c r="S1389" s="144"/>
      <c r="T1389" s="144"/>
      <c r="U1389" s="144"/>
      <c r="V1389" s="144"/>
      <c r="W1389" s="144"/>
      <c r="X1389" s="144"/>
      <c r="Y1389" s="144"/>
      <c r="Z1389" s="144"/>
      <c r="AA1389" s="144"/>
      <c r="AB1389" s="144"/>
      <c r="AC1389" s="144"/>
      <c r="AD1389" s="144"/>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c r="BG1389" s="144"/>
      <c r="BH1389" s="144"/>
      <c r="BI1389" s="144"/>
      <c r="BJ1389" s="144"/>
      <c r="BK1389" s="144"/>
      <c r="BL1389" s="144"/>
      <c r="BM1389" s="144"/>
      <c r="BN1389" s="144"/>
      <c r="BO1389" s="144"/>
      <c r="BP1389" s="144"/>
      <c r="BQ1389" s="144"/>
      <c r="BR1389" s="144"/>
      <c r="BS1389" s="144"/>
      <c r="BT1389" s="144"/>
      <c r="BU1389" s="144"/>
      <c r="BV1389" s="144"/>
      <c r="BW1389" s="144"/>
      <c r="BX1389" s="144"/>
      <c r="BY1389" s="144"/>
      <c r="BZ1389" s="144"/>
      <c r="CA1389" s="144"/>
      <c r="CB1389" s="144"/>
      <c r="CC1389" s="144"/>
      <c r="CD1389" s="144"/>
      <c r="CE1389" s="144"/>
      <c r="CF1389" s="144"/>
      <c r="CG1389" s="144"/>
      <c r="CH1389" s="144"/>
      <c r="CI1389" s="144"/>
      <c r="CJ1389" s="144"/>
      <c r="CK1389" s="144"/>
      <c r="CL1389" s="144"/>
      <c r="CM1389" s="144"/>
      <c r="CN1389" s="144"/>
      <c r="CO1389" s="144"/>
      <c r="CP1389" s="144"/>
      <c r="CQ1389" s="144"/>
      <c r="CR1389" s="144"/>
      <c r="CS1389" s="144"/>
      <c r="CT1389" s="144"/>
      <c r="CU1389" s="144"/>
      <c r="CV1389" s="144"/>
      <c r="CW1389" s="144"/>
      <c r="CX1389" s="144"/>
      <c r="CY1389" s="144"/>
    </row>
  </sheetData>
  <mergeCells count="22">
    <mergeCell ref="G2:G3"/>
    <mergeCell ref="H2:H3"/>
    <mergeCell ref="I2:R2"/>
    <mergeCell ref="BQ2:BQ3"/>
    <mergeCell ref="S2:AB2"/>
    <mergeCell ref="AC2:AL2"/>
    <mergeCell ref="AM2:AV2"/>
    <mergeCell ref="AW2:BF2"/>
    <mergeCell ref="BG2:BP2"/>
    <mergeCell ref="B50:B53"/>
    <mergeCell ref="B38:B40"/>
    <mergeCell ref="B41:B44"/>
    <mergeCell ref="B45:B49"/>
    <mergeCell ref="F2:F3"/>
    <mergeCell ref="B4:C4"/>
    <mergeCell ref="B5:B15"/>
    <mergeCell ref="B2:C3"/>
    <mergeCell ref="D2:D3"/>
    <mergeCell ref="E2:E3"/>
    <mergeCell ref="B16:B21"/>
    <mergeCell ref="B23:B28"/>
    <mergeCell ref="B29:B34"/>
  </mergeCells>
  <phoneticPr fontId="1" type="noConversion"/>
  <dataValidations count="2">
    <dataValidation showInputMessage="1" showErrorMessage="1" errorTitle="产品业态选择错误" error="只能从“定义名称”表中选择" sqref="C5:C15"/>
    <dataValidation type="list" allowBlank="1" showInputMessage="1" showErrorMessage="1" sqref="C50">
      <formula1>"回迁安置房_同类市价,回迁安置房_组成计税价格=成本*（1+成本利润率15%）"</formula1>
    </dataValidation>
  </dataValidations>
  <pageMargins left="0.7" right="0.7" top="0.75" bottom="0.75" header="0.3" footer="0.3"/>
  <pageSetup paperSize="9" orientation="portrait" verticalDpi="1200" r:id="rId1"/>
  <ignoredErrors>
    <ignoredError sqref="D15:BQ15 G44:CO44 J4 D43 D41:I42 M41:S41 G56:CO57 G45:N47 D28:BQ28 D23:K23 N23:S23 D30:BQ31 D29:L29 N29:P29 D17:BQ22 D16:L16 N16:BQ16 M42:S42 R29:BQ29 D39:BQ40 D38:J38 M38:BQ38 F43 H43:I43 W43:AC43 T4 W42:AC42 AP42:AW42 AZ42:BG42 W41:AC41 AF43:AM43 AF41:AM41 AP43:AW43 AP41:AW41 AZ43:BG43 AZ41:BG41 BJ41:BQ43 BH4 AX4 AN4 P45:P47 G48:P48 R45:Z48 AB45:AJ48 AL45:AT48 AV45:BD48 BF45:BN48 BP45:CO48 D24:S27 U23:U27 W27:X27 AD4 AE23:AE27 AO23:AO27 AY23:AY27 BI23:BI27 AG27:AH27 AQ27:AR27 BA27:BB27 BK27:BL27 G60:CO60 H58:I58 G49:X49 M50:R50 M43:S43 M58:CO58 G59:I59 K59:S59 G61:J61 M61:CO61 W50:AB50 AG50:AL50 AQ50:AV50 BA50:BF50 BK50:CO50 U59:CO59 Z49:CO49 W23:X23 Z23:AC23 W24:X24 Z24:AC24 W25:X25 Z25:AC25 W26:X26 Z26:AC26 Z27:AC27 AG23:AH23 AJ23:AM23 AG24:AH24 AJ24:AM24 AG25:AH25 AJ25:AM25 AG26:AH26 AJ26:AM26 AJ27:AM27 AQ23:AR23 AT23:AW23 AQ24:AR24 AT24:AW24 AQ25:AR25 AT25:AW25 AQ26:AR26 AT26:AW26 AT27:AW27 BA23:BB23 BD23:BG23 BA24:BB24 BD24:BG24 BA25:BB25 BD25:BG25 BA26:BB26 BD26:BG26 BD27:BG27 BK23:BL23 BN23:BQ23 BK24:BL24 BN24:BQ24 BK25:BL25 BN25:BQ25 BK26:BL26 BN26:BQ26 BN27:BQ27 D33:BQ37 D32:J32 L32:BQ32" formula="1"/>
    <ignoredError sqref="BI42 AE42" unlockedFormula="1"/>
    <ignoredError sqref="AF42:AM42" formula="1"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374"/>
  <sheetViews>
    <sheetView showGridLines="0" zoomScale="95" zoomScaleNormal="95" workbookViewId="0">
      <pane xSplit="4" ySplit="2" topLeftCell="E3" activePane="bottomRight" state="frozen"/>
      <selection pane="topRight" activeCell="E1" sqref="E1"/>
      <selection pane="bottomLeft" activeCell="A3" sqref="A3"/>
      <selection pane="bottomRight" activeCell="G33" sqref="G33"/>
    </sheetView>
  </sheetViews>
  <sheetFormatPr defaultColWidth="8.875" defaultRowHeight="13.5" x14ac:dyDescent="0.15"/>
  <cols>
    <col min="1" max="1" width="1.875" style="145" customWidth="1"/>
    <col min="2" max="2" width="31.375" style="145" customWidth="1"/>
    <col min="3" max="3" width="16.75" style="145" customWidth="1"/>
    <col min="4" max="4" width="19.25" style="145" customWidth="1"/>
    <col min="5" max="8" width="14.625" style="145" customWidth="1"/>
    <col min="9" max="184" width="13.75" style="145" customWidth="1"/>
    <col min="185" max="185" width="20.125" style="145" customWidth="1"/>
    <col min="186" max="16384" width="8.875" style="145"/>
  </cols>
  <sheetData>
    <row r="1" spans="1:219" ht="16.5" customHeight="1" thickBot="1" x14ac:dyDescent="0.4">
      <c r="A1" s="144"/>
      <c r="B1" s="532" t="s">
        <v>434</v>
      </c>
      <c r="C1" s="362" t="str">
        <f>IF(B1="1-土地成本含进项税","乐观","谨慎")</f>
        <v>乐观</v>
      </c>
      <c r="D1" s="532" t="s">
        <v>266</v>
      </c>
      <c r="E1" s="362" t="str">
        <f>IF(D1="1-可售物业与自持物业分开核算","乐观","谨慎/正常")</f>
        <v>谨慎/正常</v>
      </c>
      <c r="F1" s="532" t="s">
        <v>450</v>
      </c>
      <c r="G1" s="362" t="str">
        <f>IF(F1="3-回迁房视同销售拆迁费含进项税","乐观","谨慎/正常")</f>
        <v>乐观</v>
      </c>
      <c r="H1" s="630" t="s">
        <v>354</v>
      </c>
      <c r="I1" s="630" t="s">
        <v>352</v>
      </c>
      <c r="J1" s="631"/>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362"/>
      <c r="AJ1" s="304"/>
      <c r="AK1" s="632" t="s">
        <v>355</v>
      </c>
      <c r="AL1" s="630" t="s">
        <v>354</v>
      </c>
      <c r="AM1" s="630" t="s">
        <v>352</v>
      </c>
      <c r="AN1" s="631" t="s">
        <v>353</v>
      </c>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362"/>
      <c r="BN1" s="304"/>
      <c r="BO1" s="632" t="s">
        <v>355</v>
      </c>
      <c r="BP1" s="630" t="s">
        <v>354</v>
      </c>
      <c r="BQ1" s="630" t="s">
        <v>352</v>
      </c>
      <c r="BR1" s="631" t="s">
        <v>353</v>
      </c>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362"/>
      <c r="CR1" s="304"/>
      <c r="CS1" s="632" t="s">
        <v>355</v>
      </c>
      <c r="CT1" s="630" t="s">
        <v>354</v>
      </c>
      <c r="CU1" s="630" t="s">
        <v>352</v>
      </c>
      <c r="CV1" s="631" t="s">
        <v>353</v>
      </c>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362"/>
      <c r="DV1" s="304"/>
      <c r="DW1" s="632" t="s">
        <v>355</v>
      </c>
      <c r="DX1" s="630" t="s">
        <v>354</v>
      </c>
      <c r="DY1" s="630" t="s">
        <v>352</v>
      </c>
      <c r="DZ1" s="631" t="s">
        <v>353</v>
      </c>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362"/>
      <c r="EZ1" s="304"/>
      <c r="FA1" s="632" t="s">
        <v>355</v>
      </c>
      <c r="FB1" s="630" t="s">
        <v>354</v>
      </c>
      <c r="FC1" s="630" t="s">
        <v>352</v>
      </c>
      <c r="FD1" s="631" t="s">
        <v>353</v>
      </c>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144"/>
      <c r="GY1" s="144"/>
      <c r="GZ1" s="144"/>
      <c r="HA1" s="144"/>
      <c r="HB1" s="144"/>
      <c r="HC1" s="144"/>
      <c r="HD1" s="144"/>
      <c r="HE1" s="144"/>
      <c r="HF1" s="144"/>
      <c r="HG1" s="144"/>
      <c r="HH1" s="144"/>
      <c r="HI1" s="144"/>
      <c r="HJ1" s="144"/>
    </row>
    <row r="2" spans="1:219" ht="16.5" customHeight="1" x14ac:dyDescent="0.35">
      <c r="A2" s="144"/>
      <c r="B2" s="363" t="s">
        <v>236</v>
      </c>
      <c r="C2" s="364" t="s">
        <v>246</v>
      </c>
      <c r="D2" s="365" t="s">
        <v>235</v>
      </c>
      <c r="E2" s="907" t="s">
        <v>234</v>
      </c>
      <c r="F2" s="907"/>
      <c r="G2" s="907"/>
      <c r="H2" s="908"/>
      <c r="I2" s="909" t="s">
        <v>234</v>
      </c>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1" t="s">
        <v>104</v>
      </c>
      <c r="AJ2" s="912"/>
      <c r="AK2" s="912"/>
      <c r="AL2" s="913"/>
      <c r="AM2" s="914" t="s">
        <v>104</v>
      </c>
      <c r="AN2" s="914"/>
      <c r="AO2" s="914"/>
      <c r="AP2" s="914"/>
      <c r="AQ2" s="914"/>
      <c r="AR2" s="914"/>
      <c r="AS2" s="914"/>
      <c r="AT2" s="914"/>
      <c r="AU2" s="914"/>
      <c r="AV2" s="914"/>
      <c r="AW2" s="914"/>
      <c r="AX2" s="914"/>
      <c r="AY2" s="914"/>
      <c r="AZ2" s="914"/>
      <c r="BA2" s="914"/>
      <c r="BB2" s="914"/>
      <c r="BC2" s="914"/>
      <c r="BD2" s="914"/>
      <c r="BE2" s="914"/>
      <c r="BF2" s="914"/>
      <c r="BG2" s="914"/>
      <c r="BH2" s="914"/>
      <c r="BI2" s="914"/>
      <c r="BJ2" s="914"/>
      <c r="BK2" s="914"/>
      <c r="BL2" s="914"/>
      <c r="BM2" s="915" t="s">
        <v>377</v>
      </c>
      <c r="BN2" s="916"/>
      <c r="BO2" s="916"/>
      <c r="BP2" s="917"/>
      <c r="BQ2" s="923" t="s">
        <v>377</v>
      </c>
      <c r="BR2" s="923"/>
      <c r="BS2" s="923"/>
      <c r="BT2" s="923"/>
      <c r="BU2" s="923"/>
      <c r="BV2" s="923"/>
      <c r="BW2" s="923"/>
      <c r="BX2" s="923"/>
      <c r="BY2" s="923"/>
      <c r="BZ2" s="923"/>
      <c r="CA2" s="923"/>
      <c r="CB2" s="923"/>
      <c r="CC2" s="923"/>
      <c r="CD2" s="923"/>
      <c r="CE2" s="923"/>
      <c r="CF2" s="923"/>
      <c r="CG2" s="923"/>
      <c r="CH2" s="923"/>
      <c r="CI2" s="923"/>
      <c r="CJ2" s="923"/>
      <c r="CK2" s="923"/>
      <c r="CL2" s="923"/>
      <c r="CM2" s="923"/>
      <c r="CN2" s="923"/>
      <c r="CO2" s="923"/>
      <c r="CP2" s="923"/>
      <c r="CQ2" s="920" t="s">
        <v>378</v>
      </c>
      <c r="CR2" s="912"/>
      <c r="CS2" s="912"/>
      <c r="CT2" s="913"/>
      <c r="CU2" s="924" t="s">
        <v>379</v>
      </c>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5" t="s">
        <v>107</v>
      </c>
      <c r="DV2" s="907"/>
      <c r="DW2" s="907"/>
      <c r="DX2" s="907"/>
      <c r="DY2" s="918" t="s">
        <v>380</v>
      </c>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20" t="s">
        <v>381</v>
      </c>
      <c r="EZ2" s="912"/>
      <c r="FA2" s="912"/>
      <c r="FB2" s="913"/>
      <c r="FC2" s="921" t="s">
        <v>382</v>
      </c>
      <c r="FD2" s="921"/>
      <c r="FE2" s="921"/>
      <c r="FF2" s="921"/>
      <c r="FG2" s="921"/>
      <c r="FH2" s="921"/>
      <c r="FI2" s="921"/>
      <c r="FJ2" s="921"/>
      <c r="FK2" s="921"/>
      <c r="FL2" s="921"/>
      <c r="FM2" s="921"/>
      <c r="FN2" s="921"/>
      <c r="FO2" s="921"/>
      <c r="FP2" s="921"/>
      <c r="FQ2" s="921"/>
      <c r="FR2" s="921"/>
      <c r="FS2" s="921"/>
      <c r="FT2" s="921"/>
      <c r="FU2" s="921"/>
      <c r="FV2" s="921"/>
      <c r="FW2" s="921"/>
      <c r="FX2" s="921"/>
      <c r="FY2" s="921"/>
      <c r="FZ2" s="921"/>
      <c r="GA2" s="921"/>
      <c r="GB2" s="922"/>
      <c r="GC2" s="366" t="s">
        <v>201</v>
      </c>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row>
    <row r="3" spans="1:219" ht="16.5" customHeight="1" x14ac:dyDescent="0.35">
      <c r="A3" s="144"/>
      <c r="B3" s="367" t="s">
        <v>213</v>
      </c>
      <c r="C3" s="368"/>
      <c r="D3" s="369"/>
      <c r="E3" s="370"/>
      <c r="F3" s="370"/>
      <c r="G3" s="370"/>
      <c r="H3" s="371"/>
      <c r="I3" s="372" t="str">
        <f>'2-销售收入'!$C$4</f>
        <v/>
      </c>
      <c r="J3" s="373" t="str">
        <f>'2-销售收入'!$C$5</f>
        <v/>
      </c>
      <c r="K3" s="374" t="str">
        <f>'2-销售收入'!$C$6</f>
        <v/>
      </c>
      <c r="L3" s="373" t="str">
        <f>'2-销售收入'!$C$7</f>
        <v/>
      </c>
      <c r="M3" s="375" t="str">
        <f>'2-销售收入'!$C$8</f>
        <v/>
      </c>
      <c r="N3" s="375" t="str">
        <f>'2-销售收入'!$C$9</f>
        <v/>
      </c>
      <c r="O3" s="375" t="str">
        <f>'2-销售收入'!$C$10</f>
        <v/>
      </c>
      <c r="P3" s="375" t="str">
        <f>'2-销售收入'!$C$11</f>
        <v/>
      </c>
      <c r="Q3" s="375" t="str">
        <f>'2-销售收入'!$C$12</f>
        <v/>
      </c>
      <c r="R3" s="376" t="str">
        <f>'2-销售收入'!$C$13</f>
        <v/>
      </c>
      <c r="S3" s="373" t="str">
        <f>'2-销售收入'!$C$15</f>
        <v>车位-地下产权</v>
      </c>
      <c r="T3" s="375" t="str">
        <f>'2-销售收入'!$C$16</f>
        <v>车位-地下非产权</v>
      </c>
      <c r="U3" s="375" t="str">
        <f>'2-销售收入'!$C$17</f>
        <v>车位-地下人防</v>
      </c>
      <c r="V3" s="375" t="str">
        <f>'2-销售收入'!$C$18</f>
        <v>商业-地下商业</v>
      </c>
      <c r="W3" s="377" t="str">
        <f>'2-销售收入'!$C$19</f>
        <v>商业-地下商业（计容）</v>
      </c>
      <c r="X3" s="378" t="str">
        <f>'2-销售收入'!$C$22</f>
        <v/>
      </c>
      <c r="Y3" s="379" t="str">
        <f>'2-销售收入'!$C$23</f>
        <v/>
      </c>
      <c r="Z3" s="379" t="str">
        <f>'2-销售收入'!$C$24</f>
        <v/>
      </c>
      <c r="AA3" s="379" t="str">
        <f>'2-销售收入'!$C$25</f>
        <v/>
      </c>
      <c r="AB3" s="379" t="str">
        <f>'2-销售收入'!$C$26</f>
        <v/>
      </c>
      <c r="AC3" s="379" t="str">
        <f>'2-销售收入'!$C$28</f>
        <v>车位-地下产权</v>
      </c>
      <c r="AD3" s="379" t="str">
        <f>'2-销售收入'!$C$29</f>
        <v>车位-地下非产权</v>
      </c>
      <c r="AE3" s="379" t="str">
        <f>'2-销售收入'!$C$30</f>
        <v>车位-地下人防</v>
      </c>
      <c r="AF3" s="379" t="str">
        <f>'2-销售收入'!$C$31</f>
        <v>商业-地下商业</v>
      </c>
      <c r="AG3" s="379" t="str">
        <f>'2-销售收入'!$C$32</f>
        <v>商业-地下商业（计容）</v>
      </c>
      <c r="AH3" s="380"/>
      <c r="AI3" s="381"/>
      <c r="AJ3" s="370"/>
      <c r="AK3" s="370"/>
      <c r="AL3" s="382"/>
      <c r="AM3" s="373" t="str">
        <f>'2-销售收入'!$C$4</f>
        <v/>
      </c>
      <c r="AN3" s="373" t="str">
        <f>'2-销售收入'!$C$5</f>
        <v/>
      </c>
      <c r="AO3" s="374" t="str">
        <f>'2-销售收入'!$C$6</f>
        <v/>
      </c>
      <c r="AP3" s="373" t="str">
        <f>'2-销售收入'!$C$7</f>
        <v/>
      </c>
      <c r="AQ3" s="375" t="str">
        <f>'2-销售收入'!$C$8</f>
        <v/>
      </c>
      <c r="AR3" s="375" t="str">
        <f>'2-销售收入'!$C$9</f>
        <v/>
      </c>
      <c r="AS3" s="375" t="str">
        <f>'2-销售收入'!$C$10</f>
        <v/>
      </c>
      <c r="AT3" s="375" t="str">
        <f>'2-销售收入'!$C$11</f>
        <v/>
      </c>
      <c r="AU3" s="809" t="str">
        <f>'2-销售收入'!$C$12</f>
        <v/>
      </c>
      <c r="AV3" s="376" t="str">
        <f>'2-销售收入'!$C$13</f>
        <v/>
      </c>
      <c r="AW3" s="373" t="str">
        <f>'2-销售收入'!$C$15</f>
        <v>车位-地下产权</v>
      </c>
      <c r="AX3" s="375" t="str">
        <f>'2-销售收入'!$C$16</f>
        <v>车位-地下非产权</v>
      </c>
      <c r="AY3" s="375" t="str">
        <f>'2-销售收入'!$C$17</f>
        <v>车位-地下人防</v>
      </c>
      <c r="AZ3" s="375" t="str">
        <f>'2-销售收入'!$C$18</f>
        <v>商业-地下商业</v>
      </c>
      <c r="BA3" s="383" t="str">
        <f>'2-销售收入'!$C$19</f>
        <v>商业-地下商业（计容）</v>
      </c>
      <c r="BB3" s="378" t="str">
        <f>'2-销售收入'!$C$22</f>
        <v/>
      </c>
      <c r="BC3" s="379" t="str">
        <f>'2-销售收入'!$C$23</f>
        <v/>
      </c>
      <c r="BD3" s="379" t="str">
        <f>'2-销售收入'!$C$24</f>
        <v/>
      </c>
      <c r="BE3" s="379" t="str">
        <f>'2-销售收入'!$C$25</f>
        <v/>
      </c>
      <c r="BF3" s="379" t="str">
        <f>'2-销售收入'!$C$26</f>
        <v/>
      </c>
      <c r="BG3" s="379" t="str">
        <f>'2-销售收入'!$C$28</f>
        <v>车位-地下产权</v>
      </c>
      <c r="BH3" s="379" t="str">
        <f>'2-销售收入'!$C$29</f>
        <v>车位-地下非产权</v>
      </c>
      <c r="BI3" s="379" t="str">
        <f>'2-销售收入'!$C$30</f>
        <v>车位-地下人防</v>
      </c>
      <c r="BJ3" s="379" t="str">
        <f>'2-销售收入'!$C$31</f>
        <v>商业-地下商业</v>
      </c>
      <c r="BK3" s="379" t="str">
        <f>'2-销售收入'!$C$32</f>
        <v>商业-地下商业（计容）</v>
      </c>
      <c r="BL3" s="380"/>
      <c r="BM3" s="677"/>
      <c r="BN3" s="370"/>
      <c r="BO3" s="370"/>
      <c r="BP3" s="678"/>
      <c r="BQ3" s="373" t="str">
        <f>'2-销售收入'!$C$4</f>
        <v/>
      </c>
      <c r="BR3" s="373" t="str">
        <f>'2-销售收入'!$C$5</f>
        <v/>
      </c>
      <c r="BS3" s="374" t="str">
        <f>'2-销售收入'!$C$6</f>
        <v/>
      </c>
      <c r="BT3" s="373" t="str">
        <f>'2-销售收入'!$C$7</f>
        <v/>
      </c>
      <c r="BU3" s="375" t="str">
        <f>'2-销售收入'!$C$8</f>
        <v/>
      </c>
      <c r="BV3" s="375" t="str">
        <f>'2-销售收入'!$C$9</f>
        <v/>
      </c>
      <c r="BW3" s="375" t="str">
        <f>'2-销售收入'!$C$10</f>
        <v/>
      </c>
      <c r="BX3" s="375" t="str">
        <f>'2-销售收入'!$C$11</f>
        <v/>
      </c>
      <c r="BY3" s="375" t="str">
        <f>'2-销售收入'!$C$12</f>
        <v/>
      </c>
      <c r="BZ3" s="376" t="str">
        <f>'2-销售收入'!$C$13</f>
        <v/>
      </c>
      <c r="CA3" s="373" t="str">
        <f>'2-销售收入'!$C$15</f>
        <v>车位-地下产权</v>
      </c>
      <c r="CB3" s="375" t="str">
        <f>'2-销售收入'!$C$16</f>
        <v>车位-地下非产权</v>
      </c>
      <c r="CC3" s="375" t="str">
        <f>'2-销售收入'!$C$17</f>
        <v>车位-地下人防</v>
      </c>
      <c r="CD3" s="375" t="str">
        <f>'2-销售收入'!$C$18</f>
        <v>商业-地下商业</v>
      </c>
      <c r="CE3" s="711" t="str">
        <f>'2-销售收入'!$C$19</f>
        <v>商业-地下商业（计容）</v>
      </c>
      <c r="CF3" s="716" t="str">
        <f>'2-销售收入'!$C$22</f>
        <v/>
      </c>
      <c r="CG3" s="379" t="str">
        <f>'2-销售收入'!$C$23</f>
        <v/>
      </c>
      <c r="CH3" s="379" t="str">
        <f>'2-销售收入'!$C$24</f>
        <v/>
      </c>
      <c r="CI3" s="379" t="str">
        <f>'2-销售收入'!$C$25</f>
        <v/>
      </c>
      <c r="CJ3" s="379" t="str">
        <f>'2-销售收入'!$C$26</f>
        <v/>
      </c>
      <c r="CK3" s="379" t="str">
        <f>'2-销售收入'!$C$28</f>
        <v>车位-地下产权</v>
      </c>
      <c r="CL3" s="379" t="str">
        <f>'2-销售收入'!$C$29</f>
        <v>车位-地下非产权</v>
      </c>
      <c r="CM3" s="379" t="str">
        <f>'2-销售收入'!$C$30</f>
        <v>车位-地下人防</v>
      </c>
      <c r="CN3" s="379" t="str">
        <f>'2-销售收入'!$C$31</f>
        <v>商业-地下商业</v>
      </c>
      <c r="CO3" s="379" t="str">
        <f>'2-销售收入'!$C$32</f>
        <v>商业-地下商业（计容）</v>
      </c>
      <c r="CP3" s="380"/>
      <c r="CQ3" s="725"/>
      <c r="CR3" s="370"/>
      <c r="CS3" s="370"/>
      <c r="CT3" s="382"/>
      <c r="CU3" s="373" t="str">
        <f>'2-销售收入'!$C$4</f>
        <v/>
      </c>
      <c r="CV3" s="373" t="str">
        <f>'2-销售收入'!$C$5</f>
        <v/>
      </c>
      <c r="CW3" s="374" t="str">
        <f>'2-销售收入'!$C$6</f>
        <v/>
      </c>
      <c r="CX3" s="373" t="str">
        <f>'2-销售收入'!$C$7</f>
        <v/>
      </c>
      <c r="CY3" s="375" t="str">
        <f>'2-销售收入'!$C$8</f>
        <v/>
      </c>
      <c r="CZ3" s="375" t="str">
        <f>'2-销售收入'!$C$9</f>
        <v/>
      </c>
      <c r="DA3" s="375" t="str">
        <f>'2-销售收入'!$C$10</f>
        <v/>
      </c>
      <c r="DB3" s="375" t="str">
        <f>'2-销售收入'!$C$11</f>
        <v/>
      </c>
      <c r="DC3" s="375" t="str">
        <f>'2-销售收入'!$C$12</f>
        <v/>
      </c>
      <c r="DD3" s="376" t="str">
        <f>'2-销售收入'!$C$13</f>
        <v/>
      </c>
      <c r="DE3" s="373" t="str">
        <f>'2-销售收入'!$C$15</f>
        <v>车位-地下产权</v>
      </c>
      <c r="DF3" s="375" t="str">
        <f>'2-销售收入'!$C$16</f>
        <v>车位-地下非产权</v>
      </c>
      <c r="DG3" s="375" t="str">
        <f>'2-销售收入'!$C$17</f>
        <v>车位-地下人防</v>
      </c>
      <c r="DH3" s="375" t="str">
        <f>'2-销售收入'!$C$18</f>
        <v>商业-地下商业</v>
      </c>
      <c r="DI3" s="383" t="str">
        <f>'2-销售收入'!$C$19</f>
        <v>商业-地下商业（计容）</v>
      </c>
      <c r="DJ3" s="378" t="str">
        <f>'2-销售收入'!$C$22</f>
        <v/>
      </c>
      <c r="DK3" s="379" t="str">
        <f>'2-销售收入'!$C$23</f>
        <v/>
      </c>
      <c r="DL3" s="379" t="str">
        <f>'2-销售收入'!$C$24</f>
        <v/>
      </c>
      <c r="DM3" s="379" t="str">
        <f>'2-销售收入'!$C$25</f>
        <v/>
      </c>
      <c r="DN3" s="379" t="str">
        <f>'2-销售收入'!$C$26</f>
        <v/>
      </c>
      <c r="DO3" s="379" t="str">
        <f>'2-销售收入'!$C$28</f>
        <v>车位-地下产权</v>
      </c>
      <c r="DP3" s="379" t="str">
        <f>'2-销售收入'!$C$29</f>
        <v>车位-地下非产权</v>
      </c>
      <c r="DQ3" s="379" t="str">
        <f>'2-销售收入'!$C$30</f>
        <v>车位-地下人防</v>
      </c>
      <c r="DR3" s="379" t="str">
        <f>'2-销售收入'!$C$31</f>
        <v>商业-地下商业</v>
      </c>
      <c r="DS3" s="379" t="str">
        <f>'2-销售收入'!$C$32</f>
        <v>商业-地下商业（计容）</v>
      </c>
      <c r="DT3" s="380"/>
      <c r="DU3" s="735"/>
      <c r="DV3" s="370"/>
      <c r="DW3" s="370"/>
      <c r="DX3" s="380"/>
      <c r="DY3" s="372" t="str">
        <f>'2-销售收入'!$C$4</f>
        <v/>
      </c>
      <c r="DZ3" s="373" t="str">
        <f>'2-销售收入'!$C$5</f>
        <v/>
      </c>
      <c r="EA3" s="374" t="str">
        <f>'2-销售收入'!$C$6</f>
        <v/>
      </c>
      <c r="EB3" s="373" t="str">
        <f>'2-销售收入'!$C$7</f>
        <v/>
      </c>
      <c r="EC3" s="375" t="str">
        <f>'2-销售收入'!$C$8</f>
        <v/>
      </c>
      <c r="ED3" s="375" t="str">
        <f>'2-销售收入'!$C$9</f>
        <v/>
      </c>
      <c r="EE3" s="375" t="str">
        <f>'2-销售收入'!$C$10</f>
        <v/>
      </c>
      <c r="EF3" s="375" t="str">
        <f>'2-销售收入'!$C$11</f>
        <v/>
      </c>
      <c r="EG3" s="375" t="str">
        <f>'2-销售收入'!$C$12</f>
        <v/>
      </c>
      <c r="EH3" s="376" t="str">
        <f>'2-销售收入'!$C$13</f>
        <v/>
      </c>
      <c r="EI3" s="373" t="str">
        <f>'2-销售收入'!$C$15</f>
        <v>车位-地下产权</v>
      </c>
      <c r="EJ3" s="375" t="str">
        <f>'2-销售收入'!$C$16</f>
        <v>车位-地下非产权</v>
      </c>
      <c r="EK3" s="375" t="str">
        <f>'2-销售收入'!$C$17</f>
        <v>车位-地下人防</v>
      </c>
      <c r="EL3" s="375" t="str">
        <f>'2-销售收入'!$C$18</f>
        <v>商业-地下商业</v>
      </c>
      <c r="EM3" s="711" t="str">
        <f>'2-销售收入'!$C$19</f>
        <v>商业-地下商业（计容）</v>
      </c>
      <c r="EN3" s="748" t="str">
        <f>'2-销售收入'!$C$22</f>
        <v/>
      </c>
      <c r="EO3" s="379" t="str">
        <f>'2-销售收入'!$C$23</f>
        <v/>
      </c>
      <c r="EP3" s="379" t="str">
        <f>'2-销售收入'!$C$24</f>
        <v/>
      </c>
      <c r="EQ3" s="379" t="str">
        <f>'2-销售收入'!$C$25</f>
        <v/>
      </c>
      <c r="ER3" s="379" t="str">
        <f>'2-销售收入'!$C$26</f>
        <v/>
      </c>
      <c r="ES3" s="379" t="str">
        <f>'2-销售收入'!$C$28</f>
        <v>车位-地下产权</v>
      </c>
      <c r="ET3" s="379" t="str">
        <f>'2-销售收入'!$C$29</f>
        <v>车位-地下非产权</v>
      </c>
      <c r="EU3" s="379" t="str">
        <f>'2-销售收入'!$C$30</f>
        <v>车位-地下人防</v>
      </c>
      <c r="EV3" s="379" t="str">
        <f>'2-销售收入'!$C$31</f>
        <v>商业-地下商业</v>
      </c>
      <c r="EW3" s="379" t="str">
        <f>'2-销售收入'!$C$32</f>
        <v>商业-地下商业（计容）</v>
      </c>
      <c r="EX3" s="380"/>
      <c r="EY3" s="725"/>
      <c r="EZ3" s="370"/>
      <c r="FA3" s="370"/>
      <c r="FB3" s="382"/>
      <c r="FC3" s="373" t="str">
        <f>'2-销售收入'!$C$4</f>
        <v/>
      </c>
      <c r="FD3" s="373" t="str">
        <f>'2-销售收入'!$C$5</f>
        <v/>
      </c>
      <c r="FE3" s="374" t="str">
        <f>'2-销售收入'!$C$6</f>
        <v/>
      </c>
      <c r="FF3" s="373" t="str">
        <f>'2-销售收入'!$C$7</f>
        <v/>
      </c>
      <c r="FG3" s="375" t="str">
        <f>'2-销售收入'!$C$8</f>
        <v/>
      </c>
      <c r="FH3" s="375" t="str">
        <f>'2-销售收入'!$C$9</f>
        <v/>
      </c>
      <c r="FI3" s="375" t="str">
        <f>'2-销售收入'!$C$10</f>
        <v/>
      </c>
      <c r="FJ3" s="375" t="str">
        <f>'2-销售收入'!$C$11</f>
        <v/>
      </c>
      <c r="FK3" s="375" t="str">
        <f>'2-销售收入'!$C$12</f>
        <v/>
      </c>
      <c r="FL3" s="376" t="str">
        <f>'2-销售收入'!$C$13</f>
        <v/>
      </c>
      <c r="FM3" s="373" t="str">
        <f>'2-销售收入'!$C$15</f>
        <v>车位-地下产权</v>
      </c>
      <c r="FN3" s="375" t="str">
        <f>'2-销售收入'!$C$16</f>
        <v>车位-地下非产权</v>
      </c>
      <c r="FO3" s="375" t="str">
        <f>'2-销售收入'!$C$17</f>
        <v>车位-地下人防</v>
      </c>
      <c r="FP3" s="375" t="str">
        <f>'2-销售收入'!$C$18</f>
        <v>商业-地下商业</v>
      </c>
      <c r="FQ3" s="383" t="str">
        <f>'2-销售收入'!$C$19</f>
        <v>商业-地下商业（计容）</v>
      </c>
      <c r="FR3" s="378" t="str">
        <f>'2-销售收入'!$C$22</f>
        <v/>
      </c>
      <c r="FS3" s="379" t="str">
        <f>'2-销售收入'!$C$23</f>
        <v/>
      </c>
      <c r="FT3" s="379" t="str">
        <f>'2-销售收入'!$C$24</f>
        <v/>
      </c>
      <c r="FU3" s="379" t="str">
        <f>'2-销售收入'!$C$25</f>
        <v/>
      </c>
      <c r="FV3" s="379" t="str">
        <f>'2-销售收入'!$C$26</f>
        <v/>
      </c>
      <c r="FW3" s="379" t="str">
        <f>'2-销售收入'!$C$28</f>
        <v>车位-地下产权</v>
      </c>
      <c r="FX3" s="379" t="str">
        <f>'2-销售收入'!$C$29</f>
        <v>车位-地下非产权</v>
      </c>
      <c r="FY3" s="379" t="str">
        <f>'2-销售收入'!$C$30</f>
        <v>车位-地下人防</v>
      </c>
      <c r="FZ3" s="379" t="str">
        <f>'2-销售收入'!$C$31</f>
        <v>商业-地下商业</v>
      </c>
      <c r="GA3" s="379" t="str">
        <f>'2-销售收入'!$C$32</f>
        <v>商业-地下商业（计容）</v>
      </c>
      <c r="GB3" s="382"/>
      <c r="GC3" s="38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row>
    <row r="4" spans="1:219" ht="16.5" customHeight="1" x14ac:dyDescent="0.35">
      <c r="A4" s="144"/>
      <c r="B4" s="385" t="s">
        <v>214</v>
      </c>
      <c r="C4" s="386"/>
      <c r="D4" s="387"/>
      <c r="E4" s="388" t="s">
        <v>216</v>
      </c>
      <c r="F4" s="388" t="s">
        <v>217</v>
      </c>
      <c r="G4" s="388" t="s">
        <v>219</v>
      </c>
      <c r="H4" s="389" t="s">
        <v>212</v>
      </c>
      <c r="I4" s="533" t="s">
        <v>216</v>
      </c>
      <c r="J4" s="534" t="s">
        <v>216</v>
      </c>
      <c r="K4" s="534"/>
      <c r="L4" s="534"/>
      <c r="M4" s="534"/>
      <c r="N4" s="534"/>
      <c r="O4" s="534"/>
      <c r="P4" s="534"/>
      <c r="Q4" s="534"/>
      <c r="R4" s="536"/>
      <c r="S4" s="534"/>
      <c r="T4" s="535"/>
      <c r="U4" s="535"/>
      <c r="V4" s="535"/>
      <c r="W4" s="537"/>
      <c r="X4" s="636" t="s">
        <v>262</v>
      </c>
      <c r="Y4" s="634" t="s">
        <v>262</v>
      </c>
      <c r="Z4" s="634" t="s">
        <v>262</v>
      </c>
      <c r="AA4" s="634" t="s">
        <v>262</v>
      </c>
      <c r="AB4" s="634" t="s">
        <v>262</v>
      </c>
      <c r="AC4" s="634" t="s">
        <v>262</v>
      </c>
      <c r="AD4" s="634" t="s">
        <v>262</v>
      </c>
      <c r="AE4" s="634" t="s">
        <v>262</v>
      </c>
      <c r="AF4" s="634" t="s">
        <v>262</v>
      </c>
      <c r="AG4" s="635" t="s">
        <v>261</v>
      </c>
      <c r="AH4" s="390" t="s">
        <v>212</v>
      </c>
      <c r="AI4" s="391" t="s">
        <v>216</v>
      </c>
      <c r="AJ4" s="388" t="s">
        <v>217</v>
      </c>
      <c r="AK4" s="388" t="s">
        <v>219</v>
      </c>
      <c r="AL4" s="392" t="s">
        <v>154</v>
      </c>
      <c r="AM4" s="534" t="s">
        <v>216</v>
      </c>
      <c r="AN4" s="534" t="s">
        <v>216</v>
      </c>
      <c r="AO4" s="534"/>
      <c r="AP4" s="534"/>
      <c r="AQ4" s="535"/>
      <c r="AR4" s="535"/>
      <c r="AS4" s="535"/>
      <c r="AT4" s="535"/>
      <c r="AU4" s="535"/>
      <c r="AV4" s="536"/>
      <c r="AW4" s="534"/>
      <c r="AX4" s="535"/>
      <c r="AY4" s="535"/>
      <c r="AZ4" s="535"/>
      <c r="BA4" s="547"/>
      <c r="BB4" s="633" t="s">
        <v>262</v>
      </c>
      <c r="BC4" s="634" t="s">
        <v>262</v>
      </c>
      <c r="BD4" s="634" t="s">
        <v>262</v>
      </c>
      <c r="BE4" s="634" t="s">
        <v>262</v>
      </c>
      <c r="BF4" s="634" t="s">
        <v>262</v>
      </c>
      <c r="BG4" s="634" t="s">
        <v>262</v>
      </c>
      <c r="BH4" s="634" t="s">
        <v>262</v>
      </c>
      <c r="BI4" s="634" t="s">
        <v>262</v>
      </c>
      <c r="BJ4" s="634" t="s">
        <v>262</v>
      </c>
      <c r="BK4" s="635" t="s">
        <v>261</v>
      </c>
      <c r="BL4" s="390" t="s">
        <v>154</v>
      </c>
      <c r="BM4" s="679" t="s">
        <v>216</v>
      </c>
      <c r="BN4" s="388" t="s">
        <v>217</v>
      </c>
      <c r="BO4" s="388" t="s">
        <v>219</v>
      </c>
      <c r="BP4" s="693" t="s">
        <v>154</v>
      </c>
      <c r="BQ4" s="534" t="s">
        <v>216</v>
      </c>
      <c r="BR4" s="534" t="s">
        <v>216</v>
      </c>
      <c r="BS4" s="534"/>
      <c r="BT4" s="534"/>
      <c r="BU4" s="535"/>
      <c r="BV4" s="535"/>
      <c r="BW4" s="535"/>
      <c r="BX4" s="535"/>
      <c r="BY4" s="535"/>
      <c r="BZ4" s="536"/>
      <c r="CA4" s="534"/>
      <c r="CB4" s="535"/>
      <c r="CC4" s="535"/>
      <c r="CD4" s="535"/>
      <c r="CE4" s="712"/>
      <c r="CF4" s="717" t="s">
        <v>262</v>
      </c>
      <c r="CG4" s="634" t="s">
        <v>262</v>
      </c>
      <c r="CH4" s="634" t="s">
        <v>262</v>
      </c>
      <c r="CI4" s="634" t="s">
        <v>262</v>
      </c>
      <c r="CJ4" s="634" t="s">
        <v>262</v>
      </c>
      <c r="CK4" s="634" t="s">
        <v>262</v>
      </c>
      <c r="CL4" s="634" t="s">
        <v>262</v>
      </c>
      <c r="CM4" s="634" t="s">
        <v>262</v>
      </c>
      <c r="CN4" s="634" t="s">
        <v>262</v>
      </c>
      <c r="CO4" s="635" t="s">
        <v>261</v>
      </c>
      <c r="CP4" s="390" t="s">
        <v>154</v>
      </c>
      <c r="CQ4" s="726" t="s">
        <v>216</v>
      </c>
      <c r="CR4" s="388" t="s">
        <v>217</v>
      </c>
      <c r="CS4" s="388" t="s">
        <v>219</v>
      </c>
      <c r="CT4" s="392" t="s">
        <v>154</v>
      </c>
      <c r="CU4" s="534" t="s">
        <v>216</v>
      </c>
      <c r="CV4" s="534" t="s">
        <v>216</v>
      </c>
      <c r="CW4" s="534"/>
      <c r="CX4" s="534"/>
      <c r="CY4" s="535"/>
      <c r="CZ4" s="535"/>
      <c r="DA4" s="535"/>
      <c r="DB4" s="535"/>
      <c r="DC4" s="535"/>
      <c r="DD4" s="536"/>
      <c r="DE4" s="534"/>
      <c r="DF4" s="535"/>
      <c r="DG4" s="535"/>
      <c r="DH4" s="535"/>
      <c r="DI4" s="547"/>
      <c r="DJ4" s="633" t="s">
        <v>262</v>
      </c>
      <c r="DK4" s="634" t="s">
        <v>262</v>
      </c>
      <c r="DL4" s="634" t="s">
        <v>262</v>
      </c>
      <c r="DM4" s="634" t="s">
        <v>262</v>
      </c>
      <c r="DN4" s="634" t="s">
        <v>262</v>
      </c>
      <c r="DO4" s="634" t="s">
        <v>262</v>
      </c>
      <c r="DP4" s="634" t="s">
        <v>262</v>
      </c>
      <c r="DQ4" s="634" t="s">
        <v>262</v>
      </c>
      <c r="DR4" s="634" t="s">
        <v>262</v>
      </c>
      <c r="DS4" s="635" t="s">
        <v>261</v>
      </c>
      <c r="DT4" s="390" t="s">
        <v>154</v>
      </c>
      <c r="DU4" s="736" t="s">
        <v>216</v>
      </c>
      <c r="DV4" s="388" t="s">
        <v>217</v>
      </c>
      <c r="DW4" s="388" t="s">
        <v>219</v>
      </c>
      <c r="DX4" s="746" t="s">
        <v>154</v>
      </c>
      <c r="DY4" s="533" t="s">
        <v>216</v>
      </c>
      <c r="DZ4" s="534" t="s">
        <v>216</v>
      </c>
      <c r="EA4" s="534"/>
      <c r="EB4" s="534"/>
      <c r="EC4" s="535"/>
      <c r="ED4" s="535"/>
      <c r="EE4" s="535"/>
      <c r="EF4" s="535"/>
      <c r="EG4" s="535"/>
      <c r="EH4" s="536"/>
      <c r="EI4" s="534"/>
      <c r="EJ4" s="535"/>
      <c r="EK4" s="535"/>
      <c r="EL4" s="535"/>
      <c r="EM4" s="712"/>
      <c r="EN4" s="636" t="s">
        <v>262</v>
      </c>
      <c r="EO4" s="634" t="s">
        <v>262</v>
      </c>
      <c r="EP4" s="634" t="s">
        <v>262</v>
      </c>
      <c r="EQ4" s="634" t="s">
        <v>262</v>
      </c>
      <c r="ER4" s="634" t="s">
        <v>262</v>
      </c>
      <c r="ES4" s="634" t="s">
        <v>262</v>
      </c>
      <c r="ET4" s="634" t="s">
        <v>262</v>
      </c>
      <c r="EU4" s="634" t="s">
        <v>262</v>
      </c>
      <c r="EV4" s="634" t="s">
        <v>262</v>
      </c>
      <c r="EW4" s="635" t="s">
        <v>261</v>
      </c>
      <c r="EX4" s="390" t="s">
        <v>154</v>
      </c>
      <c r="EY4" s="726" t="s">
        <v>216</v>
      </c>
      <c r="EZ4" s="388" t="s">
        <v>217</v>
      </c>
      <c r="FA4" s="388" t="s">
        <v>219</v>
      </c>
      <c r="FB4" s="392" t="s">
        <v>154</v>
      </c>
      <c r="FC4" s="534" t="s">
        <v>216</v>
      </c>
      <c r="FD4" s="534" t="s">
        <v>216</v>
      </c>
      <c r="FE4" s="534"/>
      <c r="FF4" s="534"/>
      <c r="FG4" s="535"/>
      <c r="FH4" s="535"/>
      <c r="FI4" s="535"/>
      <c r="FJ4" s="535"/>
      <c r="FK4" s="535"/>
      <c r="FL4" s="536"/>
      <c r="FM4" s="534"/>
      <c r="FN4" s="535"/>
      <c r="FO4" s="535"/>
      <c r="FP4" s="535"/>
      <c r="FQ4" s="547"/>
      <c r="FR4" s="633" t="s">
        <v>262</v>
      </c>
      <c r="FS4" s="634" t="s">
        <v>262</v>
      </c>
      <c r="FT4" s="634" t="s">
        <v>262</v>
      </c>
      <c r="FU4" s="634" t="s">
        <v>262</v>
      </c>
      <c r="FV4" s="634" t="s">
        <v>262</v>
      </c>
      <c r="FW4" s="634" t="s">
        <v>262</v>
      </c>
      <c r="FX4" s="634" t="s">
        <v>262</v>
      </c>
      <c r="FY4" s="634" t="s">
        <v>262</v>
      </c>
      <c r="FZ4" s="634" t="s">
        <v>262</v>
      </c>
      <c r="GA4" s="635" t="s">
        <v>261</v>
      </c>
      <c r="GB4" s="393" t="s">
        <v>154</v>
      </c>
      <c r="GC4" s="38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row>
    <row r="5" spans="1:219" ht="16.5" customHeight="1" thickBot="1" x14ac:dyDescent="0.4">
      <c r="A5" s="144"/>
      <c r="B5" s="394" t="s">
        <v>238</v>
      </c>
      <c r="C5" s="395"/>
      <c r="D5" s="396">
        <f>H5+AL5+BP5+CT5+DX5+FB5</f>
        <v>0</v>
      </c>
      <c r="E5" s="397">
        <f>SUMIF($I$4:$W$4,$E$4,I5:W5)</f>
        <v>0</v>
      </c>
      <c r="F5" s="397">
        <f>SUMIF($I$4:$W$4,$F$4,I5:W5)</f>
        <v>0</v>
      </c>
      <c r="G5" s="397">
        <f>SUMIF($I$4:$W$4,$G$4,I5:W5)</f>
        <v>0</v>
      </c>
      <c r="H5" s="398">
        <f>SUM(E5:G5)</f>
        <v>0</v>
      </c>
      <c r="I5" s="399">
        <f>'3-成本分摊'!$I$5</f>
        <v>0</v>
      </c>
      <c r="J5" s="400">
        <f>'3-成本分摊'!$I$6</f>
        <v>0</v>
      </c>
      <c r="K5" s="400">
        <f>'3-成本分摊'!$I$7</f>
        <v>0</v>
      </c>
      <c r="L5" s="400">
        <f>'3-成本分摊'!$I$8</f>
        <v>0</v>
      </c>
      <c r="M5" s="401">
        <f>'3-成本分摊'!$I$9</f>
        <v>0</v>
      </c>
      <c r="N5" s="401">
        <f>'3-成本分摊'!$I$10</f>
        <v>0</v>
      </c>
      <c r="O5" s="401">
        <f>'3-成本分摊'!$I$11</f>
        <v>0</v>
      </c>
      <c r="P5" s="401">
        <f>'3-成本分摊'!$I$12</f>
        <v>0</v>
      </c>
      <c r="Q5" s="401">
        <f>'3-成本分摊'!$I$13</f>
        <v>0</v>
      </c>
      <c r="R5" s="402">
        <f>'3-成本分摊'!$I$14</f>
        <v>0</v>
      </c>
      <c r="S5" s="403">
        <f>'3-成本分摊'!$I$16</f>
        <v>0</v>
      </c>
      <c r="T5" s="401">
        <f>'3-成本分摊'!$I$17</f>
        <v>0</v>
      </c>
      <c r="U5" s="401">
        <f>'3-成本分摊'!$I$18</f>
        <v>0</v>
      </c>
      <c r="V5" s="401">
        <f>'3-成本分摊'!$I$19</f>
        <v>0</v>
      </c>
      <c r="W5" s="404">
        <f>'3-成本分摊'!$I$20</f>
        <v>0</v>
      </c>
      <c r="X5" s="405">
        <f>'3-成本分摊'!$I$23</f>
        <v>0</v>
      </c>
      <c r="Y5" s="406">
        <f>'3-成本分摊'!$I$24</f>
        <v>0</v>
      </c>
      <c r="Z5" s="406">
        <f>'3-成本分摊'!$I$25</f>
        <v>0</v>
      </c>
      <c r="AA5" s="406">
        <f>'3-成本分摊'!$I$26</f>
        <v>0</v>
      </c>
      <c r="AB5" s="406">
        <f>'3-成本分摊'!$I$27</f>
        <v>0</v>
      </c>
      <c r="AC5" s="406">
        <f>'3-成本分摊'!$I$29</f>
        <v>0</v>
      </c>
      <c r="AD5" s="406">
        <f>'3-成本分摊'!$I$30</f>
        <v>0</v>
      </c>
      <c r="AE5" s="406">
        <f>'3-成本分摊'!$I$31</f>
        <v>0</v>
      </c>
      <c r="AF5" s="406">
        <f>'3-成本分摊'!$I$32</f>
        <v>0</v>
      </c>
      <c r="AG5" s="406">
        <f>'3-成本分摊'!$I$33</f>
        <v>0</v>
      </c>
      <c r="AH5" s="407">
        <f>SUM(I5:AG5)</f>
        <v>0</v>
      </c>
      <c r="AI5" s="408">
        <f>SUMIF($AM$4:$BA$4,$AI$4,AM5:BA5)</f>
        <v>0</v>
      </c>
      <c r="AJ5" s="409">
        <f>SUMIF($AM$4:$BA$4,$AJ$4,AM5:BA5)</f>
        <v>0</v>
      </c>
      <c r="AK5" s="409">
        <f>SUMIF($AM$4:$BA$4,$AK$4,AM5:BA5)</f>
        <v>0</v>
      </c>
      <c r="AL5" s="410">
        <f>SUM(AI5:AK5)</f>
        <v>0</v>
      </c>
      <c r="AM5" s="411">
        <f>'3-成本分摊'!$S$5</f>
        <v>0</v>
      </c>
      <c r="AN5" s="411">
        <f>'3-成本分摊'!$S$6</f>
        <v>0</v>
      </c>
      <c r="AO5" s="411">
        <f>'3-成本分摊'!$S$7</f>
        <v>0</v>
      </c>
      <c r="AP5" s="411">
        <f>'3-成本分摊'!$S$8</f>
        <v>0</v>
      </c>
      <c r="AQ5" s="412">
        <f>'3-成本分摊'!$S$9</f>
        <v>0</v>
      </c>
      <c r="AR5" s="412">
        <f>'3-成本分摊'!$S$10</f>
        <v>0</v>
      </c>
      <c r="AS5" s="412">
        <f>'3-成本分摊'!$S$11</f>
        <v>0</v>
      </c>
      <c r="AT5" s="412">
        <f>'3-成本分摊'!$S$12</f>
        <v>0</v>
      </c>
      <c r="AU5" s="412">
        <f>'3-成本分摊'!$S$13</f>
        <v>0</v>
      </c>
      <c r="AV5" s="413">
        <f>'3-成本分摊'!$S$14</f>
        <v>0</v>
      </c>
      <c r="AW5" s="414">
        <f>'3-成本分摊'!$S$16</f>
        <v>0</v>
      </c>
      <c r="AX5" s="412">
        <f>'3-成本分摊'!$S$17</f>
        <v>0</v>
      </c>
      <c r="AY5" s="412">
        <f>'3-成本分摊'!$S$18</f>
        <v>0</v>
      </c>
      <c r="AZ5" s="412">
        <f>'3-成本分摊'!$S$19</f>
        <v>0</v>
      </c>
      <c r="BA5" s="415">
        <f>'3-成本分摊'!$S$20</f>
        <v>0</v>
      </c>
      <c r="BB5" s="416">
        <f>'3-成本分摊'!$S$23</f>
        <v>0</v>
      </c>
      <c r="BC5" s="417">
        <f>'3-成本分摊'!$S$24</f>
        <v>0</v>
      </c>
      <c r="BD5" s="417">
        <f>'3-成本分摊'!$S$25</f>
        <v>0</v>
      </c>
      <c r="BE5" s="417">
        <f>'3-成本分摊'!$S$26</f>
        <v>0</v>
      </c>
      <c r="BF5" s="417">
        <f>'3-成本分摊'!$S$27</f>
        <v>0</v>
      </c>
      <c r="BG5" s="417">
        <f>'3-成本分摊'!$S$29</f>
        <v>0</v>
      </c>
      <c r="BH5" s="417">
        <f>'3-成本分摊'!$S$30</f>
        <v>0</v>
      </c>
      <c r="BI5" s="417">
        <f>'3-成本分摊'!$S$31</f>
        <v>0</v>
      </c>
      <c r="BJ5" s="417">
        <f>'3-成本分摊'!$S$32</f>
        <v>0</v>
      </c>
      <c r="BK5" s="417">
        <f>'3-成本分摊'!$S$33</f>
        <v>0</v>
      </c>
      <c r="BL5" s="503">
        <f>SUM(AM5:BK5)</f>
        <v>0</v>
      </c>
      <c r="BM5" s="694">
        <f>SUMIF(BQ$4:CE$4,BM$4,BQ5:CE5)</f>
        <v>0</v>
      </c>
      <c r="BN5" s="695">
        <f>SUMIF(BQ$4:CE$4,BN$4,BQ5:CE5)</f>
        <v>0</v>
      </c>
      <c r="BO5" s="695">
        <f>SUMIF(BQ$4:CE$4,BO$4,BQ5:CE5)</f>
        <v>0</v>
      </c>
      <c r="BP5" s="696">
        <f>SUM(BM5:BO5)</f>
        <v>0</v>
      </c>
      <c r="BQ5" s="705">
        <f>'3-成本分摊'!$AC$5</f>
        <v>0</v>
      </c>
      <c r="BR5" s="706">
        <f>'3-成本分摊'!$AC$6</f>
        <v>0</v>
      </c>
      <c r="BS5" s="706">
        <f>'3-成本分摊'!$AC$7</f>
        <v>0</v>
      </c>
      <c r="BT5" s="706">
        <f>'3-成本分摊'!$AC$8</f>
        <v>0</v>
      </c>
      <c r="BU5" s="707">
        <f>'3-成本分摊'!$AC$9</f>
        <v>0</v>
      </c>
      <c r="BV5" s="707">
        <f>'3-成本分摊'!$AC$10</f>
        <v>0</v>
      </c>
      <c r="BW5" s="707">
        <f>'3-成本分摊'!$AC$11</f>
        <v>0</v>
      </c>
      <c r="BX5" s="707">
        <f>'3-成本分摊'!$AC$12</f>
        <v>0</v>
      </c>
      <c r="BY5" s="707">
        <f>'3-成本分摊'!$AC$13</f>
        <v>0</v>
      </c>
      <c r="BZ5" s="708">
        <f>'3-成本分摊'!$AC$14</f>
        <v>0</v>
      </c>
      <c r="CA5" s="709">
        <f>'3-成本分摊'!$AC$16</f>
        <v>0</v>
      </c>
      <c r="CB5" s="707">
        <f>'3-成本分摊'!$AC$17</f>
        <v>0</v>
      </c>
      <c r="CC5" s="707">
        <f>'3-成本分摊'!$AC$18</f>
        <v>0</v>
      </c>
      <c r="CD5" s="707">
        <f>'3-成本分摊'!$AC$19</f>
        <v>0</v>
      </c>
      <c r="CE5" s="710">
        <f>'3-成本分摊'!$AC$20</f>
        <v>0</v>
      </c>
      <c r="CF5" s="718">
        <f>'3-成本分摊'!$AC$23</f>
        <v>0</v>
      </c>
      <c r="CG5" s="710">
        <f>'3-成本分摊'!$AC$24</f>
        <v>0</v>
      </c>
      <c r="CH5" s="710">
        <f>'3-成本分摊'!$AC$25</f>
        <v>0</v>
      </c>
      <c r="CI5" s="710">
        <f>'3-成本分摊'!$AC$26</f>
        <v>0</v>
      </c>
      <c r="CJ5" s="710">
        <f>'3-成本分摊'!$AC$27</f>
        <v>0</v>
      </c>
      <c r="CK5" s="710">
        <f>'3-成本分摊'!$AC$29</f>
        <v>0</v>
      </c>
      <c r="CL5" s="710">
        <f>'3-成本分摊'!$AC$30</f>
        <v>0</v>
      </c>
      <c r="CM5" s="710">
        <f>'3-成本分摊'!$AC$31</f>
        <v>0</v>
      </c>
      <c r="CN5" s="710">
        <f>'3-成本分摊'!$AC$32</f>
        <v>0</v>
      </c>
      <c r="CO5" s="710">
        <f>'3-成本分摊'!$AC$33</f>
        <v>0</v>
      </c>
      <c r="CP5" s="724">
        <f>SUM(BQ5:CO5)</f>
        <v>0</v>
      </c>
      <c r="CQ5" s="727">
        <f>SUMIF(CU$4:DI$4,CQ$4,CU5:DI5)</f>
        <v>0</v>
      </c>
      <c r="CR5" s="409">
        <f>SUMIF(CU$4:DI$4,CR$4,CU5:DI5)</f>
        <v>0</v>
      </c>
      <c r="CS5" s="409">
        <f>SUMIF(CU$4:DI$4,CS$4,CU5:DI5)</f>
        <v>0</v>
      </c>
      <c r="CT5" s="410">
        <f>SUM(CQ5:CS5)</f>
        <v>0</v>
      </c>
      <c r="CU5" s="411">
        <f>'3-成本分摊'!$AM$5</f>
        <v>0</v>
      </c>
      <c r="CV5" s="411">
        <f>'3-成本分摊'!$AM$6</f>
        <v>0</v>
      </c>
      <c r="CW5" s="411">
        <f>'3-成本分摊'!$AM$7</f>
        <v>0</v>
      </c>
      <c r="CX5" s="411">
        <f>'3-成本分摊'!$AM$8</f>
        <v>0</v>
      </c>
      <c r="CY5" s="412">
        <f>'3-成本分摊'!$AM$9</f>
        <v>0</v>
      </c>
      <c r="CZ5" s="412">
        <f>'3-成本分摊'!$AM$10</f>
        <v>0</v>
      </c>
      <c r="DA5" s="412">
        <f>'3-成本分摊'!$AM$11</f>
        <v>0</v>
      </c>
      <c r="DB5" s="412">
        <f>'3-成本分摊'!$AM$12</f>
        <v>0</v>
      </c>
      <c r="DC5" s="412">
        <f>'3-成本分摊'!$AM$13</f>
        <v>0</v>
      </c>
      <c r="DD5" s="413">
        <f>'3-成本分摊'!$AM$14</f>
        <v>0</v>
      </c>
      <c r="DE5" s="414">
        <f>'3-成本分摊'!$AM$16</f>
        <v>0</v>
      </c>
      <c r="DF5" s="412">
        <f>'3-成本分摊'!$AM$17</f>
        <v>0</v>
      </c>
      <c r="DG5" s="412">
        <f>'3-成本分摊'!$AM$18</f>
        <v>0</v>
      </c>
      <c r="DH5" s="412">
        <f>'3-成本分摊'!$AM$19</f>
        <v>0</v>
      </c>
      <c r="DI5" s="415">
        <f>'3-成本分摊'!$AM$20</f>
        <v>0</v>
      </c>
      <c r="DJ5" s="416">
        <f>'3-成本分摊'!$AM$23</f>
        <v>0</v>
      </c>
      <c r="DK5" s="417">
        <f>'3-成本分摊'!$AM$24</f>
        <v>0</v>
      </c>
      <c r="DL5" s="417">
        <f>'3-成本分摊'!$AM$25</f>
        <v>0</v>
      </c>
      <c r="DM5" s="417">
        <f>'3-成本分摊'!$AM$26</f>
        <v>0</v>
      </c>
      <c r="DN5" s="417">
        <f>'3-成本分摊'!$AM$27</f>
        <v>0</v>
      </c>
      <c r="DO5" s="417">
        <f>'3-成本分摊'!$AM$29</f>
        <v>0</v>
      </c>
      <c r="DP5" s="417">
        <f>'3-成本分摊'!$AM$30</f>
        <v>0</v>
      </c>
      <c r="DQ5" s="417">
        <f>'3-成本分摊'!$AM$31</f>
        <v>0</v>
      </c>
      <c r="DR5" s="417">
        <f>'3-成本分摊'!$AM$32</f>
        <v>0</v>
      </c>
      <c r="DS5" s="417">
        <f>'3-成本分摊'!$AM$33</f>
        <v>0</v>
      </c>
      <c r="DT5" s="503">
        <f>SUM(CU5:DS5)</f>
        <v>0</v>
      </c>
      <c r="DU5" s="737">
        <f>SUMIF(DY$4:EM$4,DU$4,DY5:EM5)</f>
        <v>0</v>
      </c>
      <c r="DV5" s="409">
        <f>SUMIF(DY$4:EM$4,DV$4,DY5:EM5)</f>
        <v>0</v>
      </c>
      <c r="DW5" s="409">
        <f>SUMIF(DY$4:EM$4,DW$4,DY5:EM5)</f>
        <v>0</v>
      </c>
      <c r="DX5" s="747">
        <f>SUM(DU5:DW5)</f>
        <v>0</v>
      </c>
      <c r="DY5" s="399">
        <f>'3-成本分摊'!$AW$5</f>
        <v>0</v>
      </c>
      <c r="DZ5" s="400">
        <f>'3-成本分摊'!$AW$6</f>
        <v>0</v>
      </c>
      <c r="EA5" s="400">
        <f>'3-成本分摊'!$AW$7</f>
        <v>0</v>
      </c>
      <c r="EB5" s="400">
        <f>'3-成本分摊'!$AW$8</f>
        <v>0</v>
      </c>
      <c r="EC5" s="401">
        <f>'3-成本分摊'!$AW$9</f>
        <v>0</v>
      </c>
      <c r="ED5" s="401">
        <f>'3-成本分摊'!$AW$10</f>
        <v>0</v>
      </c>
      <c r="EE5" s="401">
        <f>'3-成本分摊'!$AW$11</f>
        <v>0</v>
      </c>
      <c r="EF5" s="401">
        <f>'3-成本分摊'!$AW$12</f>
        <v>0</v>
      </c>
      <c r="EG5" s="401">
        <f>'3-成本分摊'!$AW$13</f>
        <v>0</v>
      </c>
      <c r="EH5" s="402">
        <f>'3-成本分摊'!$AW$14</f>
        <v>0</v>
      </c>
      <c r="EI5" s="403">
        <f>'3-成本分摊'!$AW$16</f>
        <v>0</v>
      </c>
      <c r="EJ5" s="401">
        <f>'3-成本分摊'!$AW$17</f>
        <v>0</v>
      </c>
      <c r="EK5" s="401">
        <f>'3-成本分摊'!$AW$18</f>
        <v>0</v>
      </c>
      <c r="EL5" s="401">
        <f>'3-成本分摊'!$AW$19</f>
        <v>0</v>
      </c>
      <c r="EM5" s="406">
        <f>'3-成本分摊'!$AW$20</f>
        <v>0</v>
      </c>
      <c r="EN5" s="749">
        <f>'3-成本分摊'!$AW$23</f>
        <v>0</v>
      </c>
      <c r="EO5" s="406">
        <f>'3-成本分摊'!$AW$24</f>
        <v>0</v>
      </c>
      <c r="EP5" s="406">
        <f>'3-成本分摊'!$AW$25</f>
        <v>0</v>
      </c>
      <c r="EQ5" s="406">
        <f>'3-成本分摊'!$AW$26</f>
        <v>0</v>
      </c>
      <c r="ER5" s="406">
        <f>'3-成本分摊'!$AW$27</f>
        <v>0</v>
      </c>
      <c r="ES5" s="406">
        <f>'3-成本分摊'!$AW$29</f>
        <v>0</v>
      </c>
      <c r="ET5" s="406">
        <f>'3-成本分摊'!$AW$30</f>
        <v>0</v>
      </c>
      <c r="EU5" s="406">
        <f>'3-成本分摊'!$AW$31</f>
        <v>0</v>
      </c>
      <c r="EV5" s="406">
        <f>'3-成本分摊'!$AW$32</f>
        <v>0</v>
      </c>
      <c r="EW5" s="406">
        <f>'3-成本分摊'!$AW$33</f>
        <v>0</v>
      </c>
      <c r="EX5" s="407">
        <f>SUM(DY5:EW5)</f>
        <v>0</v>
      </c>
      <c r="EY5" s="727">
        <f>SUMIF(FC$4:FQ$4,EY$4,FC5:FQ5)</f>
        <v>0</v>
      </c>
      <c r="EZ5" s="409">
        <f>SUMIF(FC$4:FQ$4,EZ$4,FC5:FQ5)</f>
        <v>0</v>
      </c>
      <c r="FA5" s="409">
        <f>SUMIF(FC$4:FQ$4,FA$4,FC5:FQ5)</f>
        <v>0</v>
      </c>
      <c r="FB5" s="410">
        <f>SUM(EY5:FA5)</f>
        <v>0</v>
      </c>
      <c r="FC5" s="411">
        <f>'3-成本分摊'!$BG$5</f>
        <v>0</v>
      </c>
      <c r="FD5" s="411">
        <f>'3-成本分摊'!$BG$6</f>
        <v>0</v>
      </c>
      <c r="FE5" s="411">
        <f>'3-成本分摊'!$BG$7</f>
        <v>0</v>
      </c>
      <c r="FF5" s="411">
        <f>'3-成本分摊'!$BG$8</f>
        <v>0</v>
      </c>
      <c r="FG5" s="412">
        <f>'3-成本分摊'!$BG$9</f>
        <v>0</v>
      </c>
      <c r="FH5" s="412">
        <f>'3-成本分摊'!$BG$10</f>
        <v>0</v>
      </c>
      <c r="FI5" s="412">
        <f>'3-成本分摊'!$BG$11</f>
        <v>0</v>
      </c>
      <c r="FJ5" s="412">
        <f>'3-成本分摊'!$BG$12</f>
        <v>0</v>
      </c>
      <c r="FK5" s="412">
        <f>'3-成本分摊'!$BG$13</f>
        <v>0</v>
      </c>
      <c r="FL5" s="413">
        <f>'3-成本分摊'!$BG$14</f>
        <v>0</v>
      </c>
      <c r="FM5" s="414">
        <f>'3-成本分摊'!$BG$16</f>
        <v>0</v>
      </c>
      <c r="FN5" s="412">
        <f>'3-成本分摊'!$BG$17</f>
        <v>0</v>
      </c>
      <c r="FO5" s="412">
        <f>'3-成本分摊'!$BG$18</f>
        <v>0</v>
      </c>
      <c r="FP5" s="412">
        <f>'3-成本分摊'!$BG$19</f>
        <v>0</v>
      </c>
      <c r="FQ5" s="415">
        <f>'3-成本分摊'!$BG$20</f>
        <v>0</v>
      </c>
      <c r="FR5" s="416">
        <f>'3-成本分摊'!$BG$23</f>
        <v>0</v>
      </c>
      <c r="FS5" s="417">
        <f>'3-成本分摊'!$BG$24</f>
        <v>0</v>
      </c>
      <c r="FT5" s="417">
        <f>'3-成本分摊'!$BG$25</f>
        <v>0</v>
      </c>
      <c r="FU5" s="417">
        <f>'3-成本分摊'!$BG$26</f>
        <v>0</v>
      </c>
      <c r="FV5" s="417">
        <f>'3-成本分摊'!$BG$27</f>
        <v>0</v>
      </c>
      <c r="FW5" s="417">
        <f>'3-成本分摊'!$BG$29</f>
        <v>0</v>
      </c>
      <c r="FX5" s="417">
        <f>'3-成本分摊'!$BG$30</f>
        <v>0</v>
      </c>
      <c r="FY5" s="417">
        <f>'3-成本分摊'!$BG$31</f>
        <v>0</v>
      </c>
      <c r="FZ5" s="417">
        <f>'3-成本分摊'!$BG$32</f>
        <v>0</v>
      </c>
      <c r="GA5" s="417">
        <f>'3-成本分摊'!$BG$33</f>
        <v>0</v>
      </c>
      <c r="GB5" s="418">
        <f>SUM(FC5:GA5)</f>
        <v>0</v>
      </c>
      <c r="GC5" s="38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row>
    <row r="6" spans="1:219" ht="16.5" customHeight="1" x14ac:dyDescent="0.35">
      <c r="A6" s="144"/>
      <c r="B6" s="780" t="s">
        <v>225</v>
      </c>
      <c r="C6" s="419"/>
      <c r="D6" s="420">
        <f>H6+AL6+BP6+CT6+DX6+FB6</f>
        <v>0</v>
      </c>
      <c r="E6" s="421">
        <f>SUMIF($I$4:$W$4,$E$4,I6:W6)</f>
        <v>0</v>
      </c>
      <c r="F6" s="421">
        <f>SUMIF($I$4:$W$4,$F$4,I6:W6)</f>
        <v>0</v>
      </c>
      <c r="G6" s="421">
        <f>SUMIF($I$4:$W$4,$G$4,I6:W6)</f>
        <v>0</v>
      </c>
      <c r="H6" s="422">
        <f>SUM(E6:G6)</f>
        <v>0</v>
      </c>
      <c r="I6" s="423">
        <f>'2-销售收入'!$K$4</f>
        <v>0</v>
      </c>
      <c r="J6" s="424">
        <f>'2-销售收入'!$K$5</f>
        <v>0</v>
      </c>
      <c r="K6" s="424">
        <f>'2-销售收入'!$K$6</f>
        <v>0</v>
      </c>
      <c r="L6" s="424">
        <f>'2-销售收入'!$K$7</f>
        <v>0</v>
      </c>
      <c r="M6" s="425">
        <f>'2-销售收入'!$K$8</f>
        <v>0</v>
      </c>
      <c r="N6" s="425">
        <f>'2-销售收入'!$K$9</f>
        <v>0</v>
      </c>
      <c r="O6" s="425">
        <f>'2-销售收入'!$K$10</f>
        <v>0</v>
      </c>
      <c r="P6" s="425">
        <f>'2-销售收入'!$K$11</f>
        <v>0</v>
      </c>
      <c r="Q6" s="425">
        <f>'2-销售收入'!$K$12</f>
        <v>0</v>
      </c>
      <c r="R6" s="426">
        <f>'2-销售收入'!$K$13</f>
        <v>0</v>
      </c>
      <c r="S6" s="427">
        <f>'2-销售收入'!$K$15</f>
        <v>0</v>
      </c>
      <c r="T6" s="425">
        <f>'2-销售收入'!$K$16</f>
        <v>0</v>
      </c>
      <c r="U6" s="425">
        <f>'2-销售收入'!$K$17</f>
        <v>0</v>
      </c>
      <c r="V6" s="425">
        <f>'2-销售收入'!$K$18</f>
        <v>0</v>
      </c>
      <c r="W6" s="428">
        <f>'2-销售收入'!$K$19</f>
        <v>0</v>
      </c>
      <c r="X6" s="753"/>
      <c r="Y6" s="754"/>
      <c r="Z6" s="754"/>
      <c r="AA6" s="754"/>
      <c r="AB6" s="754"/>
      <c r="AC6" s="754"/>
      <c r="AD6" s="754"/>
      <c r="AE6" s="754"/>
      <c r="AF6" s="754"/>
      <c r="AG6" s="754"/>
      <c r="AH6" s="430"/>
      <c r="AI6" s="431">
        <f>SUMIF($AM$4:$BA$4,$AI$4,AM6:BA6)</f>
        <v>0</v>
      </c>
      <c r="AJ6" s="432">
        <f>SUMIF($AM$4:$BA$4,$AJ$4,AM6:BA6)</f>
        <v>0</v>
      </c>
      <c r="AK6" s="432">
        <f>SUMIF($AM$4:$BA$4,$AK$4,AM6:BA6)</f>
        <v>0</v>
      </c>
      <c r="AL6" s="433">
        <f>SUM(AI6:AK6)</f>
        <v>0</v>
      </c>
      <c r="AM6" s="434">
        <f>'2-销售收入'!$O$4</f>
        <v>0</v>
      </c>
      <c r="AN6" s="434">
        <f>'2-销售收入'!$O$5</f>
        <v>0</v>
      </c>
      <c r="AO6" s="434">
        <f>'2-销售收入'!$O$6</f>
        <v>0</v>
      </c>
      <c r="AP6" s="434">
        <f>'2-销售收入'!$O$7</f>
        <v>0</v>
      </c>
      <c r="AQ6" s="435">
        <f>'2-销售收入'!$O$8</f>
        <v>0</v>
      </c>
      <c r="AR6" s="435">
        <f>'2-销售收入'!$O$9</f>
        <v>0</v>
      </c>
      <c r="AS6" s="435">
        <f>'2-销售收入'!$O$10</f>
        <v>0</v>
      </c>
      <c r="AT6" s="435">
        <f>'2-销售收入'!$O$11</f>
        <v>0</v>
      </c>
      <c r="AU6" s="435">
        <f>'2-销售收入'!$O$12</f>
        <v>0</v>
      </c>
      <c r="AV6" s="436">
        <f>'2-销售收入'!$O$13</f>
        <v>0</v>
      </c>
      <c r="AW6" s="437">
        <f>'2-销售收入'!$O$15</f>
        <v>0</v>
      </c>
      <c r="AX6" s="435">
        <f>'2-销售收入'!$O$16</f>
        <v>0</v>
      </c>
      <c r="AY6" s="435">
        <f>'2-销售收入'!$O$17</f>
        <v>0</v>
      </c>
      <c r="AZ6" s="435">
        <f>'2-销售收入'!$O$18</f>
        <v>0</v>
      </c>
      <c r="BA6" s="438">
        <f>'2-销售收入'!$O$19</f>
        <v>0</v>
      </c>
      <c r="BB6" s="756"/>
      <c r="BC6" s="757"/>
      <c r="BD6" s="757"/>
      <c r="BE6" s="757"/>
      <c r="BF6" s="757"/>
      <c r="BG6" s="757"/>
      <c r="BH6" s="757"/>
      <c r="BI6" s="757"/>
      <c r="BJ6" s="757"/>
      <c r="BK6" s="757"/>
      <c r="BL6" s="676"/>
      <c r="BM6" s="697">
        <f>SUMIF(BQ$4:CE$4,BM$4,BQ6:CE6)</f>
        <v>0</v>
      </c>
      <c r="BN6" s="698">
        <f>SUMIF(BQ$4:CE$4,BN$4,BQ6:CE6)</f>
        <v>0</v>
      </c>
      <c r="BO6" s="698">
        <f>SUMIF(BQ$4:CE$4,BO$4,BQ6:CE6)</f>
        <v>0</v>
      </c>
      <c r="BP6" s="699">
        <f>SUM(BM6:BO6)</f>
        <v>0</v>
      </c>
      <c r="BQ6" s="424">
        <f>'2-销售收入'!$S$4</f>
        <v>0</v>
      </c>
      <c r="BR6" s="424">
        <f>'2-销售收入'!$S$5</f>
        <v>0</v>
      </c>
      <c r="BS6" s="424">
        <f>'2-销售收入'!$S$6</f>
        <v>0</v>
      </c>
      <c r="BT6" s="424">
        <f>'2-销售收入'!$S$7</f>
        <v>0</v>
      </c>
      <c r="BU6" s="425">
        <f>'2-销售收入'!$S$8</f>
        <v>0</v>
      </c>
      <c r="BV6" s="425">
        <f>'2-销售收入'!$S$9</f>
        <v>0</v>
      </c>
      <c r="BW6" s="425">
        <f>'2-销售收入'!$S$10</f>
        <v>0</v>
      </c>
      <c r="BX6" s="425">
        <f>'2-销售收入'!$S$11</f>
        <v>0</v>
      </c>
      <c r="BY6" s="425">
        <f>'2-销售收入'!$S$12</f>
        <v>0</v>
      </c>
      <c r="BZ6" s="426">
        <f>'2-销售收入'!$S$13</f>
        <v>0</v>
      </c>
      <c r="CA6" s="427">
        <f>'2-销售收入'!$S$15</f>
        <v>0</v>
      </c>
      <c r="CB6" s="425">
        <f>'2-销售收入'!$S$16</f>
        <v>0</v>
      </c>
      <c r="CC6" s="425">
        <f>'2-销售收入'!$S$17</f>
        <v>0</v>
      </c>
      <c r="CD6" s="425">
        <f>'2-销售收入'!$S$18</f>
        <v>0</v>
      </c>
      <c r="CE6" s="429">
        <f>'2-销售收入'!$S$19</f>
        <v>0</v>
      </c>
      <c r="CF6" s="758"/>
      <c r="CG6" s="754"/>
      <c r="CH6" s="754"/>
      <c r="CI6" s="754"/>
      <c r="CJ6" s="754"/>
      <c r="CK6" s="754"/>
      <c r="CL6" s="754"/>
      <c r="CM6" s="754"/>
      <c r="CN6" s="754"/>
      <c r="CO6" s="754"/>
      <c r="CP6" s="430"/>
      <c r="CQ6" s="728">
        <f>SUMIF(CU$4:DI$4,CQ$4,CU6:DI6)</f>
        <v>0</v>
      </c>
      <c r="CR6" s="432">
        <f>SUMIF(CU$4:DI$4,CR$4,CU6:DI6)</f>
        <v>0</v>
      </c>
      <c r="CS6" s="432">
        <f>SUMIF(CU$4:DI$4,CS$4,CU6:DI6)</f>
        <v>0</v>
      </c>
      <c r="CT6" s="433">
        <f>SUM(CQ6:CS6)</f>
        <v>0</v>
      </c>
      <c r="CU6" s="434">
        <f>'2-销售收入'!$W$4</f>
        <v>0</v>
      </c>
      <c r="CV6" s="434">
        <f>'2-销售收入'!$W$5</f>
        <v>0</v>
      </c>
      <c r="CW6" s="434">
        <f>'2-销售收入'!$W$6</f>
        <v>0</v>
      </c>
      <c r="CX6" s="434">
        <f>'2-销售收入'!$W$7</f>
        <v>0</v>
      </c>
      <c r="CY6" s="435">
        <f>'2-销售收入'!$W$8</f>
        <v>0</v>
      </c>
      <c r="CZ6" s="435">
        <f>'2-销售收入'!$W$9</f>
        <v>0</v>
      </c>
      <c r="DA6" s="435">
        <f>'2-销售收入'!$W$10</f>
        <v>0</v>
      </c>
      <c r="DB6" s="435">
        <f>'2-销售收入'!$W$11</f>
        <v>0</v>
      </c>
      <c r="DC6" s="435">
        <f>'2-销售收入'!$W$12</f>
        <v>0</v>
      </c>
      <c r="DD6" s="436">
        <f>'2-销售收入'!$W$13</f>
        <v>0</v>
      </c>
      <c r="DE6" s="437">
        <f>'2-销售收入'!$W$15</f>
        <v>0</v>
      </c>
      <c r="DF6" s="435">
        <f>'2-销售收入'!$W$16</f>
        <v>0</v>
      </c>
      <c r="DG6" s="435">
        <f>'2-销售收入'!$W$17</f>
        <v>0</v>
      </c>
      <c r="DH6" s="435">
        <f>'2-销售收入'!$W$18</f>
        <v>0</v>
      </c>
      <c r="DI6" s="438">
        <f>'2-销售收入'!$W$19</f>
        <v>0</v>
      </c>
      <c r="DJ6" s="756"/>
      <c r="DK6" s="757"/>
      <c r="DL6" s="757"/>
      <c r="DM6" s="757"/>
      <c r="DN6" s="757"/>
      <c r="DO6" s="757"/>
      <c r="DP6" s="757"/>
      <c r="DQ6" s="757"/>
      <c r="DR6" s="757"/>
      <c r="DS6" s="757"/>
      <c r="DT6" s="676"/>
      <c r="DU6" s="743">
        <f>SUMIF(DY$4:EM$4,DU$4,DY6:EM6)</f>
        <v>0</v>
      </c>
      <c r="DV6" s="744">
        <f>SUMIF(DY$4:EM$4,DV$4,DY6:EM6)</f>
        <v>0</v>
      </c>
      <c r="DW6" s="744">
        <f>SUMIF(DY$4:EM$4,DW$4,DY6:EM6)</f>
        <v>0</v>
      </c>
      <c r="DX6" s="745">
        <f>SUM(DU6:DW6)</f>
        <v>0</v>
      </c>
      <c r="DY6" s="424">
        <f>'2-销售收入'!$AA$4</f>
        <v>0</v>
      </c>
      <c r="DZ6" s="424">
        <f>'2-销售收入'!$AA$5</f>
        <v>0</v>
      </c>
      <c r="EA6" s="424">
        <f>'2-销售收入'!$AA$6</f>
        <v>0</v>
      </c>
      <c r="EB6" s="424">
        <f>'2-销售收入'!$AA$7</f>
        <v>0</v>
      </c>
      <c r="EC6" s="425">
        <f>'2-销售收入'!$AA$8</f>
        <v>0</v>
      </c>
      <c r="ED6" s="425">
        <f>'2-销售收入'!$AA$9</f>
        <v>0</v>
      </c>
      <c r="EE6" s="425">
        <f>'2-销售收入'!$AA$10</f>
        <v>0</v>
      </c>
      <c r="EF6" s="425">
        <f>'2-销售收入'!$AA$11</f>
        <v>0</v>
      </c>
      <c r="EG6" s="425">
        <f>'2-销售收入'!$AA$12</f>
        <v>0</v>
      </c>
      <c r="EH6" s="426">
        <f>'2-销售收入'!$AA$13</f>
        <v>0</v>
      </c>
      <c r="EI6" s="427">
        <f>'2-销售收入'!$AA$15</f>
        <v>0</v>
      </c>
      <c r="EJ6" s="425">
        <f>'2-销售收入'!$AA$16</f>
        <v>0</v>
      </c>
      <c r="EK6" s="425">
        <f>'2-销售收入'!$AA$17</f>
        <v>0</v>
      </c>
      <c r="EL6" s="425">
        <f>'2-销售收入'!$AA$18</f>
        <v>0</v>
      </c>
      <c r="EM6" s="429">
        <f>'2-销售收入'!$AA$19</f>
        <v>0</v>
      </c>
      <c r="EN6" s="760"/>
      <c r="EO6" s="754"/>
      <c r="EP6" s="754"/>
      <c r="EQ6" s="754"/>
      <c r="ER6" s="754"/>
      <c r="ES6" s="754"/>
      <c r="ET6" s="754"/>
      <c r="EU6" s="754"/>
      <c r="EV6" s="754"/>
      <c r="EW6" s="754"/>
      <c r="EX6" s="430"/>
      <c r="EY6" s="728">
        <f>SUMIF(FC$4:FQ$4,EY$4,FC6:FQ6)</f>
        <v>0</v>
      </c>
      <c r="EZ6" s="432">
        <f>SUMIF(FC$4:FQ$4,EZ$4,FC6:FQ6)</f>
        <v>0</v>
      </c>
      <c r="FA6" s="432">
        <f>SUMIF(FC$4:FQ$4,FA$4,FC6:FQ6)</f>
        <v>0</v>
      </c>
      <c r="FB6" s="433">
        <f>SUM(EY6:FA6)</f>
        <v>0</v>
      </c>
      <c r="FC6" s="434">
        <f>'2-销售收入'!$AE$4</f>
        <v>0</v>
      </c>
      <c r="FD6" s="434">
        <f>'2-销售收入'!$AE$5</f>
        <v>0</v>
      </c>
      <c r="FE6" s="434">
        <f>'2-销售收入'!$AE$6</f>
        <v>0</v>
      </c>
      <c r="FF6" s="434">
        <f>'2-销售收入'!$AE$7</f>
        <v>0</v>
      </c>
      <c r="FG6" s="435">
        <f>'2-销售收入'!$AE$8</f>
        <v>0</v>
      </c>
      <c r="FH6" s="435">
        <f>'2-销售收入'!$AE$9</f>
        <v>0</v>
      </c>
      <c r="FI6" s="435">
        <f>'2-销售收入'!$AE$10</f>
        <v>0</v>
      </c>
      <c r="FJ6" s="435">
        <f>'2-销售收入'!$AE$11</f>
        <v>0</v>
      </c>
      <c r="FK6" s="435">
        <f>'2-销售收入'!$AE$12</f>
        <v>0</v>
      </c>
      <c r="FL6" s="436">
        <f>'2-销售收入'!$AE$13</f>
        <v>0</v>
      </c>
      <c r="FM6" s="437">
        <f>'2-销售收入'!$AE$15</f>
        <v>0</v>
      </c>
      <c r="FN6" s="435">
        <f>'2-销售收入'!$AE$16</f>
        <v>0</v>
      </c>
      <c r="FO6" s="435">
        <f>'2-销售收入'!$AE$17</f>
        <v>0</v>
      </c>
      <c r="FP6" s="435">
        <f>'2-销售收入'!$AE$18</f>
        <v>0</v>
      </c>
      <c r="FQ6" s="438">
        <f>'2-销售收入'!$AE$19</f>
        <v>0</v>
      </c>
      <c r="FR6" s="756"/>
      <c r="FS6" s="757"/>
      <c r="FT6" s="757"/>
      <c r="FU6" s="757"/>
      <c r="FV6" s="757"/>
      <c r="FW6" s="757"/>
      <c r="FX6" s="757"/>
      <c r="FY6" s="757"/>
      <c r="FZ6" s="757"/>
      <c r="GA6" s="757"/>
      <c r="GB6" s="439"/>
      <c r="GC6" s="38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row>
    <row r="7" spans="1:219" ht="16.5" customHeight="1" x14ac:dyDescent="0.35">
      <c r="A7" s="144"/>
      <c r="B7" s="781" t="s">
        <v>411</v>
      </c>
      <c r="C7" s="440"/>
      <c r="D7" s="441">
        <f>H7+AL7+BP7+CT7+DX7+FB7</f>
        <v>0</v>
      </c>
      <c r="E7" s="442">
        <f>SUMIF($I$4:$W$4,$E$4,I7:W7)</f>
        <v>0</v>
      </c>
      <c r="F7" s="442">
        <f>SUMIF($I$4:$W$4,$F$4,I7:W7)</f>
        <v>0</v>
      </c>
      <c r="G7" s="442">
        <f>SUMIF($I$4:$W$4,$G$4,I7:W7)</f>
        <v>0</v>
      </c>
      <c r="H7" s="443">
        <f>SUM(E7:G7)</f>
        <v>0</v>
      </c>
      <c r="I7" s="444">
        <f>IF($C$1="乐观",'3-成本分摊'!$K$5-'3-成本分摊'!$L$5,0)+IF($G$1="乐观",IFERROR(('3-成本分摊'!$K$53-'3-成本分摊'!$L$53)/'3-成本分摊'!$I$38,0)*I5,0)</f>
        <v>0</v>
      </c>
      <c r="J7" s="445">
        <f>IF($C$1="乐观",'3-成本分摊'!$K$6-'3-成本分摊'!$L$6,0)+IF($G$1="乐观",IFERROR(('3-成本分摊'!$K$53-'3-成本分摊'!$L$53)/'3-成本分摊'!$I$38,0)*J5,0)</f>
        <v>0</v>
      </c>
      <c r="K7" s="445">
        <f>IF($C$1="乐观",'3-成本分摊'!$K$7-'3-成本分摊'!$L$7,0)+IF($G$1="乐观",IFERROR(('3-成本分摊'!$K$53-'3-成本分摊'!$L$53)/'3-成本分摊'!$I$38,0)*K5,0)</f>
        <v>0</v>
      </c>
      <c r="L7" s="445">
        <f>IF($C$1="乐观",'3-成本分摊'!$K$8-'3-成本分摊'!$L$8,0)+IF($G$1="乐观",IFERROR(('3-成本分摊'!$K$53-'3-成本分摊'!$L$53)/'3-成本分摊'!$I$38,0)*L5,0)</f>
        <v>0</v>
      </c>
      <c r="M7" s="446">
        <f>IF($C$1="乐观",'3-成本分摊'!$K$9-'3-成本分摊'!$L$9,0)+IF($G$1="乐观",IFERROR(('3-成本分摊'!$K$53-'3-成本分摊'!$L$53)/'3-成本分摊'!$I$38,0)*M5,0)</f>
        <v>0</v>
      </c>
      <c r="N7" s="446">
        <f>IF($C$1="乐观",'3-成本分摊'!$K$10-'3-成本分摊'!$L$10,0)+IF($G$1="乐观",IFERROR(('3-成本分摊'!$K$53-'3-成本分摊'!$L$53)/'3-成本分摊'!$I$38,0)*N5,0)</f>
        <v>0</v>
      </c>
      <c r="O7" s="446">
        <f>IF($C$1="乐观",'3-成本分摊'!$K$11-'3-成本分摊'!$L$11,0)+IF($G$1="乐观",IFERROR(('3-成本分摊'!$K$53-'3-成本分摊'!$L$53)/'3-成本分摊'!$I$38,0)*O5,0)</f>
        <v>0</v>
      </c>
      <c r="P7" s="446">
        <f>IF($C$1="乐观",'3-成本分摊'!$K$12-'3-成本分摊'!$L$12,0)+IF($G$1="乐观",IFERROR(('3-成本分摊'!$K$53-'3-成本分摊'!$L$53)/'3-成本分摊'!$I$38,0)*P5,0)</f>
        <v>0</v>
      </c>
      <c r="Q7" s="446">
        <f>IF($C$1="乐观",'3-成本分摊'!$K$13-'3-成本分摊'!$L$13,0)+IF($G$1="乐观",IFERROR(('3-成本分摊'!$K$53-'3-成本分摊'!$L$53)/'3-成本分摊'!$I$38,0)*Q5,0)</f>
        <v>0</v>
      </c>
      <c r="R7" s="447">
        <f>IF($C$1="乐观",'3-成本分摊'!$K$14-'3-成本分摊'!$L$14,0)+IF($G$1="乐观",IFERROR(('3-成本分摊'!$K$53-'3-成本分摊'!$L$53)/'3-成本分摊'!$I$38,0)*R5,0)</f>
        <v>0</v>
      </c>
      <c r="S7" s="446">
        <f>IF($C$1="乐观",'3-成本分摊'!$K$16-'3-成本分摊'!$L$16,0)</f>
        <v>0</v>
      </c>
      <c r="T7" s="446">
        <f>IF($C$1="乐观",'3-成本分摊'!$K$17-'3-成本分摊'!$L$17,0)</f>
        <v>0</v>
      </c>
      <c r="U7" s="446">
        <f>IF($C$1="乐观",'3-成本分摊'!$K$18-'3-成本分摊'!$L$18,0)</f>
        <v>0</v>
      </c>
      <c r="V7" s="446">
        <f>IF($C$1="乐观",'3-成本分摊'!$K$19-'3-成本分摊'!$L$19,0)</f>
        <v>0</v>
      </c>
      <c r="W7" s="449">
        <f>IF($C$1="乐观",'3-成本分摊'!$K$20-'3-成本分摊'!$L$20,0)</f>
        <v>0</v>
      </c>
      <c r="X7" s="755"/>
      <c r="Y7" s="714"/>
      <c r="Z7" s="714"/>
      <c r="AA7" s="714"/>
      <c r="AB7" s="714"/>
      <c r="AC7" s="714"/>
      <c r="AD7" s="714"/>
      <c r="AE7" s="714"/>
      <c r="AF7" s="714"/>
      <c r="AG7" s="714"/>
      <c r="AH7" s="451"/>
      <c r="AI7" s="452">
        <f>SUMIF($AM$4:$BA$4,$AI$4,AM7:BA7)</f>
        <v>0</v>
      </c>
      <c r="AJ7" s="442">
        <f>SUMIF($AM$4:$BA$4,$AJ$4,AM7:BA7)</f>
        <v>0</v>
      </c>
      <c r="AK7" s="442">
        <f>SUMIF($AM$4:$BA$4,$AK$4,AM7:BA7)</f>
        <v>0</v>
      </c>
      <c r="AL7" s="453">
        <f>SUM(AI7:AK7)</f>
        <v>0</v>
      </c>
      <c r="AM7" s="445">
        <f>IF($C$1="乐观",'3-成本分摊'!$U$5-'3-成本分摊'!$V$5,0)+IF($G$1="乐观",IFERROR(('3-成本分摊'!$U$53-'3-成本分摊'!$V$53)/'3-成本分摊'!$S$38,0)*AM5,0)</f>
        <v>0</v>
      </c>
      <c r="AN7" s="445">
        <f>IF($C$1="乐观",'3-成本分摊'!$U$6-'3-成本分摊'!$V$6,0)+IF($G$1="乐观",IFERROR(('3-成本分摊'!$U$53-'3-成本分摊'!$V$53)/'3-成本分摊'!$S$38,0)*AN5,0)</f>
        <v>0</v>
      </c>
      <c r="AO7" s="445">
        <f>IF($C$1="乐观",'3-成本分摊'!$U$7-'3-成本分摊'!$V$7,0)+IF($G$1="乐观",IFERROR(('3-成本分摊'!$U$53-'3-成本分摊'!$V$53)/'3-成本分摊'!$S$38,0)*AO5,0)</f>
        <v>0</v>
      </c>
      <c r="AP7" s="445">
        <f>IF($C$1="乐观",'3-成本分摊'!$U$8-'3-成本分摊'!$V$8,0)+IF($G$1="乐观",IFERROR(('3-成本分摊'!$U$53-'3-成本分摊'!$V$53)/'3-成本分摊'!$S$38,0)*AP5,0)</f>
        <v>0</v>
      </c>
      <c r="AQ7" s="446">
        <f>IF($C$1="乐观",'3-成本分摊'!$U$9-'3-成本分摊'!$V$9,0)+IF($G$1="乐观",IFERROR(('3-成本分摊'!$U$53-'3-成本分摊'!$V$53)/'3-成本分摊'!$S$38,0)*AQ5,0)</f>
        <v>0</v>
      </c>
      <c r="AR7" s="446">
        <f>IF($C$1="乐观",'3-成本分摊'!$U$10-'3-成本分摊'!$V$10,0)+IF($G$1="乐观",IFERROR(('3-成本分摊'!$U$53-'3-成本分摊'!$V$53)/'3-成本分摊'!$S$38,0)*AR5,0)</f>
        <v>0</v>
      </c>
      <c r="AS7" s="446">
        <f>IF($C$1="乐观",'3-成本分摊'!$U$11-'3-成本分摊'!$V$11,0)+IF($G$1="乐观",IFERROR(('3-成本分摊'!$U$53-'3-成本分摊'!$V$53)/'3-成本分摊'!$S$38,0)*AS5,0)</f>
        <v>0</v>
      </c>
      <c r="AT7" s="446">
        <f>IF($C$1="乐观",'3-成本分摊'!$U$12-'3-成本分摊'!$V$12,0)+IF($G$1="乐观",IFERROR(('3-成本分摊'!$U$53-'3-成本分摊'!$V$53)/'3-成本分摊'!$S$38,0)*AT5,0)</f>
        <v>0</v>
      </c>
      <c r="AU7" s="446">
        <f>IF($C$1="乐观",'3-成本分摊'!$U$13-'3-成本分摊'!$V$13,0)+IF($G$1="乐观",IFERROR(('3-成本分摊'!$U$53-'3-成本分摊'!$V$53)/'3-成本分摊'!$S$38,0)*AU5,0)</f>
        <v>0</v>
      </c>
      <c r="AV7" s="447">
        <f>IF($C$1="乐观",'3-成本分摊'!$U$14-'3-成本分摊'!$V$14,0)+IF($G$1="乐观",IFERROR(('3-成本分摊'!$U$53-'3-成本分摊'!$V$53)/'3-成本分摊'!$S$38,0)*AV5,0)</f>
        <v>0</v>
      </c>
      <c r="AW7" s="448">
        <f>IF($C$1="乐观",'3-成本分摊'!$U$16-'3-成本分摊'!$V$16,0)</f>
        <v>0</v>
      </c>
      <c r="AX7" s="446">
        <f>IF($C$1="乐观",'3-成本分摊'!$U$17-'3-成本分摊'!$V$17,0)</f>
        <v>0</v>
      </c>
      <c r="AY7" s="446">
        <f>IF($C$1="乐观",'3-成本分摊'!$U$18-'3-成本分摊'!$V$18,0)</f>
        <v>0</v>
      </c>
      <c r="AZ7" s="446">
        <f>IF($C$1="乐观",'3-成本分摊'!$U$19-'3-成本分摊'!$V$19,0)</f>
        <v>0</v>
      </c>
      <c r="BA7" s="454">
        <f>IF($C$1="乐观",'3-成本分摊'!$U$20-'3-成本分摊'!$V$20,0)</f>
        <v>0</v>
      </c>
      <c r="BB7" s="755"/>
      <c r="BC7" s="714"/>
      <c r="BD7" s="714"/>
      <c r="BE7" s="714"/>
      <c r="BF7" s="714"/>
      <c r="BG7" s="714"/>
      <c r="BH7" s="714"/>
      <c r="BI7" s="714"/>
      <c r="BJ7" s="714"/>
      <c r="BK7" s="714"/>
      <c r="BL7" s="451"/>
      <c r="BM7" s="681">
        <f>SUMIF(BQ$4:CE$4,BM$4,BQ7:CE7)</f>
        <v>0</v>
      </c>
      <c r="BN7" s="442">
        <f>SUMIF(BQ$4:CE$4,BN$4,BQ7:CE7)</f>
        <v>0</v>
      </c>
      <c r="BO7" s="442">
        <f>SUMIF(BQ$4:CE$4,BO$4,BQ7:CE7)</f>
        <v>0</v>
      </c>
      <c r="BP7" s="700">
        <f>SUM(BM7:BO7)</f>
        <v>0</v>
      </c>
      <c r="BQ7" s="445">
        <f>IF($C$1="乐观",'3-成本分摊'!$AE$5-'3-成本分摊'!$AF$5,0)+IF($G$1="乐观",IFERROR(('3-成本分摊'!$AE$53-'3-成本分摊'!$AF$53)/'3-成本分摊'!$AC$38,0)*BQ5,0)</f>
        <v>0</v>
      </c>
      <c r="BR7" s="445">
        <f>IF($C$1="乐观",'3-成本分摊'!$AE$6-'3-成本分摊'!$AF$6,0)+IF($G$1="乐观",IFERROR(('3-成本分摊'!$AE$53-'3-成本分摊'!$AF$53)/'3-成本分摊'!$AC$38,0)*BR5,0)</f>
        <v>0</v>
      </c>
      <c r="BS7" s="445">
        <f>IF($C$1="乐观",'3-成本分摊'!$AE$7-'3-成本分摊'!$AF$7,0)+IF($G$1="乐观",IFERROR(('3-成本分摊'!$AE$53-'3-成本分摊'!$AF$53)/'3-成本分摊'!$AC$38,0)*BS5,0)</f>
        <v>0</v>
      </c>
      <c r="BT7" s="445">
        <f>IF($C$1="乐观",'3-成本分摊'!$AE$8-'3-成本分摊'!$AF$8,0)+IF($G$1="乐观",IFERROR(('3-成本分摊'!$AE$53-'3-成本分摊'!$AF$53)/'3-成本分摊'!$AC$38,0)*BT5,0)</f>
        <v>0</v>
      </c>
      <c r="BU7" s="446">
        <f>IF($C$1="乐观",'3-成本分摊'!$AE$9-'3-成本分摊'!$AF$9,0)+IF($G$1="乐观",IFERROR(('3-成本分摊'!$AE$53-'3-成本分摊'!$AF$53)/'3-成本分摊'!$AC$38,0)*BU5,0)</f>
        <v>0</v>
      </c>
      <c r="BV7" s="446">
        <f>IF($C$1="乐观",'3-成本分摊'!$AE$10-'3-成本分摊'!$AF$10,0)+IF($G$1="乐观",IFERROR(('3-成本分摊'!$AE$53-'3-成本分摊'!$AF$53)/'3-成本分摊'!$AC$38,0)*BV5,0)</f>
        <v>0</v>
      </c>
      <c r="BW7" s="446">
        <f>IF($C$1="乐观",'3-成本分摊'!$AE$11-'3-成本分摊'!$AF$11,0)+IF($G$1="乐观",IFERROR(('3-成本分摊'!$AE$53-'3-成本分摊'!$AF$53)/'3-成本分摊'!$AC$38,0)*BW5,0)</f>
        <v>0</v>
      </c>
      <c r="BX7" s="446">
        <f>IF($C$1="乐观",'3-成本分摊'!$AE$12-'3-成本分摊'!$AF$12,0)+IF($G$1="乐观",IFERROR(('3-成本分摊'!$AE$53-'3-成本分摊'!$AF$53)/'3-成本分摊'!$AC$38,0)*BX5,0)</f>
        <v>0</v>
      </c>
      <c r="BY7" s="446">
        <f>IF($C$1="乐观",'3-成本分摊'!$AE$13-'3-成本分摊'!$AF$13,0)+IF($G$1="乐观",IFERROR(('3-成本分摊'!$AE$53-'3-成本分摊'!$AF$53)/'3-成本分摊'!$AC$38,0)*BY5,0)</f>
        <v>0</v>
      </c>
      <c r="BZ7" s="447">
        <f>IF($C$1="乐观",'3-成本分摊'!$AE$14-'3-成本分摊'!$AF$14,0)+IF($G$1="乐观",IFERROR(('3-成本分摊'!$AE$53-'3-成本分摊'!$AF$53)/'3-成本分摊'!$AC$38,0)*BZ5,0)</f>
        <v>0</v>
      </c>
      <c r="CA7" s="448">
        <f>IF($C$1="乐观",'3-成本分摊'!$AE$16-'3-成本分摊'!$AF$16,0)</f>
        <v>0</v>
      </c>
      <c r="CB7" s="446">
        <f>IF($C$1="乐观",'3-成本分摊'!$AE$17-'3-成本分摊'!$AF$17,0)</f>
        <v>0</v>
      </c>
      <c r="CC7" s="446">
        <f>IF($C$1="乐观",'3-成本分摊'!$AE$18-'3-成本分摊'!$AF$18,0)</f>
        <v>0</v>
      </c>
      <c r="CD7" s="446">
        <f>IF($C$1="乐观",'3-成本分摊'!$AE$19-'3-成本分摊'!$AF$19,0)</f>
        <v>0</v>
      </c>
      <c r="CE7" s="450">
        <f>IF($C$1="乐观",'3-成本分摊'!$AE$20-'3-成本分摊'!$AF$20,0)</f>
        <v>0</v>
      </c>
      <c r="CF7" s="759"/>
      <c r="CG7" s="714"/>
      <c r="CH7" s="714"/>
      <c r="CI7" s="714"/>
      <c r="CJ7" s="714"/>
      <c r="CK7" s="714"/>
      <c r="CL7" s="714"/>
      <c r="CM7" s="714"/>
      <c r="CN7" s="714"/>
      <c r="CO7" s="714"/>
      <c r="CP7" s="451"/>
      <c r="CQ7" s="729">
        <f>SUMIF(CU$4:DI$4,CQ$4,CU7:DI7)</f>
        <v>0</v>
      </c>
      <c r="CR7" s="442">
        <f>SUMIF(CU$4:DI$4,CR$4,CU7:DI7)</f>
        <v>0</v>
      </c>
      <c r="CS7" s="442">
        <f>SUMIF(CU$4:DI$4,CS$4,CU7:DI7)</f>
        <v>0</v>
      </c>
      <c r="CT7" s="453">
        <f>SUM(CQ7:CS7)</f>
        <v>0</v>
      </c>
      <c r="CU7" s="445">
        <f>IF($C$1="乐观",'3-成本分摊'!$AO$5-'3-成本分摊'!$AP$5,0)+IF($G$1="乐观",IFERROR(('3-成本分摊'!$AO$53-'3-成本分摊'!$AP$53)/'3-成本分摊'!$AM$38,0)*CU5,0)</f>
        <v>0</v>
      </c>
      <c r="CV7" s="445">
        <f>IF($C$1="乐观",'3-成本分摊'!$AO$6-'3-成本分摊'!$AP$6,0)+IF($G$1="乐观",IFERROR(('3-成本分摊'!$AO$53-'3-成本分摊'!$AP$53)/'3-成本分摊'!$AM$38,0)*CV5,0)</f>
        <v>0</v>
      </c>
      <c r="CW7" s="445">
        <f>IF($C$1="乐观",'3-成本分摊'!$AO$7-'3-成本分摊'!$AP$7,0)+IF($G$1="乐观",IFERROR(('3-成本分摊'!$AO$53-'3-成本分摊'!$AP$53)/'3-成本分摊'!$AM$38,0)*CW5,0)</f>
        <v>0</v>
      </c>
      <c r="CX7" s="445">
        <f>IF($C$1="乐观",'3-成本分摊'!$AO$8-'3-成本分摊'!$AP$8,0)+IF($G$1="乐观",IFERROR(('3-成本分摊'!$AO$53-'3-成本分摊'!$AP$53)/'3-成本分摊'!$AM$38,0)*CX5,0)</f>
        <v>0</v>
      </c>
      <c r="CY7" s="446">
        <f>IF($C$1="乐观",'3-成本分摊'!$AO$9-'3-成本分摊'!$AP$9,0)+IF($G$1="乐观",IFERROR(('3-成本分摊'!$AO$53-'3-成本分摊'!$AP$53)/'3-成本分摊'!$AM$38,0)*CY5,0)</f>
        <v>0</v>
      </c>
      <c r="CZ7" s="446">
        <f>IF($C$1="乐观",'3-成本分摊'!$AO$10-'3-成本分摊'!$AP$10,0)+IF($G$1="乐观",IFERROR(('3-成本分摊'!$AO$53-'3-成本分摊'!$AP$53)/'3-成本分摊'!$AM$38,0)*CZ5,0)</f>
        <v>0</v>
      </c>
      <c r="DA7" s="446">
        <f>IF($C$1="乐观",'3-成本分摊'!$AO$11-'3-成本分摊'!$AP$11,0)+IF($G$1="乐观",IFERROR(('3-成本分摊'!$AO$53-'3-成本分摊'!$AP$53)/'3-成本分摊'!$AM$38,0)*DA5,0)</f>
        <v>0</v>
      </c>
      <c r="DB7" s="446">
        <f>IF($C$1="乐观",'3-成本分摊'!$AO$12-'3-成本分摊'!$AP$12,0)+IF($G$1="乐观",IFERROR(('3-成本分摊'!$AO$53-'3-成本分摊'!$AP$53)/'3-成本分摊'!$AM$38,0)*DB5,0)</f>
        <v>0</v>
      </c>
      <c r="DC7" s="446">
        <f>IF($C$1="乐观",'3-成本分摊'!$AO$13-'3-成本分摊'!$AP$13,0)+IF($G$1="乐观",IFERROR(('3-成本分摊'!$AO$53-'3-成本分摊'!$AP$53)/'3-成本分摊'!$AM$38,0)*DC5,0)</f>
        <v>0</v>
      </c>
      <c r="DD7" s="447">
        <f>IF($C$1="乐观",'3-成本分摊'!$AO$14-'3-成本分摊'!$AP$14,0)+IF($G$1="乐观",IFERROR(('3-成本分摊'!$AO$53-'3-成本分摊'!$AP$53)/'3-成本分摊'!$AM$38,0)*DD5,0)</f>
        <v>0</v>
      </c>
      <c r="DE7" s="448">
        <f>IF($C$1="乐观",'3-成本分摊'!$AO$16-'3-成本分摊'!$AP$16,0)</f>
        <v>0</v>
      </c>
      <c r="DF7" s="446">
        <f>IF($C$1="乐观",'3-成本分摊'!$AO$17-'3-成本分摊'!$AP$17,0)</f>
        <v>0</v>
      </c>
      <c r="DG7" s="446">
        <f>IF($C$1="乐观",'3-成本分摊'!$AO$18-'3-成本分摊'!$AP$18,0)</f>
        <v>0</v>
      </c>
      <c r="DH7" s="446">
        <f>IF($C$1="乐观",'3-成本分摊'!$AO$19-'3-成本分摊'!$AP$19,0)</f>
        <v>0</v>
      </c>
      <c r="DI7" s="454">
        <f>IF($C$1="乐观",'3-成本分摊'!$AO$20-'3-成本分摊'!$AP$20,0)</f>
        <v>0</v>
      </c>
      <c r="DJ7" s="755"/>
      <c r="DK7" s="714"/>
      <c r="DL7" s="714"/>
      <c r="DM7" s="714"/>
      <c r="DN7" s="714"/>
      <c r="DO7" s="714"/>
      <c r="DP7" s="714"/>
      <c r="DQ7" s="714"/>
      <c r="DR7" s="714"/>
      <c r="DS7" s="714"/>
      <c r="DT7" s="451"/>
      <c r="DU7" s="738">
        <f>SUMIF(DY$4:EM$4,DU$4,DY7:EM7)</f>
        <v>0</v>
      </c>
      <c r="DV7" s="442">
        <f>SUMIF(DY$4:EM$4,DV$4,DY7:EM7)</f>
        <v>0</v>
      </c>
      <c r="DW7" s="442">
        <f>SUMIF(DY$4:EM$4,DW$4,DY7:EM7)</f>
        <v>0</v>
      </c>
      <c r="DX7" s="443">
        <f>SUM(DU7:DW7)</f>
        <v>0</v>
      </c>
      <c r="DY7" s="445">
        <f>IF($C$1="乐观",'3-成本分摊'!$AY$5-'3-成本分摊'!$AZ$5,0)+IF($G$1="乐观",IFERROR(('3-成本分摊'!$AY$53-'3-成本分摊'!$AZ$53)/'3-成本分摊'!$AW$38,0)*DY5,0)</f>
        <v>0</v>
      </c>
      <c r="DZ7" s="445">
        <f>IF($C$1="乐观",'3-成本分摊'!$AY$6-'3-成本分摊'!$AZ$6,0)+IF($G$1="乐观",IFERROR(('3-成本分摊'!$AY$53-'3-成本分摊'!$AZ$53)/'3-成本分摊'!$AW$38,0)*DZ5,0)</f>
        <v>0</v>
      </c>
      <c r="EA7" s="445">
        <f>IF($C$1="乐观",'3-成本分摊'!$AY$7-'3-成本分摊'!$AZ$7,0)+IF($G$1="乐观",IFERROR(('3-成本分摊'!$AY$53-'3-成本分摊'!$AZ$53)/'3-成本分摊'!$AW$38,0)*EA5,0)</f>
        <v>0</v>
      </c>
      <c r="EB7" s="445">
        <f>IF($C$1="乐观",'3-成本分摊'!$AY$8-'3-成本分摊'!$AZ$8,0)+IF($G$1="乐观",IFERROR(('3-成本分摊'!$AY$53-'3-成本分摊'!$AZ$53)/'3-成本分摊'!$AW$38,0)*EB5,0)</f>
        <v>0</v>
      </c>
      <c r="EC7" s="446">
        <f>IF($C$1="乐观",'3-成本分摊'!$AY$9-'3-成本分摊'!$AZ$9,0)+IF($G$1="乐观",IFERROR(('3-成本分摊'!$AY$53-'3-成本分摊'!$AZ$53)/'3-成本分摊'!$AW$38,0)*EC5,0)</f>
        <v>0</v>
      </c>
      <c r="ED7" s="446">
        <f>IF($C$1="乐观",'3-成本分摊'!$AY$10-'3-成本分摊'!$AZ$10,0)+IF($G$1="乐观",IFERROR(('3-成本分摊'!$AY$53-'3-成本分摊'!$AZ$53)/'3-成本分摊'!$AW$38,0)*ED5,0)</f>
        <v>0</v>
      </c>
      <c r="EE7" s="446">
        <f>IF($C$1="乐观",'3-成本分摊'!$AY$11-'3-成本分摊'!$AZ$11,0)+IF($G$1="乐观",IFERROR(('3-成本分摊'!$AY$53-'3-成本分摊'!$AZ$53)/'3-成本分摊'!$AW$38,0)*EE5,0)</f>
        <v>0</v>
      </c>
      <c r="EF7" s="446">
        <f>IF($C$1="乐观",'3-成本分摊'!$AY$12-'3-成本分摊'!$AZ$12,0)+IF($G$1="乐观",IFERROR(('3-成本分摊'!$AY$53-'3-成本分摊'!$AZ$53)/'3-成本分摊'!$AW$38,0)*EF5,0)</f>
        <v>0</v>
      </c>
      <c r="EG7" s="446">
        <f>IF($C$1="乐观",'3-成本分摊'!$AY$13-'3-成本分摊'!$AZ$13,0)+IF($G$1="乐观",IFERROR(('3-成本分摊'!$AY$53-'3-成本分摊'!$AZ$53)/'3-成本分摊'!$AW$38,0)*EG5,0)</f>
        <v>0</v>
      </c>
      <c r="EH7" s="447">
        <f>IF($C$1="乐观",'3-成本分摊'!$AY$14-'3-成本分摊'!$AZ$14,0)+IF($G$1="乐观",IFERROR(('3-成本分摊'!$AY$53-'3-成本分摊'!$AZ$53)/'3-成本分摊'!$AW$38,0)*EH5,0)</f>
        <v>0</v>
      </c>
      <c r="EI7" s="448">
        <f>IF($C$1="乐观",'3-成本分摊'!$AY$16-'3-成本分摊'!$AZ$16,0)</f>
        <v>0</v>
      </c>
      <c r="EJ7" s="446">
        <f>IF($C$1="乐观",'3-成本分摊'!$AY$17-'3-成本分摊'!$AZ$17,0)</f>
        <v>0</v>
      </c>
      <c r="EK7" s="446">
        <f>IF($C$1="乐观",'3-成本分摊'!$AY$18-'3-成本分摊'!$AZ$18,0)</f>
        <v>0</v>
      </c>
      <c r="EL7" s="446">
        <f>IF($C$1="乐观",'3-成本分摊'!$AY$19-'3-成本分摊'!$AZ$19,0)</f>
        <v>0</v>
      </c>
      <c r="EM7" s="450">
        <f>IF($C$1="乐观",'3-成本分摊'!$AY$20-'3-成本分摊'!$AZ$20,0)</f>
        <v>0</v>
      </c>
      <c r="EN7" s="761"/>
      <c r="EO7" s="714"/>
      <c r="EP7" s="714"/>
      <c r="EQ7" s="714"/>
      <c r="ER7" s="714"/>
      <c r="ES7" s="714"/>
      <c r="ET7" s="714"/>
      <c r="EU7" s="714"/>
      <c r="EV7" s="714"/>
      <c r="EW7" s="714"/>
      <c r="EX7" s="451"/>
      <c r="EY7" s="729">
        <f>SUMIF(FC$4:FQ$4,EY$4,FC7:FQ7)</f>
        <v>0</v>
      </c>
      <c r="EZ7" s="442">
        <f>SUMIF(FC$4:FQ$4,EZ$4,FC7:FQ7)</f>
        <v>0</v>
      </c>
      <c r="FA7" s="442">
        <f>SUMIF(FC$4:FQ$4,FA$4,FC7:FQ7)</f>
        <v>0</v>
      </c>
      <c r="FB7" s="453">
        <f>SUM(EY7:FA7)</f>
        <v>0</v>
      </c>
      <c r="FC7" s="445">
        <f>IF($C$1="乐观",'3-成本分摊'!$BI$5-'3-成本分摊'!$BJ$5,0)+IF($G$1="乐观",IFERROR(('3-成本分摊'!$BI$53-'3-成本分摊'!$BJ$53)/'3-成本分摊'!$BG$38,0)*FC5,0)</f>
        <v>0</v>
      </c>
      <c r="FD7" s="445">
        <f>IF($C$1="乐观",'3-成本分摊'!$BI$6-'3-成本分摊'!$BJ$6,0)+IF($G$1="乐观",IFERROR(('3-成本分摊'!$BI$53-'3-成本分摊'!$BJ$53)/'3-成本分摊'!$BG$38,0)*FD5,0)</f>
        <v>0</v>
      </c>
      <c r="FE7" s="445">
        <f>IF($C$1="乐观",'3-成本分摊'!$BI$7-'3-成本分摊'!$BJ$7,0)+IF($G$1="乐观",IFERROR(('3-成本分摊'!$BI$53-'3-成本分摊'!$BJ$53)/'3-成本分摊'!$BG$38,0)*FE5,0)</f>
        <v>0</v>
      </c>
      <c r="FF7" s="445">
        <f>IF($C$1="乐观",'3-成本分摊'!$BI$8-'3-成本分摊'!$BJ$8,0)+IF($G$1="乐观",IFERROR(('3-成本分摊'!$BI$53-'3-成本分摊'!$BJ$53)/'3-成本分摊'!$BG$38,0)*FF5,0)</f>
        <v>0</v>
      </c>
      <c r="FG7" s="446">
        <f>IF($C$1="乐观",'3-成本分摊'!$BI$9-'3-成本分摊'!$BJ$9,0)+IF($G$1="乐观",IFERROR(('3-成本分摊'!$BI$53-'3-成本分摊'!$BJ$53)/'3-成本分摊'!$BG$38,0)*FG5,0)</f>
        <v>0</v>
      </c>
      <c r="FH7" s="446">
        <f>IF($C$1="乐观",'3-成本分摊'!$BI$10-'3-成本分摊'!$BJ$10,0)+IF($G$1="乐观",IFERROR(('3-成本分摊'!$BI$53-'3-成本分摊'!$BJ$53)/'3-成本分摊'!$BG$38,0)*FH5,0)</f>
        <v>0</v>
      </c>
      <c r="FI7" s="446">
        <f>IF($C$1="乐观",'3-成本分摊'!$BI$11-'3-成本分摊'!$BJ$11,0)+IF($G$1="乐观",IFERROR(('3-成本分摊'!$BI$53-'3-成本分摊'!$BJ$53)/'3-成本分摊'!$BG$38,0)*FI5,0)</f>
        <v>0</v>
      </c>
      <c r="FJ7" s="446">
        <f>IF($C$1="乐观",'3-成本分摊'!$BI$12-'3-成本分摊'!$BJ$12,0)+IF($G$1="乐观",IFERROR(('3-成本分摊'!$BI$53-'3-成本分摊'!$BJ$53)/'3-成本分摊'!$BG$38,0)*FJ5,0)</f>
        <v>0</v>
      </c>
      <c r="FK7" s="446">
        <f>IF($C$1="乐观",'3-成本分摊'!$BI$13-'3-成本分摊'!$BJ$13,0)+IF($G$1="乐观",IFERROR(('3-成本分摊'!$BI$53-'3-成本分摊'!$BJ$53)/'3-成本分摊'!$BG$38,0)*FK5,0)</f>
        <v>0</v>
      </c>
      <c r="FL7" s="447">
        <f>IF($C$1="乐观",'3-成本分摊'!$BI$14-'3-成本分摊'!$BJ$14,0)+IF($G$1="乐观",IFERROR(('3-成本分摊'!$BI$53-'3-成本分摊'!$BJ$53)/'3-成本分摊'!$BG$38,0)*FL5,0)</f>
        <v>0</v>
      </c>
      <c r="FM7" s="448">
        <f>IF($C$1="乐观",'3-成本分摊'!$BI$16-'3-成本分摊'!$BJ$16,0)</f>
        <v>0</v>
      </c>
      <c r="FN7" s="446">
        <f>IF($C$1="乐观",'3-成本分摊'!$BI$17-'3-成本分摊'!$BJ$17,0)</f>
        <v>0</v>
      </c>
      <c r="FO7" s="446">
        <f>IF($C$1="乐观",'3-成本分摊'!$BI$18-'3-成本分摊'!$BJ$18,0)</f>
        <v>0</v>
      </c>
      <c r="FP7" s="446">
        <f>IF($C$1="乐观",'3-成本分摊'!$BI$19-'3-成本分摊'!$BJ$19,0)</f>
        <v>0</v>
      </c>
      <c r="FQ7" s="454">
        <f>IF($C$1="乐观",'3-成本分摊'!$BI$20-'3-成本分摊'!$BJ$20,0)</f>
        <v>0</v>
      </c>
      <c r="FR7" s="755"/>
      <c r="FS7" s="714"/>
      <c r="FT7" s="714"/>
      <c r="FU7" s="714"/>
      <c r="FV7" s="714"/>
      <c r="FW7" s="714"/>
      <c r="FX7" s="714"/>
      <c r="FY7" s="714"/>
      <c r="FZ7" s="714"/>
      <c r="GA7" s="714"/>
      <c r="GB7" s="455"/>
      <c r="GC7" s="38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row>
    <row r="8" spans="1:219" ht="16.5" customHeight="1" x14ac:dyDescent="0.35">
      <c r="A8" s="144"/>
      <c r="B8" s="781" t="s">
        <v>409</v>
      </c>
      <c r="C8" s="440"/>
      <c r="D8" s="441">
        <f>H8+AL8+BP8+CT8+DX8+FB8</f>
        <v>0</v>
      </c>
      <c r="E8" s="442">
        <f t="shared" ref="E8:E9" si="0">SUMIF($I$4:$W$4,$E$4,I8:W8)</f>
        <v>0</v>
      </c>
      <c r="F8" s="442">
        <f t="shared" ref="F8:F9" si="1">SUMIF($I$4:$W$4,$F$4,I8:W8)</f>
        <v>0</v>
      </c>
      <c r="G8" s="442">
        <f t="shared" ref="G8:G9" si="2">SUMIF($I$4:$W$4,$G$4,I8:W8)</f>
        <v>0</v>
      </c>
      <c r="H8" s="443">
        <f>SUM(E8:G8)</f>
        <v>0</v>
      </c>
      <c r="I8" s="444">
        <f>IF(ISNUMBER(FIND("安置房",I3)),'3-成本分摊'!$L$53,0)</f>
        <v>0</v>
      </c>
      <c r="J8" s="445">
        <f>IF(ISNUMBER(FIND("安置房",J3)),'3-成本分摊'!$L$53,0)</f>
        <v>0</v>
      </c>
      <c r="K8" s="445">
        <f>IF(ISNUMBER(FIND("安置房",K3)),'3-成本分摊'!$L$53,0)</f>
        <v>0</v>
      </c>
      <c r="L8" s="445">
        <f>IF(ISNUMBER(FIND("安置房",L3)),'3-成本分摊'!$L$53,0)</f>
        <v>0</v>
      </c>
      <c r="M8" s="445">
        <f>IF(ISNUMBER(FIND("安置房",M3)),'3-成本分摊'!$L$53,0)</f>
        <v>0</v>
      </c>
      <c r="N8" s="445">
        <f>IF(ISNUMBER(FIND("安置房",N3)),'3-成本分摊'!$L$53,0)</f>
        <v>0</v>
      </c>
      <c r="O8" s="445">
        <f>IF(ISNUMBER(FIND("安置房",O3)),'3-成本分摊'!$L$53,0)</f>
        <v>0</v>
      </c>
      <c r="P8" s="445">
        <f>IF(ISNUMBER(FIND("安置房",P3)),'3-成本分摊'!$L$53,0)</f>
        <v>0</v>
      </c>
      <c r="Q8" s="445">
        <f>IF(ISNUMBER(FIND("安置房",Q3)),'3-成本分摊'!$L$53,0)</f>
        <v>0</v>
      </c>
      <c r="R8" s="805">
        <f>IF(ISNUMBER(FIND("安置房",R3)),'3-成本分摊'!$L$53,0)</f>
        <v>0</v>
      </c>
      <c r="S8" s="445">
        <f>IF(ISNUMBER(FIND("安置房",S3)),'3-成本分摊'!$L$53,0)</f>
        <v>0</v>
      </c>
      <c r="T8" s="445">
        <f>IF(ISNUMBER(FIND("安置房",T3)),'3-成本分摊'!$L$53,0)</f>
        <v>0</v>
      </c>
      <c r="U8" s="445">
        <f>IF(ISNUMBER(FIND("安置房",U3)),'3-成本分摊'!$L$53,0)</f>
        <v>0</v>
      </c>
      <c r="V8" s="445">
        <f>IF(ISNUMBER(FIND("安置房",V3)),'3-成本分摊'!$L$53,0)</f>
        <v>0</v>
      </c>
      <c r="W8" s="449">
        <f>IF(ISNUMBER(FIND("安置房",W3)),'3-成本分摊'!$L$53,0)</f>
        <v>0</v>
      </c>
      <c r="X8" s="755"/>
      <c r="Y8" s="714"/>
      <c r="Z8" s="714"/>
      <c r="AA8" s="714"/>
      <c r="AB8" s="714"/>
      <c r="AC8" s="714"/>
      <c r="AD8" s="714"/>
      <c r="AE8" s="714"/>
      <c r="AF8" s="714"/>
      <c r="AG8" s="714"/>
      <c r="AH8" s="451"/>
      <c r="AI8" s="452">
        <f>SUMIF($AM$4:$BA$4,$AI$4,AM8:BA8)</f>
        <v>0</v>
      </c>
      <c r="AJ8" s="442">
        <f>SUMIF($AM$4:$BA$4,$AJ$4,AM8:BA8)</f>
        <v>0</v>
      </c>
      <c r="AK8" s="442">
        <f>SUMIF($AM$4:$BA$4,$AK$4,AM8:BA8)</f>
        <v>0</v>
      </c>
      <c r="AL8" s="453">
        <f>SUM(AI8:AK8)</f>
        <v>0</v>
      </c>
      <c r="AM8" s="445">
        <f>IF(ISNUMBER(FIND("安置房",AM3)),'3-成本分摊'!$V$53,0)</f>
        <v>0</v>
      </c>
      <c r="AN8" s="445">
        <f>IF(ISNUMBER(FIND("安置房",AN3)),'3-成本分摊'!$V$53,0)</f>
        <v>0</v>
      </c>
      <c r="AO8" s="445">
        <f>IF(ISNUMBER(FIND("安置房",AO3)),'3-成本分摊'!$V$53,0)</f>
        <v>0</v>
      </c>
      <c r="AP8" s="445">
        <f>IF(ISNUMBER(FIND("安置房",AP3)),'3-成本分摊'!$V$53,0)</f>
        <v>0</v>
      </c>
      <c r="AQ8" s="448">
        <f>IF(ISNUMBER(FIND("安置房",AQ3)),'3-成本分摊'!$V$53,0)</f>
        <v>0</v>
      </c>
      <c r="AR8" s="448">
        <f>IF(ISNUMBER(FIND("安置房",AR3)),'3-成本分摊'!$V$53,0)</f>
        <v>0</v>
      </c>
      <c r="AS8" s="448">
        <f>IF(ISNUMBER(FIND("安置房",AS3)),'3-成本分摊'!$V$53,0)</f>
        <v>0</v>
      </c>
      <c r="AT8" s="448">
        <f>IF(ISNUMBER(FIND("安置房",AT3)),'3-成本分摊'!$V$53,0)</f>
        <v>0</v>
      </c>
      <c r="AU8" s="446">
        <f>IF(ISNUMBER(FIND("安置房",AU3)),'3-成本分摊'!$V$53,0)</f>
        <v>0</v>
      </c>
      <c r="AV8" s="447">
        <f>IF(ISNUMBER(FIND("安置房",AV3)),'3-成本分摊'!$V$53,0)</f>
        <v>0</v>
      </c>
      <c r="AW8" s="448">
        <f>IF(ISNUMBER(FIND("安置房",AW3)),'3-成本分摊'!$V$53,0)</f>
        <v>0</v>
      </c>
      <c r="AX8" s="446">
        <f>IF(ISNUMBER(FIND("安置房",AX3)),'3-成本分摊'!$V$53,0)</f>
        <v>0</v>
      </c>
      <c r="AY8" s="446">
        <f>IF(ISNUMBER(FIND("安置房",AY3)),'3-成本分摊'!$V$53,0)</f>
        <v>0</v>
      </c>
      <c r="AZ8" s="446">
        <f>IF(ISNUMBER(FIND("安置房",AZ3)),'3-成本分摊'!$V$53,0)</f>
        <v>0</v>
      </c>
      <c r="BA8" s="454">
        <f>IF(ISNUMBER(FIND("安置房",BA3)),'3-成本分摊'!$V$53,0)</f>
        <v>0</v>
      </c>
      <c r="BB8" s="755"/>
      <c r="BC8" s="714"/>
      <c r="BD8" s="714"/>
      <c r="BE8" s="714"/>
      <c r="BF8" s="714"/>
      <c r="BG8" s="714"/>
      <c r="BH8" s="714"/>
      <c r="BI8" s="714"/>
      <c r="BJ8" s="714"/>
      <c r="BK8" s="714"/>
      <c r="BL8" s="451"/>
      <c r="BM8" s="681">
        <f>SUMIF(BQ$4:CE$4,BM$4,BQ8:CE8)</f>
        <v>0</v>
      </c>
      <c r="BN8" s="442">
        <f>SUMIF(BQ$4:CE$4,BN$4,BQ8:CE8)</f>
        <v>0</v>
      </c>
      <c r="BO8" s="442">
        <f>SUMIF(BQ$4:CE$4,BO$4,BQ8:CE8)</f>
        <v>0</v>
      </c>
      <c r="BP8" s="700">
        <f>SUM(BM8:BO8)</f>
        <v>0</v>
      </c>
      <c r="BQ8" s="445">
        <f>IF(ISNUMBER(FIND("安置房",BQ3)),'3-成本分摊'!$AF$53,0)</f>
        <v>0</v>
      </c>
      <c r="BR8" s="445">
        <f>IF(ISNUMBER(FIND("安置房",BR3)),'3-成本分摊'!$AF$53,0)</f>
        <v>0</v>
      </c>
      <c r="BS8" s="445">
        <f>IF(ISNUMBER(FIND("安置房",BS3)),'3-成本分摊'!$AF$53,0)</f>
        <v>0</v>
      </c>
      <c r="BT8" s="445">
        <f>IF(ISNUMBER(FIND("安置房",BT3)),'3-成本分摊'!$AF$53,0)</f>
        <v>0</v>
      </c>
      <c r="BU8" s="448">
        <f>IF(ISNUMBER(FIND("安置房",BU3)),'3-成本分摊'!$AF$53,0)</f>
        <v>0</v>
      </c>
      <c r="BV8" s="448">
        <f>IF(ISNUMBER(FIND("安置房",BV3)),'3-成本分摊'!$AF$53,0)</f>
        <v>0</v>
      </c>
      <c r="BW8" s="448">
        <f>IF(ISNUMBER(FIND("安置房",BW3)),'3-成本分摊'!$AF$53,0)</f>
        <v>0</v>
      </c>
      <c r="BX8" s="448">
        <f>IF(ISNUMBER(FIND("安置房",BX3)),'3-成本分摊'!$AF$53,0)</f>
        <v>0</v>
      </c>
      <c r="BY8" s="448">
        <f>IF(ISNUMBER(FIND("安置房",BY3)),'3-成本分摊'!$AF$53,0)</f>
        <v>0</v>
      </c>
      <c r="BZ8" s="447">
        <f>IF(ISNUMBER(FIND("安置房",BZ3)),'3-成本分摊'!$AF$53,0)</f>
        <v>0</v>
      </c>
      <c r="CA8" s="448">
        <f>IF(ISNUMBER(FIND("安置房",CA3)),'3-成本分摊'!$AF$53,0)</f>
        <v>0</v>
      </c>
      <c r="CB8" s="446">
        <f>IF(ISNUMBER(FIND("安置房",CB3)),'3-成本分摊'!$AF$53,0)</f>
        <v>0</v>
      </c>
      <c r="CC8" s="446">
        <f>IF(ISNUMBER(FIND("安置房",CC3)),'3-成本分摊'!$AF$53,0)</f>
        <v>0</v>
      </c>
      <c r="CD8" s="446">
        <f>IF(ISNUMBER(FIND("安置房",CD3)),'3-成本分摊'!$AF$53,0)</f>
        <v>0</v>
      </c>
      <c r="CE8" s="450">
        <f>IF(ISNUMBER(FIND("安置房",CE3)),'3-成本分摊'!$AF$53,0)</f>
        <v>0</v>
      </c>
      <c r="CF8" s="759"/>
      <c r="CG8" s="714"/>
      <c r="CH8" s="714"/>
      <c r="CI8" s="714"/>
      <c r="CJ8" s="714"/>
      <c r="CK8" s="714"/>
      <c r="CL8" s="714"/>
      <c r="CM8" s="714"/>
      <c r="CN8" s="714"/>
      <c r="CO8" s="714"/>
      <c r="CP8" s="451"/>
      <c r="CQ8" s="729">
        <f>SUMIF(CU$4:DI$4,CQ$4,CU8:DI8)</f>
        <v>0</v>
      </c>
      <c r="CR8" s="442">
        <f>SUMIF(CU$4:DI$4,CR$4,CU8:DI8)</f>
        <v>0</v>
      </c>
      <c r="CS8" s="442">
        <f>SUMIF(CU$4:DI$4,CS$4,CU8:DI8)</f>
        <v>0</v>
      </c>
      <c r="CT8" s="453">
        <f>SUM(CQ8:CS8)</f>
        <v>0</v>
      </c>
      <c r="CU8" s="445">
        <f>IF(ISNUMBER(FIND("安置房",CU3)),'3-成本分摊'!$AP$53,0)</f>
        <v>0</v>
      </c>
      <c r="CV8" s="445">
        <f>IF(ISNUMBER(FIND("安置房",CV3)),'3-成本分摊'!$AP$53,0)</f>
        <v>0</v>
      </c>
      <c r="CW8" s="445">
        <f>IF(ISNUMBER(FIND("安置房",CW3)),'3-成本分摊'!$AP$53,0)</f>
        <v>0</v>
      </c>
      <c r="CX8" s="445">
        <f>IF(ISNUMBER(FIND("安置房",CX3)),'3-成本分摊'!$AP$53,0)</f>
        <v>0</v>
      </c>
      <c r="CY8" s="448">
        <f>IF(ISNUMBER(FIND("安置房",CY3)),'3-成本分摊'!$AP$53,0)</f>
        <v>0</v>
      </c>
      <c r="CZ8" s="448">
        <f>IF(ISNUMBER(FIND("安置房",CZ3)),'3-成本分摊'!$AP$53,0)</f>
        <v>0</v>
      </c>
      <c r="DA8" s="448">
        <f>IF(ISNUMBER(FIND("安置房",DA3)),'3-成本分摊'!$AP$53,0)</f>
        <v>0</v>
      </c>
      <c r="DB8" s="448">
        <f>IF(ISNUMBER(FIND("安置房",DB3)),'3-成本分摊'!$AP$53,0)</f>
        <v>0</v>
      </c>
      <c r="DC8" s="448">
        <f>IF(ISNUMBER(FIND("安置房",DC3)),'3-成本分摊'!$AP$53,0)</f>
        <v>0</v>
      </c>
      <c r="DD8" s="447">
        <f>IF(ISNUMBER(FIND("安置房",DD3)),'3-成本分摊'!$AP$53,0)</f>
        <v>0</v>
      </c>
      <c r="DE8" s="448">
        <f>IF(ISNUMBER(FIND("安置房",DE3)),'3-成本分摊'!$AP$53,0)</f>
        <v>0</v>
      </c>
      <c r="DF8" s="446">
        <f>IF(ISNUMBER(FIND("安置房",DF3)),'3-成本分摊'!$AP$53,0)</f>
        <v>0</v>
      </c>
      <c r="DG8" s="446">
        <f>IF(ISNUMBER(FIND("安置房",DG3)),'3-成本分摊'!$AP$53,0)</f>
        <v>0</v>
      </c>
      <c r="DH8" s="446">
        <f>IF(ISNUMBER(FIND("安置房",DH3)),'3-成本分摊'!$AP$53,0)</f>
        <v>0</v>
      </c>
      <c r="DI8" s="454">
        <f>IF(ISNUMBER(FIND("安置房",DI3)),'3-成本分摊'!$AP$53,0)</f>
        <v>0</v>
      </c>
      <c r="DJ8" s="755"/>
      <c r="DK8" s="714"/>
      <c r="DL8" s="714"/>
      <c r="DM8" s="714"/>
      <c r="DN8" s="714"/>
      <c r="DO8" s="714"/>
      <c r="DP8" s="714"/>
      <c r="DQ8" s="714"/>
      <c r="DR8" s="714"/>
      <c r="DS8" s="714"/>
      <c r="DT8" s="451"/>
      <c r="DU8" s="738">
        <f>SUMIF(DY$4:EM$4,DU$4,DY8:EM8)</f>
        <v>0</v>
      </c>
      <c r="DV8" s="442">
        <f>SUMIF(DY$4:EM$4,DV$4,DY8:EM8)</f>
        <v>0</v>
      </c>
      <c r="DW8" s="442">
        <f>SUMIF(DY$4:EM$4,DW$4,DY8:EM8)</f>
        <v>0</v>
      </c>
      <c r="DX8" s="443">
        <f>SUM(DU8:DW8)</f>
        <v>0</v>
      </c>
      <c r="DY8" s="445">
        <f>IF(ISNUMBER(FIND("安置房",DY3)),'3-成本分摊'!$AZ$53,0)</f>
        <v>0</v>
      </c>
      <c r="DZ8" s="445">
        <f>IF(ISNUMBER(FIND("安置房",DZ3)),'3-成本分摊'!$AZ$53,0)</f>
        <v>0</v>
      </c>
      <c r="EA8" s="445">
        <f>IF(ISNUMBER(FIND("安置房",EA3)),'3-成本分摊'!$AZ$53,0)</f>
        <v>0</v>
      </c>
      <c r="EB8" s="445">
        <f>IF(ISNUMBER(FIND("安置房",EB3)),'3-成本分摊'!$AZ$53,0)</f>
        <v>0</v>
      </c>
      <c r="EC8" s="448">
        <f>IF(ISNUMBER(FIND("安置房",EC3)),'3-成本分摊'!$AZ$53,0)</f>
        <v>0</v>
      </c>
      <c r="ED8" s="448">
        <f>IF(ISNUMBER(FIND("安置房",ED3)),'3-成本分摊'!$AZ$53,0)</f>
        <v>0</v>
      </c>
      <c r="EE8" s="448">
        <f>IF(ISNUMBER(FIND("安置房",EE3)),'3-成本分摊'!$AZ$53,0)</f>
        <v>0</v>
      </c>
      <c r="EF8" s="448">
        <f>IF(ISNUMBER(FIND("安置房",EF3)),'3-成本分摊'!$AZ$53,0)</f>
        <v>0</v>
      </c>
      <c r="EG8" s="448">
        <f>IF(ISNUMBER(FIND("安置房",EG3)),'3-成本分摊'!$AZ$53,0)</f>
        <v>0</v>
      </c>
      <c r="EH8" s="447">
        <f>IF(ISNUMBER(FIND("安置房",EH3)),'3-成本分摊'!$AZ$53,0)</f>
        <v>0</v>
      </c>
      <c r="EI8" s="448">
        <f>IF(ISNUMBER(FIND("安置房",EI3)),'3-成本分摊'!$AZ$53,0)</f>
        <v>0</v>
      </c>
      <c r="EJ8" s="446">
        <f>IF(ISNUMBER(FIND("安置房",EJ3)),'3-成本分摊'!$AZ$53,0)</f>
        <v>0</v>
      </c>
      <c r="EK8" s="446">
        <f>IF(ISNUMBER(FIND("安置房",EK3)),'3-成本分摊'!$AZ$53,0)</f>
        <v>0</v>
      </c>
      <c r="EL8" s="446">
        <f>IF(ISNUMBER(FIND("安置房",EL3)),'3-成本分摊'!$AZ$53,0)</f>
        <v>0</v>
      </c>
      <c r="EM8" s="450">
        <f>IF(ISNUMBER(FIND("安置房",EM3)),'3-成本分摊'!$AZ$53,0)</f>
        <v>0</v>
      </c>
      <c r="EN8" s="761"/>
      <c r="EO8" s="714"/>
      <c r="EP8" s="714"/>
      <c r="EQ8" s="714"/>
      <c r="ER8" s="714"/>
      <c r="ES8" s="714"/>
      <c r="ET8" s="714"/>
      <c r="EU8" s="714"/>
      <c r="EV8" s="714"/>
      <c r="EW8" s="714"/>
      <c r="EX8" s="451"/>
      <c r="EY8" s="729">
        <f>SUMIF(FC$4:FQ$4,EY$4,FC8:FQ8)</f>
        <v>0</v>
      </c>
      <c r="EZ8" s="442">
        <f>SUMIF(FC$4:FQ$4,EZ$4,FC8:FQ8)</f>
        <v>0</v>
      </c>
      <c r="FA8" s="442">
        <f>SUMIF(FC$4:FQ$4,FA$4,FC8:FQ8)</f>
        <v>0</v>
      </c>
      <c r="FB8" s="453">
        <f>SUM(EY8:FA8)</f>
        <v>0</v>
      </c>
      <c r="FC8" s="445">
        <f>IF(ISNUMBER(FIND("安置房",FC3)),'3-成本分摊'!$BJ$53,0)</f>
        <v>0</v>
      </c>
      <c r="FD8" s="445">
        <f>IF(ISNUMBER(FIND("安置房",FD3)),'3-成本分摊'!$BJ$53,0)</f>
        <v>0</v>
      </c>
      <c r="FE8" s="445">
        <f>IF(ISNUMBER(FIND("安置房",FE3)),'3-成本分摊'!$BJ$53,0)</f>
        <v>0</v>
      </c>
      <c r="FF8" s="445">
        <f>IF(ISNUMBER(FIND("安置房",FF3)),'3-成本分摊'!$BJ$53,0)</f>
        <v>0</v>
      </c>
      <c r="FG8" s="448">
        <f>IF(ISNUMBER(FIND("安置房",FG3)),'3-成本分摊'!$BJ$53,0)</f>
        <v>0</v>
      </c>
      <c r="FH8" s="448">
        <f>IF(ISNUMBER(FIND("安置房",FH3)),'3-成本分摊'!$BJ$53,0)</f>
        <v>0</v>
      </c>
      <c r="FI8" s="448">
        <f>IF(ISNUMBER(FIND("安置房",FI3)),'3-成本分摊'!$BJ$53,0)</f>
        <v>0</v>
      </c>
      <c r="FJ8" s="448">
        <f>IF(ISNUMBER(FIND("安置房",FJ3)),'3-成本分摊'!$BJ$53,0)</f>
        <v>0</v>
      </c>
      <c r="FK8" s="448">
        <f>IF(ISNUMBER(FIND("安置房",FK3)),'3-成本分摊'!$BJ$53,0)</f>
        <v>0</v>
      </c>
      <c r="FL8" s="447">
        <f>IF(ISNUMBER(FIND("安置房",FL3)),'3-成本分摊'!$BJ$53,0)</f>
        <v>0</v>
      </c>
      <c r="FM8" s="448">
        <f>IF(ISNUMBER(FIND("安置房",FM3)),'3-成本分摊'!$BJ$53,0)</f>
        <v>0</v>
      </c>
      <c r="FN8" s="446">
        <f>IF(ISNUMBER(FIND("安置房",FN3)),'3-成本分摊'!$BJ$53,0)</f>
        <v>0</v>
      </c>
      <c r="FO8" s="446">
        <f>IF(ISNUMBER(FIND("安置房",FO3)),'3-成本分摊'!$BJ$53,0)</f>
        <v>0</v>
      </c>
      <c r="FP8" s="446">
        <f>IF(ISNUMBER(FIND("安置房",FP3)),'3-成本分摊'!$BJ$53,0)</f>
        <v>0</v>
      </c>
      <c r="FQ8" s="454">
        <f>IF(ISNUMBER(FIND("安置房",FQ3)),'3-成本分摊'!$BJ$53,0)</f>
        <v>0</v>
      </c>
      <c r="FR8" s="755"/>
      <c r="FS8" s="714"/>
      <c r="FT8" s="714"/>
      <c r="FU8" s="714"/>
      <c r="FV8" s="714"/>
      <c r="FW8" s="714"/>
      <c r="FX8" s="714"/>
      <c r="FY8" s="714"/>
      <c r="FZ8" s="714"/>
      <c r="GA8" s="714"/>
      <c r="GB8" s="455"/>
      <c r="GC8" s="38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row>
    <row r="9" spans="1:219" ht="16.5" customHeight="1" x14ac:dyDescent="0.35">
      <c r="A9" s="144"/>
      <c r="B9" s="781" t="s">
        <v>410</v>
      </c>
      <c r="C9" s="440"/>
      <c r="D9" s="441">
        <f>H9+AL9+BP9+CT9+DX9+FB9</f>
        <v>0</v>
      </c>
      <c r="E9" s="442">
        <f t="shared" si="0"/>
        <v>0</v>
      </c>
      <c r="F9" s="442">
        <f t="shared" si="1"/>
        <v>0</v>
      </c>
      <c r="G9" s="442">
        <f t="shared" si="2"/>
        <v>0</v>
      </c>
      <c r="H9" s="443">
        <f>SUM(E9:G9)</f>
        <v>0</v>
      </c>
      <c r="I9" s="538"/>
      <c r="J9" s="539"/>
      <c r="K9" s="539"/>
      <c r="L9" s="539"/>
      <c r="M9" s="540"/>
      <c r="N9" s="540"/>
      <c r="O9" s="540"/>
      <c r="P9" s="540"/>
      <c r="Q9" s="540"/>
      <c r="R9" s="541"/>
      <c r="S9" s="540"/>
      <c r="T9" s="542"/>
      <c r="U9" s="542"/>
      <c r="V9" s="542"/>
      <c r="W9" s="543"/>
      <c r="X9" s="755"/>
      <c r="Y9" s="714"/>
      <c r="Z9" s="714"/>
      <c r="AA9" s="714"/>
      <c r="AB9" s="714"/>
      <c r="AC9" s="714"/>
      <c r="AD9" s="714"/>
      <c r="AE9" s="714"/>
      <c r="AF9" s="714"/>
      <c r="AG9" s="714"/>
      <c r="AH9" s="451"/>
      <c r="AI9" s="452">
        <f>SUMIF($AM$4:$BA$4,$AI$4,AM9:BA9)</f>
        <v>0</v>
      </c>
      <c r="AJ9" s="442">
        <f>SUMIF($AM$4:$BA$4,$AJ$4,AM9:BA9)</f>
        <v>0</v>
      </c>
      <c r="AK9" s="442">
        <f>SUMIF($AM$4:$BA$4,$AK$4,AM9:BA9)</f>
        <v>0</v>
      </c>
      <c r="AL9" s="453">
        <f>SUM(AI9:AK9)</f>
        <v>0</v>
      </c>
      <c r="AM9" s="539"/>
      <c r="AN9" s="539"/>
      <c r="AO9" s="539"/>
      <c r="AP9" s="539"/>
      <c r="AQ9" s="540"/>
      <c r="AR9" s="540"/>
      <c r="AS9" s="540"/>
      <c r="AT9" s="540"/>
      <c r="AU9" s="542"/>
      <c r="AV9" s="541"/>
      <c r="AW9" s="540"/>
      <c r="AX9" s="542"/>
      <c r="AY9" s="542"/>
      <c r="AZ9" s="542"/>
      <c r="BA9" s="548"/>
      <c r="BB9" s="755"/>
      <c r="BC9" s="714"/>
      <c r="BD9" s="714"/>
      <c r="BE9" s="714"/>
      <c r="BF9" s="714"/>
      <c r="BG9" s="714"/>
      <c r="BH9" s="714"/>
      <c r="BI9" s="714"/>
      <c r="BJ9" s="714"/>
      <c r="BK9" s="714"/>
      <c r="BL9" s="451"/>
      <c r="BM9" s="681">
        <f>SUMIF(BQ$4:CE$4,BM$4,BQ9:CE9)</f>
        <v>0</v>
      </c>
      <c r="BN9" s="442">
        <f>SUMIF(BQ$4:CE$4,BN$4,BQ9:CE9)</f>
        <v>0</v>
      </c>
      <c r="BO9" s="442">
        <f>SUMIF(BQ$4:CE$4,BO$4,BQ9:CE9)</f>
        <v>0</v>
      </c>
      <c r="BP9" s="700">
        <f>SUM(BM9:BO9)</f>
        <v>0</v>
      </c>
      <c r="BQ9" s="539"/>
      <c r="BR9" s="539"/>
      <c r="BS9" s="539"/>
      <c r="BT9" s="539"/>
      <c r="BU9" s="540"/>
      <c r="BV9" s="540"/>
      <c r="BW9" s="540"/>
      <c r="BX9" s="540"/>
      <c r="BY9" s="540"/>
      <c r="BZ9" s="541"/>
      <c r="CA9" s="540"/>
      <c r="CB9" s="542"/>
      <c r="CC9" s="542"/>
      <c r="CD9" s="542"/>
      <c r="CE9" s="713"/>
      <c r="CF9" s="759"/>
      <c r="CG9" s="714"/>
      <c r="CH9" s="714"/>
      <c r="CI9" s="714"/>
      <c r="CJ9" s="714"/>
      <c r="CK9" s="714"/>
      <c r="CL9" s="714"/>
      <c r="CM9" s="714"/>
      <c r="CN9" s="714"/>
      <c r="CO9" s="714"/>
      <c r="CP9" s="451"/>
      <c r="CQ9" s="729">
        <f>SUMIF(CU$4:DI$4,CQ$4,CU9:DI9)</f>
        <v>0</v>
      </c>
      <c r="CR9" s="442">
        <f>SUMIF(CU$4:DI$4,CR$4,CU9:DI9)</f>
        <v>0</v>
      </c>
      <c r="CS9" s="442">
        <f>SUMIF(CU$4:DI$4,CS$4,CU9:DI9)</f>
        <v>0</v>
      </c>
      <c r="CT9" s="453">
        <f>SUM(CQ9:CS9)</f>
        <v>0</v>
      </c>
      <c r="CU9" s="539"/>
      <c r="CV9" s="539"/>
      <c r="CW9" s="539"/>
      <c r="CX9" s="539"/>
      <c r="CY9" s="540"/>
      <c r="CZ9" s="540"/>
      <c r="DA9" s="540"/>
      <c r="DB9" s="540"/>
      <c r="DC9" s="540"/>
      <c r="DD9" s="541"/>
      <c r="DE9" s="540"/>
      <c r="DF9" s="542"/>
      <c r="DG9" s="542"/>
      <c r="DH9" s="542"/>
      <c r="DI9" s="548"/>
      <c r="DJ9" s="755"/>
      <c r="DK9" s="714"/>
      <c r="DL9" s="714"/>
      <c r="DM9" s="714"/>
      <c r="DN9" s="714"/>
      <c r="DO9" s="714"/>
      <c r="DP9" s="714"/>
      <c r="DQ9" s="714"/>
      <c r="DR9" s="714"/>
      <c r="DS9" s="714"/>
      <c r="DT9" s="451"/>
      <c r="DU9" s="738">
        <f>SUMIF(DY$4:EM$4,DU$4,DY9:EM9)</f>
        <v>0</v>
      </c>
      <c r="DV9" s="442">
        <f>SUMIF(DY$4:EM$4,DV$4,DY9:EM9)</f>
        <v>0</v>
      </c>
      <c r="DW9" s="442">
        <f>SUMIF(DY$4:EM$4,DW$4,DY9:EM9)</f>
        <v>0</v>
      </c>
      <c r="DX9" s="443">
        <f>SUM(DU9:DW9)</f>
        <v>0</v>
      </c>
      <c r="DY9" s="539"/>
      <c r="DZ9" s="539"/>
      <c r="EA9" s="539"/>
      <c r="EB9" s="539"/>
      <c r="EC9" s="540"/>
      <c r="ED9" s="540"/>
      <c r="EE9" s="540"/>
      <c r="EF9" s="540"/>
      <c r="EG9" s="540"/>
      <c r="EH9" s="541"/>
      <c r="EI9" s="540"/>
      <c r="EJ9" s="542"/>
      <c r="EK9" s="542"/>
      <c r="EL9" s="542"/>
      <c r="EM9" s="713"/>
      <c r="EN9" s="761"/>
      <c r="EO9" s="714"/>
      <c r="EP9" s="714"/>
      <c r="EQ9" s="714"/>
      <c r="ER9" s="714"/>
      <c r="ES9" s="714"/>
      <c r="ET9" s="714"/>
      <c r="EU9" s="714"/>
      <c r="EV9" s="714"/>
      <c r="EW9" s="714"/>
      <c r="EX9" s="451"/>
      <c r="EY9" s="729">
        <f>SUMIF(FC$4:FQ$4,EY$4,FC9:FQ9)</f>
        <v>0</v>
      </c>
      <c r="EZ9" s="442">
        <f>SUMIF(FC$4:FQ$4,EZ$4,FC9:FQ9)</f>
        <v>0</v>
      </c>
      <c r="FA9" s="442">
        <f>SUMIF(FC$4:FQ$4,FA$4,FC9:FQ9)</f>
        <v>0</v>
      </c>
      <c r="FB9" s="453">
        <f>SUM(EY9:FA9)</f>
        <v>0</v>
      </c>
      <c r="FC9" s="539"/>
      <c r="FD9" s="539"/>
      <c r="FE9" s="539"/>
      <c r="FF9" s="539"/>
      <c r="FG9" s="540"/>
      <c r="FH9" s="540"/>
      <c r="FI9" s="540"/>
      <c r="FJ9" s="540"/>
      <c r="FK9" s="540"/>
      <c r="FL9" s="541"/>
      <c r="FM9" s="540"/>
      <c r="FN9" s="542"/>
      <c r="FO9" s="542"/>
      <c r="FP9" s="542"/>
      <c r="FQ9" s="548"/>
      <c r="FR9" s="755"/>
      <c r="FS9" s="714"/>
      <c r="FT9" s="714"/>
      <c r="FU9" s="714"/>
      <c r="FV9" s="714"/>
      <c r="FW9" s="714"/>
      <c r="FX9" s="714"/>
      <c r="FY9" s="714"/>
      <c r="FZ9" s="714"/>
      <c r="GA9" s="714"/>
      <c r="GB9" s="455"/>
      <c r="GC9" s="38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row>
    <row r="10" spans="1:219" ht="16.5" customHeight="1" x14ac:dyDescent="0.35">
      <c r="A10" s="144"/>
      <c r="B10" s="782" t="s">
        <v>226</v>
      </c>
      <c r="C10" s="440"/>
      <c r="D10" s="441">
        <f>SUM(D6:D9)</f>
        <v>0</v>
      </c>
      <c r="E10" s="457">
        <f t="shared" ref="E10:W10" si="3">SUM(E6:E9)</f>
        <v>0</v>
      </c>
      <c r="F10" s="457">
        <f t="shared" si="3"/>
        <v>0</v>
      </c>
      <c r="G10" s="457">
        <f t="shared" si="3"/>
        <v>0</v>
      </c>
      <c r="H10" s="443">
        <f t="shared" si="3"/>
        <v>0</v>
      </c>
      <c r="I10" s="458">
        <f t="shared" si="3"/>
        <v>0</v>
      </c>
      <c r="J10" s="459">
        <f t="shared" si="3"/>
        <v>0</v>
      </c>
      <c r="K10" s="459">
        <f t="shared" si="3"/>
        <v>0</v>
      </c>
      <c r="L10" s="459">
        <f t="shared" si="3"/>
        <v>0</v>
      </c>
      <c r="M10" s="459">
        <f t="shared" si="3"/>
        <v>0</v>
      </c>
      <c r="N10" s="459">
        <f t="shared" si="3"/>
        <v>0</v>
      </c>
      <c r="O10" s="459">
        <f t="shared" si="3"/>
        <v>0</v>
      </c>
      <c r="P10" s="459">
        <f t="shared" si="3"/>
        <v>0</v>
      </c>
      <c r="Q10" s="459">
        <f t="shared" si="3"/>
        <v>0</v>
      </c>
      <c r="R10" s="460">
        <f t="shared" si="3"/>
        <v>0</v>
      </c>
      <c r="S10" s="459">
        <f t="shared" si="3"/>
        <v>0</v>
      </c>
      <c r="T10" s="459">
        <f t="shared" si="3"/>
        <v>0</v>
      </c>
      <c r="U10" s="459">
        <f t="shared" si="3"/>
        <v>0</v>
      </c>
      <c r="V10" s="459">
        <f t="shared" si="3"/>
        <v>0</v>
      </c>
      <c r="W10" s="441">
        <f t="shared" si="3"/>
        <v>0</v>
      </c>
      <c r="X10" s="459"/>
      <c r="Y10" s="461"/>
      <c r="Z10" s="461"/>
      <c r="AA10" s="461"/>
      <c r="AB10" s="461"/>
      <c r="AC10" s="461"/>
      <c r="AD10" s="461"/>
      <c r="AE10" s="461"/>
      <c r="AF10" s="461"/>
      <c r="AG10" s="461"/>
      <c r="AH10" s="461"/>
      <c r="AI10" s="462">
        <f t="shared" ref="AI10:BA10" si="4">SUM(AI6:AI9)</f>
        <v>0</v>
      </c>
      <c r="AJ10" s="457">
        <f t="shared" si="4"/>
        <v>0</v>
      </c>
      <c r="AK10" s="457">
        <f t="shared" si="4"/>
        <v>0</v>
      </c>
      <c r="AL10" s="453">
        <f t="shared" si="4"/>
        <v>0</v>
      </c>
      <c r="AM10" s="459">
        <f t="shared" si="4"/>
        <v>0</v>
      </c>
      <c r="AN10" s="459">
        <f t="shared" si="4"/>
        <v>0</v>
      </c>
      <c r="AO10" s="459">
        <f t="shared" si="4"/>
        <v>0</v>
      </c>
      <c r="AP10" s="459">
        <f t="shared" si="4"/>
        <v>0</v>
      </c>
      <c r="AQ10" s="459">
        <f t="shared" si="4"/>
        <v>0</v>
      </c>
      <c r="AR10" s="459">
        <f t="shared" si="4"/>
        <v>0</v>
      </c>
      <c r="AS10" s="459">
        <f t="shared" si="4"/>
        <v>0</v>
      </c>
      <c r="AT10" s="459">
        <f t="shared" si="4"/>
        <v>0</v>
      </c>
      <c r="AU10" s="810">
        <f t="shared" si="4"/>
        <v>0</v>
      </c>
      <c r="AV10" s="460">
        <f t="shared" si="4"/>
        <v>0</v>
      </c>
      <c r="AW10" s="459">
        <f t="shared" si="4"/>
        <v>0</v>
      </c>
      <c r="AX10" s="459">
        <f t="shared" si="4"/>
        <v>0</v>
      </c>
      <c r="AY10" s="459">
        <f t="shared" si="4"/>
        <v>0</v>
      </c>
      <c r="AZ10" s="459">
        <f t="shared" si="4"/>
        <v>0</v>
      </c>
      <c r="BA10" s="463">
        <f t="shared" si="4"/>
        <v>0</v>
      </c>
      <c r="BB10" s="459"/>
      <c r="BC10" s="461"/>
      <c r="BD10" s="461"/>
      <c r="BE10" s="461"/>
      <c r="BF10" s="461"/>
      <c r="BG10" s="461"/>
      <c r="BH10" s="461"/>
      <c r="BI10" s="461"/>
      <c r="BJ10" s="461"/>
      <c r="BK10" s="461"/>
      <c r="BL10" s="461"/>
      <c r="BM10" s="682">
        <f t="shared" ref="BM10:CE10" si="5">SUM(BM6:BM9)</f>
        <v>0</v>
      </c>
      <c r="BN10" s="457">
        <f t="shared" si="5"/>
        <v>0</v>
      </c>
      <c r="BO10" s="457">
        <f t="shared" si="5"/>
        <v>0</v>
      </c>
      <c r="BP10" s="700">
        <f t="shared" si="5"/>
        <v>0</v>
      </c>
      <c r="BQ10" s="459">
        <f t="shared" si="5"/>
        <v>0</v>
      </c>
      <c r="BR10" s="459">
        <f t="shared" si="5"/>
        <v>0</v>
      </c>
      <c r="BS10" s="459">
        <f t="shared" si="5"/>
        <v>0</v>
      </c>
      <c r="BT10" s="459">
        <f t="shared" si="5"/>
        <v>0</v>
      </c>
      <c r="BU10" s="459">
        <f t="shared" si="5"/>
        <v>0</v>
      </c>
      <c r="BV10" s="459">
        <f t="shared" si="5"/>
        <v>0</v>
      </c>
      <c r="BW10" s="459">
        <f t="shared" si="5"/>
        <v>0</v>
      </c>
      <c r="BX10" s="459">
        <f t="shared" si="5"/>
        <v>0</v>
      </c>
      <c r="BY10" s="459">
        <f t="shared" si="5"/>
        <v>0</v>
      </c>
      <c r="BZ10" s="460">
        <f t="shared" si="5"/>
        <v>0</v>
      </c>
      <c r="CA10" s="459">
        <f t="shared" si="5"/>
        <v>0</v>
      </c>
      <c r="CB10" s="459">
        <f t="shared" si="5"/>
        <v>0</v>
      </c>
      <c r="CC10" s="459">
        <f t="shared" si="5"/>
        <v>0</v>
      </c>
      <c r="CD10" s="459">
        <f t="shared" si="5"/>
        <v>0</v>
      </c>
      <c r="CE10" s="461">
        <f t="shared" si="5"/>
        <v>0</v>
      </c>
      <c r="CF10" s="719"/>
      <c r="CG10" s="461"/>
      <c r="CH10" s="461"/>
      <c r="CI10" s="461"/>
      <c r="CJ10" s="461"/>
      <c r="CK10" s="461"/>
      <c r="CL10" s="461"/>
      <c r="CM10" s="461"/>
      <c r="CN10" s="461"/>
      <c r="CO10" s="461"/>
      <c r="CP10" s="461"/>
      <c r="CQ10" s="730">
        <f t="shared" ref="CQ10:DI10" si="6">SUM(CQ6:CQ9)</f>
        <v>0</v>
      </c>
      <c r="CR10" s="457">
        <f t="shared" si="6"/>
        <v>0</v>
      </c>
      <c r="CS10" s="457">
        <f t="shared" si="6"/>
        <v>0</v>
      </c>
      <c r="CT10" s="453">
        <f t="shared" si="6"/>
        <v>0</v>
      </c>
      <c r="CU10" s="459">
        <f t="shared" si="6"/>
        <v>0</v>
      </c>
      <c r="CV10" s="459">
        <f t="shared" si="6"/>
        <v>0</v>
      </c>
      <c r="CW10" s="459">
        <f t="shared" si="6"/>
        <v>0</v>
      </c>
      <c r="CX10" s="459">
        <f t="shared" si="6"/>
        <v>0</v>
      </c>
      <c r="CY10" s="459">
        <f t="shared" si="6"/>
        <v>0</v>
      </c>
      <c r="CZ10" s="459">
        <f t="shared" si="6"/>
        <v>0</v>
      </c>
      <c r="DA10" s="459">
        <f t="shared" si="6"/>
        <v>0</v>
      </c>
      <c r="DB10" s="459">
        <f t="shared" si="6"/>
        <v>0</v>
      </c>
      <c r="DC10" s="459">
        <f t="shared" si="6"/>
        <v>0</v>
      </c>
      <c r="DD10" s="460">
        <f t="shared" si="6"/>
        <v>0</v>
      </c>
      <c r="DE10" s="459">
        <f t="shared" si="6"/>
        <v>0</v>
      </c>
      <c r="DF10" s="459">
        <f t="shared" si="6"/>
        <v>0</v>
      </c>
      <c r="DG10" s="459">
        <f t="shared" si="6"/>
        <v>0</v>
      </c>
      <c r="DH10" s="459">
        <f t="shared" si="6"/>
        <v>0</v>
      </c>
      <c r="DI10" s="463">
        <f t="shared" si="6"/>
        <v>0</v>
      </c>
      <c r="DJ10" s="459"/>
      <c r="DK10" s="461"/>
      <c r="DL10" s="461"/>
      <c r="DM10" s="461"/>
      <c r="DN10" s="461"/>
      <c r="DO10" s="461"/>
      <c r="DP10" s="461"/>
      <c r="DQ10" s="461"/>
      <c r="DR10" s="461"/>
      <c r="DS10" s="461"/>
      <c r="DT10" s="461"/>
      <c r="DU10" s="739">
        <f t="shared" ref="DU10:EM10" si="7">SUM(DU6:DU9)</f>
        <v>0</v>
      </c>
      <c r="DV10" s="457">
        <f t="shared" si="7"/>
        <v>0</v>
      </c>
      <c r="DW10" s="457">
        <f t="shared" si="7"/>
        <v>0</v>
      </c>
      <c r="DX10" s="443">
        <f t="shared" si="7"/>
        <v>0</v>
      </c>
      <c r="DY10" s="459">
        <f t="shared" si="7"/>
        <v>0</v>
      </c>
      <c r="DZ10" s="459">
        <f t="shared" si="7"/>
        <v>0</v>
      </c>
      <c r="EA10" s="459">
        <f t="shared" si="7"/>
        <v>0</v>
      </c>
      <c r="EB10" s="459">
        <f t="shared" si="7"/>
        <v>0</v>
      </c>
      <c r="EC10" s="459">
        <f t="shared" si="7"/>
        <v>0</v>
      </c>
      <c r="ED10" s="459">
        <f t="shared" si="7"/>
        <v>0</v>
      </c>
      <c r="EE10" s="459">
        <f t="shared" si="7"/>
        <v>0</v>
      </c>
      <c r="EF10" s="459">
        <f t="shared" si="7"/>
        <v>0</v>
      </c>
      <c r="EG10" s="459">
        <f t="shared" si="7"/>
        <v>0</v>
      </c>
      <c r="EH10" s="460">
        <f t="shared" si="7"/>
        <v>0</v>
      </c>
      <c r="EI10" s="459">
        <f t="shared" si="7"/>
        <v>0</v>
      </c>
      <c r="EJ10" s="459">
        <f t="shared" si="7"/>
        <v>0</v>
      </c>
      <c r="EK10" s="459">
        <f t="shared" si="7"/>
        <v>0</v>
      </c>
      <c r="EL10" s="459">
        <f t="shared" si="7"/>
        <v>0</v>
      </c>
      <c r="EM10" s="461">
        <f t="shared" si="7"/>
        <v>0</v>
      </c>
      <c r="EN10" s="458"/>
      <c r="EO10" s="461"/>
      <c r="EP10" s="461"/>
      <c r="EQ10" s="461"/>
      <c r="ER10" s="461"/>
      <c r="ES10" s="461"/>
      <c r="ET10" s="461"/>
      <c r="EU10" s="461"/>
      <c r="EV10" s="461"/>
      <c r="EW10" s="461"/>
      <c r="EX10" s="461"/>
      <c r="EY10" s="730">
        <f t="shared" ref="EY10:FQ10" si="8">SUM(EY6:EY9)</f>
        <v>0</v>
      </c>
      <c r="EZ10" s="457">
        <f t="shared" si="8"/>
        <v>0</v>
      </c>
      <c r="FA10" s="457">
        <f t="shared" si="8"/>
        <v>0</v>
      </c>
      <c r="FB10" s="453">
        <f t="shared" si="8"/>
        <v>0</v>
      </c>
      <c r="FC10" s="459">
        <f t="shared" si="8"/>
        <v>0</v>
      </c>
      <c r="FD10" s="459">
        <f t="shared" si="8"/>
        <v>0</v>
      </c>
      <c r="FE10" s="459">
        <f t="shared" si="8"/>
        <v>0</v>
      </c>
      <c r="FF10" s="459">
        <f t="shared" si="8"/>
        <v>0</v>
      </c>
      <c r="FG10" s="459">
        <f t="shared" si="8"/>
        <v>0</v>
      </c>
      <c r="FH10" s="459">
        <f t="shared" si="8"/>
        <v>0</v>
      </c>
      <c r="FI10" s="459">
        <f t="shared" si="8"/>
        <v>0</v>
      </c>
      <c r="FJ10" s="459">
        <f t="shared" si="8"/>
        <v>0</v>
      </c>
      <c r="FK10" s="459">
        <f t="shared" si="8"/>
        <v>0</v>
      </c>
      <c r="FL10" s="460">
        <f t="shared" si="8"/>
        <v>0</v>
      </c>
      <c r="FM10" s="459">
        <f t="shared" si="8"/>
        <v>0</v>
      </c>
      <c r="FN10" s="459">
        <f t="shared" si="8"/>
        <v>0</v>
      </c>
      <c r="FO10" s="459">
        <f t="shared" si="8"/>
        <v>0</v>
      </c>
      <c r="FP10" s="459">
        <f t="shared" si="8"/>
        <v>0</v>
      </c>
      <c r="FQ10" s="463">
        <f t="shared" si="8"/>
        <v>0</v>
      </c>
      <c r="FR10" s="459"/>
      <c r="FS10" s="461"/>
      <c r="FT10" s="461"/>
      <c r="FU10" s="461"/>
      <c r="FV10" s="461"/>
      <c r="FW10" s="461"/>
      <c r="FX10" s="461"/>
      <c r="FY10" s="461"/>
      <c r="FZ10" s="461"/>
      <c r="GA10" s="461"/>
      <c r="GB10" s="463"/>
      <c r="GC10" s="38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row>
    <row r="11" spans="1:219" ht="16.5" customHeight="1" x14ac:dyDescent="0.35">
      <c r="A11" s="144"/>
      <c r="B11" s="464" t="s">
        <v>228</v>
      </c>
      <c r="C11" s="440" t="s">
        <v>256</v>
      </c>
      <c r="D11" s="441">
        <f>H11+AL11+BP11+CT11+DX11+FB11</f>
        <v>0</v>
      </c>
      <c r="E11" s="442">
        <f>SUMIF($I$4:$W$4,$E$4,I11:W11)</f>
        <v>0</v>
      </c>
      <c r="F11" s="442">
        <f>SUMIF($I$4:$W$4,$F$4,I11:W11)</f>
        <v>0</v>
      </c>
      <c r="G11" s="442">
        <f>SUMIF($I$4:$W$4,$G$4,I11:W11)</f>
        <v>0</v>
      </c>
      <c r="H11" s="443">
        <f>SUM(E11:G11)</f>
        <v>0</v>
      </c>
      <c r="I11" s="465">
        <f>IF($C$1="乐观",'3-成本分摊'!$K$5-I5*'3-成本分摊'!$J$43,'3-成本分摊'!$L$5-I5*'3-成本分摊'!$J$43)+IF($G$1="乐观",'3-成本分摊'!$J$53*I5,'3-成本分摊'!$J$53/(1+'5-其他税费'!$C$4)*I5)</f>
        <v>0</v>
      </c>
      <c r="J11" s="466">
        <f>IF($C$1="乐观",'3-成本分摊'!$K$6-J5*'3-成本分摊'!$J$43,'3-成本分摊'!$L$6-J5*'3-成本分摊'!$J$43)+IF($G$1="乐观",'3-成本分摊'!$J$53*J5,'3-成本分摊'!$J$53/(1+'5-其他税费'!$C$4)*J5)</f>
        <v>0</v>
      </c>
      <c r="K11" s="466">
        <f>IF($C$1="乐观",'3-成本分摊'!$K$7-K5*'3-成本分摊'!$J$43,'3-成本分摊'!$L$7-K5*'3-成本分摊'!$J$43)+IF($G$1="乐观",'3-成本分摊'!$J$53*K5,'3-成本分摊'!$J$53/(1+'5-其他税费'!$C$4)*K5)</f>
        <v>0</v>
      </c>
      <c r="L11" s="466">
        <f>IF($C$1="乐观",'3-成本分摊'!$K$8-L5*'3-成本分摊'!$J$43,'3-成本分摊'!$L$8-L5*'3-成本分摊'!$J$43)+IF($G$1="乐观",'3-成本分摊'!$J$53*L5,'3-成本分摊'!$J$53/(1+'5-其他税费'!$C$4)*L5)</f>
        <v>0</v>
      </c>
      <c r="M11" s="467">
        <f>IF($C$1="乐观",'3-成本分摊'!$K$9-M5*'3-成本分摊'!$J$43,'3-成本分摊'!$L$9-M5*'3-成本分摊'!$J$43)+IF($G$1="乐观",'3-成本分摊'!$J$53*M5,'3-成本分摊'!$J$53/(1+'5-其他税费'!$C$4)*M5)</f>
        <v>0</v>
      </c>
      <c r="N11" s="467">
        <f>IF($C$1="乐观",'3-成本分摊'!$K$10-N5*'3-成本分摊'!$J$43,'3-成本分摊'!$L$10-N5*'3-成本分摊'!$J$43)+IF($G$1="乐观",'3-成本分摊'!$J$53*N5,'3-成本分摊'!$J$53/(1+'5-其他税费'!$C$4)*N5)</f>
        <v>0</v>
      </c>
      <c r="O11" s="467">
        <f>IF($C$1="乐观",'3-成本分摊'!$K$11-O5*'3-成本分摊'!$J$43,'3-成本分摊'!$L$11-O5*'3-成本分摊'!$J$43)+IF($G$1="乐观",'3-成本分摊'!$J$53*O5,'3-成本分摊'!$J$53/(1+'5-其他税费'!$C$4)*O5)</f>
        <v>0</v>
      </c>
      <c r="P11" s="467">
        <f>IF($C$1="乐观",'3-成本分摊'!$K$12-P5*'3-成本分摊'!$J$43,'3-成本分摊'!$L$12-P5*'3-成本分摊'!$J$43)+IF($G$1="乐观",'3-成本分摊'!$J$53*P5,'3-成本分摊'!$J$53/(1+'5-其他税费'!$C$4)*P5)</f>
        <v>0</v>
      </c>
      <c r="Q11" s="467">
        <f>IF($C$1="乐观",'3-成本分摊'!$K$13-Q5*'3-成本分摊'!$J$43,'3-成本分摊'!$L$13-Q5*'3-成本分摊'!$J$43)+IF($G$1="乐观",'3-成本分摊'!$J$53*Q5,'3-成本分摊'!$J$53/(1+'5-其他税费'!$C$4)*Q5)</f>
        <v>0</v>
      </c>
      <c r="R11" s="468">
        <f>IF($C$1="乐观",'3-成本分摊'!$K$14-R5*'3-成本分摊'!$J$43,'3-成本分摊'!$L$14-R5*'3-成本分摊'!$J$43)+IF($G$1="乐观",'3-成本分摊'!$J$53*R5,'3-成本分摊'!$J$53/(1+'5-其他税费'!$C$4)*R5)</f>
        <v>0</v>
      </c>
      <c r="S11" s="473"/>
      <c r="T11" s="473"/>
      <c r="U11" s="473"/>
      <c r="V11" s="473"/>
      <c r="W11" s="474"/>
      <c r="X11" s="469"/>
      <c r="Y11" s="471"/>
      <c r="Z11" s="471"/>
      <c r="AA11" s="471"/>
      <c r="AB11" s="471"/>
      <c r="AC11" s="473"/>
      <c r="AD11" s="473"/>
      <c r="AE11" s="473"/>
      <c r="AF11" s="473"/>
      <c r="AG11" s="475"/>
      <c r="AH11" s="451"/>
      <c r="AI11" s="452">
        <f>SUMIF($AM$4:$BA$4,$AI$4,AM11:BA11)</f>
        <v>0</v>
      </c>
      <c r="AJ11" s="442">
        <f>SUMIF($AM$4:$BA$4,$AJ$4,AM11:BA11)</f>
        <v>0</v>
      </c>
      <c r="AK11" s="442">
        <f>SUMIF($AM$4:$BA$4,$AK$4,AM11:BA11)</f>
        <v>0</v>
      </c>
      <c r="AL11" s="453">
        <f t="shared" ref="AL11:AL12" si="9">SUM(AI11:AK11)</f>
        <v>0</v>
      </c>
      <c r="AM11" s="466">
        <f>IF($C$1="乐观",'3-成本分摊'!$U$5-AM5*'3-成本分摊'!$T$43,'3-成本分摊'!$V$5-AM5*'3-成本分摊'!$T$43)+IF($G$1="乐观",'3-成本分摊'!$T$53*AM5,'3-成本分摊'!$T$53/(1+'5-其他税费'!$C$4)*AM5)</f>
        <v>0</v>
      </c>
      <c r="AN11" s="466">
        <f>IF($C$1="乐观",'3-成本分摊'!$U$6-AN5*'3-成本分摊'!$T$43,'3-成本分摊'!$V$6-AN5*'3-成本分摊'!$T$43)+IF($G$1="乐观",'3-成本分摊'!$T$53*AN5,'3-成本分摊'!$T$53/(1+'5-其他税费'!$C$4)*AN5)</f>
        <v>0</v>
      </c>
      <c r="AO11" s="466">
        <f>IF($C$1="乐观",'3-成本分摊'!$U$7-AO5*'3-成本分摊'!$T$43,'3-成本分摊'!$V$7-AO5*'3-成本分摊'!$T$43)+IF($G$1="乐观",'3-成本分摊'!$T$53*AO5,'3-成本分摊'!$T$53/(1+'5-其他税费'!$C$4)*AO5)</f>
        <v>0</v>
      </c>
      <c r="AP11" s="466">
        <f>IF($C$1="乐观",'3-成本分摊'!$U$8-AP5*'3-成本分摊'!$T$43,'3-成本分摊'!$V$8-AP5*'3-成本分摊'!$T$43)+IF($G$1="乐观",'3-成本分摊'!$T$53*AP5,'3-成本分摊'!$T$53/(1+'5-其他税费'!$C$4)*AP5)</f>
        <v>0</v>
      </c>
      <c r="AQ11" s="467">
        <f>IF($C$1="乐观",'3-成本分摊'!$U$9-AQ5*'3-成本分摊'!$T$43,'3-成本分摊'!$V$9-AQ5*'3-成本分摊'!$T$43)+IF($G$1="乐观",'3-成本分摊'!$T$53*AQ5,'3-成本分摊'!$T$53/(1+'5-其他税费'!$C$4)*AQ5)</f>
        <v>0</v>
      </c>
      <c r="AR11" s="467">
        <f>IF($C$1="乐观",'3-成本分摊'!$U$10-AR5*'3-成本分摊'!$T$43,'3-成本分摊'!$V$10-AR5*'3-成本分摊'!$T$43)+IF($G$1="乐观",'3-成本分摊'!$T$53*AR5,'3-成本分摊'!$T$53/(1+'5-其他税费'!$C$4)*AR5)</f>
        <v>0</v>
      </c>
      <c r="AS11" s="467">
        <f>IF($C$1="乐观",'3-成本分摊'!$U$11-AS5*'3-成本分摊'!$T$43,'3-成本分摊'!$V$11-AS5*'3-成本分摊'!$T$43)+IF($G$1="乐观",'3-成本分摊'!$T$53*AS5,'3-成本分摊'!$T$53/(1+'5-其他税费'!$C$4)*AS5)</f>
        <v>0</v>
      </c>
      <c r="AT11" s="467">
        <f>IF($C$1="乐观",'3-成本分摊'!$U$12-AT5*'3-成本分摊'!$T$43,'3-成本分摊'!$V$12-AT5*'3-成本分摊'!$T$43)+IF($G$1="乐观",'3-成本分摊'!$T$53*AT5,'3-成本分摊'!$T$53/(1+'5-其他税费'!$C$4)*AT5)</f>
        <v>0</v>
      </c>
      <c r="AU11" s="467">
        <f>IF($C$1="乐观",'3-成本分摊'!$U$13-AU5*'3-成本分摊'!$T$43,'3-成本分摊'!$V$13-AU5*'3-成本分摊'!$T$43)+IF($G$1="乐观",'3-成本分摊'!$T$53*AU5,'3-成本分摊'!$T$53/(1+'5-其他税费'!$C$4)*AU5)</f>
        <v>0</v>
      </c>
      <c r="AV11" s="468">
        <f>IF($C$1="乐观",'3-成本分摊'!$U$14-AV5*'3-成本分摊'!$T$43,'3-成本分摊'!$V$14-AV5*'3-成本分摊'!$T$43)+IF($G$1="乐观",'3-成本分摊'!$T$53*AV5,'3-成本分摊'!$T$53/(1+'5-其他税费'!$C$4)*AV5)</f>
        <v>0</v>
      </c>
      <c r="AW11" s="473"/>
      <c r="AX11" s="473"/>
      <c r="AY11" s="473"/>
      <c r="AZ11" s="473"/>
      <c r="BA11" s="477"/>
      <c r="BB11" s="469"/>
      <c r="BC11" s="471"/>
      <c r="BD11" s="471"/>
      <c r="BE11" s="471"/>
      <c r="BF11" s="471"/>
      <c r="BG11" s="473"/>
      <c r="BH11" s="473"/>
      <c r="BI11" s="473"/>
      <c r="BJ11" s="473"/>
      <c r="BK11" s="475"/>
      <c r="BL11" s="451"/>
      <c r="BM11" s="681">
        <f>SUMIF(BQ$4:CE$4,BM$4,BQ11:CE11)</f>
        <v>0</v>
      </c>
      <c r="BN11" s="442">
        <f>SUMIF(BQ$4:CE$4,BN$4,BQ11:CE11)</f>
        <v>0</v>
      </c>
      <c r="BO11" s="442">
        <f>SUMIF(BQ$4:CE$4,BO$4,BQ11:CE11)</f>
        <v>0</v>
      </c>
      <c r="BP11" s="700">
        <f t="shared" ref="BP11:BP12" si="10">SUM(BM11:BO11)</f>
        <v>0</v>
      </c>
      <c r="BQ11" s="466">
        <f>IF($C$1="乐观",'3-成本分摊'!$AE$5-BQ5*'3-成本分摊'!$AD$43,'3-成本分摊'!$AF$5-BQ5*'3-成本分摊'!$AD$43)+IF($G$1="乐观",'3-成本分摊'!$AD$53*BQ5,'3-成本分摊'!$AD$53/(1+'5-其他税费'!$C$4)*BQ5)</f>
        <v>0</v>
      </c>
      <c r="BR11" s="466">
        <f>IF($C$1="乐观",'3-成本分摊'!$AE$6-BR5*'3-成本分摊'!$AD$43,'3-成本分摊'!$AF$6-BR5*'3-成本分摊'!$AD$43)+IF($G$1="乐观",'3-成本分摊'!$AD$53*BR5,'3-成本分摊'!$AD$53/(1+'5-其他税费'!$C$4)*BR5)</f>
        <v>0</v>
      </c>
      <c r="BS11" s="466">
        <f>IF($C$1="乐观",'3-成本分摊'!$AE$7-BS5*'3-成本分摊'!$AD$43,'3-成本分摊'!$AF$7-BS5*'3-成本分摊'!$AD$43)+IF($G$1="乐观",'3-成本分摊'!$AD$53*BS5,'3-成本分摊'!$AD$53/(1+'5-其他税费'!$C$4)*BS5)</f>
        <v>0</v>
      </c>
      <c r="BT11" s="466">
        <f>IF($C$1="乐观",'3-成本分摊'!$AE$8-BT5*'3-成本分摊'!$AD$43,'3-成本分摊'!$AF$8-BT5*'3-成本分摊'!$AD$43)+IF($G$1="乐观",'3-成本分摊'!$AD$53*BT5,'3-成本分摊'!$AD$53/(1+'5-其他税费'!$C$4)*BT5)</f>
        <v>0</v>
      </c>
      <c r="BU11" s="467">
        <f>IF($C$1="乐观",'3-成本分摊'!$AE$9-BU5*'3-成本分摊'!$AD$43,'3-成本分摊'!$AF$9-BU5*'3-成本分摊'!$AD$43)+IF($G$1="乐观",'3-成本分摊'!$AD$53*BU5,'3-成本分摊'!$AD$53/(1+'5-其他税费'!$C$4)*BU5)</f>
        <v>0</v>
      </c>
      <c r="BV11" s="467">
        <f>IF($C$1="乐观",'3-成本分摊'!$AE$10-BV5*'3-成本分摊'!$AD$43,'3-成本分摊'!$AF$10-BV5*'3-成本分摊'!$AD$43)+IF($G$1="乐观",'3-成本分摊'!$AD$53*BV5,'3-成本分摊'!$AD$53/(1+'5-其他税费'!$C$4)*BV5)</f>
        <v>0</v>
      </c>
      <c r="BW11" s="467">
        <f>IF($C$1="乐观",'3-成本分摊'!$AE$11-BW5*'3-成本分摊'!$AD$43,'3-成本分摊'!$AF$11-BW5*'3-成本分摊'!$AD$43)+IF($G$1="乐观",'3-成本分摊'!$AD$53*BW5,'3-成本分摊'!$AD$53/(1+'5-其他税费'!$C$4)*BW5)</f>
        <v>0</v>
      </c>
      <c r="BX11" s="467">
        <f>IF($C$1="乐观",'3-成本分摊'!$AE$12-BX5*'3-成本分摊'!$AD$43,'3-成本分摊'!$AF$12-BX5*'3-成本分摊'!$AD$43)+IF($G$1="乐观",'3-成本分摊'!$AD$53*BX5,'3-成本分摊'!$AD$53/(1+'5-其他税费'!$C$4)*BX5)</f>
        <v>0</v>
      </c>
      <c r="BY11" s="467">
        <f>IF($C$1="乐观",'3-成本分摊'!$AE$13-BY5*'3-成本分摊'!$AD$43,'3-成本分摊'!$AF$13-BY5*'3-成本分摊'!$AD$43)+IF($G$1="乐观",'3-成本分摊'!$AD$53*BY5,'3-成本分摊'!$AD$53/(1+'5-其他税费'!$C$4)*BY5)</f>
        <v>0</v>
      </c>
      <c r="BZ11" s="468">
        <f>IF($C$1="乐观",'3-成本分摊'!$AE$14-BZ5*'3-成本分摊'!$AD$43,'3-成本分摊'!$AF$14-BZ5*'3-成本分摊'!$AD$43)+IF($G$1="乐观",'3-成本分摊'!$AD$53*BZ5,'3-成本分摊'!$AD$53/(1+'5-其他税费'!$C$4)*BZ5)</f>
        <v>0</v>
      </c>
      <c r="CA11" s="473"/>
      <c r="CB11" s="473"/>
      <c r="CC11" s="473"/>
      <c r="CD11" s="473"/>
      <c r="CE11" s="714"/>
      <c r="CF11" s="720"/>
      <c r="CG11" s="471"/>
      <c r="CH11" s="471"/>
      <c r="CI11" s="471"/>
      <c r="CJ11" s="471"/>
      <c r="CK11" s="473"/>
      <c r="CL11" s="473"/>
      <c r="CM11" s="473"/>
      <c r="CN11" s="473"/>
      <c r="CO11" s="475"/>
      <c r="CP11" s="451"/>
      <c r="CQ11" s="729">
        <f>SUMIF(CU$4:DI$4,CQ$4,CU11:DI11)</f>
        <v>0</v>
      </c>
      <c r="CR11" s="442">
        <f>SUMIF(CU$4:DI$4,CR$4,CU11:DI11)</f>
        <v>0</v>
      </c>
      <c r="CS11" s="442">
        <f>SUMIF(CU$4:DI$4,CS$4,CU11:DI11)</f>
        <v>0</v>
      </c>
      <c r="CT11" s="453">
        <f t="shared" ref="CT11:CT12" si="11">SUM(CQ11:CS11)</f>
        <v>0</v>
      </c>
      <c r="CU11" s="466">
        <f>IF($C$1="乐观",'3-成本分摊'!$AO$5-CU5*'3-成本分摊'!$AN$43,'3-成本分摊'!$AP$5-CU5*'3-成本分摊'!$AN$43)+IF($G$1="乐观",'3-成本分摊'!$AN$53*CU5,'3-成本分摊'!$AN$53/(1+'5-其他税费'!$C$4)*CU5)</f>
        <v>0</v>
      </c>
      <c r="CV11" s="466">
        <f>IF($C$1="乐观",'3-成本分摊'!$AO$6-CV5*'3-成本分摊'!$AN$43,'3-成本分摊'!$AP$6-CV5*'3-成本分摊'!$AN$43)+IF($G$1="乐观",'3-成本分摊'!$AN$53*CV5,'3-成本分摊'!$AN$53/(1+'5-其他税费'!$C$4)*CV5)</f>
        <v>0</v>
      </c>
      <c r="CW11" s="466">
        <f>IF($C$1="乐观",'3-成本分摊'!$AO$7-CW5*'3-成本分摊'!$AN$43,'3-成本分摊'!$AP$7-CW5*'3-成本分摊'!$AN$43)+IF($G$1="乐观",'3-成本分摊'!$AN$53*CW5,'3-成本分摊'!$AN$53/(1+'5-其他税费'!$C$4)*CW5)</f>
        <v>0</v>
      </c>
      <c r="CX11" s="466">
        <f>IF($C$1="乐观",'3-成本分摊'!$AO$8-CX5*'3-成本分摊'!$AN$43,'3-成本分摊'!$AP$8-CX5*'3-成本分摊'!$AN$43)+IF($G$1="乐观",'3-成本分摊'!$AN$53*CX5,'3-成本分摊'!$AN$53/(1+'5-其他税费'!$C$4)*CX5)</f>
        <v>0</v>
      </c>
      <c r="CY11" s="467">
        <f>IF($C$1="乐观",'3-成本分摊'!$AO$9-CY5*'3-成本分摊'!$AN$43,'3-成本分摊'!$AP$9-CY5*'3-成本分摊'!$AN$43)+IF($G$1="乐观",'3-成本分摊'!$AN$53*CY5,'3-成本分摊'!$AN$53/(1+'5-其他税费'!$C$4)*CY5)</f>
        <v>0</v>
      </c>
      <c r="CZ11" s="467">
        <f>IF($C$1="乐观",'3-成本分摊'!$AO$10-CZ5*'3-成本分摊'!$AN$43,'3-成本分摊'!$AP$10-CZ5*'3-成本分摊'!$AN$43)++IF($G$1="乐观",'3-成本分摊'!$AN$53*CZ5,'3-成本分摊'!$AN$53/(1+'5-其他税费'!$C$4)*CZ5)</f>
        <v>0</v>
      </c>
      <c r="DA11" s="467">
        <f>IF($C$1="乐观",'3-成本分摊'!$AO$11-DA5*'3-成本分摊'!$AN$43,'3-成本分摊'!$AP$11-DA5*'3-成本分摊'!$AN$43)+IF($G$1="乐观",'3-成本分摊'!$AN$53*DA5,'3-成本分摊'!$AN$53/(1+'5-其他税费'!$C$4)*DA5)</f>
        <v>0</v>
      </c>
      <c r="DB11" s="467">
        <f>IF($C$1="乐观",'3-成本分摊'!$AO$12-DB5*'3-成本分摊'!$AN$43,'3-成本分摊'!$AP$12-DB5*'3-成本分摊'!$AN$43)+IF($G$1="乐观",'3-成本分摊'!$AN$53*DB5,'3-成本分摊'!$AN$53/(1+'5-其他税费'!$C$4)*DB5)</f>
        <v>0</v>
      </c>
      <c r="DC11" s="467">
        <f>IF($C$1="乐观",'3-成本分摊'!$AO$13-DC5*'3-成本分摊'!$AN$43,'3-成本分摊'!$AP$13-DC5*'3-成本分摊'!$AN$43)+IF($G$1="乐观",'3-成本分摊'!$AN$53*DC5,'3-成本分摊'!$AN$53/(1+'5-其他税费'!$C$4)*DC5)</f>
        <v>0</v>
      </c>
      <c r="DD11" s="468">
        <f>IF($C$1="乐观",'3-成本分摊'!$AO$14-DD5*'3-成本分摊'!$AN$43,'3-成本分摊'!$AP$14-DD5*'3-成本分摊'!$AN$43)+IF($G$1="乐观",'3-成本分摊'!$AN$53*DD5,'3-成本分摊'!$AN$53/(1+'5-其他税费'!$C$4)*DD5)</f>
        <v>0</v>
      </c>
      <c r="DE11" s="473"/>
      <c r="DF11" s="473"/>
      <c r="DG11" s="473"/>
      <c r="DH11" s="473"/>
      <c r="DI11" s="477"/>
      <c r="DJ11" s="469"/>
      <c r="DK11" s="471"/>
      <c r="DL11" s="471"/>
      <c r="DM11" s="471"/>
      <c r="DN11" s="471"/>
      <c r="DO11" s="473"/>
      <c r="DP11" s="473"/>
      <c r="DQ11" s="473"/>
      <c r="DR11" s="473"/>
      <c r="DS11" s="475"/>
      <c r="DT11" s="451"/>
      <c r="DU11" s="738">
        <f>SUMIF(DY$4:EM$4,DU$4,DY11:EM11)</f>
        <v>0</v>
      </c>
      <c r="DV11" s="442">
        <f>SUMIF(DY$4:EM$4,DV$4,DY11:EM11)</f>
        <v>0</v>
      </c>
      <c r="DW11" s="442">
        <f>SUMIF(DY$4:EM$4,DW$4,DY11:EM11)</f>
        <v>0</v>
      </c>
      <c r="DX11" s="443">
        <f t="shared" ref="DX11:DX12" si="12">SUM(DU11:DW11)</f>
        <v>0</v>
      </c>
      <c r="DY11" s="466">
        <f>IF($C$1="乐观",'3-成本分摊'!$AY$5-DY5*'3-成本分摊'!$AX$43,'3-成本分摊'!$AZ$5-DY5*'3-成本分摊'!$AX$43)+IF($G$1="乐观",'3-成本分摊'!$AX$53*DY5,'3-成本分摊'!$AX$53/(1+'5-其他税费'!$C$4)*DY5)</f>
        <v>0</v>
      </c>
      <c r="DZ11" s="466">
        <f>IF($C$1="乐观",'3-成本分摊'!$AY$6-DZ5*'3-成本分摊'!$AX$43,'3-成本分摊'!$AZ$6-DZ5*'3-成本分摊'!$AX$43)+IF($G$1="乐观",'3-成本分摊'!$AX$53*DZ5,'3-成本分摊'!$AX$53/(1+'5-其他税费'!$C$4)*DZ5)</f>
        <v>0</v>
      </c>
      <c r="EA11" s="466">
        <f>IF($C$1="乐观",'3-成本分摊'!$AY$7-EA5*'3-成本分摊'!$AX$43,'3-成本分摊'!$AZ$7-EA5*'3-成本分摊'!$AX$43)+IF($G$1="乐观",'3-成本分摊'!$AX$53*EA5,'3-成本分摊'!$AX$53/(1+'5-其他税费'!$C$4)*EA5)</f>
        <v>0</v>
      </c>
      <c r="EB11" s="466">
        <f>IF($C$1="乐观",'3-成本分摊'!$AY$8-EB5*'3-成本分摊'!$AX$43,'3-成本分摊'!$AZ$8-EB5*'3-成本分摊'!$AX$43)+IF($G$1="乐观",'3-成本分摊'!$AX$53*EB5,'3-成本分摊'!$AX$53/(1+'5-其他税费'!$C$4)*EB5)</f>
        <v>0</v>
      </c>
      <c r="EC11" s="467">
        <f>IF($C$1="乐观",'3-成本分摊'!$AY$9-EC5*'3-成本分摊'!$AX$43,'3-成本分摊'!$AZ$9-EC5*'3-成本分摊'!$AX$43)+IF($G$1="乐观",'3-成本分摊'!$AX$53*ECA5,'3-成本分摊'!$AX$53/(1+'5-其他税费'!$C$4)*EC5)</f>
        <v>0</v>
      </c>
      <c r="ED11" s="467">
        <f>IF($C$1="乐观",'3-成本分摊'!$AY$10-ED5*'3-成本分摊'!$AX$43,'3-成本分摊'!$AZ$10-ED5*'3-成本分摊'!$AX$43)+IF($G$1="乐观",'3-成本分摊'!$AX$53*ED5,'3-成本分摊'!$AX$53/(1+'5-其他税费'!$C$4)*ED5)</f>
        <v>0</v>
      </c>
      <c r="EE11" s="467">
        <f>IF($C$1="乐观",'3-成本分摊'!$AY$11-EE5*'3-成本分摊'!$AX$43,'3-成本分摊'!$AZ$11-EE5*'3-成本分摊'!$AX$43)+IF($G$1="乐观",'3-成本分摊'!$AX$53*EEA5,'3-成本分摊'!$AX$53/(1+'5-其他税费'!$C$4)*EE5)</f>
        <v>0</v>
      </c>
      <c r="EF11" s="467">
        <f>IF($C$1="乐观",'3-成本分摊'!$AY$12-EF5*'3-成本分摊'!$AX$43,'3-成本分摊'!$AZ$12-EF5*'3-成本分摊'!$AX$43)+IF($G$1="乐观",'3-成本分摊'!$AX$53*EF5,'3-成本分摊'!$AX$53/(1+'5-其他税费'!$C$4)*EF5)</f>
        <v>0</v>
      </c>
      <c r="EG11" s="467">
        <f>IF($C$1="乐观",'3-成本分摊'!$AY$13-EG5*'3-成本分摊'!$AX$43,'3-成本分摊'!$AZ$13-EG5*'3-成本分摊'!$AX$43)+IF($G$1="乐观",'3-成本分摊'!$AX$53*EG5,'3-成本分摊'!$AX$53/(1+'5-其他税费'!$C$4)*EG5)</f>
        <v>0</v>
      </c>
      <c r="EH11" s="468">
        <f>IF($C$1="乐观",'3-成本分摊'!$AY$14-EH5*'3-成本分摊'!$AX$43,'3-成本分摊'!$AZ$14-EH5*'3-成本分摊'!$AX$43)+IF($G$1="乐观",'3-成本分摊'!$AX$53*EH5,'3-成本分摊'!$AX$53/(1+'5-其他税费'!$C$4)*EH5)</f>
        <v>0</v>
      </c>
      <c r="EI11" s="473"/>
      <c r="EJ11" s="473"/>
      <c r="EK11" s="473"/>
      <c r="EL11" s="473"/>
      <c r="EM11" s="714"/>
      <c r="EN11" s="750"/>
      <c r="EO11" s="471"/>
      <c r="EP11" s="471"/>
      <c r="EQ11" s="471"/>
      <c r="ER11" s="471"/>
      <c r="ES11" s="473"/>
      <c r="ET11" s="473"/>
      <c r="EU11" s="473"/>
      <c r="EV11" s="473"/>
      <c r="EW11" s="475"/>
      <c r="EX11" s="451"/>
      <c r="EY11" s="729">
        <f>SUMIF(FC$4:FQ$4,EY$4,FC11:FQ11)</f>
        <v>0</v>
      </c>
      <c r="EZ11" s="442">
        <f>SUMIF(FC$4:FQ$4,EZ$4,FC11:FQ11)</f>
        <v>0</v>
      </c>
      <c r="FA11" s="442">
        <f>SUMIF(FC$4:FQ$4,FA$4,FC11:FQ11)</f>
        <v>0</v>
      </c>
      <c r="FB11" s="453">
        <f t="shared" ref="FB11:FB12" si="13">SUM(EY11:FA11)</f>
        <v>0</v>
      </c>
      <c r="FC11" s="466">
        <f>IF($C$1="乐观",'3-成本分摊'!$BI$5-FC5*'3-成本分摊'!$BH$43,'3-成本分摊'!$BJ$5-FC5*'3-成本分摊'!$BH$43)+IF($G$1="乐观",'3-成本分摊'!$BH$53*FC5,'3-成本分摊'!$BH$53/(1+'5-其他税费'!$C$4)*FC5)</f>
        <v>0</v>
      </c>
      <c r="FD11" s="466">
        <f>IF($C$1="乐观",'3-成本分摊'!$BI$6-FD5*'3-成本分摊'!$BH$43,'3-成本分摊'!$BJ$6-FD5*'3-成本分摊'!$BH$43)+IF($G$1="乐观",'3-成本分摊'!$BH$53*FD5,'3-成本分摊'!$BH$53/(1+'5-其他税费'!$C$4)*FD5)</f>
        <v>0</v>
      </c>
      <c r="FE11" s="466">
        <f>IF($C$1="乐观",'3-成本分摊'!$BI$7-FE5*'3-成本分摊'!$BH$43,'3-成本分摊'!$BJ$7-FE5*'3-成本分摊'!$BH$43)+IF($G$1="乐观",'3-成本分摊'!$BH$53*FE5,'3-成本分摊'!$BH$53/(1+'5-其他税费'!$C$4)*FE5)</f>
        <v>0</v>
      </c>
      <c r="FF11" s="466">
        <f>IF($C$1="乐观",'3-成本分摊'!$BI$8-FF5*'3-成本分摊'!$BH$43,'3-成本分摊'!$BJ$8-FF5*'3-成本分摊'!$BH$43)+IF($G$1="乐观",'3-成本分摊'!$BH$53*FF5,'3-成本分摊'!$BH$53/(1+'5-其他税费'!$C$4)*FF5)</f>
        <v>0</v>
      </c>
      <c r="FG11" s="467">
        <f>IF($C$1="乐观",'3-成本分摊'!$BI$9-FG5*'3-成本分摊'!$BH$43,'3-成本分摊'!$BJ$9-FG5*'3-成本分摊'!$BH$43)+IF($G$1="乐观",'3-成本分摊'!$BH$53*FG5,'3-成本分摊'!$BH$53/(1+'5-其他税费'!$C$4)*FG5)</f>
        <v>0</v>
      </c>
      <c r="FH11" s="467">
        <f>IF($C$1="乐观",'3-成本分摊'!$BI$10-FH5*'3-成本分摊'!$BH$43,'3-成本分摊'!$BJ$10-FH5*'3-成本分摊'!$BH$43)+IF($G$1="乐观",'3-成本分摊'!$BH$53*FH5,'3-成本分摊'!$BH$53/(1+'5-其他税费'!$C$4)*FH5)</f>
        <v>0</v>
      </c>
      <c r="FI11" s="467">
        <f>IF($C$1="乐观",'3-成本分摊'!$BI$11-FI5*'3-成本分摊'!$BH$43,'3-成本分摊'!$BJ$11-FI5*'3-成本分摊'!$BH$43)+IF($G$1="乐观",'3-成本分摊'!$BH$53*FI5,'3-成本分摊'!$BH$53/(1+'5-其他税费'!$C$4)*FI5)</f>
        <v>0</v>
      </c>
      <c r="FJ11" s="467">
        <f>IF($C$1="乐观",'3-成本分摊'!$BI$12-FJ5*'3-成本分摊'!$BH$43,'3-成本分摊'!$BJ$12-FJ5*'3-成本分摊'!$BH$43)+IF($G$1="乐观",'3-成本分摊'!$BH$53*FJ5,'3-成本分摊'!$BH$53/(1+'5-其他税费'!$C$4)*FJ5)</f>
        <v>0</v>
      </c>
      <c r="FK11" s="467">
        <f>IF($C$1="乐观",'3-成本分摊'!$BI$13-FK5*'3-成本分摊'!$BH$43,'3-成本分摊'!$BJ$13-FK5*'3-成本分摊'!$BH$43)+IF($G$1="乐观",'3-成本分摊'!$BH$53*FK5,'3-成本分摊'!$BH$53/(1+'5-其他税费'!$C$4)*FK5)</f>
        <v>0</v>
      </c>
      <c r="FL11" s="468">
        <f>IF($C$1="乐观",'3-成本分摊'!$BI$14-FL5*'3-成本分摊'!$BH$43,'3-成本分摊'!$BJ$14-FL5*'3-成本分摊'!$BH$43)+IF($G$1="乐观",'3-成本分摊'!$BH$53*FL5,'3-成本分摊'!$BH$53/(1+'5-其他税费'!$C$4)*FL5)</f>
        <v>0</v>
      </c>
      <c r="FM11" s="473"/>
      <c r="FN11" s="473"/>
      <c r="FO11" s="473"/>
      <c r="FP11" s="473"/>
      <c r="FQ11" s="477"/>
      <c r="FR11" s="469"/>
      <c r="FS11" s="471"/>
      <c r="FT11" s="471"/>
      <c r="FU11" s="471"/>
      <c r="FV11" s="471"/>
      <c r="FW11" s="473"/>
      <c r="FX11" s="473"/>
      <c r="FY11" s="473"/>
      <c r="FZ11" s="473"/>
      <c r="GA11" s="475"/>
      <c r="GB11" s="455"/>
      <c r="GC11" s="384" t="s">
        <v>263</v>
      </c>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row>
    <row r="12" spans="1:219" ht="16.5" customHeight="1" x14ac:dyDescent="0.35">
      <c r="A12" s="144"/>
      <c r="B12" s="464" t="s">
        <v>229</v>
      </c>
      <c r="C12" s="440" t="s">
        <v>257</v>
      </c>
      <c r="D12" s="441">
        <f>H12+AL12+BP12+CT12+DX12+FB12</f>
        <v>0</v>
      </c>
      <c r="E12" s="442">
        <f>SUMIF($I$4:$W$4,$E$4,I12:W12)</f>
        <v>0</v>
      </c>
      <c r="F12" s="442">
        <f>SUMIF($I$4:$W$4,$F$4,I12:W12)</f>
        <v>0</v>
      </c>
      <c r="G12" s="442">
        <f>SUMIF($I$4:$W$4,$G$4,I12:W12)</f>
        <v>0</v>
      </c>
      <c r="H12" s="443">
        <f t="shared" ref="H12:H17" si="14">SUM(E12:G12)</f>
        <v>0</v>
      </c>
      <c r="I12" s="465">
        <f>'3-成本分摊'!$BY$5</f>
        <v>0</v>
      </c>
      <c r="J12" s="466">
        <f>'3-成本分摊'!$BY$6</f>
        <v>0</v>
      </c>
      <c r="K12" s="466">
        <f>'3-成本分摊'!$BY$7</f>
        <v>0</v>
      </c>
      <c r="L12" s="466">
        <f>'3-成本分摊'!$BY$8</f>
        <v>0</v>
      </c>
      <c r="M12" s="467">
        <f>'3-成本分摊'!$BY$9</f>
        <v>0</v>
      </c>
      <c r="N12" s="467">
        <f>'3-成本分摊'!$BY$10</f>
        <v>0</v>
      </c>
      <c r="O12" s="467">
        <f>'3-成本分摊'!$BY$11</f>
        <v>0</v>
      </c>
      <c r="P12" s="467">
        <f>'3-成本分摊'!$BY$12</f>
        <v>0</v>
      </c>
      <c r="Q12" s="467">
        <f>'3-成本分摊'!$BY$13</f>
        <v>0</v>
      </c>
      <c r="R12" s="468">
        <f>'3-成本分摊'!$BY$14</f>
        <v>0</v>
      </c>
      <c r="S12" s="473"/>
      <c r="T12" s="473"/>
      <c r="U12" s="473"/>
      <c r="V12" s="473"/>
      <c r="W12" s="474"/>
      <c r="X12" s="469">
        <f>'3-成本分摊'!$BY$23</f>
        <v>0</v>
      </c>
      <c r="Y12" s="471">
        <f>'3-成本分摊'!$BY$24</f>
        <v>0</v>
      </c>
      <c r="Z12" s="471">
        <f>'3-成本分摊'!$BY$25</f>
        <v>0</v>
      </c>
      <c r="AA12" s="471">
        <f>'3-成本分摊'!$BY$26</f>
        <v>0</v>
      </c>
      <c r="AB12" s="471">
        <f>'3-成本分摊'!$BY$27</f>
        <v>0</v>
      </c>
      <c r="AC12" s="473"/>
      <c r="AD12" s="473"/>
      <c r="AE12" s="473"/>
      <c r="AF12" s="473"/>
      <c r="AG12" s="475"/>
      <c r="AH12" s="476">
        <f>SUM(I12:AG12)</f>
        <v>0</v>
      </c>
      <c r="AI12" s="452">
        <f>SUMIF($AM$4:$BA$4,$AI$4,AM12:BA12)</f>
        <v>0</v>
      </c>
      <c r="AJ12" s="442">
        <f>SUMIF($AM$4:$BA$4,$AJ$4,AM12:BA12)</f>
        <v>0</v>
      </c>
      <c r="AK12" s="442">
        <f>SUMIF($AM$4:$BA$4,$AK$4,AM12:BA12)</f>
        <v>0</v>
      </c>
      <c r="AL12" s="453">
        <f t="shared" si="9"/>
        <v>0</v>
      </c>
      <c r="AM12" s="466">
        <f>'3-成本分摊'!$BZ$5</f>
        <v>0</v>
      </c>
      <c r="AN12" s="466">
        <f>'3-成本分摊'!$BZ$6</f>
        <v>0</v>
      </c>
      <c r="AO12" s="466">
        <f>'3-成本分摊'!$BZ$7</f>
        <v>0</v>
      </c>
      <c r="AP12" s="466">
        <f>'3-成本分摊'!$BZ$8</f>
        <v>0</v>
      </c>
      <c r="AQ12" s="467">
        <f>'3-成本分摊'!$BZ$9</f>
        <v>0</v>
      </c>
      <c r="AR12" s="467">
        <f>'3-成本分摊'!$BZ$10</f>
        <v>0</v>
      </c>
      <c r="AS12" s="467">
        <f>'3-成本分摊'!$BZ$11</f>
        <v>0</v>
      </c>
      <c r="AT12" s="467">
        <f>'3-成本分摊'!$BZ$12</f>
        <v>0</v>
      </c>
      <c r="AU12" s="467">
        <f>'3-成本分摊'!$BZ$13</f>
        <v>0</v>
      </c>
      <c r="AV12" s="468">
        <f>'3-成本分摊'!$BZ$14</f>
        <v>0</v>
      </c>
      <c r="AW12" s="473"/>
      <c r="AX12" s="473"/>
      <c r="AY12" s="473"/>
      <c r="AZ12" s="473"/>
      <c r="BA12" s="477"/>
      <c r="BB12" s="469">
        <f>'3-成本分摊'!$BZ$23</f>
        <v>0</v>
      </c>
      <c r="BC12" s="471">
        <f>'3-成本分摊'!$BZ$24</f>
        <v>0</v>
      </c>
      <c r="BD12" s="471">
        <f>'3-成本分摊'!$BZ$25</f>
        <v>0</v>
      </c>
      <c r="BE12" s="471">
        <f>'3-成本分摊'!$BZ$26</f>
        <v>0</v>
      </c>
      <c r="BF12" s="471">
        <f>'3-成本分摊'!$BZ$27</f>
        <v>0</v>
      </c>
      <c r="BG12" s="473"/>
      <c r="BH12" s="473"/>
      <c r="BI12" s="473"/>
      <c r="BJ12" s="473"/>
      <c r="BK12" s="475"/>
      <c r="BL12" s="476">
        <f>SUM(AM12:BK12)</f>
        <v>0</v>
      </c>
      <c r="BM12" s="681">
        <f>SUMIF(BQ$4:CE$4,BM$4,BQ12:CE12)</f>
        <v>0</v>
      </c>
      <c r="BN12" s="442">
        <f>SUMIF(BQ$4:CE$4,BN$4,BQ12:CE12)</f>
        <v>0</v>
      </c>
      <c r="BO12" s="442">
        <f>SUMIF(BQ$4:CE$4,BO$4,BQ12:CE12)</f>
        <v>0</v>
      </c>
      <c r="BP12" s="700">
        <f t="shared" si="10"/>
        <v>0</v>
      </c>
      <c r="BQ12" s="466">
        <f>'3-成本分摊'!$CA$5</f>
        <v>0</v>
      </c>
      <c r="BR12" s="466">
        <f>'3-成本分摊'!$CA$6</f>
        <v>0</v>
      </c>
      <c r="BS12" s="466">
        <f>'3-成本分摊'!$CA$7</f>
        <v>0</v>
      </c>
      <c r="BT12" s="466">
        <f>'3-成本分摊'!$CA$8</f>
        <v>0</v>
      </c>
      <c r="BU12" s="467">
        <f>'3-成本分摊'!$CA$9</f>
        <v>0</v>
      </c>
      <c r="BV12" s="467">
        <f>'3-成本分摊'!$CA$10</f>
        <v>0</v>
      </c>
      <c r="BW12" s="467">
        <f>'3-成本分摊'!$CA$11</f>
        <v>0</v>
      </c>
      <c r="BX12" s="467">
        <f>'3-成本分摊'!$CA$12</f>
        <v>0</v>
      </c>
      <c r="BY12" s="467">
        <f>'3-成本分摊'!$CA$13</f>
        <v>0</v>
      </c>
      <c r="BZ12" s="468">
        <f>'3-成本分摊'!$CA$14</f>
        <v>0</v>
      </c>
      <c r="CA12" s="473"/>
      <c r="CB12" s="473"/>
      <c r="CC12" s="473"/>
      <c r="CD12" s="473"/>
      <c r="CE12" s="714"/>
      <c r="CF12" s="720">
        <f>'3-成本分摊'!$CA$23</f>
        <v>0</v>
      </c>
      <c r="CG12" s="471">
        <f>'3-成本分摊'!$CA$24</f>
        <v>0</v>
      </c>
      <c r="CH12" s="471">
        <f>'3-成本分摊'!$CA$25</f>
        <v>0</v>
      </c>
      <c r="CI12" s="471">
        <f>'3-成本分摊'!$CA$26</f>
        <v>0</v>
      </c>
      <c r="CJ12" s="471">
        <f>'3-成本分摊'!$CA$27</f>
        <v>0</v>
      </c>
      <c r="CK12" s="473"/>
      <c r="CL12" s="473"/>
      <c r="CM12" s="473"/>
      <c r="CN12" s="473"/>
      <c r="CO12" s="475"/>
      <c r="CP12" s="476">
        <f>SUM(BQ12:CO12)</f>
        <v>0</v>
      </c>
      <c r="CQ12" s="729">
        <f>SUMIF(CU$4:DI$4,CQ$4,CU12:DI12)</f>
        <v>0</v>
      </c>
      <c r="CR12" s="442">
        <f>SUMIF(CU$4:DI$4,CR$4,CU12:DI12)</f>
        <v>0</v>
      </c>
      <c r="CS12" s="442">
        <f>SUMIF(CU$4:DI$4,CS$4,CU12:DI12)</f>
        <v>0</v>
      </c>
      <c r="CT12" s="453">
        <f t="shared" si="11"/>
        <v>0</v>
      </c>
      <c r="CU12" s="466">
        <f>'3-成本分摊'!$CB$5</f>
        <v>0</v>
      </c>
      <c r="CV12" s="466">
        <f>'3-成本分摊'!$CB$6</f>
        <v>0</v>
      </c>
      <c r="CW12" s="466">
        <f>'3-成本分摊'!$CB$7</f>
        <v>0</v>
      </c>
      <c r="CX12" s="466">
        <f>'3-成本分摊'!$CB$8</f>
        <v>0</v>
      </c>
      <c r="CY12" s="467">
        <f>'3-成本分摊'!$CB$9</f>
        <v>0</v>
      </c>
      <c r="CZ12" s="467">
        <f>'3-成本分摊'!$CB$10</f>
        <v>0</v>
      </c>
      <c r="DA12" s="467">
        <f>'3-成本分摊'!$CB$11</f>
        <v>0</v>
      </c>
      <c r="DB12" s="467">
        <f>'3-成本分摊'!$CB$12</f>
        <v>0</v>
      </c>
      <c r="DC12" s="467">
        <f>'3-成本分摊'!$CB$13</f>
        <v>0</v>
      </c>
      <c r="DD12" s="468">
        <f>'3-成本分摊'!$CB$14</f>
        <v>0</v>
      </c>
      <c r="DE12" s="473"/>
      <c r="DF12" s="473"/>
      <c r="DG12" s="473"/>
      <c r="DH12" s="473"/>
      <c r="DI12" s="477"/>
      <c r="DJ12" s="469">
        <f>'3-成本分摊'!$CB$23</f>
        <v>0</v>
      </c>
      <c r="DK12" s="471">
        <f>'3-成本分摊'!$CB$24</f>
        <v>0</v>
      </c>
      <c r="DL12" s="471">
        <f>'3-成本分摊'!$CB$25</f>
        <v>0</v>
      </c>
      <c r="DM12" s="471">
        <f>'3-成本分摊'!$CB$26</f>
        <v>0</v>
      </c>
      <c r="DN12" s="471">
        <f>'3-成本分摊'!$CB$27</f>
        <v>0</v>
      </c>
      <c r="DO12" s="473"/>
      <c r="DP12" s="473"/>
      <c r="DQ12" s="473"/>
      <c r="DR12" s="473"/>
      <c r="DS12" s="475"/>
      <c r="DT12" s="476">
        <f>SUM(CU12:DS12)</f>
        <v>0</v>
      </c>
      <c r="DU12" s="738">
        <f>SUMIF(DY$4:EM$4,DU$4,DY12:EM12)</f>
        <v>0</v>
      </c>
      <c r="DV12" s="442">
        <f>SUMIF(DY$4:EM$4,DV$4,DY12:EM12)</f>
        <v>0</v>
      </c>
      <c r="DW12" s="442">
        <f>SUMIF(DY$4:EM$4,DW$4,DY12:EM12)</f>
        <v>0</v>
      </c>
      <c r="DX12" s="443">
        <f t="shared" si="12"/>
        <v>0</v>
      </c>
      <c r="DY12" s="466">
        <f>'3-成本分摊'!$CC$5</f>
        <v>0</v>
      </c>
      <c r="DZ12" s="466">
        <f>'3-成本分摊'!$CC$6</f>
        <v>0</v>
      </c>
      <c r="EA12" s="466">
        <f>'3-成本分摊'!$CC$7</f>
        <v>0</v>
      </c>
      <c r="EB12" s="466">
        <f>'3-成本分摊'!$CC$8</f>
        <v>0</v>
      </c>
      <c r="EC12" s="467">
        <f>'3-成本分摊'!$CC$9</f>
        <v>0</v>
      </c>
      <c r="ED12" s="467">
        <f>'3-成本分摊'!$CC$10</f>
        <v>0</v>
      </c>
      <c r="EE12" s="467">
        <f>'3-成本分摊'!$CC$11</f>
        <v>0</v>
      </c>
      <c r="EF12" s="467">
        <f>'3-成本分摊'!$CC$12</f>
        <v>0</v>
      </c>
      <c r="EG12" s="467">
        <f>'3-成本分摊'!$CC$13</f>
        <v>0</v>
      </c>
      <c r="EH12" s="468">
        <f>'3-成本分摊'!$CC$14</f>
        <v>0</v>
      </c>
      <c r="EI12" s="473"/>
      <c r="EJ12" s="473"/>
      <c r="EK12" s="473"/>
      <c r="EL12" s="473"/>
      <c r="EM12" s="714"/>
      <c r="EN12" s="750">
        <f>'3-成本分摊'!$CC$23</f>
        <v>0</v>
      </c>
      <c r="EO12" s="471">
        <f>'3-成本分摊'!$CC$24</f>
        <v>0</v>
      </c>
      <c r="EP12" s="471">
        <f>'3-成本分摊'!$CC$25</f>
        <v>0</v>
      </c>
      <c r="EQ12" s="471">
        <f>'3-成本分摊'!$CC$26</f>
        <v>0</v>
      </c>
      <c r="ER12" s="471">
        <f>'3-成本分摊'!$CC$27</f>
        <v>0</v>
      </c>
      <c r="ES12" s="473"/>
      <c r="ET12" s="473"/>
      <c r="EU12" s="473"/>
      <c r="EV12" s="473"/>
      <c r="EW12" s="475"/>
      <c r="EX12" s="476">
        <f>SUM(DY12:EW12)</f>
        <v>0</v>
      </c>
      <c r="EY12" s="729">
        <f>SUMIF(FC$4:FQ$4,EY$4,FC12:FQ12)</f>
        <v>0</v>
      </c>
      <c r="EZ12" s="442">
        <f>SUMIF(FC$4:FQ$4,EZ$4,FC12:FQ12)</f>
        <v>0</v>
      </c>
      <c r="FA12" s="442">
        <f>SUMIF(FC$4:FQ$4,FA$4,FC12:FQ12)</f>
        <v>0</v>
      </c>
      <c r="FB12" s="453">
        <f t="shared" si="13"/>
        <v>0</v>
      </c>
      <c r="FC12" s="466">
        <f>'3-成本分摊'!$CD$5</f>
        <v>0</v>
      </c>
      <c r="FD12" s="466">
        <f>'3-成本分摊'!$CD$6</f>
        <v>0</v>
      </c>
      <c r="FE12" s="466">
        <f>'3-成本分摊'!$CD$7</f>
        <v>0</v>
      </c>
      <c r="FF12" s="466">
        <f>'3-成本分摊'!$CD$8</f>
        <v>0</v>
      </c>
      <c r="FG12" s="467">
        <f>'3-成本分摊'!$CD$9</f>
        <v>0</v>
      </c>
      <c r="FH12" s="467">
        <f>'3-成本分摊'!$CD$10</f>
        <v>0</v>
      </c>
      <c r="FI12" s="467">
        <f>'3-成本分摊'!$CD$11</f>
        <v>0</v>
      </c>
      <c r="FJ12" s="467">
        <f>'3-成本分摊'!$CD$12</f>
        <v>0</v>
      </c>
      <c r="FK12" s="467">
        <f>'3-成本分摊'!$CD$13</f>
        <v>0</v>
      </c>
      <c r="FL12" s="468">
        <f>'3-成本分摊'!$CD$14</f>
        <v>0</v>
      </c>
      <c r="FM12" s="473"/>
      <c r="FN12" s="473"/>
      <c r="FO12" s="473"/>
      <c r="FP12" s="473"/>
      <c r="FQ12" s="477"/>
      <c r="FR12" s="469">
        <f>'3-成本分摊'!$CD$23</f>
        <v>0</v>
      </c>
      <c r="FS12" s="471">
        <f>'3-成本分摊'!$CD$24</f>
        <v>0</v>
      </c>
      <c r="FT12" s="471">
        <f>'3-成本分摊'!$CD$25</f>
        <v>0</v>
      </c>
      <c r="FU12" s="471">
        <f>'3-成本分摊'!$CD$26</f>
        <v>0</v>
      </c>
      <c r="FV12" s="471">
        <f>'3-成本分摊'!$CD$27</f>
        <v>0</v>
      </c>
      <c r="FW12" s="473"/>
      <c r="FX12" s="473"/>
      <c r="FY12" s="473"/>
      <c r="FZ12" s="473"/>
      <c r="GA12" s="475"/>
      <c r="GB12" s="478">
        <f>SUM(FC12:GA12)</f>
        <v>0</v>
      </c>
      <c r="GC12" s="384" t="s">
        <v>263</v>
      </c>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row>
    <row r="13" spans="1:219" ht="16.5" customHeight="1" x14ac:dyDescent="0.35">
      <c r="A13" s="144"/>
      <c r="B13" s="464" t="s">
        <v>230</v>
      </c>
      <c r="C13" s="440" t="s">
        <v>264</v>
      </c>
      <c r="D13" s="441">
        <f t="shared" ref="D13:D15" si="15">H13+AL13+BP13+CT13+DX13+FB13</f>
        <v>0</v>
      </c>
      <c r="E13" s="479">
        <f>IF($E$1="乐观",IFERROR(E5/$H$5*SUM($I13:$W13),0),IFERROR(E5/$AH$5*$AH$13,0))</f>
        <v>0</v>
      </c>
      <c r="F13" s="479">
        <f>IF($E$1="乐观",IFERROR(F5/$H$5*SUM($I13:$W13),0),IFERROR(F5/$AH$5*$AH$13,0))</f>
        <v>0</v>
      </c>
      <c r="G13" s="479">
        <f>IF($E$1="乐观",IFERROR(G5/$H$5*SUM($I13:$W13),0),IFERROR(G5/$AH$5*$AH$13,0))</f>
        <v>0</v>
      </c>
      <c r="H13" s="443">
        <f>SUM(E13:G13)</f>
        <v>0</v>
      </c>
      <c r="I13" s="465">
        <f>'3-成本分摊'!$R$5-I12</f>
        <v>0</v>
      </c>
      <c r="J13" s="466">
        <f>'3-成本分摊'!$R$6-J12</f>
        <v>0</v>
      </c>
      <c r="K13" s="466">
        <f>'3-成本分摊'!$R$7-K12</f>
        <v>0</v>
      </c>
      <c r="L13" s="466">
        <f>'3-成本分摊'!$R$8-L12</f>
        <v>0</v>
      </c>
      <c r="M13" s="467">
        <f>'3-成本分摊'!$R$9-M12</f>
        <v>0</v>
      </c>
      <c r="N13" s="467">
        <f>'3-成本分摊'!$R$10-N12</f>
        <v>0</v>
      </c>
      <c r="O13" s="467">
        <f>'3-成本分摊'!$R$11-O12</f>
        <v>0</v>
      </c>
      <c r="P13" s="467">
        <f>'3-成本分摊'!$R$12-P12</f>
        <v>0</v>
      </c>
      <c r="Q13" s="467">
        <f>'3-成本分摊'!$R$13-Q12</f>
        <v>0</v>
      </c>
      <c r="R13" s="468">
        <f>'3-成本分摊'!$R$14-R12</f>
        <v>0</v>
      </c>
      <c r="S13" s="469">
        <f>'3-成本分摊'!$R$16-S12</f>
        <v>0</v>
      </c>
      <c r="T13" s="467">
        <f>'3-成本分摊'!$R$17-T12</f>
        <v>0</v>
      </c>
      <c r="U13" s="467">
        <f>'3-成本分摊'!$R$18-U12</f>
        <v>0</v>
      </c>
      <c r="V13" s="467">
        <f>'3-成本分摊'!$R$19-V12</f>
        <v>0</v>
      </c>
      <c r="W13" s="470">
        <f>'3-成本分摊'!$R$20-W12</f>
        <v>0</v>
      </c>
      <c r="X13" s="469">
        <f>'3-成本分摊'!$R$23-X12</f>
        <v>0</v>
      </c>
      <c r="Y13" s="471">
        <f>'3-成本分摊'!$R$24-Y12</f>
        <v>0</v>
      </c>
      <c r="Z13" s="471">
        <f>'3-成本分摊'!$R$25-Z12</f>
        <v>0</v>
      </c>
      <c r="AA13" s="471">
        <f>'3-成本分摊'!$R$26-AA12</f>
        <v>0</v>
      </c>
      <c r="AB13" s="471">
        <f>'3-成本分摊'!$R$27-AB12</f>
        <v>0</v>
      </c>
      <c r="AC13" s="471">
        <f>'3-成本分摊'!$R$29-AC12</f>
        <v>0</v>
      </c>
      <c r="AD13" s="471">
        <f>'3-成本分摊'!$R$30-AD12</f>
        <v>0</v>
      </c>
      <c r="AE13" s="471">
        <f>'3-成本分摊'!$R$31-AE12</f>
        <v>0</v>
      </c>
      <c r="AF13" s="471">
        <f>'3-成本分摊'!$R$32-AF12</f>
        <v>0</v>
      </c>
      <c r="AG13" s="471">
        <f>'3-成本分摊'!$R$33-AG12</f>
        <v>0</v>
      </c>
      <c r="AH13" s="451">
        <f>SUM(I13:AG13)</f>
        <v>0</v>
      </c>
      <c r="AI13" s="480">
        <f>IF($E$1="乐观",IFERROR(AI5/$AL$5*SUM($AM13:$BA13),0),IFERROR(AI5/$BL$5*$BL$13,0))</f>
        <v>0</v>
      </c>
      <c r="AJ13" s="479">
        <f>IF($E$1="乐观",IFERROR(AJ5/$AL$5*SUM($AM13:$BA13),0),IFERROR(AJ5/$BL$5*$BL$13,0))</f>
        <v>0</v>
      </c>
      <c r="AK13" s="479">
        <f>IF($E$1="乐观",IFERROR(AK5/$AL$5*SUM($AM13:$BA13),0),IFERROR(AK5/$BL$5*$BL$13,0))</f>
        <v>0</v>
      </c>
      <c r="AL13" s="453">
        <f>SUM(AI13:AK13)</f>
        <v>0</v>
      </c>
      <c r="AM13" s="466">
        <f>'3-成本分摊'!$AB$5-AM12</f>
        <v>0</v>
      </c>
      <c r="AN13" s="466">
        <f>'3-成本分摊'!$AB$6-AN12</f>
        <v>0</v>
      </c>
      <c r="AO13" s="466">
        <f>'3-成本分摊'!$AB$7-AO12</f>
        <v>0</v>
      </c>
      <c r="AP13" s="466">
        <f>'3-成本分摊'!$AB$8-AP12</f>
        <v>0</v>
      </c>
      <c r="AQ13" s="467">
        <f>'3-成本分摊'!$AB$9-AQ12</f>
        <v>0</v>
      </c>
      <c r="AR13" s="467">
        <f>'3-成本分摊'!$AB$10-AR12</f>
        <v>0</v>
      </c>
      <c r="AS13" s="467">
        <f>'3-成本分摊'!$AB$11-AS12</f>
        <v>0</v>
      </c>
      <c r="AT13" s="467">
        <f>'3-成本分摊'!$AB$12-AT12</f>
        <v>0</v>
      </c>
      <c r="AU13" s="467">
        <f>'3-成本分摊'!$AB$13-AU12</f>
        <v>0</v>
      </c>
      <c r="AV13" s="468">
        <f>'3-成本分摊'!$AB$14-AV12</f>
        <v>0</v>
      </c>
      <c r="AW13" s="469">
        <f>'3-成本分摊'!$AB$16-AW12</f>
        <v>0</v>
      </c>
      <c r="AX13" s="467">
        <f>'3-成本分摊'!$AB$17-AX12</f>
        <v>0</v>
      </c>
      <c r="AY13" s="467">
        <f>'3-成本分摊'!$AB$18-AY12</f>
        <v>0</v>
      </c>
      <c r="AZ13" s="467">
        <f>'3-成本分摊'!$AB$19-AZ12</f>
        <v>0</v>
      </c>
      <c r="BA13" s="472">
        <f>'3-成本分摊'!$AB$20-BA12</f>
        <v>0</v>
      </c>
      <c r="BB13" s="469">
        <f>'3-成本分摊'!$AB$23-BB12</f>
        <v>0</v>
      </c>
      <c r="BC13" s="471">
        <f>'3-成本分摊'!$AB$24-BC12</f>
        <v>0</v>
      </c>
      <c r="BD13" s="471">
        <f>'3-成本分摊'!$AB$25-BD12</f>
        <v>0</v>
      </c>
      <c r="BE13" s="471">
        <f>'3-成本分摊'!$AB$26-BE12</f>
        <v>0</v>
      </c>
      <c r="BF13" s="471">
        <f>'3-成本分摊'!$AB$27-BF12</f>
        <v>0</v>
      </c>
      <c r="BG13" s="471">
        <f>'3-成本分摊'!$AB$29-BG12</f>
        <v>0</v>
      </c>
      <c r="BH13" s="471">
        <f>'3-成本分摊'!$AB$30-BH12</f>
        <v>0</v>
      </c>
      <c r="BI13" s="471">
        <f>'3-成本分摊'!$AB$31-BI12</f>
        <v>0</v>
      </c>
      <c r="BJ13" s="471">
        <f>'3-成本分摊'!$AB$32-BJ12</f>
        <v>0</v>
      </c>
      <c r="BK13" s="471">
        <f>'3-成本分摊'!$AB$33-BK12</f>
        <v>0</v>
      </c>
      <c r="BL13" s="451">
        <f>SUM(AM13:BK13)</f>
        <v>0</v>
      </c>
      <c r="BM13" s="683">
        <f>IF($E$1="乐观",IFERROR(BM5/$BP$5*SUM($BQ13:$CE13),0),IFERROR(BM5/$CP$5*$CP$13,0))</f>
        <v>0</v>
      </c>
      <c r="BN13" s="479">
        <f>IF($E$1="乐观",IFERROR(BN5/$BP$5*SUM($BQ13:$CE13),0),IFERROR(BN5/$CP$5*$CP$13,0))</f>
        <v>0</v>
      </c>
      <c r="BO13" s="479">
        <f>IF($E$1="乐观",IFERROR(BO5/$BP$5*SUM($BQ13:$CE13),0),IFERROR(BO5/$CP$5*$CP$13,0))</f>
        <v>0</v>
      </c>
      <c r="BP13" s="700">
        <f>SUM(BM13:BO13)</f>
        <v>0</v>
      </c>
      <c r="BQ13" s="466">
        <f>'3-成本分摊'!$AL$5-BQ12</f>
        <v>0</v>
      </c>
      <c r="BR13" s="466">
        <f>'3-成本分摊'!$AL$6-BR12</f>
        <v>0</v>
      </c>
      <c r="BS13" s="466">
        <f>'3-成本分摊'!$AL$7-BS12</f>
        <v>0</v>
      </c>
      <c r="BT13" s="466">
        <f>'3-成本分摊'!$AL$8-BT12</f>
        <v>0</v>
      </c>
      <c r="BU13" s="467">
        <f>'3-成本分摊'!$AL$9-BU12</f>
        <v>0</v>
      </c>
      <c r="BV13" s="467">
        <f>'3-成本分摊'!$AL$10-BV12</f>
        <v>0</v>
      </c>
      <c r="BW13" s="467">
        <f>'3-成本分摊'!$AL$11-BW12</f>
        <v>0</v>
      </c>
      <c r="BX13" s="467">
        <f>'3-成本分摊'!$AL$12-BX12</f>
        <v>0</v>
      </c>
      <c r="BY13" s="467">
        <f>'3-成本分摊'!$AL$13-BY12</f>
        <v>0</v>
      </c>
      <c r="BZ13" s="468">
        <f>'3-成本分摊'!$AL$14-BZ12</f>
        <v>0</v>
      </c>
      <c r="CA13" s="469">
        <f>'3-成本分摊'!$AL$16-CA12</f>
        <v>0</v>
      </c>
      <c r="CB13" s="467">
        <f>'3-成本分摊'!$AL$17-CB12</f>
        <v>0</v>
      </c>
      <c r="CC13" s="467">
        <f>'3-成本分摊'!$AL$18-CC12</f>
        <v>0</v>
      </c>
      <c r="CD13" s="467">
        <f>'3-成本分摊'!$AL$19-CD12</f>
        <v>0</v>
      </c>
      <c r="CE13" s="471">
        <f>'3-成本分摊'!$AL$20-CE12</f>
        <v>0</v>
      </c>
      <c r="CF13" s="720">
        <f>'3-成本分摊'!$AL$23-CF12</f>
        <v>0</v>
      </c>
      <c r="CG13" s="471">
        <f>'3-成本分摊'!$AL$24-CG12</f>
        <v>0</v>
      </c>
      <c r="CH13" s="471">
        <f>'3-成本分摊'!$AL$25-CH12</f>
        <v>0</v>
      </c>
      <c r="CI13" s="471">
        <f>'3-成本分摊'!$AL$26-CI12</f>
        <v>0</v>
      </c>
      <c r="CJ13" s="471">
        <f>'3-成本分摊'!$AL$27-CJ12</f>
        <v>0</v>
      </c>
      <c r="CK13" s="471">
        <f>'3-成本分摊'!$AL$29-CK12</f>
        <v>0</v>
      </c>
      <c r="CL13" s="471">
        <f>'3-成本分摊'!$AL$30-CL12</f>
        <v>0</v>
      </c>
      <c r="CM13" s="471">
        <f>'3-成本分摊'!$AL$31-CM12</f>
        <v>0</v>
      </c>
      <c r="CN13" s="471">
        <f>'3-成本分摊'!$AL$32-CN12</f>
        <v>0</v>
      </c>
      <c r="CO13" s="471">
        <f>'3-成本分摊'!$AL$33-CO12</f>
        <v>0</v>
      </c>
      <c r="CP13" s="451">
        <f>SUM(BQ13:CO13)</f>
        <v>0</v>
      </c>
      <c r="CQ13" s="731">
        <f>IF($E$1="乐观",IFERROR(CQ5/$CT$5*SUM($CU13:$DI13),0),IFERROR(CQ5/$DT$5*$DT$13,0))</f>
        <v>0</v>
      </c>
      <c r="CR13" s="479">
        <f>IF($E$1="乐观",IFERROR(CR5/$CT$5*SUM($CU13:$DI13),0),IFERROR(CR5/$DT$5*$DT$13,0))</f>
        <v>0</v>
      </c>
      <c r="CS13" s="479">
        <f>IF($E$1="乐观",IFERROR(CS5/$CT$5*SUM($CU13:$DI13),0),IFERROR(CS5/$DT$5*$DT$13,0))</f>
        <v>0</v>
      </c>
      <c r="CT13" s="453">
        <f>SUM(CQ13:CS13)</f>
        <v>0</v>
      </c>
      <c r="CU13" s="466">
        <f>'3-成本分摊'!$AV$5-CU12</f>
        <v>0</v>
      </c>
      <c r="CV13" s="466">
        <f>'3-成本分摊'!$AV$6-CV12</f>
        <v>0</v>
      </c>
      <c r="CW13" s="466">
        <f>'3-成本分摊'!$AV$7-CW12</f>
        <v>0</v>
      </c>
      <c r="CX13" s="466">
        <f>'3-成本分摊'!$AV$8-CX12</f>
        <v>0</v>
      </c>
      <c r="CY13" s="467">
        <f>'3-成本分摊'!$AV$9-CY12</f>
        <v>0</v>
      </c>
      <c r="CZ13" s="467">
        <f>'3-成本分摊'!$AV$10-CZ12</f>
        <v>0</v>
      </c>
      <c r="DA13" s="467">
        <f>'3-成本分摊'!$AV$11-DA12</f>
        <v>0</v>
      </c>
      <c r="DB13" s="467">
        <f>'3-成本分摊'!$AV$12-DB12</f>
        <v>0</v>
      </c>
      <c r="DC13" s="467">
        <f>'3-成本分摊'!$AV$13-DC12</f>
        <v>0</v>
      </c>
      <c r="DD13" s="468">
        <f>'3-成本分摊'!$AV$14-DD12</f>
        <v>0</v>
      </c>
      <c r="DE13" s="469">
        <f>'3-成本分摊'!$AV$16-DE12</f>
        <v>0</v>
      </c>
      <c r="DF13" s="467">
        <f>'3-成本分摊'!$AV$17-DF12</f>
        <v>0</v>
      </c>
      <c r="DG13" s="467">
        <f>'3-成本分摊'!$AV$18-DG12</f>
        <v>0</v>
      </c>
      <c r="DH13" s="467">
        <f>'3-成本分摊'!$AV$19-DH12</f>
        <v>0</v>
      </c>
      <c r="DI13" s="472">
        <f>'3-成本分摊'!$AV$20-DI12</f>
        <v>0</v>
      </c>
      <c r="DJ13" s="469">
        <f>'3-成本分摊'!$AV$23-DJ12</f>
        <v>0</v>
      </c>
      <c r="DK13" s="471">
        <f>'3-成本分摊'!$AV$24-DK12</f>
        <v>0</v>
      </c>
      <c r="DL13" s="471">
        <f>'3-成本分摊'!$AV$25-DL12</f>
        <v>0</v>
      </c>
      <c r="DM13" s="471">
        <f>'3-成本分摊'!$AV$26-DM12</f>
        <v>0</v>
      </c>
      <c r="DN13" s="471">
        <f>'3-成本分摊'!$AV$27-DN12</f>
        <v>0</v>
      </c>
      <c r="DO13" s="471">
        <f>'3-成本分摊'!$AV$29-DO12</f>
        <v>0</v>
      </c>
      <c r="DP13" s="471">
        <f>'3-成本分摊'!$AV$30-DP12</f>
        <v>0</v>
      </c>
      <c r="DQ13" s="471">
        <f>'3-成本分摊'!$AV$31-DQ12</f>
        <v>0</v>
      </c>
      <c r="DR13" s="471">
        <f>'3-成本分摊'!$AV$32-DR12</f>
        <v>0</v>
      </c>
      <c r="DS13" s="471">
        <f>'3-成本分摊'!$AV$33-DS12</f>
        <v>0</v>
      </c>
      <c r="DT13" s="451">
        <f>SUM(CU13:DS13)</f>
        <v>0</v>
      </c>
      <c r="DU13" s="740">
        <f>IF($E$1="乐观",IFERROR(DU5/$DX$5*SUM($DY13:$EM13),0),IFERROR(DU5/$EX$5*$EX$13,0))</f>
        <v>0</v>
      </c>
      <c r="DV13" s="479">
        <f>IF($E$1="乐观",IFERROR(DV5/$DX$5*SUM($DY13:$EM13),0),IFERROR(DV5/$EX$5*$EX$13,0))</f>
        <v>0</v>
      </c>
      <c r="DW13" s="479">
        <f>IF($E$1="乐观",IFERROR(DW5/$DX$5*SUM($DY13:$EM13),0),IFERROR(DW5/$EX$5*$EX$13,0))</f>
        <v>0</v>
      </c>
      <c r="DX13" s="443">
        <f>SUM(DU13:DW13)</f>
        <v>0</v>
      </c>
      <c r="DY13" s="466">
        <f>'3-成本分摊'!$BF$5-DY12</f>
        <v>0</v>
      </c>
      <c r="DZ13" s="466">
        <f>'3-成本分摊'!$BF$6-DZ12</f>
        <v>0</v>
      </c>
      <c r="EA13" s="466">
        <f>'3-成本分摊'!$BF$7-EA12</f>
        <v>0</v>
      </c>
      <c r="EB13" s="466">
        <f>'3-成本分摊'!$BF$8-EB12</f>
        <v>0</v>
      </c>
      <c r="EC13" s="467">
        <f>'3-成本分摊'!$BF$9-EC12</f>
        <v>0</v>
      </c>
      <c r="ED13" s="467">
        <f>'3-成本分摊'!$BF$10-ED12</f>
        <v>0</v>
      </c>
      <c r="EE13" s="467">
        <f>'3-成本分摊'!$BF$11-EE12</f>
        <v>0</v>
      </c>
      <c r="EF13" s="467">
        <f>'3-成本分摊'!$BF$12-EF12</f>
        <v>0</v>
      </c>
      <c r="EG13" s="467">
        <f>'3-成本分摊'!$BF$13-EG12</f>
        <v>0</v>
      </c>
      <c r="EH13" s="468">
        <f>'3-成本分摊'!$BF$14-EH12</f>
        <v>0</v>
      </c>
      <c r="EI13" s="469">
        <f>'3-成本分摊'!$BF$16-EI12</f>
        <v>0</v>
      </c>
      <c r="EJ13" s="467">
        <f>'3-成本分摊'!$BF$17-EJ12</f>
        <v>0</v>
      </c>
      <c r="EK13" s="467">
        <f>'3-成本分摊'!$BF$18-EK12</f>
        <v>0</v>
      </c>
      <c r="EL13" s="467">
        <f>'3-成本分摊'!$BF$19-EL12</f>
        <v>0</v>
      </c>
      <c r="EM13" s="471">
        <f>'3-成本分摊'!$BF$20-EM12</f>
        <v>0</v>
      </c>
      <c r="EN13" s="750">
        <f>'3-成本分摊'!$BF$23-EN12</f>
        <v>0</v>
      </c>
      <c r="EO13" s="471">
        <f>'3-成本分摊'!$BF$24-EO12</f>
        <v>0</v>
      </c>
      <c r="EP13" s="471">
        <f>'3-成本分摊'!$BF$25-EP12</f>
        <v>0</v>
      </c>
      <c r="EQ13" s="471">
        <f>'3-成本分摊'!$BF$26-EQ12</f>
        <v>0</v>
      </c>
      <c r="ER13" s="471">
        <f>'3-成本分摊'!$BF$27-ER12</f>
        <v>0</v>
      </c>
      <c r="ES13" s="471">
        <f>'3-成本分摊'!$BF$29-ES12</f>
        <v>0</v>
      </c>
      <c r="ET13" s="471">
        <f>'3-成本分摊'!$BF$30-ET12</f>
        <v>0</v>
      </c>
      <c r="EU13" s="471">
        <f>'3-成本分摊'!$BF$31-EU12</f>
        <v>0</v>
      </c>
      <c r="EV13" s="471">
        <f>'3-成本分摊'!$BF$32-EV12</f>
        <v>0</v>
      </c>
      <c r="EW13" s="471">
        <f>'3-成本分摊'!$BF$33-EW12</f>
        <v>0</v>
      </c>
      <c r="EX13" s="451">
        <f>SUM(DY13:EW13)</f>
        <v>0</v>
      </c>
      <c r="EY13" s="731">
        <f>IF($E$1="乐观",IFERROR(EY5/$FB$5*SUM($FC13:$FQ13),0),IFERROR(EY5/$GB$5*$GB$13,0))</f>
        <v>0</v>
      </c>
      <c r="EZ13" s="479">
        <f>IF($E$1="乐观",IFERROR(EZ5/$FB$5*SUM($FC13:$FQ13),0),IFERROR(EZ5/$GB$5*$GB$13,0))</f>
        <v>0</v>
      </c>
      <c r="FA13" s="479">
        <f>IF($E$1="乐观",IFERROR(FA5/$FB$5*SUM($FC13:$FQ13),0),IFERROR(FA5/$GB$5*$GB$13,0))</f>
        <v>0</v>
      </c>
      <c r="FB13" s="453">
        <f>SUM(EY13:FA13)</f>
        <v>0</v>
      </c>
      <c r="FC13" s="466">
        <f>'3-成本分摊'!$BP$5-FC12</f>
        <v>0</v>
      </c>
      <c r="FD13" s="466">
        <f>'3-成本分摊'!$BP$6-FD12</f>
        <v>0</v>
      </c>
      <c r="FE13" s="466">
        <f>'3-成本分摊'!$BP$7-FE12</f>
        <v>0</v>
      </c>
      <c r="FF13" s="466">
        <f>'3-成本分摊'!$BP$8-FF12</f>
        <v>0</v>
      </c>
      <c r="FG13" s="467">
        <f>'3-成本分摊'!$BP$9-FG12</f>
        <v>0</v>
      </c>
      <c r="FH13" s="467">
        <f>'3-成本分摊'!$BP$10-FH12</f>
        <v>0</v>
      </c>
      <c r="FI13" s="467">
        <f>'3-成本分摊'!$BP$11-FI12</f>
        <v>0</v>
      </c>
      <c r="FJ13" s="467">
        <f>'3-成本分摊'!$BP$12-FJ12</f>
        <v>0</v>
      </c>
      <c r="FK13" s="467">
        <f>'3-成本分摊'!$BP$13-FK12</f>
        <v>0</v>
      </c>
      <c r="FL13" s="468">
        <f>'3-成本分摊'!$BP$14-FL12</f>
        <v>0</v>
      </c>
      <c r="FM13" s="469">
        <f>'3-成本分摊'!$BP$16-FM12</f>
        <v>0</v>
      </c>
      <c r="FN13" s="467">
        <f>'3-成本分摊'!$BP$17-FN12</f>
        <v>0</v>
      </c>
      <c r="FO13" s="467">
        <f>'3-成本分摊'!$BP$18-FO12</f>
        <v>0</v>
      </c>
      <c r="FP13" s="467">
        <f>'3-成本分摊'!$BP$19-FP12</f>
        <v>0</v>
      </c>
      <c r="FQ13" s="472">
        <f>'3-成本分摊'!$BP$20-FQ12</f>
        <v>0</v>
      </c>
      <c r="FR13" s="469">
        <f>'3-成本分摊'!$BP$23-FR12</f>
        <v>0</v>
      </c>
      <c r="FS13" s="471">
        <f>'3-成本分摊'!$BP$24-FS12</f>
        <v>0</v>
      </c>
      <c r="FT13" s="471">
        <f>'3-成本分摊'!$BP$25-FT12</f>
        <v>0</v>
      </c>
      <c r="FU13" s="471">
        <f>'3-成本分摊'!$BP$26-FU12</f>
        <v>0</v>
      </c>
      <c r="FV13" s="471">
        <f>'3-成本分摊'!$BP$27-FV12</f>
        <v>0</v>
      </c>
      <c r="FW13" s="471">
        <f>'3-成本分摊'!$BP$29-FW12</f>
        <v>0</v>
      </c>
      <c r="FX13" s="471">
        <f>'3-成本分摊'!$BP$30-FX12</f>
        <v>0</v>
      </c>
      <c r="FY13" s="471">
        <f>'3-成本分摊'!$BP$31-FY12</f>
        <v>0</v>
      </c>
      <c r="FZ13" s="471">
        <f>'3-成本分摊'!$BP$32-FZ12</f>
        <v>0</v>
      </c>
      <c r="GA13" s="471">
        <f>'3-成本分摊'!$BP$33-GA12</f>
        <v>0</v>
      </c>
      <c r="GB13" s="455">
        <f>SUM(FC13:GA13)</f>
        <v>0</v>
      </c>
      <c r="GC13" s="384" t="s">
        <v>265</v>
      </c>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row>
    <row r="14" spans="1:219" ht="16.5" customHeight="1" x14ac:dyDescent="0.35">
      <c r="A14" s="144"/>
      <c r="B14" s="464" t="s">
        <v>231</v>
      </c>
      <c r="C14" s="440" t="s">
        <v>264</v>
      </c>
      <c r="D14" s="441">
        <f t="shared" si="15"/>
        <v>0</v>
      </c>
      <c r="E14" s="479">
        <f>IF($E$1="乐观",IFERROR(E5/$H$5*SUM($I14:$W14),0),IFERROR(E5/$AH$5*$AH$14,0))</f>
        <v>0</v>
      </c>
      <c r="F14" s="479">
        <f>IF($E$1="乐观",IFERROR(F5/$H$5*SUM($I14:$W14),0),IFERROR(F5/$AH$5*$AH$14,0))</f>
        <v>0</v>
      </c>
      <c r="G14" s="479">
        <f>IF($E$1="乐观",IFERROR(G5/$H$5*SUM($I14:$W14),0),IFERROR(G5/$AH$5*$AH$14,0))</f>
        <v>0</v>
      </c>
      <c r="H14" s="443">
        <f t="shared" si="14"/>
        <v>0</v>
      </c>
      <c r="I14" s="465">
        <f>SUM(I12:I13)*'5-其他税费'!$C$40</f>
        <v>0</v>
      </c>
      <c r="J14" s="466">
        <f>SUM(J12:J13)*'5-其他税费'!$C$40</f>
        <v>0</v>
      </c>
      <c r="K14" s="466">
        <f>SUM(K12:K13)*'5-其他税费'!$C$40</f>
        <v>0</v>
      </c>
      <c r="L14" s="466">
        <f>SUM(L12:L13)*'5-其他税费'!$C$40</f>
        <v>0</v>
      </c>
      <c r="M14" s="466">
        <f>SUM(M12:M13)*'5-其他税费'!$C$40</f>
        <v>0</v>
      </c>
      <c r="N14" s="466">
        <f>SUM(N12:N13)*'5-其他税费'!$C$40</f>
        <v>0</v>
      </c>
      <c r="O14" s="466">
        <f>SUM(O12:O13)*'5-其他税费'!$C$40</f>
        <v>0</v>
      </c>
      <c r="P14" s="466">
        <f>SUM(P12:P13)*'5-其他税费'!$C$40</f>
        <v>0</v>
      </c>
      <c r="Q14" s="466">
        <f>SUM(Q12:Q13)*'5-其他税费'!$C$40</f>
        <v>0</v>
      </c>
      <c r="R14" s="806">
        <f>SUM(R12:R13)*'5-其他税费'!$C$40</f>
        <v>0</v>
      </c>
      <c r="S14" s="466">
        <f>SUM(S12:S13)*'5-其他税费'!$C$40</f>
        <v>0</v>
      </c>
      <c r="T14" s="466">
        <f>SUM(T12:T13)*'5-其他税费'!$C$40</f>
        <v>0</v>
      </c>
      <c r="U14" s="466">
        <f>SUM(U12:U13)*'5-其他税费'!$C$40</f>
        <v>0</v>
      </c>
      <c r="V14" s="466">
        <f>SUM(V12:V13)*'5-其他税费'!$C$40</f>
        <v>0</v>
      </c>
      <c r="W14" s="481">
        <f>SUM(W12:W13)*'5-其他税费'!$C$40</f>
        <v>0</v>
      </c>
      <c r="X14" s="469">
        <f>SUM(X12:X13)*'5-其他税费'!$C$40</f>
        <v>0</v>
      </c>
      <c r="Y14" s="471">
        <f>SUM(Y12:Y13)*'5-其他税费'!$C$40</f>
        <v>0</v>
      </c>
      <c r="Z14" s="471">
        <f>SUM(Z12:Z13)*'5-其他税费'!$C$40</f>
        <v>0</v>
      </c>
      <c r="AA14" s="471">
        <f>SUM(AA12:AA13)*'5-其他税费'!$C$40</f>
        <v>0</v>
      </c>
      <c r="AB14" s="471">
        <f>SUM(AB12:AB13)*'5-其他税费'!$C$40</f>
        <v>0</v>
      </c>
      <c r="AC14" s="471">
        <f>SUM(AC12:AC13)*'5-其他税费'!$C$40</f>
        <v>0</v>
      </c>
      <c r="AD14" s="471">
        <f>SUM(AD12:AD13)*'5-其他税费'!$C$40</f>
        <v>0</v>
      </c>
      <c r="AE14" s="471">
        <f>SUM(AE12:AE13)*'5-其他税费'!$C$40</f>
        <v>0</v>
      </c>
      <c r="AF14" s="471">
        <f>SUM(AF12:AF13)*'5-其他税费'!$C$40</f>
        <v>0</v>
      </c>
      <c r="AG14" s="471">
        <f>SUM(AG12:AG13)*'5-其他税费'!$C$40</f>
        <v>0</v>
      </c>
      <c r="AH14" s="451">
        <f>SUM(I14:AG14)</f>
        <v>0</v>
      </c>
      <c r="AI14" s="480">
        <f>IF($E$1="乐观",IFERROR(AI5/$AL$5*SUM($AM14:$BA14),0),IFERROR(AI5/$BL$5*$BL$14,0))</f>
        <v>0</v>
      </c>
      <c r="AJ14" s="479">
        <f>IF($E$1="乐观",IFERROR(AJ5/$AL$5*SUM($AM14:$BA14),0),IFERROR(AJ5/$BL$5*$BL$14,0))</f>
        <v>0</v>
      </c>
      <c r="AK14" s="479">
        <f>IF($E$1="乐观",IFERROR(AK5/$AL$5*SUM($AM14:$BA14),0),IFERROR(AK5/$BL$5*$BL$14,0))</f>
        <v>0</v>
      </c>
      <c r="AL14" s="453">
        <f t="shared" ref="AL14:AL17" si="16">SUM(AI14:AK14)</f>
        <v>0</v>
      </c>
      <c r="AM14" s="466">
        <f>SUM(AM12:AM13)*'5-其他税费'!$C$40</f>
        <v>0</v>
      </c>
      <c r="AN14" s="466">
        <f>SUM(AN12:AN13)*'5-其他税费'!$C$40</f>
        <v>0</v>
      </c>
      <c r="AO14" s="466">
        <f>SUM(AO12:AO13)*'5-其他税费'!$C$40</f>
        <v>0</v>
      </c>
      <c r="AP14" s="466">
        <f>SUM(AP12:AP13)*'5-其他税费'!$C$40</f>
        <v>0</v>
      </c>
      <c r="AQ14" s="466">
        <f>SUM(AQ12:AQ13)*'5-其他税费'!$C$40</f>
        <v>0</v>
      </c>
      <c r="AR14" s="466">
        <f>SUM(AR12:AR13)*'5-其他税费'!$C$40</f>
        <v>0</v>
      </c>
      <c r="AS14" s="466">
        <f>SUM(AS12:AS13)*'5-其他税费'!$C$40</f>
        <v>0</v>
      </c>
      <c r="AT14" s="466">
        <f>SUM(AT12:AT13)*'5-其他税费'!$C$40</f>
        <v>0</v>
      </c>
      <c r="AU14" s="811">
        <f>SUM(AU12:AU13)*'5-其他税费'!$C$40</f>
        <v>0</v>
      </c>
      <c r="AV14" s="812">
        <f>SUM(AV12:AV13)*'5-其他税费'!$C$40</f>
        <v>0</v>
      </c>
      <c r="AW14" s="466">
        <f>SUM(AW12:AW13)*'5-其他税费'!$C$40</f>
        <v>0</v>
      </c>
      <c r="AX14" s="466">
        <f>SUM(AX12:AX13)*'5-其他税费'!$C$40</f>
        <v>0</v>
      </c>
      <c r="AY14" s="466">
        <f>SUM(AY12:AY13)*'5-其他税费'!$C$40</f>
        <v>0</v>
      </c>
      <c r="AZ14" s="466">
        <f>SUM(AZ12:AZ13)*'5-其他税费'!$C$40</f>
        <v>0</v>
      </c>
      <c r="BA14" s="482">
        <f>SUM(BA12:BA13)*'5-其他税费'!$C$40</f>
        <v>0</v>
      </c>
      <c r="BB14" s="469">
        <f>SUM(BB12:BB13)*'5-其他税费'!$C$40</f>
        <v>0</v>
      </c>
      <c r="BC14" s="471">
        <f>SUM(BC12:BC13)*'5-其他税费'!$C$40</f>
        <v>0</v>
      </c>
      <c r="BD14" s="471">
        <f>SUM(BD12:BD13)*'5-其他税费'!$C$40</f>
        <v>0</v>
      </c>
      <c r="BE14" s="471">
        <f>SUM(BE12:BE13)*'5-其他税费'!$C$40</f>
        <v>0</v>
      </c>
      <c r="BF14" s="471">
        <f>SUM(BF12:BF13)*'5-其他税费'!$C$40</f>
        <v>0</v>
      </c>
      <c r="BG14" s="471">
        <f>SUM(BG12:BG13)*'5-其他税费'!$C$40</f>
        <v>0</v>
      </c>
      <c r="BH14" s="471">
        <f>SUM(BH12:BH13)*'5-其他税费'!$C$40</f>
        <v>0</v>
      </c>
      <c r="BI14" s="471">
        <f>SUM(BI12:BI13)*'5-其他税费'!$C$40</f>
        <v>0</v>
      </c>
      <c r="BJ14" s="471">
        <f>SUM(BJ12:BJ13)*'5-其他税费'!$C$40</f>
        <v>0</v>
      </c>
      <c r="BK14" s="471">
        <f>SUM(BK12:BK13)*'5-其他税费'!$C$40</f>
        <v>0</v>
      </c>
      <c r="BL14" s="451">
        <f>SUM(AM14:BK14)</f>
        <v>0</v>
      </c>
      <c r="BM14" s="683">
        <f>IF($E$1="乐观",IFERROR(BM5/$BP$5*SUM($BQ14:$CE14),0),IFERROR(BM5/$CP$5*$CP$14,0))</f>
        <v>0</v>
      </c>
      <c r="BN14" s="479">
        <f>IF($E$1="乐观",IFERROR(BN5/$BP$5*SUM($BQ14:$CE14),0),IFERROR(BN5/$CP$5*$CP$14,0))</f>
        <v>0</v>
      </c>
      <c r="BO14" s="479">
        <f>IF($E$1="乐观",IFERROR(BO5/$BP$5*SUM($BQ14:$CE14),0),IFERROR(BO5/$CP$5*$CP$14,0))</f>
        <v>0</v>
      </c>
      <c r="BP14" s="700">
        <f t="shared" ref="BP14:BP17" si="17">SUM(BM14:BO14)</f>
        <v>0</v>
      </c>
      <c r="BQ14" s="466">
        <f>SUM(BQ12:BQ13)*'5-其他税费'!$C$40</f>
        <v>0</v>
      </c>
      <c r="BR14" s="466">
        <f>SUM(BR12:BR13)*'5-其他税费'!$C$40</f>
        <v>0</v>
      </c>
      <c r="BS14" s="466">
        <f>SUM(BS12:BS13)*'5-其他税费'!$C$40</f>
        <v>0</v>
      </c>
      <c r="BT14" s="466">
        <f>SUM(BT12:BT13)*'5-其他税费'!$C$40</f>
        <v>0</v>
      </c>
      <c r="BU14" s="466">
        <f>SUM(BU12:BU13)*'5-其他税费'!$C$40</f>
        <v>0</v>
      </c>
      <c r="BV14" s="466">
        <f>SUM(BV12:BV13)*'5-其他税费'!$C$40</f>
        <v>0</v>
      </c>
      <c r="BW14" s="466">
        <f>SUM(BW12:BW13)*'5-其他税费'!$C$40</f>
        <v>0</v>
      </c>
      <c r="BX14" s="466">
        <f>SUM(BX12:BX13)*'5-其他税费'!$C$40</f>
        <v>0</v>
      </c>
      <c r="BY14" s="466">
        <f>SUM(BY12:BY13)*'5-其他税费'!$C$40</f>
        <v>0</v>
      </c>
      <c r="BZ14" s="806">
        <f>SUM(BZ12:BZ13)*'5-其他税费'!$C$40</f>
        <v>0</v>
      </c>
      <c r="CA14" s="466">
        <f>SUM(CA12:CA13)*'5-其他税费'!$C$40</f>
        <v>0</v>
      </c>
      <c r="CB14" s="466">
        <f>SUM(CB12:CB13)*'5-其他税费'!$C$40</f>
        <v>0</v>
      </c>
      <c r="CC14" s="466">
        <f>SUM(CC12:CC13)*'5-其他税费'!$C$40</f>
        <v>0</v>
      </c>
      <c r="CD14" s="466">
        <f>SUM(CD12:CD13)*'5-其他税费'!$C$40</f>
        <v>0</v>
      </c>
      <c r="CE14" s="484">
        <f>SUM(CE12:CE13)*'5-其他税费'!$C$40</f>
        <v>0</v>
      </c>
      <c r="CF14" s="720">
        <f>SUM(CF12:CF13)*'5-其他税费'!$C$40</f>
        <v>0</v>
      </c>
      <c r="CG14" s="471">
        <f>SUM(CG12:CG13)*'5-其他税费'!$C$40</f>
        <v>0</v>
      </c>
      <c r="CH14" s="471">
        <f>SUM(CH12:CH13)*'5-其他税费'!$C$40</f>
        <v>0</v>
      </c>
      <c r="CI14" s="471">
        <f>SUM(CI12:CI13)*'5-其他税费'!$C$40</f>
        <v>0</v>
      </c>
      <c r="CJ14" s="471">
        <f>SUM(CJ12:CJ13)*'5-其他税费'!$C$40</f>
        <v>0</v>
      </c>
      <c r="CK14" s="471">
        <f>SUM(CK12:CK13)*'5-其他税费'!$C$40</f>
        <v>0</v>
      </c>
      <c r="CL14" s="471">
        <f>SUM(CL12:CL13)*'5-其他税费'!$C$40</f>
        <v>0</v>
      </c>
      <c r="CM14" s="471">
        <f>SUM(CM12:CM13)*'5-其他税费'!$C$40</f>
        <v>0</v>
      </c>
      <c r="CN14" s="471">
        <f>SUM(CN12:CN13)*'5-其他税费'!$C$40</f>
        <v>0</v>
      </c>
      <c r="CO14" s="471">
        <f>SUM(CO12:CO13)*'5-其他税费'!$C$40</f>
        <v>0</v>
      </c>
      <c r="CP14" s="451">
        <f>SUM(BQ14:CO14)</f>
        <v>0</v>
      </c>
      <c r="CQ14" s="731">
        <f>IF($E$1="乐观",IFERROR(CQ5/$CT$5*SUM($CU14:$DI14),0),IFERROR(CQ5/$DT$5*$DT$14,0))</f>
        <v>0</v>
      </c>
      <c r="CR14" s="479">
        <f>IF($E$1="乐观",IFERROR(CR5/$CT$5*SUM($CU14:$DI14),0),IFERROR(CR5/$DT$5*$DT$14,0))</f>
        <v>0</v>
      </c>
      <c r="CS14" s="479">
        <f>IF($E$1="乐观",IFERROR(CS5/$CT$5*SUM($CU14:$DI14),0),IFERROR(CS5/$DT$5*$DT$14,0))</f>
        <v>0</v>
      </c>
      <c r="CT14" s="453">
        <f t="shared" ref="CT14:CT17" si="18">SUM(CQ14:CS14)</f>
        <v>0</v>
      </c>
      <c r="CU14" s="466">
        <f>SUM(CU12:CU13)*'5-其他税费'!$C$40</f>
        <v>0</v>
      </c>
      <c r="CV14" s="466">
        <f>SUM(CV12:CV13)*'5-其他税费'!$C$40</f>
        <v>0</v>
      </c>
      <c r="CW14" s="466">
        <f>SUM(CW12:CW13)*'5-其他税费'!$C$40</f>
        <v>0</v>
      </c>
      <c r="CX14" s="466">
        <f>SUM(CX12:CX13)*'5-其他税费'!$C$40</f>
        <v>0</v>
      </c>
      <c r="CY14" s="466">
        <f>SUM(CY12:CY13)*'5-其他税费'!$C$40</f>
        <v>0</v>
      </c>
      <c r="CZ14" s="466">
        <f>SUM(CZ12:CZ13)*'5-其他税费'!$C$40</f>
        <v>0</v>
      </c>
      <c r="DA14" s="466">
        <f>SUM(DA12:DA13)*'5-其他税费'!$C$40</f>
        <v>0</v>
      </c>
      <c r="DB14" s="466">
        <f>SUM(DB12:DB13)*'5-其他税费'!$C$40</f>
        <v>0</v>
      </c>
      <c r="DC14" s="466">
        <f>SUM(DC12:DC13)*'5-其他税费'!$C$40</f>
        <v>0</v>
      </c>
      <c r="DD14" s="806">
        <f>SUM(DD12:DD13)*'5-其他税费'!$C$40</f>
        <v>0</v>
      </c>
      <c r="DE14" s="466">
        <f>SUM(DE12:DE13)*'5-其他税费'!$C$40</f>
        <v>0</v>
      </c>
      <c r="DF14" s="466">
        <f>SUM(DF12:DF13)*'5-其他税费'!$C$40</f>
        <v>0</v>
      </c>
      <c r="DG14" s="466">
        <f>SUM(DG12:DG13)*'5-其他税费'!$C$40</f>
        <v>0</v>
      </c>
      <c r="DH14" s="466">
        <f>SUM(DH12:DH13)*'5-其他税费'!$C$40</f>
        <v>0</v>
      </c>
      <c r="DI14" s="482">
        <f>SUM(DI12:DI13)*'5-其他税费'!$C$40</f>
        <v>0</v>
      </c>
      <c r="DJ14" s="469">
        <f>SUM(DJ12:DJ13)*'5-其他税费'!$C$40</f>
        <v>0</v>
      </c>
      <c r="DK14" s="471">
        <f>SUM(DK12:DK13)*'5-其他税费'!$C$40</f>
        <v>0</v>
      </c>
      <c r="DL14" s="471">
        <f>SUM(DL12:DL13)*'5-其他税费'!$C$40</f>
        <v>0</v>
      </c>
      <c r="DM14" s="471">
        <f>SUM(DM12:DM13)*'5-其他税费'!$C$40</f>
        <v>0</v>
      </c>
      <c r="DN14" s="471">
        <f>SUM(DN12:DN13)*'5-其他税费'!$C$40</f>
        <v>0</v>
      </c>
      <c r="DO14" s="471">
        <f>SUM(DO12:DO13)*'5-其他税费'!$C$40</f>
        <v>0</v>
      </c>
      <c r="DP14" s="471">
        <f>SUM(DP12:DP13)*'5-其他税费'!$C$40</f>
        <v>0</v>
      </c>
      <c r="DQ14" s="471">
        <f>SUM(DQ12:DQ13)*'5-其他税费'!$C$40</f>
        <v>0</v>
      </c>
      <c r="DR14" s="471">
        <f>SUM(DR12:DR13)*'5-其他税费'!$C$40</f>
        <v>0</v>
      </c>
      <c r="DS14" s="471">
        <f>SUM(DS12:DS13)*'5-其他税费'!$C$40</f>
        <v>0</v>
      </c>
      <c r="DT14" s="451">
        <f>SUM(CU14:DS14)</f>
        <v>0</v>
      </c>
      <c r="DU14" s="740">
        <f>IF($E$1="乐观",IFERROR(DU5/$DX$5*SUM($DY14:$EM14),0),IFERROR(DU5/$EX$5*$EX$14,0))</f>
        <v>0</v>
      </c>
      <c r="DV14" s="479">
        <f>IF($E$1="乐观",IFERROR(DV5/$DX$5*SUM($DY14:$EM14),0),IFERROR(DV5/$EX$5*$EX$14,0))</f>
        <v>0</v>
      </c>
      <c r="DW14" s="479">
        <f>IF($E$1="乐观",IFERROR(DW5/$DX$5*SUM($DY14:$EM14),0),IFERROR(DW5/$EX$5*$EX$14,0))</f>
        <v>0</v>
      </c>
      <c r="DX14" s="443">
        <f t="shared" ref="DX14:DX17" si="19">SUM(DU14:DW14)</f>
        <v>0</v>
      </c>
      <c r="DY14" s="466">
        <f>SUM(DY12:DY13)*'5-其他税费'!$C$40</f>
        <v>0</v>
      </c>
      <c r="DZ14" s="466">
        <f>SUM(DZ12:DZ13)*'5-其他税费'!$C$40</f>
        <v>0</v>
      </c>
      <c r="EA14" s="466">
        <f>SUM(EA12:EA13)*'5-其他税费'!$C$40</f>
        <v>0</v>
      </c>
      <c r="EB14" s="466">
        <f>SUM(EB12:EB13)*'5-其他税费'!$C$40</f>
        <v>0</v>
      </c>
      <c r="EC14" s="466">
        <f>SUM(EC12:EC13)*'5-其他税费'!$C$40</f>
        <v>0</v>
      </c>
      <c r="ED14" s="466">
        <f>SUM(ED12:ED13)*'5-其他税费'!$C$40</f>
        <v>0</v>
      </c>
      <c r="EE14" s="466">
        <f>SUM(EE12:EE13)*'5-其他税费'!$C$40</f>
        <v>0</v>
      </c>
      <c r="EF14" s="466">
        <f>SUM(EF12:EF13)*'5-其他税费'!$C$40</f>
        <v>0</v>
      </c>
      <c r="EG14" s="466">
        <f>SUM(EG12:EG13)*'5-其他税费'!$C$40</f>
        <v>0</v>
      </c>
      <c r="EH14" s="806">
        <f>SUM(EH12:EH13)*'5-其他税费'!$C$40</f>
        <v>0</v>
      </c>
      <c r="EI14" s="466">
        <f>SUM(EI12:EI13)*'5-其他税费'!$C$40</f>
        <v>0</v>
      </c>
      <c r="EJ14" s="466">
        <f>SUM(EJ12:EJ13)*'5-其他税费'!$C$40</f>
        <v>0</v>
      </c>
      <c r="EK14" s="466">
        <f>SUM(EK12:EK13)*'5-其他税费'!$C$40</f>
        <v>0</v>
      </c>
      <c r="EL14" s="466">
        <f>SUM(EL12:EL13)*'5-其他税费'!$C$40</f>
        <v>0</v>
      </c>
      <c r="EM14" s="484">
        <f>SUM(EM12:EM13)*'5-其他税费'!$C$40</f>
        <v>0</v>
      </c>
      <c r="EN14" s="750">
        <f>SUM(EN12:EN13)*'5-其他税费'!$C$40</f>
        <v>0</v>
      </c>
      <c r="EO14" s="471">
        <f>SUM(EO12:EO13)*'5-其他税费'!$C$40</f>
        <v>0</v>
      </c>
      <c r="EP14" s="471">
        <f>SUM(EP12:EP13)*'5-其他税费'!$C$40</f>
        <v>0</v>
      </c>
      <c r="EQ14" s="471">
        <f>SUM(EQ12:EQ13)*'5-其他税费'!$C$40</f>
        <v>0</v>
      </c>
      <c r="ER14" s="471">
        <f>SUM(ER12:ER13)*'5-其他税费'!$C$40</f>
        <v>0</v>
      </c>
      <c r="ES14" s="471">
        <f>SUM(ES12:ES13)*'5-其他税费'!$C$40</f>
        <v>0</v>
      </c>
      <c r="ET14" s="471">
        <f>SUM(ET12:ET13)*'5-其他税费'!$C$40</f>
        <v>0</v>
      </c>
      <c r="EU14" s="471">
        <f>SUM(EU12:EU13)*'5-其他税费'!$C$40</f>
        <v>0</v>
      </c>
      <c r="EV14" s="471">
        <f>SUM(EV12:EV13)*'5-其他税费'!$C$40</f>
        <v>0</v>
      </c>
      <c r="EW14" s="471">
        <f>SUM(EW12:EW13)*'5-其他税费'!$C$40</f>
        <v>0</v>
      </c>
      <c r="EX14" s="451">
        <f>SUM(DY14:EW14)</f>
        <v>0</v>
      </c>
      <c r="EY14" s="731">
        <f>IF($E$1="乐观",IFERROR(EY5/$FB$5*SUM($FC14:$FQ14),0),IFERROR(EY5/$GB$5*$GB$14,0))</f>
        <v>0</v>
      </c>
      <c r="EZ14" s="479">
        <f>IF($E$1="乐观",IFERROR(EZ5/$FB$5*SUM($FC14:$FQ14),0),IFERROR(EZ5/$GB$5*$GB$14,0))</f>
        <v>0</v>
      </c>
      <c r="FA14" s="479">
        <f>IF($E$1="乐观",IFERROR(FA5/$FB$5*SUM($FC14:$FQ14),0),IFERROR(FA5/$GB$5*$GB$14,0))</f>
        <v>0</v>
      </c>
      <c r="FB14" s="453">
        <f t="shared" ref="FB14:FB17" si="20">SUM(EY14:FA14)</f>
        <v>0</v>
      </c>
      <c r="FC14" s="466">
        <f>SUM(FC12:FC13)*'5-其他税费'!$C$40</f>
        <v>0</v>
      </c>
      <c r="FD14" s="466">
        <f>SUM(FD12:FD13)*'5-其他税费'!$C$40</f>
        <v>0</v>
      </c>
      <c r="FE14" s="466">
        <f>SUM(FE12:FE13)*'5-其他税费'!$C$40</f>
        <v>0</v>
      </c>
      <c r="FF14" s="466">
        <f>SUM(FF12:FF13)*'5-其他税费'!$C$40</f>
        <v>0</v>
      </c>
      <c r="FG14" s="466">
        <f>SUM(FG12:FG13)*'5-其他税费'!$C$40</f>
        <v>0</v>
      </c>
      <c r="FH14" s="466">
        <f>SUM(FH12:FH13)*'5-其他税费'!$C$40</f>
        <v>0</v>
      </c>
      <c r="FI14" s="466">
        <f>SUM(FI12:FI13)*'5-其他税费'!$C$40</f>
        <v>0</v>
      </c>
      <c r="FJ14" s="466">
        <f>SUM(FJ12:FJ13)*'5-其他税费'!$C$40</f>
        <v>0</v>
      </c>
      <c r="FK14" s="466">
        <f>SUM(FK12:FK13)*'5-其他税费'!$C$40</f>
        <v>0</v>
      </c>
      <c r="FL14" s="806">
        <f>SUM(FL12:FL13)*'5-其他税费'!$C$40</f>
        <v>0</v>
      </c>
      <c r="FM14" s="466">
        <f>SUM(FM12:FM13)*'5-其他税费'!$C$40</f>
        <v>0</v>
      </c>
      <c r="FN14" s="466">
        <f>SUM(FN12:FN13)*'5-其他税费'!$C$40</f>
        <v>0</v>
      </c>
      <c r="FO14" s="466">
        <f>SUM(FO12:FO13)*'5-其他税费'!$C$40</f>
        <v>0</v>
      </c>
      <c r="FP14" s="466">
        <f>SUM(FP12:FP13)*'5-其他税费'!$C$40</f>
        <v>0</v>
      </c>
      <c r="FQ14" s="482">
        <f>SUM(FQ12:FQ13)*'5-其他税费'!$C$40</f>
        <v>0</v>
      </c>
      <c r="FR14" s="469">
        <f>SUM(FR12:FR13)*'5-其他税费'!$C$40</f>
        <v>0</v>
      </c>
      <c r="FS14" s="471">
        <f>SUM(FS12:FS13)*'5-其他税费'!$C$40</f>
        <v>0</v>
      </c>
      <c r="FT14" s="471">
        <f>SUM(FT12:FT13)*'5-其他税费'!$C$40</f>
        <v>0</v>
      </c>
      <c r="FU14" s="471">
        <f>SUM(FU12:FU13)*'5-其他税费'!$C$40</f>
        <v>0</v>
      </c>
      <c r="FV14" s="471">
        <f>SUM(FV12:FV13)*'5-其他税费'!$C$40</f>
        <v>0</v>
      </c>
      <c r="FW14" s="471">
        <f>SUM(FW12:FW13)*'5-其他税费'!$C$40</f>
        <v>0</v>
      </c>
      <c r="FX14" s="471">
        <f>SUM(FX12:FX13)*'5-其他税费'!$C$40</f>
        <v>0</v>
      </c>
      <c r="FY14" s="471">
        <f>SUM(FY12:FY13)*'5-其他税费'!$C$40</f>
        <v>0</v>
      </c>
      <c r="FZ14" s="471">
        <f>SUM(FZ12:FZ13)*'5-其他税费'!$C$40</f>
        <v>0</v>
      </c>
      <c r="GA14" s="471">
        <f>SUM(GA12:GA13)*'5-其他税费'!$C$40</f>
        <v>0</v>
      </c>
      <c r="GB14" s="455">
        <f>SUM(FC14:GA14)</f>
        <v>0</v>
      </c>
      <c r="GC14" s="384" t="s">
        <v>265</v>
      </c>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row>
    <row r="15" spans="1:219" ht="16.5" customHeight="1" x14ac:dyDescent="0.35">
      <c r="A15" s="144"/>
      <c r="B15" s="464" t="s">
        <v>248</v>
      </c>
      <c r="C15" s="440" t="s">
        <v>247</v>
      </c>
      <c r="D15" s="441">
        <f t="shared" si="15"/>
        <v>0</v>
      </c>
      <c r="E15" s="442">
        <f>SUM(E11:E14)*10%</f>
        <v>0</v>
      </c>
      <c r="F15" s="442">
        <f>SUM(F11:F14)*10%</f>
        <v>0</v>
      </c>
      <c r="G15" s="629">
        <f>SUM(G11:G14)*10%</f>
        <v>0</v>
      </c>
      <c r="H15" s="443">
        <f t="shared" si="14"/>
        <v>0</v>
      </c>
      <c r="I15" s="465">
        <f>SUM(I11:I14)*10%</f>
        <v>0</v>
      </c>
      <c r="J15" s="466">
        <f>SUM(J11:J14)*10%</f>
        <v>0</v>
      </c>
      <c r="K15" s="466">
        <f t="shared" ref="K15:W15" si="21">SUM(K11:K14)*10%</f>
        <v>0</v>
      </c>
      <c r="L15" s="466">
        <f t="shared" si="21"/>
        <v>0</v>
      </c>
      <c r="M15" s="466">
        <f t="shared" si="21"/>
        <v>0</v>
      </c>
      <c r="N15" s="466">
        <f t="shared" si="21"/>
        <v>0</v>
      </c>
      <c r="O15" s="466">
        <f t="shared" si="21"/>
        <v>0</v>
      </c>
      <c r="P15" s="466">
        <f t="shared" si="21"/>
        <v>0</v>
      </c>
      <c r="Q15" s="466">
        <f t="shared" si="21"/>
        <v>0</v>
      </c>
      <c r="R15" s="806">
        <f t="shared" si="21"/>
        <v>0</v>
      </c>
      <c r="S15" s="466">
        <f t="shared" si="21"/>
        <v>0</v>
      </c>
      <c r="T15" s="466">
        <f t="shared" si="21"/>
        <v>0</v>
      </c>
      <c r="U15" s="466">
        <f t="shared" si="21"/>
        <v>0</v>
      </c>
      <c r="V15" s="466">
        <f t="shared" si="21"/>
        <v>0</v>
      </c>
      <c r="W15" s="481">
        <f t="shared" si="21"/>
        <v>0</v>
      </c>
      <c r="X15" s="469"/>
      <c r="Y15" s="471"/>
      <c r="Z15" s="471"/>
      <c r="AA15" s="471"/>
      <c r="AB15" s="471"/>
      <c r="AC15" s="471"/>
      <c r="AD15" s="471"/>
      <c r="AE15" s="471"/>
      <c r="AF15" s="471"/>
      <c r="AG15" s="471"/>
      <c r="AH15" s="451"/>
      <c r="AI15" s="452">
        <f>SUM(AI11:AI14)*10%</f>
        <v>0</v>
      </c>
      <c r="AJ15" s="442">
        <f>SUM(AJ11:AJ14)*10%</f>
        <v>0</v>
      </c>
      <c r="AK15" s="442">
        <f>SUM(AK11:AK14)*10%</f>
        <v>0</v>
      </c>
      <c r="AL15" s="453">
        <f t="shared" si="16"/>
        <v>0</v>
      </c>
      <c r="AM15" s="466">
        <f>SUM(AM11:AM14)*10%</f>
        <v>0</v>
      </c>
      <c r="AN15" s="466">
        <f>SUM(AN11:AN14)*10%</f>
        <v>0</v>
      </c>
      <c r="AO15" s="466">
        <f t="shared" ref="AO15:BA15" si="22">SUM(AO11:AO14)*10%</f>
        <v>0</v>
      </c>
      <c r="AP15" s="466">
        <f t="shared" si="22"/>
        <v>0</v>
      </c>
      <c r="AQ15" s="466">
        <f t="shared" si="22"/>
        <v>0</v>
      </c>
      <c r="AR15" s="466">
        <f t="shared" si="22"/>
        <v>0</v>
      </c>
      <c r="AS15" s="466">
        <f t="shared" si="22"/>
        <v>0</v>
      </c>
      <c r="AT15" s="466">
        <f t="shared" si="22"/>
        <v>0</v>
      </c>
      <c r="AU15" s="811">
        <f t="shared" si="22"/>
        <v>0</v>
      </c>
      <c r="AV15" s="812">
        <f t="shared" si="22"/>
        <v>0</v>
      </c>
      <c r="AW15" s="466">
        <f t="shared" si="22"/>
        <v>0</v>
      </c>
      <c r="AX15" s="466">
        <f t="shared" si="22"/>
        <v>0</v>
      </c>
      <c r="AY15" s="466">
        <f t="shared" si="22"/>
        <v>0</v>
      </c>
      <c r="AZ15" s="466">
        <f t="shared" si="22"/>
        <v>0</v>
      </c>
      <c r="BA15" s="482">
        <f t="shared" si="22"/>
        <v>0</v>
      </c>
      <c r="BB15" s="469"/>
      <c r="BC15" s="471"/>
      <c r="BD15" s="471"/>
      <c r="BE15" s="471"/>
      <c r="BF15" s="471"/>
      <c r="BG15" s="471"/>
      <c r="BH15" s="471"/>
      <c r="BI15" s="471"/>
      <c r="BJ15" s="471"/>
      <c r="BK15" s="471"/>
      <c r="BL15" s="451"/>
      <c r="BM15" s="681">
        <f>SUM(BM11:BM14)*10%</f>
        <v>0</v>
      </c>
      <c r="BN15" s="442">
        <f>SUM(BN11:BN14)*10%</f>
        <v>0</v>
      </c>
      <c r="BO15" s="442">
        <f>SUM(BO11:BO14)*10%</f>
        <v>0</v>
      </c>
      <c r="BP15" s="700">
        <f t="shared" si="17"/>
        <v>0</v>
      </c>
      <c r="BQ15" s="466">
        <f>SUM(BQ11:BQ14)*10%</f>
        <v>0</v>
      </c>
      <c r="BR15" s="466">
        <f>SUM(BR11:BR14)*10%</f>
        <v>0</v>
      </c>
      <c r="BS15" s="466">
        <f t="shared" ref="BS15:CE15" si="23">SUM(BS11:BS14)*10%</f>
        <v>0</v>
      </c>
      <c r="BT15" s="466">
        <f t="shared" si="23"/>
        <v>0</v>
      </c>
      <c r="BU15" s="466">
        <f t="shared" si="23"/>
        <v>0</v>
      </c>
      <c r="BV15" s="466">
        <f t="shared" si="23"/>
        <v>0</v>
      </c>
      <c r="BW15" s="466">
        <f t="shared" si="23"/>
        <v>0</v>
      </c>
      <c r="BX15" s="466">
        <f t="shared" si="23"/>
        <v>0</v>
      </c>
      <c r="BY15" s="466">
        <f t="shared" si="23"/>
        <v>0</v>
      </c>
      <c r="BZ15" s="806">
        <f t="shared" si="23"/>
        <v>0</v>
      </c>
      <c r="CA15" s="466">
        <f t="shared" si="23"/>
        <v>0</v>
      </c>
      <c r="CB15" s="466">
        <f t="shared" si="23"/>
        <v>0</v>
      </c>
      <c r="CC15" s="466">
        <f t="shared" si="23"/>
        <v>0</v>
      </c>
      <c r="CD15" s="466">
        <f t="shared" si="23"/>
        <v>0</v>
      </c>
      <c r="CE15" s="484">
        <f t="shared" si="23"/>
        <v>0</v>
      </c>
      <c r="CF15" s="720"/>
      <c r="CG15" s="471"/>
      <c r="CH15" s="471"/>
      <c r="CI15" s="471"/>
      <c r="CJ15" s="471"/>
      <c r="CK15" s="471"/>
      <c r="CL15" s="471"/>
      <c r="CM15" s="471"/>
      <c r="CN15" s="471"/>
      <c r="CO15" s="471"/>
      <c r="CP15" s="451"/>
      <c r="CQ15" s="729">
        <f>SUM(CQ11:CQ14)*10%</f>
        <v>0</v>
      </c>
      <c r="CR15" s="442">
        <f>SUM(CR11:CR14)*10%</f>
        <v>0</v>
      </c>
      <c r="CS15" s="442">
        <f>SUM(CS11:CS14)*10%</f>
        <v>0</v>
      </c>
      <c r="CT15" s="453">
        <f t="shared" si="18"/>
        <v>0</v>
      </c>
      <c r="CU15" s="466">
        <f>SUM(CU11:CU14)*10%</f>
        <v>0</v>
      </c>
      <c r="CV15" s="466">
        <f>SUM(CV11:CV14)*10%</f>
        <v>0</v>
      </c>
      <c r="CW15" s="466">
        <f t="shared" ref="CW15:DI15" si="24">SUM(CW11:CW14)*10%</f>
        <v>0</v>
      </c>
      <c r="CX15" s="466">
        <f t="shared" si="24"/>
        <v>0</v>
      </c>
      <c r="CY15" s="466">
        <f t="shared" si="24"/>
        <v>0</v>
      </c>
      <c r="CZ15" s="466">
        <f t="shared" si="24"/>
        <v>0</v>
      </c>
      <c r="DA15" s="466">
        <f t="shared" si="24"/>
        <v>0</v>
      </c>
      <c r="DB15" s="466">
        <f t="shared" si="24"/>
        <v>0</v>
      </c>
      <c r="DC15" s="466">
        <f t="shared" si="24"/>
        <v>0</v>
      </c>
      <c r="DD15" s="806">
        <f t="shared" si="24"/>
        <v>0</v>
      </c>
      <c r="DE15" s="466">
        <f t="shared" si="24"/>
        <v>0</v>
      </c>
      <c r="DF15" s="466">
        <f t="shared" si="24"/>
        <v>0</v>
      </c>
      <c r="DG15" s="466">
        <f t="shared" si="24"/>
        <v>0</v>
      </c>
      <c r="DH15" s="466">
        <f t="shared" si="24"/>
        <v>0</v>
      </c>
      <c r="DI15" s="482">
        <f t="shared" si="24"/>
        <v>0</v>
      </c>
      <c r="DJ15" s="469"/>
      <c r="DK15" s="471"/>
      <c r="DL15" s="471"/>
      <c r="DM15" s="471"/>
      <c r="DN15" s="471"/>
      <c r="DO15" s="471"/>
      <c r="DP15" s="471"/>
      <c r="DQ15" s="471"/>
      <c r="DR15" s="471"/>
      <c r="DS15" s="471"/>
      <c r="DT15" s="451"/>
      <c r="DU15" s="738">
        <f>SUM(DU11:DU14)*10%</f>
        <v>0</v>
      </c>
      <c r="DV15" s="442">
        <f>SUM(DV11:DV14)*10%</f>
        <v>0</v>
      </c>
      <c r="DW15" s="442">
        <f>SUM(DW11:DW14)*10%</f>
        <v>0</v>
      </c>
      <c r="DX15" s="443">
        <f t="shared" si="19"/>
        <v>0</v>
      </c>
      <c r="DY15" s="466">
        <f>SUM(DY11:DY14)*10%</f>
        <v>0</v>
      </c>
      <c r="DZ15" s="466">
        <f>SUM(DZ11:DZ14)*10%</f>
        <v>0</v>
      </c>
      <c r="EA15" s="466">
        <f t="shared" ref="EA15:EM15" si="25">SUM(EA11:EA14)*10%</f>
        <v>0</v>
      </c>
      <c r="EB15" s="466">
        <f t="shared" si="25"/>
        <v>0</v>
      </c>
      <c r="EC15" s="466">
        <f t="shared" si="25"/>
        <v>0</v>
      </c>
      <c r="ED15" s="466">
        <f t="shared" si="25"/>
        <v>0</v>
      </c>
      <c r="EE15" s="466">
        <f t="shared" si="25"/>
        <v>0</v>
      </c>
      <c r="EF15" s="466">
        <f t="shared" si="25"/>
        <v>0</v>
      </c>
      <c r="EG15" s="466">
        <f t="shared" si="25"/>
        <v>0</v>
      </c>
      <c r="EH15" s="806">
        <f t="shared" si="25"/>
        <v>0</v>
      </c>
      <c r="EI15" s="466">
        <f t="shared" si="25"/>
        <v>0</v>
      </c>
      <c r="EJ15" s="466">
        <f t="shared" si="25"/>
        <v>0</v>
      </c>
      <c r="EK15" s="466">
        <f t="shared" si="25"/>
        <v>0</v>
      </c>
      <c r="EL15" s="466">
        <f t="shared" si="25"/>
        <v>0</v>
      </c>
      <c r="EM15" s="484">
        <f t="shared" si="25"/>
        <v>0</v>
      </c>
      <c r="EN15" s="750"/>
      <c r="EO15" s="471"/>
      <c r="EP15" s="471"/>
      <c r="EQ15" s="471"/>
      <c r="ER15" s="471"/>
      <c r="ES15" s="471"/>
      <c r="ET15" s="471"/>
      <c r="EU15" s="471"/>
      <c r="EV15" s="471"/>
      <c r="EW15" s="471"/>
      <c r="EX15" s="451"/>
      <c r="EY15" s="729">
        <f>SUM(EY11:EY14)*10%</f>
        <v>0</v>
      </c>
      <c r="EZ15" s="442">
        <f>SUM(EZ11:EZ14)*10%</f>
        <v>0</v>
      </c>
      <c r="FA15" s="442">
        <f>SUM(FA11:FA14)*10%</f>
        <v>0</v>
      </c>
      <c r="FB15" s="453">
        <f t="shared" si="20"/>
        <v>0</v>
      </c>
      <c r="FC15" s="466">
        <f>SUM(FC11:FC14)*10%</f>
        <v>0</v>
      </c>
      <c r="FD15" s="466">
        <f>SUM(FD11:FD14)*10%</f>
        <v>0</v>
      </c>
      <c r="FE15" s="466">
        <f t="shared" ref="FE15:FQ15" si="26">SUM(FE11:FE14)*10%</f>
        <v>0</v>
      </c>
      <c r="FF15" s="466">
        <f t="shared" si="26"/>
        <v>0</v>
      </c>
      <c r="FG15" s="466">
        <f t="shared" si="26"/>
        <v>0</v>
      </c>
      <c r="FH15" s="466">
        <f t="shared" si="26"/>
        <v>0</v>
      </c>
      <c r="FI15" s="466">
        <f t="shared" si="26"/>
        <v>0</v>
      </c>
      <c r="FJ15" s="466">
        <f t="shared" si="26"/>
        <v>0</v>
      </c>
      <c r="FK15" s="466">
        <f t="shared" si="26"/>
        <v>0</v>
      </c>
      <c r="FL15" s="806">
        <f t="shared" si="26"/>
        <v>0</v>
      </c>
      <c r="FM15" s="466">
        <f t="shared" si="26"/>
        <v>0</v>
      </c>
      <c r="FN15" s="466">
        <f t="shared" si="26"/>
        <v>0</v>
      </c>
      <c r="FO15" s="466">
        <f t="shared" si="26"/>
        <v>0</v>
      </c>
      <c r="FP15" s="466">
        <f t="shared" si="26"/>
        <v>0</v>
      </c>
      <c r="FQ15" s="482">
        <f t="shared" si="26"/>
        <v>0</v>
      </c>
      <c r="FR15" s="469"/>
      <c r="FS15" s="471"/>
      <c r="FT15" s="471"/>
      <c r="FU15" s="471"/>
      <c r="FV15" s="471"/>
      <c r="FW15" s="471"/>
      <c r="FX15" s="471"/>
      <c r="FY15" s="471"/>
      <c r="FZ15" s="471"/>
      <c r="GA15" s="471"/>
      <c r="GB15" s="455"/>
      <c r="GC15" s="38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row>
    <row r="16" spans="1:219" ht="16.5" customHeight="1" x14ac:dyDescent="0.35">
      <c r="A16" s="144"/>
      <c r="B16" s="464" t="s">
        <v>232</v>
      </c>
      <c r="C16" s="483">
        <f>IFERROR(SUM('5-其他税费'!J5:J7)/D6,0)</f>
        <v>0</v>
      </c>
      <c r="D16" s="441">
        <f>H16+AL16+BP16+CT16+DX16+FB16</f>
        <v>0</v>
      </c>
      <c r="E16" s="442">
        <f>SUMIF($I$4:$W$4,$E$4,I16:W16)</f>
        <v>0</v>
      </c>
      <c r="F16" s="442">
        <f>SUMIF($I$4:$W$4,$F$4,I16:W16)</f>
        <v>0</v>
      </c>
      <c r="G16" s="442">
        <f>SUMIF($I$4:$W$4,$G$4,I16:W16)</f>
        <v>0</v>
      </c>
      <c r="H16" s="443">
        <f t="shared" si="14"/>
        <v>0</v>
      </c>
      <c r="I16" s="465">
        <f t="shared" ref="I16:W16" si="27">I6*$C$16</f>
        <v>0</v>
      </c>
      <c r="J16" s="466">
        <f t="shared" si="27"/>
        <v>0</v>
      </c>
      <c r="K16" s="466">
        <f t="shared" si="27"/>
        <v>0</v>
      </c>
      <c r="L16" s="466">
        <f t="shared" si="27"/>
        <v>0</v>
      </c>
      <c r="M16" s="466">
        <f t="shared" si="27"/>
        <v>0</v>
      </c>
      <c r="N16" s="466">
        <f t="shared" si="27"/>
        <v>0</v>
      </c>
      <c r="O16" s="466">
        <f t="shared" si="27"/>
        <v>0</v>
      </c>
      <c r="P16" s="466">
        <f t="shared" si="27"/>
        <v>0</v>
      </c>
      <c r="Q16" s="466">
        <f t="shared" si="27"/>
        <v>0</v>
      </c>
      <c r="R16" s="806">
        <f t="shared" si="27"/>
        <v>0</v>
      </c>
      <c r="S16" s="466">
        <f t="shared" si="27"/>
        <v>0</v>
      </c>
      <c r="T16" s="466">
        <f t="shared" si="27"/>
        <v>0</v>
      </c>
      <c r="U16" s="466">
        <f t="shared" si="27"/>
        <v>0</v>
      </c>
      <c r="V16" s="466">
        <f t="shared" si="27"/>
        <v>0</v>
      </c>
      <c r="W16" s="481">
        <f t="shared" si="27"/>
        <v>0</v>
      </c>
      <c r="X16" s="466"/>
      <c r="Y16" s="484"/>
      <c r="Z16" s="484"/>
      <c r="AA16" s="484"/>
      <c r="AB16" s="484"/>
      <c r="AC16" s="484"/>
      <c r="AD16" s="484"/>
      <c r="AE16" s="484"/>
      <c r="AF16" s="484"/>
      <c r="AG16" s="484"/>
      <c r="AH16" s="485"/>
      <c r="AI16" s="452">
        <f>SUMIF($AM$4:$BA$4,$AI$4,AM16:BA16)</f>
        <v>0</v>
      </c>
      <c r="AJ16" s="442">
        <f>SUMIF($AM$4:$BA$4,$AJ$4,AM16:BA16)</f>
        <v>0</v>
      </c>
      <c r="AK16" s="442">
        <f>SUMIF($AM$4:$BA$4,$AK$4,AM16:BA16)</f>
        <v>0</v>
      </c>
      <c r="AL16" s="453">
        <f t="shared" si="16"/>
        <v>0</v>
      </c>
      <c r="AM16" s="466">
        <f t="shared" ref="AM16:BA16" si="28">AM6*$C$16</f>
        <v>0</v>
      </c>
      <c r="AN16" s="466">
        <f t="shared" si="28"/>
        <v>0</v>
      </c>
      <c r="AO16" s="466">
        <f t="shared" si="28"/>
        <v>0</v>
      </c>
      <c r="AP16" s="466">
        <f t="shared" si="28"/>
        <v>0</v>
      </c>
      <c r="AQ16" s="466">
        <f t="shared" si="28"/>
        <v>0</v>
      </c>
      <c r="AR16" s="466">
        <f t="shared" si="28"/>
        <v>0</v>
      </c>
      <c r="AS16" s="466">
        <f t="shared" si="28"/>
        <v>0</v>
      </c>
      <c r="AT16" s="466">
        <f t="shared" si="28"/>
        <v>0</v>
      </c>
      <c r="AU16" s="811">
        <f t="shared" si="28"/>
        <v>0</v>
      </c>
      <c r="AV16" s="812">
        <f t="shared" si="28"/>
        <v>0</v>
      </c>
      <c r="AW16" s="466">
        <f t="shared" si="28"/>
        <v>0</v>
      </c>
      <c r="AX16" s="466">
        <f t="shared" si="28"/>
        <v>0</v>
      </c>
      <c r="AY16" s="466">
        <f t="shared" si="28"/>
        <v>0</v>
      </c>
      <c r="AZ16" s="466">
        <f t="shared" si="28"/>
        <v>0</v>
      </c>
      <c r="BA16" s="482">
        <f t="shared" si="28"/>
        <v>0</v>
      </c>
      <c r="BB16" s="466"/>
      <c r="BC16" s="484"/>
      <c r="BD16" s="484"/>
      <c r="BE16" s="484"/>
      <c r="BF16" s="484"/>
      <c r="BG16" s="484"/>
      <c r="BH16" s="484"/>
      <c r="BI16" s="484"/>
      <c r="BJ16" s="484"/>
      <c r="BK16" s="484"/>
      <c r="BL16" s="485"/>
      <c r="BM16" s="681">
        <f>SUMIF(BQ$4:CE$4,BM$4,BQ16:CE16)</f>
        <v>0</v>
      </c>
      <c r="BN16" s="442">
        <f>SUMIF(BQ$4:CE$4,BN$4,BQ16:CE16)</f>
        <v>0</v>
      </c>
      <c r="BO16" s="442">
        <f>SUMIF(BQ$4:CE$4,BO$4,BQ16:CE16)</f>
        <v>0</v>
      </c>
      <c r="BP16" s="700">
        <f t="shared" si="17"/>
        <v>0</v>
      </c>
      <c r="BQ16" s="466">
        <f t="shared" ref="BQ16:CE16" si="29">BQ6*$C$16</f>
        <v>0</v>
      </c>
      <c r="BR16" s="466">
        <f t="shared" si="29"/>
        <v>0</v>
      </c>
      <c r="BS16" s="466">
        <f t="shared" si="29"/>
        <v>0</v>
      </c>
      <c r="BT16" s="466">
        <f t="shared" si="29"/>
        <v>0</v>
      </c>
      <c r="BU16" s="466">
        <f t="shared" si="29"/>
        <v>0</v>
      </c>
      <c r="BV16" s="466">
        <f t="shared" si="29"/>
        <v>0</v>
      </c>
      <c r="BW16" s="466">
        <f t="shared" si="29"/>
        <v>0</v>
      </c>
      <c r="BX16" s="466">
        <f t="shared" si="29"/>
        <v>0</v>
      </c>
      <c r="BY16" s="466">
        <f t="shared" si="29"/>
        <v>0</v>
      </c>
      <c r="BZ16" s="806">
        <f t="shared" si="29"/>
        <v>0</v>
      </c>
      <c r="CA16" s="466">
        <f t="shared" si="29"/>
        <v>0</v>
      </c>
      <c r="CB16" s="466">
        <f t="shared" si="29"/>
        <v>0</v>
      </c>
      <c r="CC16" s="466">
        <f t="shared" si="29"/>
        <v>0</v>
      </c>
      <c r="CD16" s="466">
        <f t="shared" si="29"/>
        <v>0</v>
      </c>
      <c r="CE16" s="484">
        <f t="shared" si="29"/>
        <v>0</v>
      </c>
      <c r="CF16" s="721"/>
      <c r="CG16" s="484"/>
      <c r="CH16" s="484"/>
      <c r="CI16" s="484"/>
      <c r="CJ16" s="484"/>
      <c r="CK16" s="484"/>
      <c r="CL16" s="484"/>
      <c r="CM16" s="484"/>
      <c r="CN16" s="484"/>
      <c r="CO16" s="484"/>
      <c r="CP16" s="485"/>
      <c r="CQ16" s="729">
        <f>SUMIF(CU$4:DI$4,CQ$4,CU16:DI16)</f>
        <v>0</v>
      </c>
      <c r="CR16" s="442">
        <f>SUMIF(CU$4:DI$4,CR$4,CU16:DI16)</f>
        <v>0</v>
      </c>
      <c r="CS16" s="442">
        <f>SUMIF(CU$4:DI$4,CS$4,CU16:DI16)</f>
        <v>0</v>
      </c>
      <c r="CT16" s="453">
        <f t="shared" si="18"/>
        <v>0</v>
      </c>
      <c r="CU16" s="466">
        <f t="shared" ref="CU16:DI16" si="30">CU6*$C$16</f>
        <v>0</v>
      </c>
      <c r="CV16" s="466">
        <f t="shared" si="30"/>
        <v>0</v>
      </c>
      <c r="CW16" s="466">
        <f t="shared" si="30"/>
        <v>0</v>
      </c>
      <c r="CX16" s="466">
        <f t="shared" si="30"/>
        <v>0</v>
      </c>
      <c r="CY16" s="466">
        <f t="shared" si="30"/>
        <v>0</v>
      </c>
      <c r="CZ16" s="466">
        <f t="shared" si="30"/>
        <v>0</v>
      </c>
      <c r="DA16" s="466">
        <f t="shared" si="30"/>
        <v>0</v>
      </c>
      <c r="DB16" s="466">
        <f t="shared" si="30"/>
        <v>0</v>
      </c>
      <c r="DC16" s="466">
        <f t="shared" si="30"/>
        <v>0</v>
      </c>
      <c r="DD16" s="806">
        <f t="shared" si="30"/>
        <v>0</v>
      </c>
      <c r="DE16" s="466">
        <f t="shared" si="30"/>
        <v>0</v>
      </c>
      <c r="DF16" s="466">
        <f t="shared" si="30"/>
        <v>0</v>
      </c>
      <c r="DG16" s="466">
        <f t="shared" si="30"/>
        <v>0</v>
      </c>
      <c r="DH16" s="466">
        <f t="shared" si="30"/>
        <v>0</v>
      </c>
      <c r="DI16" s="482">
        <f t="shared" si="30"/>
        <v>0</v>
      </c>
      <c r="DJ16" s="466"/>
      <c r="DK16" s="484"/>
      <c r="DL16" s="484"/>
      <c r="DM16" s="484"/>
      <c r="DN16" s="484"/>
      <c r="DO16" s="484"/>
      <c r="DP16" s="484"/>
      <c r="DQ16" s="484"/>
      <c r="DR16" s="484"/>
      <c r="DS16" s="484"/>
      <c r="DT16" s="485"/>
      <c r="DU16" s="738">
        <f>SUMIF(DY$4:EM$4,DU$4,DY16:EM16)</f>
        <v>0</v>
      </c>
      <c r="DV16" s="442">
        <f>SUMIF(DY$4:EM$4,DV$4,DY16:EM16)</f>
        <v>0</v>
      </c>
      <c r="DW16" s="442">
        <f>SUMIF(DY$4:EM$4,DW$4,DY16:EM16)</f>
        <v>0</v>
      </c>
      <c r="DX16" s="443">
        <f t="shared" si="19"/>
        <v>0</v>
      </c>
      <c r="DY16" s="466">
        <f t="shared" ref="DY16:EM16" si="31">DY6*$C$16</f>
        <v>0</v>
      </c>
      <c r="DZ16" s="466">
        <f t="shared" si="31"/>
        <v>0</v>
      </c>
      <c r="EA16" s="466">
        <f t="shared" si="31"/>
        <v>0</v>
      </c>
      <c r="EB16" s="466">
        <f t="shared" si="31"/>
        <v>0</v>
      </c>
      <c r="EC16" s="466">
        <f t="shared" si="31"/>
        <v>0</v>
      </c>
      <c r="ED16" s="466">
        <f t="shared" si="31"/>
        <v>0</v>
      </c>
      <c r="EE16" s="466">
        <f t="shared" si="31"/>
        <v>0</v>
      </c>
      <c r="EF16" s="466">
        <f t="shared" si="31"/>
        <v>0</v>
      </c>
      <c r="EG16" s="466">
        <f t="shared" si="31"/>
        <v>0</v>
      </c>
      <c r="EH16" s="806">
        <f t="shared" si="31"/>
        <v>0</v>
      </c>
      <c r="EI16" s="466">
        <f t="shared" si="31"/>
        <v>0</v>
      </c>
      <c r="EJ16" s="466">
        <f t="shared" si="31"/>
        <v>0</v>
      </c>
      <c r="EK16" s="466">
        <f t="shared" si="31"/>
        <v>0</v>
      </c>
      <c r="EL16" s="466">
        <f t="shared" si="31"/>
        <v>0</v>
      </c>
      <c r="EM16" s="484">
        <f t="shared" si="31"/>
        <v>0</v>
      </c>
      <c r="EN16" s="465"/>
      <c r="EO16" s="484"/>
      <c r="EP16" s="484"/>
      <c r="EQ16" s="484"/>
      <c r="ER16" s="484"/>
      <c r="ES16" s="484"/>
      <c r="ET16" s="484"/>
      <c r="EU16" s="484"/>
      <c r="EV16" s="484"/>
      <c r="EW16" s="484"/>
      <c r="EX16" s="485"/>
      <c r="EY16" s="729">
        <f>SUMIF(FC$4:FQ$4,EY$4,FC16:FQ16)</f>
        <v>0</v>
      </c>
      <c r="EZ16" s="442">
        <f>SUMIF(FC$4:FQ$4,EZ$4,FC16:FQ16)</f>
        <v>0</v>
      </c>
      <c r="FA16" s="442">
        <f>SUMIF(FC$4:FQ$4,FA$4,FC16:FQ16)</f>
        <v>0</v>
      </c>
      <c r="FB16" s="453">
        <f t="shared" si="20"/>
        <v>0</v>
      </c>
      <c r="FC16" s="466">
        <f t="shared" ref="FC16:FQ16" si="32">FC6*$C$16</f>
        <v>0</v>
      </c>
      <c r="FD16" s="466">
        <f t="shared" si="32"/>
        <v>0</v>
      </c>
      <c r="FE16" s="466">
        <f t="shared" si="32"/>
        <v>0</v>
      </c>
      <c r="FF16" s="466">
        <f t="shared" si="32"/>
        <v>0</v>
      </c>
      <c r="FG16" s="466">
        <f t="shared" si="32"/>
        <v>0</v>
      </c>
      <c r="FH16" s="466">
        <f t="shared" si="32"/>
        <v>0</v>
      </c>
      <c r="FI16" s="466">
        <f t="shared" si="32"/>
        <v>0</v>
      </c>
      <c r="FJ16" s="466">
        <f t="shared" si="32"/>
        <v>0</v>
      </c>
      <c r="FK16" s="466">
        <f t="shared" si="32"/>
        <v>0</v>
      </c>
      <c r="FL16" s="806">
        <f t="shared" si="32"/>
        <v>0</v>
      </c>
      <c r="FM16" s="466">
        <f t="shared" si="32"/>
        <v>0</v>
      </c>
      <c r="FN16" s="466">
        <f t="shared" si="32"/>
        <v>0</v>
      </c>
      <c r="FO16" s="466">
        <f t="shared" si="32"/>
        <v>0</v>
      </c>
      <c r="FP16" s="466">
        <f t="shared" si="32"/>
        <v>0</v>
      </c>
      <c r="FQ16" s="482">
        <f t="shared" si="32"/>
        <v>0</v>
      </c>
      <c r="FR16" s="466"/>
      <c r="FS16" s="484"/>
      <c r="FT16" s="484"/>
      <c r="FU16" s="484"/>
      <c r="FV16" s="484"/>
      <c r="FW16" s="484"/>
      <c r="FX16" s="484"/>
      <c r="FY16" s="484"/>
      <c r="FZ16" s="484"/>
      <c r="GA16" s="484"/>
      <c r="GB16" s="486"/>
      <c r="GC16" s="38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row>
    <row r="17" spans="1:219" ht="16.5" customHeight="1" x14ac:dyDescent="0.35">
      <c r="A17" s="144"/>
      <c r="B17" s="464" t="s">
        <v>249</v>
      </c>
      <c r="C17" s="440" t="s">
        <v>250</v>
      </c>
      <c r="D17" s="441">
        <f>H17+AL17+BP17+CT17+DX17+FB17</f>
        <v>0</v>
      </c>
      <c r="E17" s="442">
        <f>SUM(E11:E14)*20%</f>
        <v>0</v>
      </c>
      <c r="F17" s="442">
        <f>SUM(F11:F14)*20%</f>
        <v>0</v>
      </c>
      <c r="G17" s="442">
        <f>SUM(G11:G14)*20%</f>
        <v>0</v>
      </c>
      <c r="H17" s="443">
        <f t="shared" si="14"/>
        <v>0</v>
      </c>
      <c r="I17" s="465">
        <f>SUM(I11:I14)*20%</f>
        <v>0</v>
      </c>
      <c r="J17" s="466">
        <f>SUM(J11:J14)*20%</f>
        <v>0</v>
      </c>
      <c r="K17" s="487">
        <f>SUM(K11:K14)*20%</f>
        <v>0</v>
      </c>
      <c r="L17" s="466">
        <f t="shared" ref="L17:W17" si="33">SUM(L11:L14)*20%</f>
        <v>0</v>
      </c>
      <c r="M17" s="466">
        <f t="shared" si="33"/>
        <v>0</v>
      </c>
      <c r="N17" s="466">
        <f t="shared" si="33"/>
        <v>0</v>
      </c>
      <c r="O17" s="466">
        <f t="shared" si="33"/>
        <v>0</v>
      </c>
      <c r="P17" s="466">
        <f t="shared" si="33"/>
        <v>0</v>
      </c>
      <c r="Q17" s="466">
        <f t="shared" si="33"/>
        <v>0</v>
      </c>
      <c r="R17" s="806">
        <f t="shared" si="33"/>
        <v>0</v>
      </c>
      <c r="S17" s="466">
        <f t="shared" si="33"/>
        <v>0</v>
      </c>
      <c r="T17" s="466">
        <f t="shared" si="33"/>
        <v>0</v>
      </c>
      <c r="U17" s="466">
        <f t="shared" si="33"/>
        <v>0</v>
      </c>
      <c r="V17" s="466">
        <f t="shared" si="33"/>
        <v>0</v>
      </c>
      <c r="W17" s="481">
        <f t="shared" si="33"/>
        <v>0</v>
      </c>
      <c r="X17" s="466"/>
      <c r="Y17" s="484"/>
      <c r="Z17" s="484"/>
      <c r="AA17" s="484"/>
      <c r="AB17" s="484"/>
      <c r="AC17" s="484"/>
      <c r="AD17" s="484"/>
      <c r="AE17" s="484"/>
      <c r="AF17" s="484"/>
      <c r="AG17" s="484"/>
      <c r="AH17" s="485"/>
      <c r="AI17" s="452">
        <f>SUM(AI11:AI14)*20%</f>
        <v>0</v>
      </c>
      <c r="AJ17" s="442">
        <f>SUM(AJ11:AJ14)*20%</f>
        <v>0</v>
      </c>
      <c r="AK17" s="442">
        <f>SUM(AK11:AK14)*20%</f>
        <v>0</v>
      </c>
      <c r="AL17" s="453">
        <f t="shared" si="16"/>
        <v>0</v>
      </c>
      <c r="AM17" s="466">
        <f>SUM(AM11:AM14)*20%</f>
        <v>0</v>
      </c>
      <c r="AN17" s="466">
        <f>SUM(AN11:AN14)*20%</f>
        <v>0</v>
      </c>
      <c r="AO17" s="487">
        <f>SUM(AO11:AO14)*20%</f>
        <v>0</v>
      </c>
      <c r="AP17" s="466">
        <f t="shared" ref="AP17:BA17" si="34">SUM(AP11:AP14)*20%</f>
        <v>0</v>
      </c>
      <c r="AQ17" s="466">
        <f t="shared" si="34"/>
        <v>0</v>
      </c>
      <c r="AR17" s="466">
        <f t="shared" si="34"/>
        <v>0</v>
      </c>
      <c r="AS17" s="466">
        <f t="shared" si="34"/>
        <v>0</v>
      </c>
      <c r="AT17" s="466">
        <f t="shared" si="34"/>
        <v>0</v>
      </c>
      <c r="AU17" s="811">
        <f t="shared" si="34"/>
        <v>0</v>
      </c>
      <c r="AV17" s="812">
        <f t="shared" si="34"/>
        <v>0</v>
      </c>
      <c r="AW17" s="466">
        <f t="shared" si="34"/>
        <v>0</v>
      </c>
      <c r="AX17" s="466">
        <f t="shared" si="34"/>
        <v>0</v>
      </c>
      <c r="AY17" s="466">
        <f t="shared" si="34"/>
        <v>0</v>
      </c>
      <c r="AZ17" s="466">
        <f t="shared" si="34"/>
        <v>0</v>
      </c>
      <c r="BA17" s="482">
        <f t="shared" si="34"/>
        <v>0</v>
      </c>
      <c r="BB17" s="466"/>
      <c r="BC17" s="484"/>
      <c r="BD17" s="484"/>
      <c r="BE17" s="484"/>
      <c r="BF17" s="484"/>
      <c r="BG17" s="484"/>
      <c r="BH17" s="484"/>
      <c r="BI17" s="484"/>
      <c r="BJ17" s="484"/>
      <c r="BK17" s="484"/>
      <c r="BL17" s="485"/>
      <c r="BM17" s="681">
        <f>SUM(BM11:BM14)*20%</f>
        <v>0</v>
      </c>
      <c r="BN17" s="442">
        <f>SUM(BN11:BN14)*20%</f>
        <v>0</v>
      </c>
      <c r="BO17" s="442">
        <f>SUM(BO11:BO14)*20%</f>
        <v>0</v>
      </c>
      <c r="BP17" s="700">
        <f t="shared" si="17"/>
        <v>0</v>
      </c>
      <c r="BQ17" s="466">
        <f>SUM(BQ11:BQ14)*20%</f>
        <v>0</v>
      </c>
      <c r="BR17" s="466">
        <f>SUM(BR11:BR14)*20%</f>
        <v>0</v>
      </c>
      <c r="BS17" s="487">
        <f>SUM(BS11:BS14)*20%</f>
        <v>0</v>
      </c>
      <c r="BT17" s="466">
        <f t="shared" ref="BT17:CE17" si="35">SUM(BT11:BT14)*20%</f>
        <v>0</v>
      </c>
      <c r="BU17" s="466">
        <f t="shared" si="35"/>
        <v>0</v>
      </c>
      <c r="BV17" s="466">
        <f t="shared" si="35"/>
        <v>0</v>
      </c>
      <c r="BW17" s="466">
        <f t="shared" si="35"/>
        <v>0</v>
      </c>
      <c r="BX17" s="466">
        <f t="shared" si="35"/>
        <v>0</v>
      </c>
      <c r="BY17" s="466">
        <f t="shared" si="35"/>
        <v>0</v>
      </c>
      <c r="BZ17" s="806">
        <f t="shared" si="35"/>
        <v>0</v>
      </c>
      <c r="CA17" s="466">
        <f t="shared" si="35"/>
        <v>0</v>
      </c>
      <c r="CB17" s="466">
        <f t="shared" si="35"/>
        <v>0</v>
      </c>
      <c r="CC17" s="466">
        <f t="shared" si="35"/>
        <v>0</v>
      </c>
      <c r="CD17" s="466">
        <f t="shared" si="35"/>
        <v>0</v>
      </c>
      <c r="CE17" s="484">
        <f t="shared" si="35"/>
        <v>0</v>
      </c>
      <c r="CF17" s="721"/>
      <c r="CG17" s="484"/>
      <c r="CH17" s="484"/>
      <c r="CI17" s="484"/>
      <c r="CJ17" s="484"/>
      <c r="CK17" s="484"/>
      <c r="CL17" s="484"/>
      <c r="CM17" s="484"/>
      <c r="CN17" s="484"/>
      <c r="CO17" s="484"/>
      <c r="CP17" s="485"/>
      <c r="CQ17" s="729">
        <f>SUM(CQ11:CQ14)*20%</f>
        <v>0</v>
      </c>
      <c r="CR17" s="442">
        <f>SUM(CR11:CR14)*20%</f>
        <v>0</v>
      </c>
      <c r="CS17" s="442">
        <f>SUM(CS11:CS14)*20%</f>
        <v>0</v>
      </c>
      <c r="CT17" s="453">
        <f t="shared" si="18"/>
        <v>0</v>
      </c>
      <c r="CU17" s="466">
        <f>SUM(CU11:CU14)*20%</f>
        <v>0</v>
      </c>
      <c r="CV17" s="466">
        <f>SUM(CV11:CV14)*20%</f>
        <v>0</v>
      </c>
      <c r="CW17" s="466">
        <f>SUM(CW11:CW14)*20%</f>
        <v>0</v>
      </c>
      <c r="CX17" s="466">
        <f t="shared" ref="CX17:DI17" si="36">SUM(CX11:CX14)*20%</f>
        <v>0</v>
      </c>
      <c r="CY17" s="466">
        <f t="shared" si="36"/>
        <v>0</v>
      </c>
      <c r="CZ17" s="466">
        <f t="shared" si="36"/>
        <v>0</v>
      </c>
      <c r="DA17" s="466">
        <f t="shared" si="36"/>
        <v>0</v>
      </c>
      <c r="DB17" s="466">
        <f t="shared" si="36"/>
        <v>0</v>
      </c>
      <c r="DC17" s="466">
        <f t="shared" si="36"/>
        <v>0</v>
      </c>
      <c r="DD17" s="806">
        <f t="shared" si="36"/>
        <v>0</v>
      </c>
      <c r="DE17" s="466">
        <f t="shared" si="36"/>
        <v>0</v>
      </c>
      <c r="DF17" s="466">
        <f t="shared" si="36"/>
        <v>0</v>
      </c>
      <c r="DG17" s="466">
        <f t="shared" si="36"/>
        <v>0</v>
      </c>
      <c r="DH17" s="466">
        <f t="shared" si="36"/>
        <v>0</v>
      </c>
      <c r="DI17" s="482">
        <f t="shared" si="36"/>
        <v>0</v>
      </c>
      <c r="DJ17" s="466"/>
      <c r="DK17" s="484"/>
      <c r="DL17" s="484"/>
      <c r="DM17" s="484"/>
      <c r="DN17" s="484"/>
      <c r="DO17" s="484"/>
      <c r="DP17" s="484"/>
      <c r="DQ17" s="484"/>
      <c r="DR17" s="484"/>
      <c r="DS17" s="484"/>
      <c r="DT17" s="485"/>
      <c r="DU17" s="738">
        <f>SUM(DU11:DU14)*20%</f>
        <v>0</v>
      </c>
      <c r="DV17" s="442">
        <f>SUM(DV11:DV14)*20%</f>
        <v>0</v>
      </c>
      <c r="DW17" s="442">
        <f>SUM(DW11:DW14)*20%</f>
        <v>0</v>
      </c>
      <c r="DX17" s="443">
        <f t="shared" si="19"/>
        <v>0</v>
      </c>
      <c r="DY17" s="466">
        <f>SUM(DY11:DY14)*20%</f>
        <v>0</v>
      </c>
      <c r="DZ17" s="466">
        <f>SUM(DZ11:DZ14)*20%</f>
        <v>0</v>
      </c>
      <c r="EA17" s="466">
        <f>SUM(EA11:EA14)*20%</f>
        <v>0</v>
      </c>
      <c r="EB17" s="466">
        <f t="shared" ref="EB17:EM17" si="37">SUM(EB11:EB14)*20%</f>
        <v>0</v>
      </c>
      <c r="EC17" s="466">
        <f t="shared" si="37"/>
        <v>0</v>
      </c>
      <c r="ED17" s="466">
        <f t="shared" si="37"/>
        <v>0</v>
      </c>
      <c r="EE17" s="466">
        <f t="shared" si="37"/>
        <v>0</v>
      </c>
      <c r="EF17" s="466">
        <f t="shared" si="37"/>
        <v>0</v>
      </c>
      <c r="EG17" s="466">
        <f t="shared" si="37"/>
        <v>0</v>
      </c>
      <c r="EH17" s="806">
        <f t="shared" si="37"/>
        <v>0</v>
      </c>
      <c r="EI17" s="466">
        <f t="shared" si="37"/>
        <v>0</v>
      </c>
      <c r="EJ17" s="466">
        <f t="shared" si="37"/>
        <v>0</v>
      </c>
      <c r="EK17" s="466">
        <f t="shared" si="37"/>
        <v>0</v>
      </c>
      <c r="EL17" s="466">
        <f t="shared" si="37"/>
        <v>0</v>
      </c>
      <c r="EM17" s="484">
        <f t="shared" si="37"/>
        <v>0</v>
      </c>
      <c r="EN17" s="465"/>
      <c r="EO17" s="484"/>
      <c r="EP17" s="484"/>
      <c r="EQ17" s="484"/>
      <c r="ER17" s="484"/>
      <c r="ES17" s="484"/>
      <c r="ET17" s="484"/>
      <c r="EU17" s="484"/>
      <c r="EV17" s="484"/>
      <c r="EW17" s="484"/>
      <c r="EX17" s="485"/>
      <c r="EY17" s="729">
        <f>SUM(EY11:EY14)*20%</f>
        <v>0</v>
      </c>
      <c r="EZ17" s="442">
        <f>SUM(EZ11:EZ14)*20%</f>
        <v>0</v>
      </c>
      <c r="FA17" s="442">
        <f>SUM(FA11:FA14)*20%</f>
        <v>0</v>
      </c>
      <c r="FB17" s="453">
        <f t="shared" si="20"/>
        <v>0</v>
      </c>
      <c r="FC17" s="466">
        <f>SUM(FC11:FC14)*20%</f>
        <v>0</v>
      </c>
      <c r="FD17" s="466">
        <f>SUM(FD11:FD14)*20%</f>
        <v>0</v>
      </c>
      <c r="FE17" s="487">
        <f>SUM(FE11:FE14)*20%</f>
        <v>0</v>
      </c>
      <c r="FF17" s="466">
        <f t="shared" ref="FF17:FQ17" si="38">SUM(FF11:FF14)*20%</f>
        <v>0</v>
      </c>
      <c r="FG17" s="466">
        <f t="shared" si="38"/>
        <v>0</v>
      </c>
      <c r="FH17" s="466">
        <f t="shared" si="38"/>
        <v>0</v>
      </c>
      <c r="FI17" s="466">
        <f t="shared" si="38"/>
        <v>0</v>
      </c>
      <c r="FJ17" s="466">
        <f t="shared" si="38"/>
        <v>0</v>
      </c>
      <c r="FK17" s="466">
        <f t="shared" si="38"/>
        <v>0</v>
      </c>
      <c r="FL17" s="806">
        <f t="shared" si="38"/>
        <v>0</v>
      </c>
      <c r="FM17" s="466">
        <f t="shared" si="38"/>
        <v>0</v>
      </c>
      <c r="FN17" s="466">
        <f t="shared" si="38"/>
        <v>0</v>
      </c>
      <c r="FO17" s="466">
        <f t="shared" si="38"/>
        <v>0</v>
      </c>
      <c r="FP17" s="466">
        <f t="shared" si="38"/>
        <v>0</v>
      </c>
      <c r="FQ17" s="482">
        <f t="shared" si="38"/>
        <v>0</v>
      </c>
      <c r="FR17" s="466"/>
      <c r="FS17" s="484"/>
      <c r="FT17" s="484"/>
      <c r="FU17" s="484"/>
      <c r="FV17" s="484"/>
      <c r="FW17" s="484"/>
      <c r="FX17" s="484"/>
      <c r="FY17" s="484"/>
      <c r="FZ17" s="484"/>
      <c r="GA17" s="484"/>
      <c r="GB17" s="486"/>
      <c r="GC17" s="38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row>
    <row r="18" spans="1:219" ht="16.5" customHeight="1" x14ac:dyDescent="0.35">
      <c r="A18" s="144"/>
      <c r="B18" s="456" t="s">
        <v>233</v>
      </c>
      <c r="C18" s="440" t="s">
        <v>251</v>
      </c>
      <c r="D18" s="441">
        <f>SUM(D11:D17)</f>
        <v>0</v>
      </c>
      <c r="E18" s="457">
        <f t="shared" ref="E18:J18" si="39">SUM(E11:E17)</f>
        <v>0</v>
      </c>
      <c r="F18" s="457">
        <f t="shared" si="39"/>
        <v>0</v>
      </c>
      <c r="G18" s="457">
        <f t="shared" si="39"/>
        <v>0</v>
      </c>
      <c r="H18" s="443">
        <f t="shared" si="39"/>
        <v>0</v>
      </c>
      <c r="I18" s="458">
        <f t="shared" si="39"/>
        <v>0</v>
      </c>
      <c r="J18" s="459">
        <f t="shared" si="39"/>
        <v>0</v>
      </c>
      <c r="K18" s="459">
        <f t="shared" ref="K18:V18" si="40">SUM(K11:K17)</f>
        <v>0</v>
      </c>
      <c r="L18" s="459">
        <f t="shared" si="40"/>
        <v>0</v>
      </c>
      <c r="M18" s="459">
        <f t="shared" si="40"/>
        <v>0</v>
      </c>
      <c r="N18" s="459">
        <f t="shared" si="40"/>
        <v>0</v>
      </c>
      <c r="O18" s="459">
        <f t="shared" si="40"/>
        <v>0</v>
      </c>
      <c r="P18" s="459">
        <f t="shared" si="40"/>
        <v>0</v>
      </c>
      <c r="Q18" s="459">
        <f t="shared" si="40"/>
        <v>0</v>
      </c>
      <c r="R18" s="460">
        <f t="shared" si="40"/>
        <v>0</v>
      </c>
      <c r="S18" s="459">
        <f t="shared" si="40"/>
        <v>0</v>
      </c>
      <c r="T18" s="459">
        <f t="shared" si="40"/>
        <v>0</v>
      </c>
      <c r="U18" s="459">
        <f t="shared" si="40"/>
        <v>0</v>
      </c>
      <c r="V18" s="459">
        <f t="shared" si="40"/>
        <v>0</v>
      </c>
      <c r="W18" s="441">
        <f>SUM(W11:W17)</f>
        <v>0</v>
      </c>
      <c r="X18" s="459"/>
      <c r="Y18" s="461"/>
      <c r="Z18" s="461"/>
      <c r="AA18" s="461"/>
      <c r="AB18" s="461"/>
      <c r="AC18" s="461"/>
      <c r="AD18" s="461"/>
      <c r="AE18" s="461"/>
      <c r="AF18" s="461"/>
      <c r="AG18" s="461"/>
      <c r="AH18" s="461"/>
      <c r="AI18" s="462">
        <f t="shared" ref="AI18" si="41">SUM(AI11:AI17)</f>
        <v>0</v>
      </c>
      <c r="AJ18" s="457">
        <f t="shared" ref="AJ18" si="42">SUM(AJ11:AJ17)</f>
        <v>0</v>
      </c>
      <c r="AK18" s="457">
        <f t="shared" ref="AK18" si="43">SUM(AK11:AK17)</f>
        <v>0</v>
      </c>
      <c r="AL18" s="453">
        <f t="shared" ref="AL18" si="44">SUM(AL11:AL17)</f>
        <v>0</v>
      </c>
      <c r="AM18" s="459">
        <f t="shared" ref="AM18" si="45">SUM(AM11:AM17)</f>
        <v>0</v>
      </c>
      <c r="AN18" s="459">
        <f>SUM(AN11:AN17)</f>
        <v>0</v>
      </c>
      <c r="AO18" s="459">
        <f t="shared" ref="AO18:AZ18" si="46">SUM(AO11:AO17)</f>
        <v>0</v>
      </c>
      <c r="AP18" s="459">
        <f t="shared" si="46"/>
        <v>0</v>
      </c>
      <c r="AQ18" s="459">
        <f t="shared" si="46"/>
        <v>0</v>
      </c>
      <c r="AR18" s="459">
        <f t="shared" si="46"/>
        <v>0</v>
      </c>
      <c r="AS18" s="459">
        <f t="shared" si="46"/>
        <v>0</v>
      </c>
      <c r="AT18" s="459">
        <f t="shared" si="46"/>
        <v>0</v>
      </c>
      <c r="AU18" s="810">
        <f t="shared" si="46"/>
        <v>0</v>
      </c>
      <c r="AV18" s="813">
        <f t="shared" si="46"/>
        <v>0</v>
      </c>
      <c r="AW18" s="459">
        <f t="shared" si="46"/>
        <v>0</v>
      </c>
      <c r="AX18" s="459">
        <f t="shared" si="46"/>
        <v>0</v>
      </c>
      <c r="AY18" s="459">
        <f t="shared" si="46"/>
        <v>0</v>
      </c>
      <c r="AZ18" s="459">
        <f t="shared" si="46"/>
        <v>0</v>
      </c>
      <c r="BA18" s="463">
        <f>SUM(BA11:BA17)</f>
        <v>0</v>
      </c>
      <c r="BB18" s="459"/>
      <c r="BC18" s="461"/>
      <c r="BD18" s="461"/>
      <c r="BE18" s="461"/>
      <c r="BF18" s="461"/>
      <c r="BG18" s="461"/>
      <c r="BH18" s="461"/>
      <c r="BI18" s="461"/>
      <c r="BJ18" s="461"/>
      <c r="BK18" s="461"/>
      <c r="BL18" s="461"/>
      <c r="BM18" s="682">
        <f t="shared" ref="BM18:BQ18" si="47">SUM(BM11:BM17)</f>
        <v>0</v>
      </c>
      <c r="BN18" s="457">
        <f t="shared" si="47"/>
        <v>0</v>
      </c>
      <c r="BO18" s="457">
        <f t="shared" si="47"/>
        <v>0</v>
      </c>
      <c r="BP18" s="700">
        <f t="shared" si="47"/>
        <v>0</v>
      </c>
      <c r="BQ18" s="459">
        <f t="shared" si="47"/>
        <v>0</v>
      </c>
      <c r="BR18" s="459">
        <f>SUM(BR11:BR17)</f>
        <v>0</v>
      </c>
      <c r="BS18" s="459">
        <f t="shared" ref="BS18:CD18" si="48">SUM(BS11:BS17)</f>
        <v>0</v>
      </c>
      <c r="BT18" s="459">
        <f t="shared" si="48"/>
        <v>0</v>
      </c>
      <c r="BU18" s="459">
        <f t="shared" si="48"/>
        <v>0</v>
      </c>
      <c r="BV18" s="459">
        <f t="shared" si="48"/>
        <v>0</v>
      </c>
      <c r="BW18" s="459">
        <f t="shared" si="48"/>
        <v>0</v>
      </c>
      <c r="BX18" s="459">
        <f t="shared" si="48"/>
        <v>0</v>
      </c>
      <c r="BY18" s="459">
        <f t="shared" si="48"/>
        <v>0</v>
      </c>
      <c r="BZ18" s="460">
        <f t="shared" si="48"/>
        <v>0</v>
      </c>
      <c r="CA18" s="459">
        <f t="shared" si="48"/>
        <v>0</v>
      </c>
      <c r="CB18" s="459">
        <f t="shared" si="48"/>
        <v>0</v>
      </c>
      <c r="CC18" s="459">
        <f t="shared" si="48"/>
        <v>0</v>
      </c>
      <c r="CD18" s="459">
        <f t="shared" si="48"/>
        <v>0</v>
      </c>
      <c r="CE18" s="461">
        <f>SUM(CE11:CE17)</f>
        <v>0</v>
      </c>
      <c r="CF18" s="719"/>
      <c r="CG18" s="461"/>
      <c r="CH18" s="461"/>
      <c r="CI18" s="461"/>
      <c r="CJ18" s="461"/>
      <c r="CK18" s="461"/>
      <c r="CL18" s="461"/>
      <c r="CM18" s="461"/>
      <c r="CN18" s="461"/>
      <c r="CO18" s="461"/>
      <c r="CP18" s="461"/>
      <c r="CQ18" s="730">
        <f t="shared" ref="CQ18:CU18" si="49">SUM(CQ11:CQ17)</f>
        <v>0</v>
      </c>
      <c r="CR18" s="457">
        <f t="shared" si="49"/>
        <v>0</v>
      </c>
      <c r="CS18" s="457">
        <f t="shared" si="49"/>
        <v>0</v>
      </c>
      <c r="CT18" s="453">
        <f t="shared" si="49"/>
        <v>0</v>
      </c>
      <c r="CU18" s="459">
        <f t="shared" si="49"/>
        <v>0</v>
      </c>
      <c r="CV18" s="459">
        <f>SUM(CV11:CV17)</f>
        <v>0</v>
      </c>
      <c r="CW18" s="459">
        <f t="shared" ref="CW18:DH18" si="50">SUM(CW11:CW17)</f>
        <v>0</v>
      </c>
      <c r="CX18" s="459">
        <f t="shared" si="50"/>
        <v>0</v>
      </c>
      <c r="CY18" s="459">
        <f t="shared" si="50"/>
        <v>0</v>
      </c>
      <c r="CZ18" s="459">
        <f t="shared" si="50"/>
        <v>0</v>
      </c>
      <c r="DA18" s="459">
        <f t="shared" si="50"/>
        <v>0</v>
      </c>
      <c r="DB18" s="459">
        <f t="shared" si="50"/>
        <v>0</v>
      </c>
      <c r="DC18" s="459">
        <f t="shared" si="50"/>
        <v>0</v>
      </c>
      <c r="DD18" s="460">
        <f t="shared" si="50"/>
        <v>0</v>
      </c>
      <c r="DE18" s="459">
        <f t="shared" si="50"/>
        <v>0</v>
      </c>
      <c r="DF18" s="459">
        <f t="shared" si="50"/>
        <v>0</v>
      </c>
      <c r="DG18" s="459">
        <f t="shared" si="50"/>
        <v>0</v>
      </c>
      <c r="DH18" s="459">
        <f t="shared" si="50"/>
        <v>0</v>
      </c>
      <c r="DI18" s="463">
        <f>SUM(DI11:DI17)</f>
        <v>0</v>
      </c>
      <c r="DJ18" s="459"/>
      <c r="DK18" s="461"/>
      <c r="DL18" s="461"/>
      <c r="DM18" s="461"/>
      <c r="DN18" s="461"/>
      <c r="DO18" s="461"/>
      <c r="DP18" s="461"/>
      <c r="DQ18" s="461"/>
      <c r="DR18" s="461"/>
      <c r="DS18" s="461"/>
      <c r="DT18" s="461"/>
      <c r="DU18" s="739">
        <f t="shared" ref="DU18:DY18" si="51">SUM(DU11:DU17)</f>
        <v>0</v>
      </c>
      <c r="DV18" s="457">
        <f t="shared" si="51"/>
        <v>0</v>
      </c>
      <c r="DW18" s="457">
        <f t="shared" si="51"/>
        <v>0</v>
      </c>
      <c r="DX18" s="443">
        <f t="shared" si="51"/>
        <v>0</v>
      </c>
      <c r="DY18" s="459">
        <f t="shared" si="51"/>
        <v>0</v>
      </c>
      <c r="DZ18" s="459">
        <f>SUM(DZ11:DZ17)</f>
        <v>0</v>
      </c>
      <c r="EA18" s="459">
        <f t="shared" ref="EA18:EL18" si="52">SUM(EA11:EA17)</f>
        <v>0</v>
      </c>
      <c r="EB18" s="459">
        <f t="shared" si="52"/>
        <v>0</v>
      </c>
      <c r="EC18" s="459">
        <f t="shared" si="52"/>
        <v>0</v>
      </c>
      <c r="ED18" s="459">
        <f t="shared" si="52"/>
        <v>0</v>
      </c>
      <c r="EE18" s="459">
        <f t="shared" si="52"/>
        <v>0</v>
      </c>
      <c r="EF18" s="459">
        <f t="shared" si="52"/>
        <v>0</v>
      </c>
      <c r="EG18" s="459">
        <f t="shared" si="52"/>
        <v>0</v>
      </c>
      <c r="EH18" s="460">
        <f t="shared" si="52"/>
        <v>0</v>
      </c>
      <c r="EI18" s="459">
        <f t="shared" si="52"/>
        <v>0</v>
      </c>
      <c r="EJ18" s="459">
        <f t="shared" si="52"/>
        <v>0</v>
      </c>
      <c r="EK18" s="459">
        <f t="shared" si="52"/>
        <v>0</v>
      </c>
      <c r="EL18" s="459">
        <f t="shared" si="52"/>
        <v>0</v>
      </c>
      <c r="EM18" s="461">
        <f>SUM(EM11:EM17)</f>
        <v>0</v>
      </c>
      <c r="EN18" s="458"/>
      <c r="EO18" s="461"/>
      <c r="EP18" s="461"/>
      <c r="EQ18" s="461"/>
      <c r="ER18" s="461"/>
      <c r="ES18" s="461"/>
      <c r="ET18" s="461"/>
      <c r="EU18" s="461"/>
      <c r="EV18" s="461"/>
      <c r="EW18" s="461"/>
      <c r="EX18" s="461"/>
      <c r="EY18" s="730">
        <f t="shared" ref="EY18:FC18" si="53">SUM(EY11:EY17)</f>
        <v>0</v>
      </c>
      <c r="EZ18" s="457">
        <f t="shared" si="53"/>
        <v>0</v>
      </c>
      <c r="FA18" s="457">
        <f t="shared" si="53"/>
        <v>0</v>
      </c>
      <c r="FB18" s="453">
        <f t="shared" si="53"/>
        <v>0</v>
      </c>
      <c r="FC18" s="459">
        <f t="shared" si="53"/>
        <v>0</v>
      </c>
      <c r="FD18" s="459">
        <f>SUM(FD11:FD17)</f>
        <v>0</v>
      </c>
      <c r="FE18" s="459">
        <f t="shared" ref="FE18:FP18" si="54">SUM(FE11:FE17)</f>
        <v>0</v>
      </c>
      <c r="FF18" s="459">
        <f t="shared" si="54"/>
        <v>0</v>
      </c>
      <c r="FG18" s="459">
        <f t="shared" si="54"/>
        <v>0</v>
      </c>
      <c r="FH18" s="459">
        <f t="shared" si="54"/>
        <v>0</v>
      </c>
      <c r="FI18" s="459">
        <f t="shared" si="54"/>
        <v>0</v>
      </c>
      <c r="FJ18" s="459">
        <f t="shared" si="54"/>
        <v>0</v>
      </c>
      <c r="FK18" s="459">
        <f t="shared" si="54"/>
        <v>0</v>
      </c>
      <c r="FL18" s="460">
        <f t="shared" si="54"/>
        <v>0</v>
      </c>
      <c r="FM18" s="459">
        <f t="shared" si="54"/>
        <v>0</v>
      </c>
      <c r="FN18" s="459">
        <f t="shared" si="54"/>
        <v>0</v>
      </c>
      <c r="FO18" s="459">
        <f t="shared" si="54"/>
        <v>0</v>
      </c>
      <c r="FP18" s="459">
        <f t="shared" si="54"/>
        <v>0</v>
      </c>
      <c r="FQ18" s="463">
        <f>SUM(FQ11:FQ17)</f>
        <v>0</v>
      </c>
      <c r="FR18" s="459"/>
      <c r="FS18" s="461"/>
      <c r="FT18" s="461"/>
      <c r="FU18" s="461"/>
      <c r="FV18" s="461"/>
      <c r="FW18" s="461"/>
      <c r="FX18" s="461"/>
      <c r="FY18" s="461"/>
      <c r="FZ18" s="461"/>
      <c r="GA18" s="461"/>
      <c r="GB18" s="463"/>
      <c r="GC18" s="38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row>
    <row r="19" spans="1:219" ht="16.5" customHeight="1" x14ac:dyDescent="0.35">
      <c r="A19" s="144"/>
      <c r="B19" s="456" t="s">
        <v>237</v>
      </c>
      <c r="C19" s="440" t="s">
        <v>252</v>
      </c>
      <c r="D19" s="441">
        <f>D10-D18</f>
        <v>0</v>
      </c>
      <c r="E19" s="457">
        <f t="shared" ref="E19:K19" si="55">E10-E18</f>
        <v>0</v>
      </c>
      <c r="F19" s="457">
        <f t="shared" si="55"/>
        <v>0</v>
      </c>
      <c r="G19" s="457">
        <f t="shared" si="55"/>
        <v>0</v>
      </c>
      <c r="H19" s="443">
        <f t="shared" si="55"/>
        <v>0</v>
      </c>
      <c r="I19" s="458">
        <f t="shared" si="55"/>
        <v>0</v>
      </c>
      <c r="J19" s="459">
        <f t="shared" si="55"/>
        <v>0</v>
      </c>
      <c r="K19" s="459">
        <f t="shared" si="55"/>
        <v>0</v>
      </c>
      <c r="L19" s="459">
        <f t="shared" ref="L19:W19" si="56">L10-L18</f>
        <v>0</v>
      </c>
      <c r="M19" s="459">
        <f t="shared" si="56"/>
        <v>0</v>
      </c>
      <c r="N19" s="459">
        <f t="shared" si="56"/>
        <v>0</v>
      </c>
      <c r="O19" s="459">
        <f t="shared" si="56"/>
        <v>0</v>
      </c>
      <c r="P19" s="459">
        <f t="shared" si="56"/>
        <v>0</v>
      </c>
      <c r="Q19" s="459">
        <f t="shared" si="56"/>
        <v>0</v>
      </c>
      <c r="R19" s="460">
        <f t="shared" si="56"/>
        <v>0</v>
      </c>
      <c r="S19" s="459">
        <f t="shared" si="56"/>
        <v>0</v>
      </c>
      <c r="T19" s="459">
        <f t="shared" si="56"/>
        <v>0</v>
      </c>
      <c r="U19" s="459">
        <f t="shared" si="56"/>
        <v>0</v>
      </c>
      <c r="V19" s="459">
        <f t="shared" si="56"/>
        <v>0</v>
      </c>
      <c r="W19" s="441">
        <f t="shared" si="56"/>
        <v>0</v>
      </c>
      <c r="X19" s="459"/>
      <c r="Y19" s="461"/>
      <c r="Z19" s="461"/>
      <c r="AA19" s="461"/>
      <c r="AB19" s="461"/>
      <c r="AC19" s="461"/>
      <c r="AD19" s="461"/>
      <c r="AE19" s="461"/>
      <c r="AF19" s="461"/>
      <c r="AG19" s="461"/>
      <c r="AH19" s="461"/>
      <c r="AI19" s="462">
        <f t="shared" ref="AI19" si="57">AI10-AI18</f>
        <v>0</v>
      </c>
      <c r="AJ19" s="457">
        <f>AJ10-AJ18</f>
        <v>0</v>
      </c>
      <c r="AK19" s="457">
        <f t="shared" ref="AK19" si="58">AK10-AK18</f>
        <v>0</v>
      </c>
      <c r="AL19" s="453">
        <f t="shared" ref="AL19" si="59">AL10-AL18</f>
        <v>0</v>
      </c>
      <c r="AM19" s="459">
        <f t="shared" ref="AM19" si="60">AM10-AM18</f>
        <v>0</v>
      </c>
      <c r="AN19" s="459">
        <f>AN10-AN18</f>
        <v>0</v>
      </c>
      <c r="AO19" s="459">
        <f t="shared" ref="AO19:BA19" si="61">AO10-AO18</f>
        <v>0</v>
      </c>
      <c r="AP19" s="459">
        <f t="shared" si="61"/>
        <v>0</v>
      </c>
      <c r="AQ19" s="459">
        <f t="shared" si="61"/>
        <v>0</v>
      </c>
      <c r="AR19" s="459">
        <f t="shared" si="61"/>
        <v>0</v>
      </c>
      <c r="AS19" s="459">
        <f t="shared" si="61"/>
        <v>0</v>
      </c>
      <c r="AT19" s="459">
        <f t="shared" si="61"/>
        <v>0</v>
      </c>
      <c r="AU19" s="810">
        <f t="shared" si="61"/>
        <v>0</v>
      </c>
      <c r="AV19" s="813">
        <f t="shared" si="61"/>
        <v>0</v>
      </c>
      <c r="AW19" s="459">
        <f t="shared" si="61"/>
        <v>0</v>
      </c>
      <c r="AX19" s="459">
        <f t="shared" si="61"/>
        <v>0</v>
      </c>
      <c r="AY19" s="459">
        <f t="shared" si="61"/>
        <v>0</v>
      </c>
      <c r="AZ19" s="459">
        <f t="shared" si="61"/>
        <v>0</v>
      </c>
      <c r="BA19" s="463">
        <f t="shared" si="61"/>
        <v>0</v>
      </c>
      <c r="BB19" s="459"/>
      <c r="BC19" s="461"/>
      <c r="BD19" s="461"/>
      <c r="BE19" s="461"/>
      <c r="BF19" s="461"/>
      <c r="BG19" s="461"/>
      <c r="BH19" s="461"/>
      <c r="BI19" s="461"/>
      <c r="BJ19" s="461"/>
      <c r="BK19" s="461"/>
      <c r="BL19" s="461"/>
      <c r="BM19" s="682">
        <f t="shared" ref="BM19" si="62">BM10-BM18</f>
        <v>0</v>
      </c>
      <c r="BN19" s="457">
        <f>BN10-BN18</f>
        <v>0</v>
      </c>
      <c r="BO19" s="457">
        <f t="shared" ref="BO19:BQ19" si="63">BO10-BO18</f>
        <v>0</v>
      </c>
      <c r="BP19" s="700">
        <f t="shared" si="63"/>
        <v>0</v>
      </c>
      <c r="BQ19" s="459">
        <f t="shared" si="63"/>
        <v>0</v>
      </c>
      <c r="BR19" s="459">
        <f>BR10-BR18</f>
        <v>0</v>
      </c>
      <c r="BS19" s="459">
        <f t="shared" ref="BS19:CE19" si="64">BS10-BS18</f>
        <v>0</v>
      </c>
      <c r="BT19" s="459">
        <f t="shared" si="64"/>
        <v>0</v>
      </c>
      <c r="BU19" s="459">
        <f t="shared" si="64"/>
        <v>0</v>
      </c>
      <c r="BV19" s="459">
        <f t="shared" si="64"/>
        <v>0</v>
      </c>
      <c r="BW19" s="459">
        <f t="shared" si="64"/>
        <v>0</v>
      </c>
      <c r="BX19" s="459">
        <f t="shared" si="64"/>
        <v>0</v>
      </c>
      <c r="BY19" s="459">
        <f t="shared" si="64"/>
        <v>0</v>
      </c>
      <c r="BZ19" s="460">
        <f t="shared" si="64"/>
        <v>0</v>
      </c>
      <c r="CA19" s="459">
        <f t="shared" si="64"/>
        <v>0</v>
      </c>
      <c r="CB19" s="459">
        <f t="shared" si="64"/>
        <v>0</v>
      </c>
      <c r="CC19" s="459">
        <f t="shared" si="64"/>
        <v>0</v>
      </c>
      <c r="CD19" s="459">
        <f t="shared" si="64"/>
        <v>0</v>
      </c>
      <c r="CE19" s="461">
        <f t="shared" si="64"/>
        <v>0</v>
      </c>
      <c r="CF19" s="719"/>
      <c r="CG19" s="461"/>
      <c r="CH19" s="461"/>
      <c r="CI19" s="461"/>
      <c r="CJ19" s="461"/>
      <c r="CK19" s="461"/>
      <c r="CL19" s="461"/>
      <c r="CM19" s="461"/>
      <c r="CN19" s="461"/>
      <c r="CO19" s="461"/>
      <c r="CP19" s="461"/>
      <c r="CQ19" s="730">
        <f t="shared" ref="CQ19" si="65">CQ10-CQ18</f>
        <v>0</v>
      </c>
      <c r="CR19" s="457">
        <f>CR10-CR18</f>
        <v>0</v>
      </c>
      <c r="CS19" s="457">
        <f t="shared" ref="CS19:CU19" si="66">CS10-CS18</f>
        <v>0</v>
      </c>
      <c r="CT19" s="453">
        <f t="shared" si="66"/>
        <v>0</v>
      </c>
      <c r="CU19" s="459">
        <f t="shared" si="66"/>
        <v>0</v>
      </c>
      <c r="CV19" s="459">
        <f>CV10-CV18</f>
        <v>0</v>
      </c>
      <c r="CW19" s="459">
        <f t="shared" ref="CW19:DI19" si="67">CW10-CW18</f>
        <v>0</v>
      </c>
      <c r="CX19" s="459">
        <f t="shared" si="67"/>
        <v>0</v>
      </c>
      <c r="CY19" s="459">
        <f t="shared" si="67"/>
        <v>0</v>
      </c>
      <c r="CZ19" s="459">
        <f t="shared" si="67"/>
        <v>0</v>
      </c>
      <c r="DA19" s="459">
        <f t="shared" si="67"/>
        <v>0</v>
      </c>
      <c r="DB19" s="459">
        <f t="shared" si="67"/>
        <v>0</v>
      </c>
      <c r="DC19" s="459">
        <f t="shared" si="67"/>
        <v>0</v>
      </c>
      <c r="DD19" s="460">
        <f t="shared" si="67"/>
        <v>0</v>
      </c>
      <c r="DE19" s="459">
        <f t="shared" si="67"/>
        <v>0</v>
      </c>
      <c r="DF19" s="459">
        <f t="shared" si="67"/>
        <v>0</v>
      </c>
      <c r="DG19" s="459">
        <f t="shared" si="67"/>
        <v>0</v>
      </c>
      <c r="DH19" s="459">
        <f t="shared" si="67"/>
        <v>0</v>
      </c>
      <c r="DI19" s="463">
        <f t="shared" si="67"/>
        <v>0</v>
      </c>
      <c r="DJ19" s="459"/>
      <c r="DK19" s="461"/>
      <c r="DL19" s="461"/>
      <c r="DM19" s="461"/>
      <c r="DN19" s="461"/>
      <c r="DO19" s="461"/>
      <c r="DP19" s="461"/>
      <c r="DQ19" s="461"/>
      <c r="DR19" s="461"/>
      <c r="DS19" s="461"/>
      <c r="DT19" s="461"/>
      <c r="DU19" s="739">
        <f t="shared" ref="DU19" si="68">DU10-DU18</f>
        <v>0</v>
      </c>
      <c r="DV19" s="457">
        <f>DV10-DV18</f>
        <v>0</v>
      </c>
      <c r="DW19" s="457">
        <f t="shared" ref="DW19:DY19" si="69">DW10-DW18</f>
        <v>0</v>
      </c>
      <c r="DX19" s="443">
        <f t="shared" si="69"/>
        <v>0</v>
      </c>
      <c r="DY19" s="459">
        <f t="shared" si="69"/>
        <v>0</v>
      </c>
      <c r="DZ19" s="459">
        <f>DZ10-DZ18</f>
        <v>0</v>
      </c>
      <c r="EA19" s="459">
        <f t="shared" ref="EA19:EM19" si="70">EA10-EA18</f>
        <v>0</v>
      </c>
      <c r="EB19" s="459">
        <f t="shared" si="70"/>
        <v>0</v>
      </c>
      <c r="EC19" s="459">
        <f t="shared" si="70"/>
        <v>0</v>
      </c>
      <c r="ED19" s="459">
        <f t="shared" si="70"/>
        <v>0</v>
      </c>
      <c r="EE19" s="459">
        <f t="shared" si="70"/>
        <v>0</v>
      </c>
      <c r="EF19" s="459">
        <f t="shared" si="70"/>
        <v>0</v>
      </c>
      <c r="EG19" s="459">
        <f t="shared" si="70"/>
        <v>0</v>
      </c>
      <c r="EH19" s="460">
        <f t="shared" si="70"/>
        <v>0</v>
      </c>
      <c r="EI19" s="459">
        <f t="shared" si="70"/>
        <v>0</v>
      </c>
      <c r="EJ19" s="459">
        <f t="shared" si="70"/>
        <v>0</v>
      </c>
      <c r="EK19" s="459">
        <f t="shared" si="70"/>
        <v>0</v>
      </c>
      <c r="EL19" s="459">
        <f t="shared" si="70"/>
        <v>0</v>
      </c>
      <c r="EM19" s="461">
        <f t="shared" si="70"/>
        <v>0</v>
      </c>
      <c r="EN19" s="458"/>
      <c r="EO19" s="461"/>
      <c r="EP19" s="461"/>
      <c r="EQ19" s="461"/>
      <c r="ER19" s="461"/>
      <c r="ES19" s="461"/>
      <c r="ET19" s="461"/>
      <c r="EU19" s="461"/>
      <c r="EV19" s="461"/>
      <c r="EW19" s="461"/>
      <c r="EX19" s="461"/>
      <c r="EY19" s="730">
        <f t="shared" ref="EY19" si="71">EY10-EY18</f>
        <v>0</v>
      </c>
      <c r="EZ19" s="457">
        <f>EZ10-EZ18</f>
        <v>0</v>
      </c>
      <c r="FA19" s="457">
        <f t="shared" ref="FA19:FC19" si="72">FA10-FA18</f>
        <v>0</v>
      </c>
      <c r="FB19" s="453">
        <f t="shared" si="72"/>
        <v>0</v>
      </c>
      <c r="FC19" s="459">
        <f t="shared" si="72"/>
        <v>0</v>
      </c>
      <c r="FD19" s="459">
        <f>FD10-FD18</f>
        <v>0</v>
      </c>
      <c r="FE19" s="459">
        <f t="shared" ref="FE19:FQ19" si="73">FE10-FE18</f>
        <v>0</v>
      </c>
      <c r="FF19" s="459">
        <f t="shared" si="73"/>
        <v>0</v>
      </c>
      <c r="FG19" s="459">
        <f t="shared" si="73"/>
        <v>0</v>
      </c>
      <c r="FH19" s="459">
        <f t="shared" si="73"/>
        <v>0</v>
      </c>
      <c r="FI19" s="459">
        <f t="shared" si="73"/>
        <v>0</v>
      </c>
      <c r="FJ19" s="459">
        <f t="shared" si="73"/>
        <v>0</v>
      </c>
      <c r="FK19" s="459">
        <f t="shared" si="73"/>
        <v>0</v>
      </c>
      <c r="FL19" s="460">
        <f t="shared" si="73"/>
        <v>0</v>
      </c>
      <c r="FM19" s="459">
        <f t="shared" si="73"/>
        <v>0</v>
      </c>
      <c r="FN19" s="459">
        <f t="shared" si="73"/>
        <v>0</v>
      </c>
      <c r="FO19" s="459">
        <f t="shared" si="73"/>
        <v>0</v>
      </c>
      <c r="FP19" s="459">
        <f t="shared" si="73"/>
        <v>0</v>
      </c>
      <c r="FQ19" s="463">
        <f t="shared" si="73"/>
        <v>0</v>
      </c>
      <c r="FR19" s="459"/>
      <c r="FS19" s="461"/>
      <c r="FT19" s="461"/>
      <c r="FU19" s="461"/>
      <c r="FV19" s="461"/>
      <c r="FW19" s="461"/>
      <c r="FX19" s="461"/>
      <c r="FY19" s="461"/>
      <c r="FZ19" s="461"/>
      <c r="GA19" s="461"/>
      <c r="GB19" s="463"/>
      <c r="GC19" s="38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row>
    <row r="20" spans="1:219" ht="16.5" customHeight="1" x14ac:dyDescent="0.35">
      <c r="A20" s="144"/>
      <c r="B20" s="488" t="s">
        <v>253</v>
      </c>
      <c r="C20" s="440" t="s">
        <v>254</v>
      </c>
      <c r="D20" s="489">
        <f>IFERROR(D19/D18,0)</f>
        <v>0</v>
      </c>
      <c r="E20" s="490">
        <f t="shared" ref="E20:I20" si="74">IFERROR(E19/E18,0)</f>
        <v>0</v>
      </c>
      <c r="F20" s="490">
        <f t="shared" si="74"/>
        <v>0</v>
      </c>
      <c r="G20" s="490">
        <f t="shared" si="74"/>
        <v>0</v>
      </c>
      <c r="H20" s="489">
        <f t="shared" si="74"/>
        <v>0</v>
      </c>
      <c r="I20" s="491">
        <f t="shared" si="74"/>
        <v>0</v>
      </c>
      <c r="J20" s="490">
        <f t="shared" ref="J20:V20" si="75">IFERROR(J19/J18,0)</f>
        <v>0</v>
      </c>
      <c r="K20" s="490">
        <f t="shared" si="75"/>
        <v>0</v>
      </c>
      <c r="L20" s="490">
        <f t="shared" si="75"/>
        <v>0</v>
      </c>
      <c r="M20" s="490">
        <f t="shared" si="75"/>
        <v>0</v>
      </c>
      <c r="N20" s="490">
        <f t="shared" si="75"/>
        <v>0</v>
      </c>
      <c r="O20" s="490">
        <f t="shared" si="75"/>
        <v>0</v>
      </c>
      <c r="P20" s="490">
        <f t="shared" si="75"/>
        <v>0</v>
      </c>
      <c r="Q20" s="490">
        <f t="shared" si="75"/>
        <v>0</v>
      </c>
      <c r="R20" s="807">
        <f t="shared" si="75"/>
        <v>0</v>
      </c>
      <c r="S20" s="490">
        <f t="shared" si="75"/>
        <v>0</v>
      </c>
      <c r="T20" s="490">
        <f t="shared" si="75"/>
        <v>0</v>
      </c>
      <c r="U20" s="490">
        <f t="shared" si="75"/>
        <v>0</v>
      </c>
      <c r="V20" s="490">
        <f t="shared" si="75"/>
        <v>0</v>
      </c>
      <c r="W20" s="492">
        <f>IFERROR(W19/W18,0)</f>
        <v>0</v>
      </c>
      <c r="X20" s="490"/>
      <c r="Y20" s="493"/>
      <c r="Z20" s="493"/>
      <c r="AA20" s="493"/>
      <c r="AB20" s="493"/>
      <c r="AC20" s="493"/>
      <c r="AD20" s="493"/>
      <c r="AE20" s="493"/>
      <c r="AF20" s="493"/>
      <c r="AG20" s="493"/>
      <c r="AH20" s="494"/>
      <c r="AI20" s="495">
        <f t="shared" ref="AI20:AN20" si="76">IFERROR(AI19/AI18,0)</f>
        <v>0</v>
      </c>
      <c r="AJ20" s="490">
        <f t="shared" si="76"/>
        <v>0</v>
      </c>
      <c r="AK20" s="490">
        <f t="shared" si="76"/>
        <v>0</v>
      </c>
      <c r="AL20" s="496">
        <f t="shared" si="76"/>
        <v>0</v>
      </c>
      <c r="AM20" s="490">
        <f t="shared" si="76"/>
        <v>0</v>
      </c>
      <c r="AN20" s="490">
        <f t="shared" si="76"/>
        <v>0</v>
      </c>
      <c r="AO20" s="490">
        <f t="shared" ref="AO20" si="77">IFERROR(AO19/AO18,0)</f>
        <v>0</v>
      </c>
      <c r="AP20" s="490">
        <f t="shared" ref="AP20" si="78">IFERROR(AP19/AP18,0)</f>
        <v>0</v>
      </c>
      <c r="AQ20" s="490">
        <f t="shared" ref="AQ20" si="79">IFERROR(AQ19/AQ18,0)</f>
        <v>0</v>
      </c>
      <c r="AR20" s="490">
        <f t="shared" ref="AR20" si="80">IFERROR(AR19/AR18,0)</f>
        <v>0</v>
      </c>
      <c r="AS20" s="490">
        <f t="shared" ref="AS20" si="81">IFERROR(AS19/AS18,0)</f>
        <v>0</v>
      </c>
      <c r="AT20" s="490">
        <f t="shared" ref="AT20" si="82">IFERROR(AT19/AT18,0)</f>
        <v>0</v>
      </c>
      <c r="AU20" s="814">
        <f t="shared" ref="AU20" si="83">IFERROR(AU19/AU18,0)</f>
        <v>0</v>
      </c>
      <c r="AV20" s="815">
        <f t="shared" ref="AV20" si="84">IFERROR(AV19/AV18,0)</f>
        <v>0</v>
      </c>
      <c r="AW20" s="490">
        <f t="shared" ref="AW20" si="85">IFERROR(AW19/AW18,0)</f>
        <v>0</v>
      </c>
      <c r="AX20" s="490">
        <f t="shared" ref="AX20" si="86">IFERROR(AX19/AX18,0)</f>
        <v>0</v>
      </c>
      <c r="AY20" s="490">
        <f t="shared" ref="AY20" si="87">IFERROR(AY19/AY18,0)</f>
        <v>0</v>
      </c>
      <c r="AZ20" s="490">
        <f t="shared" ref="AZ20" si="88">IFERROR(AZ19/AZ18,0)</f>
        <v>0</v>
      </c>
      <c r="BA20" s="497">
        <f>IFERROR(BA19/BA18,0)</f>
        <v>0</v>
      </c>
      <c r="BB20" s="490"/>
      <c r="BC20" s="493"/>
      <c r="BD20" s="493"/>
      <c r="BE20" s="493"/>
      <c r="BF20" s="493"/>
      <c r="BG20" s="493"/>
      <c r="BH20" s="493"/>
      <c r="BI20" s="493"/>
      <c r="BJ20" s="493"/>
      <c r="BK20" s="493"/>
      <c r="BL20" s="494"/>
      <c r="BM20" s="684">
        <f t="shared" ref="BM20:CD20" si="89">IFERROR(BM19/BM18,0)</f>
        <v>0</v>
      </c>
      <c r="BN20" s="490">
        <f t="shared" si="89"/>
        <v>0</v>
      </c>
      <c r="BO20" s="490">
        <f t="shared" si="89"/>
        <v>0</v>
      </c>
      <c r="BP20" s="701">
        <f t="shared" si="89"/>
        <v>0</v>
      </c>
      <c r="BQ20" s="490">
        <f>IFERROR(BQ19/BQ18,0)</f>
        <v>0</v>
      </c>
      <c r="BR20" s="490">
        <f>IFERROR(BR19/BR18,0)</f>
        <v>0</v>
      </c>
      <c r="BS20" s="490">
        <f t="shared" si="89"/>
        <v>0</v>
      </c>
      <c r="BT20" s="490">
        <f t="shared" si="89"/>
        <v>0</v>
      </c>
      <c r="BU20" s="490">
        <f t="shared" si="89"/>
        <v>0</v>
      </c>
      <c r="BV20" s="490">
        <f t="shared" si="89"/>
        <v>0</v>
      </c>
      <c r="BW20" s="490">
        <f t="shared" si="89"/>
        <v>0</v>
      </c>
      <c r="BX20" s="490">
        <f t="shared" si="89"/>
        <v>0</v>
      </c>
      <c r="BY20" s="490">
        <f t="shared" si="89"/>
        <v>0</v>
      </c>
      <c r="BZ20" s="807">
        <f t="shared" si="89"/>
        <v>0</v>
      </c>
      <c r="CA20" s="490">
        <f t="shared" si="89"/>
        <v>0</v>
      </c>
      <c r="CB20" s="490">
        <f t="shared" si="89"/>
        <v>0</v>
      </c>
      <c r="CC20" s="490">
        <f t="shared" si="89"/>
        <v>0</v>
      </c>
      <c r="CD20" s="490">
        <f t="shared" si="89"/>
        <v>0</v>
      </c>
      <c r="CE20" s="493">
        <f>IFERROR(CE19/CE18,0)</f>
        <v>0</v>
      </c>
      <c r="CF20" s="684"/>
      <c r="CG20" s="493"/>
      <c r="CH20" s="493"/>
      <c r="CI20" s="493"/>
      <c r="CJ20" s="493"/>
      <c r="CK20" s="493"/>
      <c r="CL20" s="493"/>
      <c r="CM20" s="493"/>
      <c r="CN20" s="493"/>
      <c r="CO20" s="493"/>
      <c r="CP20" s="494"/>
      <c r="CQ20" s="732">
        <f t="shared" ref="CQ20:DH20" si="90">IFERROR(CQ19/CQ18,0)</f>
        <v>0</v>
      </c>
      <c r="CR20" s="490">
        <f t="shared" si="90"/>
        <v>0</v>
      </c>
      <c r="CS20" s="490">
        <f t="shared" si="90"/>
        <v>0</v>
      </c>
      <c r="CT20" s="496">
        <f t="shared" si="90"/>
        <v>0</v>
      </c>
      <c r="CU20" s="490">
        <f t="shared" si="90"/>
        <v>0</v>
      </c>
      <c r="CV20" s="490">
        <f t="shared" si="90"/>
        <v>0</v>
      </c>
      <c r="CW20" s="490">
        <f t="shared" si="90"/>
        <v>0</v>
      </c>
      <c r="CX20" s="490">
        <f t="shared" si="90"/>
        <v>0</v>
      </c>
      <c r="CY20" s="490">
        <f t="shared" si="90"/>
        <v>0</v>
      </c>
      <c r="CZ20" s="490">
        <f t="shared" si="90"/>
        <v>0</v>
      </c>
      <c r="DA20" s="490">
        <f t="shared" si="90"/>
        <v>0</v>
      </c>
      <c r="DB20" s="490">
        <f t="shared" si="90"/>
        <v>0</v>
      </c>
      <c r="DC20" s="490">
        <f t="shared" si="90"/>
        <v>0</v>
      </c>
      <c r="DD20" s="807">
        <f t="shared" si="90"/>
        <v>0</v>
      </c>
      <c r="DE20" s="490">
        <f t="shared" si="90"/>
        <v>0</v>
      </c>
      <c r="DF20" s="490">
        <f t="shared" si="90"/>
        <v>0</v>
      </c>
      <c r="DG20" s="490">
        <f t="shared" si="90"/>
        <v>0</v>
      </c>
      <c r="DH20" s="490">
        <f t="shared" si="90"/>
        <v>0</v>
      </c>
      <c r="DI20" s="497">
        <f>IFERROR(DI19/DI18,0)</f>
        <v>0</v>
      </c>
      <c r="DJ20" s="490"/>
      <c r="DK20" s="493"/>
      <c r="DL20" s="493"/>
      <c r="DM20" s="493"/>
      <c r="DN20" s="493"/>
      <c r="DO20" s="493"/>
      <c r="DP20" s="493"/>
      <c r="DQ20" s="493"/>
      <c r="DR20" s="493"/>
      <c r="DS20" s="493"/>
      <c r="DT20" s="494"/>
      <c r="DU20" s="491">
        <f t="shared" ref="DU20:EL20" si="91">IFERROR(DU19/DU18,0)</f>
        <v>0</v>
      </c>
      <c r="DV20" s="490">
        <f t="shared" si="91"/>
        <v>0</v>
      </c>
      <c r="DW20" s="490">
        <f t="shared" si="91"/>
        <v>0</v>
      </c>
      <c r="DX20" s="489">
        <f t="shared" si="91"/>
        <v>0</v>
      </c>
      <c r="DY20" s="490">
        <f t="shared" si="91"/>
        <v>0</v>
      </c>
      <c r="DZ20" s="490">
        <f t="shared" si="91"/>
        <v>0</v>
      </c>
      <c r="EA20" s="490">
        <f t="shared" si="91"/>
        <v>0</v>
      </c>
      <c r="EB20" s="490">
        <f t="shared" si="91"/>
        <v>0</v>
      </c>
      <c r="EC20" s="490">
        <f t="shared" si="91"/>
        <v>0</v>
      </c>
      <c r="ED20" s="490">
        <f t="shared" si="91"/>
        <v>0</v>
      </c>
      <c r="EE20" s="490">
        <f t="shared" si="91"/>
        <v>0</v>
      </c>
      <c r="EF20" s="490">
        <f t="shared" si="91"/>
        <v>0</v>
      </c>
      <c r="EG20" s="490">
        <f t="shared" si="91"/>
        <v>0</v>
      </c>
      <c r="EH20" s="807">
        <f t="shared" si="91"/>
        <v>0</v>
      </c>
      <c r="EI20" s="490">
        <f t="shared" si="91"/>
        <v>0</v>
      </c>
      <c r="EJ20" s="490">
        <f t="shared" si="91"/>
        <v>0</v>
      </c>
      <c r="EK20" s="490">
        <f t="shared" si="91"/>
        <v>0</v>
      </c>
      <c r="EL20" s="490">
        <f t="shared" si="91"/>
        <v>0</v>
      </c>
      <c r="EM20" s="493">
        <f>IFERROR(EM19/EM18,0)</f>
        <v>0</v>
      </c>
      <c r="EN20" s="491"/>
      <c r="EO20" s="493"/>
      <c r="EP20" s="493"/>
      <c r="EQ20" s="493"/>
      <c r="ER20" s="493"/>
      <c r="ES20" s="493"/>
      <c r="ET20" s="493"/>
      <c r="EU20" s="493"/>
      <c r="EV20" s="493"/>
      <c r="EW20" s="493"/>
      <c r="EX20" s="494"/>
      <c r="EY20" s="732">
        <f t="shared" ref="EY20:FP20" si="92">IFERROR(EY19/EY18,0)</f>
        <v>0</v>
      </c>
      <c r="EZ20" s="490">
        <f t="shared" si="92"/>
        <v>0</v>
      </c>
      <c r="FA20" s="490">
        <f t="shared" si="92"/>
        <v>0</v>
      </c>
      <c r="FB20" s="496">
        <f t="shared" si="92"/>
        <v>0</v>
      </c>
      <c r="FC20" s="490">
        <f t="shared" si="92"/>
        <v>0</v>
      </c>
      <c r="FD20" s="490">
        <f t="shared" si="92"/>
        <v>0</v>
      </c>
      <c r="FE20" s="490">
        <f t="shared" si="92"/>
        <v>0</v>
      </c>
      <c r="FF20" s="490">
        <f t="shared" si="92"/>
        <v>0</v>
      </c>
      <c r="FG20" s="490">
        <f t="shared" si="92"/>
        <v>0</v>
      </c>
      <c r="FH20" s="490">
        <f t="shared" si="92"/>
        <v>0</v>
      </c>
      <c r="FI20" s="490">
        <f t="shared" si="92"/>
        <v>0</v>
      </c>
      <c r="FJ20" s="490">
        <f t="shared" si="92"/>
        <v>0</v>
      </c>
      <c r="FK20" s="490">
        <f t="shared" si="92"/>
        <v>0</v>
      </c>
      <c r="FL20" s="807">
        <f t="shared" si="92"/>
        <v>0</v>
      </c>
      <c r="FM20" s="490">
        <f t="shared" si="92"/>
        <v>0</v>
      </c>
      <c r="FN20" s="490">
        <f t="shared" si="92"/>
        <v>0</v>
      </c>
      <c r="FO20" s="490">
        <f t="shared" si="92"/>
        <v>0</v>
      </c>
      <c r="FP20" s="490">
        <f t="shared" si="92"/>
        <v>0</v>
      </c>
      <c r="FQ20" s="497">
        <f>IFERROR(FQ19/FQ18,0)</f>
        <v>0</v>
      </c>
      <c r="FR20" s="490"/>
      <c r="FS20" s="493"/>
      <c r="FT20" s="493"/>
      <c r="FU20" s="493"/>
      <c r="FV20" s="493"/>
      <c r="FW20" s="493"/>
      <c r="FX20" s="493"/>
      <c r="FY20" s="493"/>
      <c r="FZ20" s="493"/>
      <c r="GA20" s="493"/>
      <c r="GB20" s="498"/>
      <c r="GC20" s="499"/>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row>
    <row r="21" spans="1:219" ht="16.5" customHeight="1" x14ac:dyDescent="0.35">
      <c r="A21" s="144"/>
      <c r="B21" s="488" t="s">
        <v>255</v>
      </c>
      <c r="C21" s="500"/>
      <c r="D21" s="501"/>
      <c r="E21" s="490">
        <f>IF(E20&lt;=20%,0,IF(E20&lt;=50%,30%,IF(E20&lt;=100%,40%,IF(E20&lt;=200%,50%,IF(E20&gt;200%,60%)))))</f>
        <v>0</v>
      </c>
      <c r="F21" s="490">
        <f>IF(F20&lt;=0%,0,IF(F20&lt;=50%,30%,IF(F20&lt;=100%,40%,IF(F20&lt;=200%,50%,IF(F20&gt;200%,60%)))))</f>
        <v>0</v>
      </c>
      <c r="G21" s="490">
        <f>IF(G20&lt;=0%,0,IF(G20&lt;=50%,30%,IF(G20&lt;=100%,40%,IF(G20&lt;=200%,50%,IF(G20&gt;200%,60%)))))</f>
        <v>0</v>
      </c>
      <c r="H21" s="502"/>
      <c r="I21" s="491">
        <f t="shared" ref="I21:Q21" si="93">IF(I20&lt;=0%,0,IF(I20&lt;=50%,30%,IF(I20&lt;=100%,40%,IF(I20&lt;=200%,50%,IF(I20&gt;200%,60%)))))</f>
        <v>0</v>
      </c>
      <c r="J21" s="490">
        <f t="shared" si="93"/>
        <v>0</v>
      </c>
      <c r="K21" s="490">
        <f t="shared" si="93"/>
        <v>0</v>
      </c>
      <c r="L21" s="490">
        <f t="shared" si="93"/>
        <v>0</v>
      </c>
      <c r="M21" s="490">
        <f t="shared" si="93"/>
        <v>0</v>
      </c>
      <c r="N21" s="490">
        <f t="shared" si="93"/>
        <v>0</v>
      </c>
      <c r="O21" s="490">
        <f t="shared" si="93"/>
        <v>0</v>
      </c>
      <c r="P21" s="490">
        <f t="shared" si="93"/>
        <v>0</v>
      </c>
      <c r="Q21" s="490">
        <f t="shared" si="93"/>
        <v>0</v>
      </c>
      <c r="R21" s="807">
        <f t="shared" ref="R21:V21" si="94">IF(R20&lt;=0%,0,IF(R20&lt;=50%,30%,IF(R20&lt;=100%,40%,IF(R20&lt;=200%,50%,IF(R20&gt;200%,60%)))))</f>
        <v>0</v>
      </c>
      <c r="S21" s="490">
        <f t="shared" si="94"/>
        <v>0</v>
      </c>
      <c r="T21" s="490">
        <f t="shared" si="94"/>
        <v>0</v>
      </c>
      <c r="U21" s="490">
        <f t="shared" si="94"/>
        <v>0</v>
      </c>
      <c r="V21" s="490">
        <f t="shared" si="94"/>
        <v>0</v>
      </c>
      <c r="W21" s="492">
        <f>IF(W20&lt;=0%,0,IF(W20&lt;=50%,30%,IF(W20&lt;=100%,40%,IF(W20&lt;=200%,50%,IF(W20&gt;200%,60%)))))</f>
        <v>0</v>
      </c>
      <c r="X21" s="414"/>
      <c r="Y21" s="417"/>
      <c r="Z21" s="417"/>
      <c r="AA21" s="417"/>
      <c r="AB21" s="417"/>
      <c r="AC21" s="417"/>
      <c r="AD21" s="417"/>
      <c r="AE21" s="417"/>
      <c r="AF21" s="417"/>
      <c r="AG21" s="417"/>
      <c r="AH21" s="503"/>
      <c r="AI21" s="495">
        <f>IF(AI20&lt;=20%,0,IF(AI20&lt;=50%,30%,IF(AI20&lt;=100%,40%,IF(AI20&lt;=200%,50%,IF(AI20&gt;200%,60%)))))</f>
        <v>0</v>
      </c>
      <c r="AJ21" s="490">
        <f>IF(AJ20&lt;=0%,0,IF(AJ20&lt;=50%,30%,IF(AJ20&lt;=100%,40%,IF(AJ20&lt;=200%,50%,IF(AJ20&gt;200%,60%)))))</f>
        <v>0</v>
      </c>
      <c r="AK21" s="490">
        <f>IF(AK20&lt;=0%,0,IF(AK20&lt;=50%,30%,IF(AK20&lt;=100%,40%,IF(AK20&lt;=200%,50%,IF(AK20&gt;200%,60%)))))</f>
        <v>0</v>
      </c>
      <c r="AL21" s="504"/>
      <c r="AM21" s="490">
        <f t="shared" ref="AM21:AU21" si="95">IF(AM20&lt;=0%,0,IF(AM20&lt;=50%,30%,IF(AM20&lt;=100%,40%,IF(AM20&lt;=200%,50%,IF(AM20&gt;200%,60%)))))</f>
        <v>0</v>
      </c>
      <c r="AN21" s="490">
        <f t="shared" si="95"/>
        <v>0</v>
      </c>
      <c r="AO21" s="490">
        <f t="shared" si="95"/>
        <v>0</v>
      </c>
      <c r="AP21" s="490">
        <f t="shared" si="95"/>
        <v>0</v>
      </c>
      <c r="AQ21" s="490">
        <f t="shared" si="95"/>
        <v>0</v>
      </c>
      <c r="AR21" s="490">
        <f t="shared" si="95"/>
        <v>0</v>
      </c>
      <c r="AS21" s="490">
        <f t="shared" si="95"/>
        <v>0</v>
      </c>
      <c r="AT21" s="490">
        <f t="shared" si="95"/>
        <v>0</v>
      </c>
      <c r="AU21" s="814">
        <f t="shared" si="95"/>
        <v>0</v>
      </c>
      <c r="AV21" s="815">
        <f t="shared" ref="AV21" si="96">IF(AV20&lt;=0%,0,IF(AV20&lt;=50%,30%,IF(AV20&lt;=100%,40%,IF(AV20&lt;=200%,50%,IF(AV20&gt;200%,60%)))))</f>
        <v>0</v>
      </c>
      <c r="AW21" s="490">
        <f t="shared" ref="AW21" si="97">IF(AW20&lt;=0%,0,IF(AW20&lt;=50%,30%,IF(AW20&lt;=100%,40%,IF(AW20&lt;=200%,50%,IF(AW20&gt;200%,60%)))))</f>
        <v>0</v>
      </c>
      <c r="AX21" s="490">
        <f t="shared" ref="AX21" si="98">IF(AX20&lt;=0%,0,IF(AX20&lt;=50%,30%,IF(AX20&lt;=100%,40%,IF(AX20&lt;=200%,50%,IF(AX20&gt;200%,60%)))))</f>
        <v>0</v>
      </c>
      <c r="AY21" s="490">
        <f t="shared" ref="AY21" si="99">IF(AY20&lt;=0%,0,IF(AY20&lt;=50%,30%,IF(AY20&lt;=100%,40%,IF(AY20&lt;=200%,50%,IF(AY20&gt;200%,60%)))))</f>
        <v>0</v>
      </c>
      <c r="AZ21" s="490">
        <f t="shared" ref="AZ21" si="100">IF(AZ20&lt;=0%,0,IF(AZ20&lt;=50%,30%,IF(AZ20&lt;=100%,40%,IF(AZ20&lt;=200%,50%,IF(AZ20&gt;200%,60%)))))</f>
        <v>0</v>
      </c>
      <c r="BA21" s="497">
        <f>IF(BA20&lt;=0%,0,IF(BA20&lt;=50%,30%,IF(BA20&lt;=100%,40%,IF(BA20&lt;=200%,50%,IF(BA20&gt;200%,60%)))))</f>
        <v>0</v>
      </c>
      <c r="BB21" s="414"/>
      <c r="BC21" s="417"/>
      <c r="BD21" s="417"/>
      <c r="BE21" s="417"/>
      <c r="BF21" s="417"/>
      <c r="BG21" s="417"/>
      <c r="BH21" s="417"/>
      <c r="BI21" s="417"/>
      <c r="BJ21" s="417"/>
      <c r="BK21" s="417"/>
      <c r="BL21" s="503"/>
      <c r="BM21" s="684">
        <f>IF(BM20&lt;=20%,0,IF(BM20&lt;=50%,30%,IF(BM20&lt;=100%,40%,IF(BM20&lt;=200%,50%,IF(BM20&gt;200%,60%)))))</f>
        <v>0</v>
      </c>
      <c r="BN21" s="490">
        <f>IF(BN20&lt;=0%,0,IF(BN20&lt;=50%,30%,IF(BN20&lt;=100%,40%,IF(BN20&lt;=200%,50%,IF(BN20&gt;200%,60%)))))</f>
        <v>0</v>
      </c>
      <c r="BO21" s="490">
        <f>IF(BO20&lt;=0%,0,IF(BO20&lt;=50%,30%,IF(BO20&lt;=100%,40%,IF(BO20&lt;=200%,50%,IF(BO20&gt;200%,60%)))))</f>
        <v>0</v>
      </c>
      <c r="BP21" s="702"/>
      <c r="BQ21" s="490">
        <f t="shared" ref="BQ21:CD21" si="101">IF(BQ20&lt;=0%,0,IF(BQ20&lt;=50%,30%,IF(BQ20&lt;=100%,40%,IF(BQ20&lt;=200%,50%,IF(BQ20&gt;200%,60%)))))</f>
        <v>0</v>
      </c>
      <c r="BR21" s="490">
        <f>IF(BR20&lt;=0%,0,IF(BR20&lt;=50%,30%,IF(BR20&lt;=100%,40%,IF(BR20&lt;=200%,50%,IF(BR20&gt;200%,60%)))))</f>
        <v>0</v>
      </c>
      <c r="BS21" s="490">
        <f t="shared" si="101"/>
        <v>0</v>
      </c>
      <c r="BT21" s="490">
        <f t="shared" si="101"/>
        <v>0</v>
      </c>
      <c r="BU21" s="490">
        <f t="shared" si="101"/>
        <v>0</v>
      </c>
      <c r="BV21" s="490">
        <f t="shared" si="101"/>
        <v>0</v>
      </c>
      <c r="BW21" s="490">
        <f t="shared" si="101"/>
        <v>0</v>
      </c>
      <c r="BX21" s="490">
        <f t="shared" si="101"/>
        <v>0</v>
      </c>
      <c r="BY21" s="490">
        <f t="shared" si="101"/>
        <v>0</v>
      </c>
      <c r="BZ21" s="807">
        <f t="shared" si="101"/>
        <v>0</v>
      </c>
      <c r="CA21" s="490">
        <f t="shared" si="101"/>
        <v>0</v>
      </c>
      <c r="CB21" s="490">
        <f t="shared" si="101"/>
        <v>0</v>
      </c>
      <c r="CC21" s="490">
        <f t="shared" si="101"/>
        <v>0</v>
      </c>
      <c r="CD21" s="490">
        <f t="shared" si="101"/>
        <v>0</v>
      </c>
      <c r="CE21" s="493">
        <f>IF(CE20&lt;=0%,0,IF(CE20&lt;=50%,30%,IF(CE20&lt;=100%,40%,IF(CE20&lt;=200%,50%,IF(CE20&gt;200%,60%)))))</f>
        <v>0</v>
      </c>
      <c r="CF21" s="722"/>
      <c r="CG21" s="417"/>
      <c r="CH21" s="417"/>
      <c r="CI21" s="417"/>
      <c r="CJ21" s="417"/>
      <c r="CK21" s="417"/>
      <c r="CL21" s="417"/>
      <c r="CM21" s="417"/>
      <c r="CN21" s="417"/>
      <c r="CO21" s="417"/>
      <c r="CP21" s="503"/>
      <c r="CQ21" s="732">
        <f>IF(CQ20&lt;=20%,0,IF(CQ20&lt;=50%,30%,IF(CQ20&lt;=100%,40%,IF(CQ20&lt;=200%,50%,IF(CQ20&gt;200%,60%)))))</f>
        <v>0</v>
      </c>
      <c r="CR21" s="490">
        <f>IF(CR20&lt;=0%,0,IF(CR20&lt;=50%,30%,IF(CR20&lt;=100%,40%,IF(CR20&lt;=200%,50%,IF(CR20&gt;200%,60%)))))</f>
        <v>0</v>
      </c>
      <c r="CS21" s="490">
        <f>IF(CS20&lt;=0%,0,IF(CS20&lt;=50%,30%,IF(CS20&lt;=100%,40%,IF(CS20&lt;=200%,50%,IF(CS20&gt;200%,60%)))))</f>
        <v>0</v>
      </c>
      <c r="CT21" s="504"/>
      <c r="CU21" s="490">
        <f t="shared" ref="CU21:DH21" si="102">IF(CU20&lt;=0%,0,IF(CU20&lt;=50%,30%,IF(CU20&lt;=100%,40%,IF(CU20&lt;=200%,50%,IF(CU20&gt;200%,60%)))))</f>
        <v>0</v>
      </c>
      <c r="CV21" s="490">
        <f t="shared" si="102"/>
        <v>0</v>
      </c>
      <c r="CW21" s="490">
        <f t="shared" si="102"/>
        <v>0</v>
      </c>
      <c r="CX21" s="490">
        <f t="shared" si="102"/>
        <v>0</v>
      </c>
      <c r="CY21" s="490">
        <f t="shared" si="102"/>
        <v>0</v>
      </c>
      <c r="CZ21" s="490">
        <f t="shared" si="102"/>
        <v>0</v>
      </c>
      <c r="DA21" s="490">
        <f t="shared" si="102"/>
        <v>0</v>
      </c>
      <c r="DB21" s="490">
        <f t="shared" si="102"/>
        <v>0</v>
      </c>
      <c r="DC21" s="490">
        <f t="shared" si="102"/>
        <v>0</v>
      </c>
      <c r="DD21" s="807">
        <f t="shared" si="102"/>
        <v>0</v>
      </c>
      <c r="DE21" s="490">
        <f t="shared" si="102"/>
        <v>0</v>
      </c>
      <c r="DF21" s="490">
        <f t="shared" si="102"/>
        <v>0</v>
      </c>
      <c r="DG21" s="490">
        <f t="shared" si="102"/>
        <v>0</v>
      </c>
      <c r="DH21" s="490">
        <f t="shared" si="102"/>
        <v>0</v>
      </c>
      <c r="DI21" s="497">
        <f>IF(DI20&lt;=0%,0,IF(DI20&lt;=50%,30%,IF(DI20&lt;=100%,40%,IF(DI20&lt;=200%,50%,IF(DI20&gt;200%,60%)))))</f>
        <v>0</v>
      </c>
      <c r="DJ21" s="414"/>
      <c r="DK21" s="417"/>
      <c r="DL21" s="417"/>
      <c r="DM21" s="417"/>
      <c r="DN21" s="417"/>
      <c r="DO21" s="417"/>
      <c r="DP21" s="417"/>
      <c r="DQ21" s="417"/>
      <c r="DR21" s="417"/>
      <c r="DS21" s="417"/>
      <c r="DT21" s="503"/>
      <c r="DU21" s="491">
        <f>IF(DU20&lt;=20%,0,IF(DU20&lt;=50%,30%,IF(DU20&lt;=100%,40%,IF(DU20&lt;=200%,50%,IF(DU20&gt;200%,60%)))))</f>
        <v>0</v>
      </c>
      <c r="DV21" s="490">
        <f>IF(DV20&lt;=0%,0,IF(DV20&lt;=50%,30%,IF(DV20&lt;=100%,40%,IF(DV20&lt;=200%,50%,IF(DV20&gt;200%,60%)))))</f>
        <v>0</v>
      </c>
      <c r="DW21" s="490">
        <f>IF(DW20&lt;=0%,0,IF(DW20&lt;=50%,30%,IF(DW20&lt;=100%,40%,IF(DW20&lt;=200%,50%,IF(DW20&gt;200%,60%)))))</f>
        <v>0</v>
      </c>
      <c r="DX21" s="502"/>
      <c r="DY21" s="490">
        <f t="shared" ref="DY21:EL21" si="103">IF(DY20&lt;=0%,0,IF(DY20&lt;=50%,30%,IF(DY20&lt;=100%,40%,IF(DY20&lt;=200%,50%,IF(DY20&gt;200%,60%)))))</f>
        <v>0</v>
      </c>
      <c r="DZ21" s="490">
        <f t="shared" si="103"/>
        <v>0</v>
      </c>
      <c r="EA21" s="490">
        <f t="shared" si="103"/>
        <v>0</v>
      </c>
      <c r="EB21" s="490">
        <f t="shared" si="103"/>
        <v>0</v>
      </c>
      <c r="EC21" s="490">
        <f t="shared" si="103"/>
        <v>0</v>
      </c>
      <c r="ED21" s="490">
        <f t="shared" si="103"/>
        <v>0</v>
      </c>
      <c r="EE21" s="490">
        <f t="shared" si="103"/>
        <v>0</v>
      </c>
      <c r="EF21" s="490">
        <f t="shared" si="103"/>
        <v>0</v>
      </c>
      <c r="EG21" s="490">
        <f t="shared" si="103"/>
        <v>0</v>
      </c>
      <c r="EH21" s="807">
        <f t="shared" si="103"/>
        <v>0</v>
      </c>
      <c r="EI21" s="490">
        <f t="shared" si="103"/>
        <v>0</v>
      </c>
      <c r="EJ21" s="490">
        <f t="shared" si="103"/>
        <v>0</v>
      </c>
      <c r="EK21" s="490">
        <f t="shared" si="103"/>
        <v>0</v>
      </c>
      <c r="EL21" s="490">
        <f t="shared" si="103"/>
        <v>0</v>
      </c>
      <c r="EM21" s="493">
        <f>IF(EM20&lt;=0%,0,IF(EM20&lt;=50%,30%,IF(EM20&lt;=100%,40%,IF(EM20&lt;=200%,50%,IF(EM20&gt;200%,60%)))))</f>
        <v>0</v>
      </c>
      <c r="EN21" s="751"/>
      <c r="EO21" s="417"/>
      <c r="EP21" s="417"/>
      <c r="EQ21" s="417"/>
      <c r="ER21" s="417"/>
      <c r="ES21" s="417"/>
      <c r="ET21" s="417"/>
      <c r="EU21" s="417"/>
      <c r="EV21" s="417"/>
      <c r="EW21" s="417"/>
      <c r="EX21" s="503"/>
      <c r="EY21" s="732">
        <f>IF(EY20&lt;=20%,0,IF(EY20&lt;=50%,30%,IF(EY20&lt;=100%,40%,IF(EY20&lt;=200%,50%,IF(EY20&gt;200%,60%)))))</f>
        <v>0</v>
      </c>
      <c r="EZ21" s="490">
        <f>IF(EZ20&lt;=0%,0,IF(EZ20&lt;=50%,30%,IF(EZ20&lt;=100%,40%,IF(EZ20&lt;=200%,50%,IF(EZ20&gt;200%,60%)))))</f>
        <v>0</v>
      </c>
      <c r="FA21" s="490">
        <f>IF(FA20&lt;=0%,0,IF(FA20&lt;=50%,30%,IF(FA20&lt;=100%,40%,IF(FA20&lt;=200%,50%,IF(FA20&gt;200%,60%)))))</f>
        <v>0</v>
      </c>
      <c r="FB21" s="504"/>
      <c r="FC21" s="490">
        <f t="shared" ref="FC21:FP21" si="104">IF(FC20&lt;=0%,0,IF(FC20&lt;=50%,30%,IF(FC20&lt;=100%,40%,IF(FC20&lt;=200%,50%,IF(FC20&gt;200%,60%)))))</f>
        <v>0</v>
      </c>
      <c r="FD21" s="490">
        <f t="shared" si="104"/>
        <v>0</v>
      </c>
      <c r="FE21" s="490">
        <f t="shared" si="104"/>
        <v>0</v>
      </c>
      <c r="FF21" s="490">
        <f t="shared" si="104"/>
        <v>0</v>
      </c>
      <c r="FG21" s="490">
        <f t="shared" si="104"/>
        <v>0</v>
      </c>
      <c r="FH21" s="490">
        <f t="shared" si="104"/>
        <v>0</v>
      </c>
      <c r="FI21" s="490">
        <f t="shared" si="104"/>
        <v>0</v>
      </c>
      <c r="FJ21" s="490">
        <f t="shared" si="104"/>
        <v>0</v>
      </c>
      <c r="FK21" s="490">
        <f t="shared" si="104"/>
        <v>0</v>
      </c>
      <c r="FL21" s="807">
        <f t="shared" si="104"/>
        <v>0</v>
      </c>
      <c r="FM21" s="490">
        <f t="shared" si="104"/>
        <v>0</v>
      </c>
      <c r="FN21" s="490">
        <f t="shared" si="104"/>
        <v>0</v>
      </c>
      <c r="FO21" s="490">
        <f t="shared" si="104"/>
        <v>0</v>
      </c>
      <c r="FP21" s="490">
        <f t="shared" si="104"/>
        <v>0</v>
      </c>
      <c r="FQ21" s="497">
        <f>IF(FQ20&lt;=0%,0,IF(FQ20&lt;=50%,30%,IF(FQ20&lt;=100%,40%,IF(FQ20&lt;=200%,50%,IF(FQ20&gt;200%,60%)))))</f>
        <v>0</v>
      </c>
      <c r="FR21" s="414"/>
      <c r="FS21" s="417"/>
      <c r="FT21" s="417"/>
      <c r="FU21" s="417"/>
      <c r="FV21" s="417"/>
      <c r="FW21" s="417"/>
      <c r="FX21" s="417"/>
      <c r="FY21" s="417"/>
      <c r="FZ21" s="417"/>
      <c r="GA21" s="417"/>
      <c r="GB21" s="418"/>
      <c r="GC21" s="499"/>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row>
    <row r="22" spans="1:219" ht="16.5" customHeight="1" x14ac:dyDescent="0.35">
      <c r="A22" s="144"/>
      <c r="B22" s="488" t="s">
        <v>268</v>
      </c>
      <c r="C22" s="500"/>
      <c r="D22" s="501"/>
      <c r="E22" s="490">
        <f t="shared" ref="E22:V22" si="105">IF(E20&lt;0,0,IF(E20&lt;=50%,0,IF(E20&lt;=100%,5%,IF(E20&lt;=200%,15%,IF(E20&gt;200%,35%)))))</f>
        <v>0</v>
      </c>
      <c r="F22" s="490">
        <f t="shared" si="105"/>
        <v>0</v>
      </c>
      <c r="G22" s="490">
        <f t="shared" si="105"/>
        <v>0</v>
      </c>
      <c r="H22" s="502"/>
      <c r="I22" s="491">
        <f t="shared" si="105"/>
        <v>0</v>
      </c>
      <c r="J22" s="490">
        <f t="shared" si="105"/>
        <v>0</v>
      </c>
      <c r="K22" s="490">
        <f t="shared" si="105"/>
        <v>0</v>
      </c>
      <c r="L22" s="490">
        <f t="shared" si="105"/>
        <v>0</v>
      </c>
      <c r="M22" s="490">
        <f t="shared" si="105"/>
        <v>0</v>
      </c>
      <c r="N22" s="490">
        <f t="shared" si="105"/>
        <v>0</v>
      </c>
      <c r="O22" s="490">
        <f t="shared" si="105"/>
        <v>0</v>
      </c>
      <c r="P22" s="490">
        <f t="shared" si="105"/>
        <v>0</v>
      </c>
      <c r="Q22" s="490">
        <f t="shared" si="105"/>
        <v>0</v>
      </c>
      <c r="R22" s="807">
        <f t="shared" si="105"/>
        <v>0</v>
      </c>
      <c r="S22" s="490">
        <f t="shared" si="105"/>
        <v>0</v>
      </c>
      <c r="T22" s="490">
        <f t="shared" si="105"/>
        <v>0</v>
      </c>
      <c r="U22" s="490">
        <f t="shared" si="105"/>
        <v>0</v>
      </c>
      <c r="V22" s="490">
        <f t="shared" si="105"/>
        <v>0</v>
      </c>
      <c r="W22" s="492">
        <f>IF(W20&lt;0,0,IF(W20&lt;=50%,0,IF(W20&lt;=100%,5%,IF(W20&lt;=200%,15%,IF(W20&gt;200%,35%)))))</f>
        <v>0</v>
      </c>
      <c r="X22" s="414"/>
      <c r="Y22" s="417"/>
      <c r="Z22" s="417"/>
      <c r="AA22" s="417"/>
      <c r="AB22" s="417"/>
      <c r="AC22" s="417"/>
      <c r="AD22" s="417"/>
      <c r="AE22" s="417"/>
      <c r="AF22" s="417"/>
      <c r="AG22" s="417"/>
      <c r="AH22" s="503"/>
      <c r="AI22" s="495">
        <f t="shared" ref="AI22:AK22" si="106">IF(AI20&lt;0,0,IF(AI20&lt;=50%,0,IF(AI20&lt;=100%,5%,IF(AI20&lt;=200%,15%,IF(AI20&gt;200%,35%)))))</f>
        <v>0</v>
      </c>
      <c r="AJ22" s="490">
        <f t="shared" si="106"/>
        <v>0</v>
      </c>
      <c r="AK22" s="490">
        <f t="shared" si="106"/>
        <v>0</v>
      </c>
      <c r="AL22" s="504"/>
      <c r="AM22" s="490">
        <f t="shared" ref="AM22:AZ22" si="107">IF(AM20&lt;0,0,IF(AM20&lt;=50%,0,IF(AM20&lt;=100%,5%,IF(AM20&lt;=200%,15%,IF(AM20&gt;200%,35%)))))</f>
        <v>0</v>
      </c>
      <c r="AN22" s="490">
        <f>IF(AN20&lt;0,0,IF(AN20&lt;=50%,0,IF(AN20&lt;=100%,5%,IF(AN20&lt;=200%,15%,IF(AN20&gt;200%,35%)))))</f>
        <v>0</v>
      </c>
      <c r="AO22" s="490">
        <f t="shared" si="107"/>
        <v>0</v>
      </c>
      <c r="AP22" s="490">
        <f t="shared" si="107"/>
        <v>0</v>
      </c>
      <c r="AQ22" s="490">
        <f t="shared" si="107"/>
        <v>0</v>
      </c>
      <c r="AR22" s="490">
        <f t="shared" si="107"/>
        <v>0</v>
      </c>
      <c r="AS22" s="490">
        <f t="shared" si="107"/>
        <v>0</v>
      </c>
      <c r="AT22" s="490">
        <f t="shared" si="107"/>
        <v>0</v>
      </c>
      <c r="AU22" s="814">
        <f t="shared" si="107"/>
        <v>0</v>
      </c>
      <c r="AV22" s="815">
        <f t="shared" si="107"/>
        <v>0</v>
      </c>
      <c r="AW22" s="490">
        <f t="shared" si="107"/>
        <v>0</v>
      </c>
      <c r="AX22" s="490">
        <f t="shared" si="107"/>
        <v>0</v>
      </c>
      <c r="AY22" s="490">
        <f t="shared" si="107"/>
        <v>0</v>
      </c>
      <c r="AZ22" s="490">
        <f t="shared" si="107"/>
        <v>0</v>
      </c>
      <c r="BA22" s="497">
        <f>IF(BA20&lt;0,0,IF(BA20&lt;=50%,0,IF(BA20&lt;=100%,5%,IF(BA20&lt;=200%,15%,IF(BA20&gt;200%,35%)))))</f>
        <v>0</v>
      </c>
      <c r="BB22" s="414"/>
      <c r="BC22" s="417"/>
      <c r="BD22" s="417"/>
      <c r="BE22" s="417"/>
      <c r="BF22" s="417"/>
      <c r="BG22" s="417"/>
      <c r="BH22" s="417"/>
      <c r="BI22" s="417"/>
      <c r="BJ22" s="417"/>
      <c r="BK22" s="417"/>
      <c r="BL22" s="503"/>
      <c r="BM22" s="684">
        <f t="shared" ref="BM22:BO22" si="108">IF(BM20&lt;0,0,IF(BM20&lt;=50%,0,IF(BM20&lt;=100%,5%,IF(BM20&lt;=200%,15%,IF(BM20&gt;200%,35%)))))</f>
        <v>0</v>
      </c>
      <c r="BN22" s="490">
        <f t="shared" si="108"/>
        <v>0</v>
      </c>
      <c r="BO22" s="490">
        <f t="shared" si="108"/>
        <v>0</v>
      </c>
      <c r="BP22" s="702"/>
      <c r="BQ22" s="490">
        <f t="shared" ref="BQ22" si="109">IF(BQ20&lt;0,0,IF(BQ20&lt;=50%,0,IF(BQ20&lt;=100%,5%,IF(BQ20&lt;=200%,15%,IF(BQ20&gt;200%,35%)))))</f>
        <v>0</v>
      </c>
      <c r="BR22" s="490">
        <f>IF(BR20&lt;0,0,IF(BR20&lt;=50%,0,IF(BR20&lt;=100%,5%,IF(BR20&lt;=200%,15%,IF(BR20&gt;200%,35%)))))</f>
        <v>0</v>
      </c>
      <c r="BS22" s="490">
        <f t="shared" ref="BS22:CD22" si="110">IF(BS20&lt;0,0,IF(BS20&lt;=50%,0,IF(BS20&lt;=100%,5%,IF(BS20&lt;=200%,15%,IF(BS20&gt;200%,35%)))))</f>
        <v>0</v>
      </c>
      <c r="BT22" s="490">
        <f t="shared" si="110"/>
        <v>0</v>
      </c>
      <c r="BU22" s="490">
        <f t="shared" si="110"/>
        <v>0</v>
      </c>
      <c r="BV22" s="490">
        <f t="shared" si="110"/>
        <v>0</v>
      </c>
      <c r="BW22" s="490">
        <f t="shared" si="110"/>
        <v>0</v>
      </c>
      <c r="BX22" s="490">
        <f t="shared" si="110"/>
        <v>0</v>
      </c>
      <c r="BY22" s="490">
        <f t="shared" si="110"/>
        <v>0</v>
      </c>
      <c r="BZ22" s="807">
        <f t="shared" si="110"/>
        <v>0</v>
      </c>
      <c r="CA22" s="490">
        <f t="shared" si="110"/>
        <v>0</v>
      </c>
      <c r="CB22" s="490">
        <f t="shared" si="110"/>
        <v>0</v>
      </c>
      <c r="CC22" s="490">
        <f t="shared" si="110"/>
        <v>0</v>
      </c>
      <c r="CD22" s="490">
        <f t="shared" si="110"/>
        <v>0</v>
      </c>
      <c r="CE22" s="493">
        <f>IF(CE20&lt;0,0,IF(CE20&lt;=50%,0,IF(CE20&lt;=100%,5%,IF(CE20&lt;=200%,15%,IF(CE20&gt;200%,35%)))))</f>
        <v>0</v>
      </c>
      <c r="CF22" s="722"/>
      <c r="CG22" s="417"/>
      <c r="CH22" s="417"/>
      <c r="CI22" s="417"/>
      <c r="CJ22" s="417"/>
      <c r="CK22" s="417"/>
      <c r="CL22" s="417"/>
      <c r="CM22" s="417"/>
      <c r="CN22" s="417"/>
      <c r="CO22" s="417"/>
      <c r="CP22" s="503"/>
      <c r="CQ22" s="732">
        <f t="shared" ref="CQ22:CS22" si="111">IF(CQ20&lt;0,0,IF(CQ20&lt;=50%,0,IF(CQ20&lt;=100%,5%,IF(CQ20&lt;=200%,15%,IF(CQ20&gt;200%,35%)))))</f>
        <v>0</v>
      </c>
      <c r="CR22" s="490">
        <f t="shared" si="111"/>
        <v>0</v>
      </c>
      <c r="CS22" s="490">
        <f t="shared" si="111"/>
        <v>0</v>
      </c>
      <c r="CT22" s="504"/>
      <c r="CU22" s="490">
        <f t="shared" ref="CU22" si="112">IF(CU20&lt;0,0,IF(CU20&lt;=50%,0,IF(CU20&lt;=100%,5%,IF(CU20&lt;=200%,15%,IF(CU20&gt;200%,35%)))))</f>
        <v>0</v>
      </c>
      <c r="CV22" s="490">
        <f>IF(CV20&lt;0,0,IF(CV20&lt;=50%,0,IF(CV20&lt;=100%,5%,IF(CV20&lt;=200%,15%,IF(CV20&gt;200%,35%)))))</f>
        <v>0</v>
      </c>
      <c r="CW22" s="490">
        <f t="shared" ref="CW22:DH22" si="113">IF(CW20&lt;0,0,IF(CW20&lt;=50%,0,IF(CW20&lt;=100%,5%,IF(CW20&lt;=200%,15%,IF(CW20&gt;200%,35%)))))</f>
        <v>0</v>
      </c>
      <c r="CX22" s="490">
        <f t="shared" si="113"/>
        <v>0</v>
      </c>
      <c r="CY22" s="490">
        <f t="shared" si="113"/>
        <v>0</v>
      </c>
      <c r="CZ22" s="490">
        <f t="shared" si="113"/>
        <v>0</v>
      </c>
      <c r="DA22" s="490">
        <f t="shared" si="113"/>
        <v>0</v>
      </c>
      <c r="DB22" s="490">
        <f t="shared" si="113"/>
        <v>0</v>
      </c>
      <c r="DC22" s="490">
        <f t="shared" si="113"/>
        <v>0</v>
      </c>
      <c r="DD22" s="807">
        <f t="shared" si="113"/>
        <v>0</v>
      </c>
      <c r="DE22" s="490">
        <f t="shared" si="113"/>
        <v>0</v>
      </c>
      <c r="DF22" s="490">
        <f t="shared" si="113"/>
        <v>0</v>
      </c>
      <c r="DG22" s="490">
        <f t="shared" si="113"/>
        <v>0</v>
      </c>
      <c r="DH22" s="490">
        <f t="shared" si="113"/>
        <v>0</v>
      </c>
      <c r="DI22" s="497">
        <f>IF(DI20&lt;0,0,IF(DI20&lt;=50%,0,IF(DI20&lt;=100%,5%,IF(DI20&lt;=200%,15%,IF(DI20&gt;200%,35%)))))</f>
        <v>0</v>
      </c>
      <c r="DJ22" s="414"/>
      <c r="DK22" s="417"/>
      <c r="DL22" s="417"/>
      <c r="DM22" s="417"/>
      <c r="DN22" s="417"/>
      <c r="DO22" s="417"/>
      <c r="DP22" s="417"/>
      <c r="DQ22" s="417"/>
      <c r="DR22" s="417"/>
      <c r="DS22" s="417"/>
      <c r="DT22" s="503"/>
      <c r="DU22" s="491">
        <f t="shared" ref="DU22:DW22" si="114">IF(DU20&lt;0,0,IF(DU20&lt;=50%,0,IF(DU20&lt;=100%,5%,IF(DU20&lt;=200%,15%,IF(DU20&gt;200%,35%)))))</f>
        <v>0</v>
      </c>
      <c r="DV22" s="490">
        <f t="shared" si="114"/>
        <v>0</v>
      </c>
      <c r="DW22" s="490">
        <f t="shared" si="114"/>
        <v>0</v>
      </c>
      <c r="DX22" s="502"/>
      <c r="DY22" s="490">
        <f t="shared" ref="DY22" si="115">IF(DY20&lt;0,0,IF(DY20&lt;=50%,0,IF(DY20&lt;=100%,5%,IF(DY20&lt;=200%,15%,IF(DY20&gt;200%,35%)))))</f>
        <v>0</v>
      </c>
      <c r="DZ22" s="490">
        <f>IF(DZ20&lt;0,0,IF(DZ20&lt;=50%,0,IF(DZ20&lt;=100%,5%,IF(DZ20&lt;=200%,15%,IF(DZ20&gt;200%,35%)))))</f>
        <v>0</v>
      </c>
      <c r="EA22" s="490">
        <f t="shared" ref="EA22:EL22" si="116">IF(EA20&lt;0,0,IF(EA20&lt;=50%,0,IF(EA20&lt;=100%,5%,IF(EA20&lt;=200%,15%,IF(EA20&gt;200%,35%)))))</f>
        <v>0</v>
      </c>
      <c r="EB22" s="490">
        <f t="shared" si="116"/>
        <v>0</v>
      </c>
      <c r="EC22" s="490">
        <f t="shared" si="116"/>
        <v>0</v>
      </c>
      <c r="ED22" s="490">
        <f t="shared" si="116"/>
        <v>0</v>
      </c>
      <c r="EE22" s="490">
        <f t="shared" si="116"/>
        <v>0</v>
      </c>
      <c r="EF22" s="490">
        <f t="shared" si="116"/>
        <v>0</v>
      </c>
      <c r="EG22" s="490">
        <f t="shared" si="116"/>
        <v>0</v>
      </c>
      <c r="EH22" s="807">
        <f t="shared" si="116"/>
        <v>0</v>
      </c>
      <c r="EI22" s="490">
        <f t="shared" si="116"/>
        <v>0</v>
      </c>
      <c r="EJ22" s="490">
        <f t="shared" si="116"/>
        <v>0</v>
      </c>
      <c r="EK22" s="490">
        <f t="shared" si="116"/>
        <v>0</v>
      </c>
      <c r="EL22" s="490">
        <f t="shared" si="116"/>
        <v>0</v>
      </c>
      <c r="EM22" s="493">
        <f>IF(EM20&lt;0,0,IF(EM20&lt;=50%,0,IF(EM20&lt;=100%,5%,IF(EM20&lt;=200%,15%,IF(EM20&gt;200%,35%)))))</f>
        <v>0</v>
      </c>
      <c r="EN22" s="751"/>
      <c r="EO22" s="417"/>
      <c r="EP22" s="417"/>
      <c r="EQ22" s="417"/>
      <c r="ER22" s="417"/>
      <c r="ES22" s="417"/>
      <c r="ET22" s="417"/>
      <c r="EU22" s="417"/>
      <c r="EV22" s="417"/>
      <c r="EW22" s="417"/>
      <c r="EX22" s="503"/>
      <c r="EY22" s="732">
        <f t="shared" ref="EY22:FA22" si="117">IF(EY20&lt;0,0,IF(EY20&lt;=50%,0,IF(EY20&lt;=100%,5%,IF(EY20&lt;=200%,15%,IF(EY20&gt;200%,35%)))))</f>
        <v>0</v>
      </c>
      <c r="EZ22" s="490">
        <f t="shared" si="117"/>
        <v>0</v>
      </c>
      <c r="FA22" s="490">
        <f t="shared" si="117"/>
        <v>0</v>
      </c>
      <c r="FB22" s="504"/>
      <c r="FC22" s="490">
        <f t="shared" ref="FC22" si="118">IF(FC20&lt;0,0,IF(FC20&lt;=50%,0,IF(FC20&lt;=100%,5%,IF(FC20&lt;=200%,15%,IF(FC20&gt;200%,35%)))))</f>
        <v>0</v>
      </c>
      <c r="FD22" s="490">
        <f>IF(FD20&lt;0,0,IF(FD20&lt;=50%,0,IF(FD20&lt;=100%,5%,IF(FD20&lt;=200%,15%,IF(FD20&gt;200%,35%)))))</f>
        <v>0</v>
      </c>
      <c r="FE22" s="490">
        <f t="shared" ref="FE22:FP22" si="119">IF(FE20&lt;0,0,IF(FE20&lt;=50%,0,IF(FE20&lt;=100%,5%,IF(FE20&lt;=200%,15%,IF(FE20&gt;200%,35%)))))</f>
        <v>0</v>
      </c>
      <c r="FF22" s="490">
        <f t="shared" si="119"/>
        <v>0</v>
      </c>
      <c r="FG22" s="490">
        <f t="shared" si="119"/>
        <v>0</v>
      </c>
      <c r="FH22" s="490">
        <f t="shared" si="119"/>
        <v>0</v>
      </c>
      <c r="FI22" s="490">
        <f t="shared" si="119"/>
        <v>0</v>
      </c>
      <c r="FJ22" s="490">
        <f t="shared" si="119"/>
        <v>0</v>
      </c>
      <c r="FK22" s="490">
        <f t="shared" si="119"/>
        <v>0</v>
      </c>
      <c r="FL22" s="807">
        <f t="shared" si="119"/>
        <v>0</v>
      </c>
      <c r="FM22" s="490">
        <f t="shared" si="119"/>
        <v>0</v>
      </c>
      <c r="FN22" s="490">
        <f t="shared" si="119"/>
        <v>0</v>
      </c>
      <c r="FO22" s="490">
        <f t="shared" si="119"/>
        <v>0</v>
      </c>
      <c r="FP22" s="490">
        <f t="shared" si="119"/>
        <v>0</v>
      </c>
      <c r="FQ22" s="497">
        <f>IF(FQ20&lt;0,0,IF(FQ20&lt;=50%,0,IF(FQ20&lt;=100%,5%,IF(FQ20&lt;=200%,15%,IF(FQ20&gt;200%,35%)))))</f>
        <v>0</v>
      </c>
      <c r="FR22" s="414"/>
      <c r="FS22" s="417"/>
      <c r="FT22" s="417"/>
      <c r="FU22" s="417"/>
      <c r="FV22" s="417"/>
      <c r="FW22" s="417"/>
      <c r="FX22" s="417"/>
      <c r="FY22" s="417"/>
      <c r="FZ22" s="417"/>
      <c r="GA22" s="417"/>
      <c r="GB22" s="418"/>
      <c r="GC22" s="499"/>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row>
    <row r="23" spans="1:219" ht="16.5" customHeight="1" x14ac:dyDescent="0.35">
      <c r="A23" s="144"/>
      <c r="B23" s="456" t="s">
        <v>269</v>
      </c>
      <c r="C23" s="440"/>
      <c r="D23" s="441">
        <f>H23+AL23+BP23+CT23+DX23+FB23</f>
        <v>0</v>
      </c>
      <c r="E23" s="457">
        <f>E19*E21-E18*E22</f>
        <v>0</v>
      </c>
      <c r="F23" s="457">
        <f>F19*F21-F18*F22</f>
        <v>0</v>
      </c>
      <c r="G23" s="505">
        <f>G19*G21-G18*G22</f>
        <v>0</v>
      </c>
      <c r="H23" s="443">
        <f>SUM(E23:G23)</f>
        <v>0</v>
      </c>
      <c r="I23" s="458">
        <f t="shared" ref="I23:W23" si="120">I19*I21-I18*I22</f>
        <v>0</v>
      </c>
      <c r="J23" s="459">
        <f t="shared" si="120"/>
        <v>0</v>
      </c>
      <c r="K23" s="459">
        <f t="shared" si="120"/>
        <v>0</v>
      </c>
      <c r="L23" s="459">
        <f t="shared" si="120"/>
        <v>0</v>
      </c>
      <c r="M23" s="459">
        <f t="shared" si="120"/>
        <v>0</v>
      </c>
      <c r="N23" s="459">
        <f t="shared" si="120"/>
        <v>0</v>
      </c>
      <c r="O23" s="459">
        <f t="shared" si="120"/>
        <v>0</v>
      </c>
      <c r="P23" s="459">
        <f t="shared" si="120"/>
        <v>0</v>
      </c>
      <c r="Q23" s="459">
        <f t="shared" si="120"/>
        <v>0</v>
      </c>
      <c r="R23" s="460">
        <f t="shared" si="120"/>
        <v>0</v>
      </c>
      <c r="S23" s="459">
        <f t="shared" si="120"/>
        <v>0</v>
      </c>
      <c r="T23" s="459">
        <f t="shared" si="120"/>
        <v>0</v>
      </c>
      <c r="U23" s="459">
        <f t="shared" si="120"/>
        <v>0</v>
      </c>
      <c r="V23" s="459">
        <f t="shared" si="120"/>
        <v>0</v>
      </c>
      <c r="W23" s="441">
        <f t="shared" si="120"/>
        <v>0</v>
      </c>
      <c r="X23" s="459"/>
      <c r="Y23" s="461"/>
      <c r="Z23" s="461"/>
      <c r="AA23" s="461"/>
      <c r="AB23" s="461"/>
      <c r="AC23" s="461"/>
      <c r="AD23" s="461"/>
      <c r="AE23" s="461"/>
      <c r="AF23" s="461"/>
      <c r="AG23" s="461"/>
      <c r="AH23" s="461"/>
      <c r="AI23" s="462">
        <f>AI19*AI21-AI18*AI22</f>
        <v>0</v>
      </c>
      <c r="AJ23" s="457">
        <f>AJ19*AJ21-AJ18*AJ22</f>
        <v>0</v>
      </c>
      <c r="AK23" s="505">
        <f>AK19*AK21-AK18*AK22</f>
        <v>0</v>
      </c>
      <c r="AL23" s="453">
        <f>SUM(AI23:AK23)</f>
        <v>0</v>
      </c>
      <c r="AM23" s="459">
        <f t="shared" ref="AM23" si="121">AM19*AM21-AM18*AM22</f>
        <v>0</v>
      </c>
      <c r="AN23" s="459">
        <f t="shared" ref="AN23" si="122">AN19*AN21-AN18*AN22</f>
        <v>0</v>
      </c>
      <c r="AO23" s="459">
        <f t="shared" ref="AO23" si="123">AO19*AO21-AO18*AO22</f>
        <v>0</v>
      </c>
      <c r="AP23" s="459">
        <f t="shared" ref="AP23" si="124">AP19*AP21-AP18*AP22</f>
        <v>0</v>
      </c>
      <c r="AQ23" s="459">
        <f t="shared" ref="AQ23" si="125">AQ19*AQ21-AQ18*AQ22</f>
        <v>0</v>
      </c>
      <c r="AR23" s="459">
        <f t="shared" ref="AR23" si="126">AR19*AR21-AR18*AR22</f>
        <v>0</v>
      </c>
      <c r="AS23" s="459">
        <f t="shared" ref="AS23" si="127">AS19*AS21-AS18*AS22</f>
        <v>0</v>
      </c>
      <c r="AT23" s="459">
        <f t="shared" ref="AT23" si="128">AT19*AT21-AT18*AT22</f>
        <v>0</v>
      </c>
      <c r="AU23" s="810">
        <f t="shared" ref="AU23" si="129">AU19*AU21-AU18*AU22</f>
        <v>0</v>
      </c>
      <c r="AV23" s="813">
        <f t="shared" ref="AV23" si="130">AV19*AV21-AV18*AV22</f>
        <v>0</v>
      </c>
      <c r="AW23" s="459">
        <f t="shared" ref="AW23" si="131">AW19*AW21-AW18*AW22</f>
        <v>0</v>
      </c>
      <c r="AX23" s="459">
        <f t="shared" ref="AX23" si="132">AX19*AX21-AX18*AX22</f>
        <v>0</v>
      </c>
      <c r="AY23" s="459">
        <f t="shared" ref="AY23" si="133">AY19*AY21-AY18*AY22</f>
        <v>0</v>
      </c>
      <c r="AZ23" s="459">
        <f t="shared" ref="AZ23" si="134">AZ19*AZ21-AZ18*AZ22</f>
        <v>0</v>
      </c>
      <c r="BA23" s="463">
        <f t="shared" ref="BA23" si="135">BA19*BA21-BA18*BA22</f>
        <v>0</v>
      </c>
      <c r="BB23" s="459"/>
      <c r="BC23" s="461"/>
      <c r="BD23" s="461"/>
      <c r="BE23" s="461"/>
      <c r="BF23" s="461"/>
      <c r="BG23" s="461"/>
      <c r="BH23" s="461"/>
      <c r="BI23" s="461"/>
      <c r="BJ23" s="461"/>
      <c r="BK23" s="461"/>
      <c r="BL23" s="461"/>
      <c r="BM23" s="682">
        <f>BM19*BM21-BM18*BM22</f>
        <v>0</v>
      </c>
      <c r="BN23" s="457">
        <f>BN19*BN21-BN18*BN22</f>
        <v>0</v>
      </c>
      <c r="BO23" s="505">
        <f>BO19*BO21-BO18*BO22</f>
        <v>0</v>
      </c>
      <c r="BP23" s="700">
        <f>SUM(BM23:BO23)</f>
        <v>0</v>
      </c>
      <c r="BQ23" s="459">
        <f t="shared" ref="BQ23:CE23" si="136">BQ19*BQ21-BQ18*BQ22</f>
        <v>0</v>
      </c>
      <c r="BR23" s="459">
        <f>BR19*BR21-BR18*BR22</f>
        <v>0</v>
      </c>
      <c r="BS23" s="459">
        <f t="shared" si="136"/>
        <v>0</v>
      </c>
      <c r="BT23" s="459">
        <f t="shared" si="136"/>
        <v>0</v>
      </c>
      <c r="BU23" s="459">
        <f t="shared" si="136"/>
        <v>0</v>
      </c>
      <c r="BV23" s="459">
        <f t="shared" si="136"/>
        <v>0</v>
      </c>
      <c r="BW23" s="459">
        <f t="shared" si="136"/>
        <v>0</v>
      </c>
      <c r="BX23" s="459">
        <f t="shared" si="136"/>
        <v>0</v>
      </c>
      <c r="BY23" s="459">
        <f t="shared" si="136"/>
        <v>0</v>
      </c>
      <c r="BZ23" s="460">
        <f t="shared" si="136"/>
        <v>0</v>
      </c>
      <c r="CA23" s="459">
        <f t="shared" si="136"/>
        <v>0</v>
      </c>
      <c r="CB23" s="459">
        <f t="shared" si="136"/>
        <v>0</v>
      </c>
      <c r="CC23" s="459">
        <f t="shared" si="136"/>
        <v>0</v>
      </c>
      <c r="CD23" s="459">
        <f t="shared" si="136"/>
        <v>0</v>
      </c>
      <c r="CE23" s="461">
        <f t="shared" si="136"/>
        <v>0</v>
      </c>
      <c r="CF23" s="719"/>
      <c r="CG23" s="461"/>
      <c r="CH23" s="461"/>
      <c r="CI23" s="461"/>
      <c r="CJ23" s="461"/>
      <c r="CK23" s="461"/>
      <c r="CL23" s="461"/>
      <c r="CM23" s="461"/>
      <c r="CN23" s="461"/>
      <c r="CO23" s="461"/>
      <c r="CP23" s="461"/>
      <c r="CQ23" s="730">
        <f>CQ19*CQ21-CQ18*CQ22</f>
        <v>0</v>
      </c>
      <c r="CR23" s="457">
        <f>CR19*CR21-CR18*CR22</f>
        <v>0</v>
      </c>
      <c r="CS23" s="505">
        <f>CS19*CS21-CS18*CS22</f>
        <v>0</v>
      </c>
      <c r="CT23" s="453">
        <f>SUM(CQ23:CS23)</f>
        <v>0</v>
      </c>
      <c r="CU23" s="459">
        <f t="shared" ref="CU23:DI23" si="137">CU19*CU21-CU18*CU22</f>
        <v>0</v>
      </c>
      <c r="CV23" s="459">
        <f t="shared" si="137"/>
        <v>0</v>
      </c>
      <c r="CW23" s="459">
        <f t="shared" si="137"/>
        <v>0</v>
      </c>
      <c r="CX23" s="459">
        <f t="shared" si="137"/>
        <v>0</v>
      </c>
      <c r="CY23" s="459">
        <f t="shared" si="137"/>
        <v>0</v>
      </c>
      <c r="CZ23" s="459">
        <f t="shared" si="137"/>
        <v>0</v>
      </c>
      <c r="DA23" s="459">
        <f t="shared" si="137"/>
        <v>0</v>
      </c>
      <c r="DB23" s="459">
        <f t="shared" si="137"/>
        <v>0</v>
      </c>
      <c r="DC23" s="459">
        <f t="shared" si="137"/>
        <v>0</v>
      </c>
      <c r="DD23" s="460">
        <f t="shared" si="137"/>
        <v>0</v>
      </c>
      <c r="DE23" s="459">
        <f t="shared" si="137"/>
        <v>0</v>
      </c>
      <c r="DF23" s="459">
        <f t="shared" si="137"/>
        <v>0</v>
      </c>
      <c r="DG23" s="459">
        <f t="shared" si="137"/>
        <v>0</v>
      </c>
      <c r="DH23" s="459">
        <f t="shared" si="137"/>
        <v>0</v>
      </c>
      <c r="DI23" s="463">
        <f t="shared" si="137"/>
        <v>0</v>
      </c>
      <c r="DJ23" s="459"/>
      <c r="DK23" s="461"/>
      <c r="DL23" s="461"/>
      <c r="DM23" s="461"/>
      <c r="DN23" s="461"/>
      <c r="DO23" s="461"/>
      <c r="DP23" s="461"/>
      <c r="DQ23" s="461"/>
      <c r="DR23" s="461"/>
      <c r="DS23" s="461"/>
      <c r="DT23" s="461"/>
      <c r="DU23" s="739">
        <f>DU19*DU21-DU18*DU22</f>
        <v>0</v>
      </c>
      <c r="DV23" s="457">
        <f>DV19*DV21-DV18*DV22</f>
        <v>0</v>
      </c>
      <c r="DW23" s="505">
        <f>DW19*DW21-DW18*DW22</f>
        <v>0</v>
      </c>
      <c r="DX23" s="443">
        <f>SUM(DU23:DW23)</f>
        <v>0</v>
      </c>
      <c r="DY23" s="459">
        <f t="shared" ref="DY23:EM23" si="138">DY19*DY21-DY18*DY22</f>
        <v>0</v>
      </c>
      <c r="DZ23" s="459">
        <f t="shared" si="138"/>
        <v>0</v>
      </c>
      <c r="EA23" s="459">
        <f t="shared" si="138"/>
        <v>0</v>
      </c>
      <c r="EB23" s="459">
        <f t="shared" si="138"/>
        <v>0</v>
      </c>
      <c r="EC23" s="459">
        <f t="shared" si="138"/>
        <v>0</v>
      </c>
      <c r="ED23" s="459">
        <f t="shared" si="138"/>
        <v>0</v>
      </c>
      <c r="EE23" s="459">
        <f t="shared" si="138"/>
        <v>0</v>
      </c>
      <c r="EF23" s="459">
        <f t="shared" si="138"/>
        <v>0</v>
      </c>
      <c r="EG23" s="459">
        <f t="shared" si="138"/>
        <v>0</v>
      </c>
      <c r="EH23" s="460">
        <f t="shared" si="138"/>
        <v>0</v>
      </c>
      <c r="EI23" s="459">
        <f t="shared" si="138"/>
        <v>0</v>
      </c>
      <c r="EJ23" s="459">
        <f t="shared" si="138"/>
        <v>0</v>
      </c>
      <c r="EK23" s="459">
        <f t="shared" si="138"/>
        <v>0</v>
      </c>
      <c r="EL23" s="459">
        <f t="shared" si="138"/>
        <v>0</v>
      </c>
      <c r="EM23" s="461">
        <f t="shared" si="138"/>
        <v>0</v>
      </c>
      <c r="EN23" s="458"/>
      <c r="EO23" s="461"/>
      <c r="EP23" s="461"/>
      <c r="EQ23" s="461"/>
      <c r="ER23" s="461"/>
      <c r="ES23" s="461"/>
      <c r="ET23" s="461"/>
      <c r="EU23" s="461"/>
      <c r="EV23" s="461"/>
      <c r="EW23" s="461"/>
      <c r="EX23" s="461"/>
      <c r="EY23" s="730">
        <f>EY19*EY21-EY18*EY22</f>
        <v>0</v>
      </c>
      <c r="EZ23" s="457">
        <f>EZ19*EZ21-EZ18*EZ22</f>
        <v>0</v>
      </c>
      <c r="FA23" s="505">
        <f>FA19*FA21-FA18*FA22</f>
        <v>0</v>
      </c>
      <c r="FB23" s="453">
        <f>SUM(EY23:FA23)</f>
        <v>0</v>
      </c>
      <c r="FC23" s="459">
        <f t="shared" ref="FC23:FQ23" si="139">FC19*FC21-FC18*FC22</f>
        <v>0</v>
      </c>
      <c r="FD23" s="459">
        <f t="shared" si="139"/>
        <v>0</v>
      </c>
      <c r="FE23" s="459">
        <f t="shared" si="139"/>
        <v>0</v>
      </c>
      <c r="FF23" s="459">
        <f t="shared" si="139"/>
        <v>0</v>
      </c>
      <c r="FG23" s="459">
        <f t="shared" si="139"/>
        <v>0</v>
      </c>
      <c r="FH23" s="459">
        <f t="shared" si="139"/>
        <v>0</v>
      </c>
      <c r="FI23" s="459">
        <f t="shared" si="139"/>
        <v>0</v>
      </c>
      <c r="FJ23" s="459">
        <f t="shared" si="139"/>
        <v>0</v>
      </c>
      <c r="FK23" s="459">
        <f t="shared" si="139"/>
        <v>0</v>
      </c>
      <c r="FL23" s="460">
        <f t="shared" si="139"/>
        <v>0</v>
      </c>
      <c r="FM23" s="459">
        <f t="shared" si="139"/>
        <v>0</v>
      </c>
      <c r="FN23" s="459">
        <f t="shared" si="139"/>
        <v>0</v>
      </c>
      <c r="FO23" s="459">
        <f t="shared" si="139"/>
        <v>0</v>
      </c>
      <c r="FP23" s="459">
        <f t="shared" si="139"/>
        <v>0</v>
      </c>
      <c r="FQ23" s="463">
        <f t="shared" si="139"/>
        <v>0</v>
      </c>
      <c r="FR23" s="459"/>
      <c r="FS23" s="461"/>
      <c r="FT23" s="461"/>
      <c r="FU23" s="461"/>
      <c r="FV23" s="461"/>
      <c r="FW23" s="461"/>
      <c r="FX23" s="461"/>
      <c r="FY23" s="461"/>
      <c r="FZ23" s="461"/>
      <c r="GA23" s="461"/>
      <c r="GB23" s="463"/>
      <c r="GC23" s="38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row>
    <row r="24" spans="1:219" ht="16.5" customHeight="1" x14ac:dyDescent="0.35">
      <c r="A24" s="144"/>
      <c r="B24" s="488" t="s">
        <v>272</v>
      </c>
      <c r="C24" s="440"/>
      <c r="D24" s="502"/>
      <c r="E24" s="506"/>
      <c r="F24" s="506"/>
      <c r="G24" s="506"/>
      <c r="H24" s="502"/>
      <c r="I24" s="544">
        <v>0.03</v>
      </c>
      <c r="J24" s="545">
        <v>0.03</v>
      </c>
      <c r="K24" s="545">
        <v>0.03</v>
      </c>
      <c r="L24" s="545">
        <v>0.03</v>
      </c>
      <c r="M24" s="545">
        <v>0.03</v>
      </c>
      <c r="N24" s="545">
        <v>0.03</v>
      </c>
      <c r="O24" s="545">
        <v>0.03</v>
      </c>
      <c r="P24" s="545">
        <v>0.03</v>
      </c>
      <c r="Q24" s="545">
        <v>0.03</v>
      </c>
      <c r="R24" s="808">
        <v>0.03</v>
      </c>
      <c r="S24" s="545">
        <v>0.03</v>
      </c>
      <c r="T24" s="545">
        <v>0.03</v>
      </c>
      <c r="U24" s="545">
        <v>0.03</v>
      </c>
      <c r="V24" s="545">
        <v>0.03</v>
      </c>
      <c r="W24" s="546">
        <v>0.03</v>
      </c>
      <c r="X24" s="490"/>
      <c r="Y24" s="493"/>
      <c r="Z24" s="493"/>
      <c r="AA24" s="493"/>
      <c r="AB24" s="493"/>
      <c r="AC24" s="493"/>
      <c r="AD24" s="493"/>
      <c r="AE24" s="493"/>
      <c r="AF24" s="493"/>
      <c r="AG24" s="493"/>
      <c r="AH24" s="494"/>
      <c r="AI24" s="507"/>
      <c r="AJ24" s="506"/>
      <c r="AK24" s="506"/>
      <c r="AL24" s="504"/>
      <c r="AM24" s="545">
        <v>0.03</v>
      </c>
      <c r="AN24" s="545">
        <v>0.03</v>
      </c>
      <c r="AO24" s="545">
        <v>0.03</v>
      </c>
      <c r="AP24" s="545">
        <v>0.03</v>
      </c>
      <c r="AQ24" s="545">
        <v>0.03</v>
      </c>
      <c r="AR24" s="545">
        <v>0.03</v>
      </c>
      <c r="AS24" s="545">
        <v>0.03</v>
      </c>
      <c r="AT24" s="545">
        <v>0.03</v>
      </c>
      <c r="AU24" s="816">
        <v>0.03</v>
      </c>
      <c r="AV24" s="817">
        <v>0.03</v>
      </c>
      <c r="AW24" s="545">
        <v>0.03</v>
      </c>
      <c r="AX24" s="545">
        <v>0.03</v>
      </c>
      <c r="AY24" s="545">
        <v>0.03</v>
      </c>
      <c r="AZ24" s="545">
        <v>0.03</v>
      </c>
      <c r="BA24" s="549">
        <v>0.03</v>
      </c>
      <c r="BB24" s="490"/>
      <c r="BC24" s="493"/>
      <c r="BD24" s="493"/>
      <c r="BE24" s="493"/>
      <c r="BF24" s="493"/>
      <c r="BG24" s="493"/>
      <c r="BH24" s="493"/>
      <c r="BI24" s="493"/>
      <c r="BJ24" s="493"/>
      <c r="BK24" s="493"/>
      <c r="BL24" s="494"/>
      <c r="BM24" s="685"/>
      <c r="BN24" s="506"/>
      <c r="BO24" s="506"/>
      <c r="BP24" s="702"/>
      <c r="BQ24" s="545">
        <v>0.03</v>
      </c>
      <c r="BR24" s="545">
        <v>0.03</v>
      </c>
      <c r="BS24" s="545">
        <v>0.03</v>
      </c>
      <c r="BT24" s="545">
        <v>0.03</v>
      </c>
      <c r="BU24" s="545">
        <v>0.03</v>
      </c>
      <c r="BV24" s="545">
        <v>0.03</v>
      </c>
      <c r="BW24" s="545">
        <v>0.03</v>
      </c>
      <c r="BX24" s="545">
        <v>0.03</v>
      </c>
      <c r="BY24" s="545">
        <v>0.03</v>
      </c>
      <c r="BZ24" s="808">
        <v>0.03</v>
      </c>
      <c r="CA24" s="545">
        <v>0.03</v>
      </c>
      <c r="CB24" s="545">
        <v>0.03</v>
      </c>
      <c r="CC24" s="545">
        <v>0.03</v>
      </c>
      <c r="CD24" s="545">
        <v>0.03</v>
      </c>
      <c r="CE24" s="715">
        <v>0.03</v>
      </c>
      <c r="CF24" s="684"/>
      <c r="CG24" s="493"/>
      <c r="CH24" s="493"/>
      <c r="CI24" s="493"/>
      <c r="CJ24" s="493"/>
      <c r="CK24" s="493"/>
      <c r="CL24" s="493"/>
      <c r="CM24" s="493"/>
      <c r="CN24" s="493"/>
      <c r="CO24" s="493"/>
      <c r="CP24" s="494"/>
      <c r="CQ24" s="733"/>
      <c r="CR24" s="506"/>
      <c r="CS24" s="506"/>
      <c r="CT24" s="504"/>
      <c r="CU24" s="545">
        <v>0.03</v>
      </c>
      <c r="CV24" s="545">
        <v>0.03</v>
      </c>
      <c r="CW24" s="545">
        <v>0.03</v>
      </c>
      <c r="CX24" s="545">
        <v>0.03</v>
      </c>
      <c r="CY24" s="545">
        <v>0.03</v>
      </c>
      <c r="CZ24" s="545">
        <v>0.03</v>
      </c>
      <c r="DA24" s="545">
        <v>0.03</v>
      </c>
      <c r="DB24" s="545">
        <v>0.03</v>
      </c>
      <c r="DC24" s="545">
        <v>0.03</v>
      </c>
      <c r="DD24" s="808">
        <v>0.03</v>
      </c>
      <c r="DE24" s="545">
        <v>0.03</v>
      </c>
      <c r="DF24" s="545">
        <v>0.03</v>
      </c>
      <c r="DG24" s="545">
        <v>0.03</v>
      </c>
      <c r="DH24" s="545">
        <v>0.03</v>
      </c>
      <c r="DI24" s="549">
        <v>0.03</v>
      </c>
      <c r="DJ24" s="490"/>
      <c r="DK24" s="493"/>
      <c r="DL24" s="493"/>
      <c r="DM24" s="493"/>
      <c r="DN24" s="493"/>
      <c r="DO24" s="493"/>
      <c r="DP24" s="493"/>
      <c r="DQ24" s="493"/>
      <c r="DR24" s="493"/>
      <c r="DS24" s="493"/>
      <c r="DT24" s="494"/>
      <c r="DU24" s="741"/>
      <c r="DV24" s="506"/>
      <c r="DW24" s="506"/>
      <c r="DX24" s="502"/>
      <c r="DY24" s="545">
        <v>0.03</v>
      </c>
      <c r="DZ24" s="545">
        <v>0.03</v>
      </c>
      <c r="EA24" s="545">
        <v>0.03</v>
      </c>
      <c r="EB24" s="545">
        <v>0.03</v>
      </c>
      <c r="EC24" s="545">
        <v>0.03</v>
      </c>
      <c r="ED24" s="545">
        <v>0.03</v>
      </c>
      <c r="EE24" s="545">
        <v>0.03</v>
      </c>
      <c r="EF24" s="545">
        <v>0.03</v>
      </c>
      <c r="EG24" s="545">
        <v>0.03</v>
      </c>
      <c r="EH24" s="808">
        <v>0.03</v>
      </c>
      <c r="EI24" s="545">
        <v>0.03</v>
      </c>
      <c r="EJ24" s="545">
        <v>0.03</v>
      </c>
      <c r="EK24" s="545">
        <v>0.03</v>
      </c>
      <c r="EL24" s="545">
        <v>0.03</v>
      </c>
      <c r="EM24" s="715">
        <v>0.03</v>
      </c>
      <c r="EN24" s="491"/>
      <c r="EO24" s="493"/>
      <c r="EP24" s="493"/>
      <c r="EQ24" s="493"/>
      <c r="ER24" s="493"/>
      <c r="ES24" s="493"/>
      <c r="ET24" s="493"/>
      <c r="EU24" s="493"/>
      <c r="EV24" s="493"/>
      <c r="EW24" s="493"/>
      <c r="EX24" s="494"/>
      <c r="EY24" s="733"/>
      <c r="EZ24" s="506"/>
      <c r="FA24" s="506"/>
      <c r="FB24" s="504"/>
      <c r="FC24" s="545">
        <v>0.03</v>
      </c>
      <c r="FD24" s="545">
        <v>0.03</v>
      </c>
      <c r="FE24" s="545">
        <v>0.03</v>
      </c>
      <c r="FF24" s="545">
        <v>0.03</v>
      </c>
      <c r="FG24" s="545">
        <v>0.03</v>
      </c>
      <c r="FH24" s="545">
        <v>0.03</v>
      </c>
      <c r="FI24" s="545">
        <v>0.03</v>
      </c>
      <c r="FJ24" s="545">
        <v>0.03</v>
      </c>
      <c r="FK24" s="545">
        <v>0.03</v>
      </c>
      <c r="FL24" s="808">
        <v>0.03</v>
      </c>
      <c r="FM24" s="545">
        <v>0.03</v>
      </c>
      <c r="FN24" s="545">
        <v>0.03</v>
      </c>
      <c r="FO24" s="545">
        <v>0.03</v>
      </c>
      <c r="FP24" s="545">
        <v>0.03</v>
      </c>
      <c r="FQ24" s="549">
        <v>0.03</v>
      </c>
      <c r="FR24" s="490"/>
      <c r="FS24" s="493"/>
      <c r="FT24" s="493"/>
      <c r="FU24" s="493"/>
      <c r="FV24" s="493"/>
      <c r="FW24" s="493"/>
      <c r="FX24" s="493"/>
      <c r="FY24" s="493"/>
      <c r="FZ24" s="493"/>
      <c r="GA24" s="493"/>
      <c r="GB24" s="498"/>
      <c r="GC24" s="499"/>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row>
    <row r="25" spans="1:219" ht="16.5" customHeight="1" x14ac:dyDescent="0.35">
      <c r="A25" s="144"/>
      <c r="B25" s="488" t="s">
        <v>271</v>
      </c>
      <c r="C25" s="500"/>
      <c r="D25" s="501">
        <f>H25+AL25+BP25+CT25+DX25+FB25</f>
        <v>0</v>
      </c>
      <c r="E25" s="409">
        <f>SUMIF($I$4:$W$4,$E$4,I25:W25)</f>
        <v>0</v>
      </c>
      <c r="F25" s="409">
        <f>SUMIF($I$4:$W$4,$F$4,I25:W25)</f>
        <v>0</v>
      </c>
      <c r="G25" s="409">
        <f>SUMIF($I$4:$W$4,$G$4,I25:W25)</f>
        <v>0</v>
      </c>
      <c r="H25" s="508">
        <f>SUM(E25:G25)</f>
        <v>0</v>
      </c>
      <c r="I25" s="509">
        <f>(I6*(1+'5-其他税费'!$C$4)-I6*'5-其他税费'!$C$32)*I24</f>
        <v>0</v>
      </c>
      <c r="J25" s="411">
        <f>(J6*(1+'5-其他税费'!$C$4)-J6*'5-其他税费'!$C$32)*J24</f>
        <v>0</v>
      </c>
      <c r="K25" s="411">
        <f>(K6*(1+'5-其他税费'!$C$4)-K6*'5-其他税费'!$C$32)*K24</f>
        <v>0</v>
      </c>
      <c r="L25" s="411">
        <f>(L6*(1+'5-其他税费'!$C$4)-L6*'5-其他税费'!$C$32)*L24</f>
        <v>0</v>
      </c>
      <c r="M25" s="412">
        <f>(M6*(1+'5-其他税费'!$C$4)-M6*'5-其他税费'!$C$32)*M24</f>
        <v>0</v>
      </c>
      <c r="N25" s="412">
        <f>(N6*(1+'5-其他税费'!$C$4)-N6*'5-其他税费'!$C$32)*N24</f>
        <v>0</v>
      </c>
      <c r="O25" s="412">
        <f>(O6*(1+'5-其他税费'!$C$4)-O6*'5-其他税费'!$C$32)*O24</f>
        <v>0</v>
      </c>
      <c r="P25" s="412">
        <f>(P6*(1+'5-其他税费'!$C$4)-P6*'5-其他税费'!$C$32)*P24</f>
        <v>0</v>
      </c>
      <c r="Q25" s="412">
        <f>(Q6*(1+'5-其他税费'!$C$4)-Q6*'5-其他税费'!$C$32)*Q24</f>
        <v>0</v>
      </c>
      <c r="R25" s="413">
        <f>(R6*(1+'5-其他税费'!$C$4)-R6*'5-其他税费'!$C$32)*R24</f>
        <v>0</v>
      </c>
      <c r="S25" s="414">
        <f>(S6*(1+'5-其他税费'!$C$4)-S6*'5-其他税费'!$C$32)*S24</f>
        <v>0</v>
      </c>
      <c r="T25" s="412">
        <f>(T6*(1+'5-其他税费'!$C$4)-T6*'5-其他税费'!$C$32)*T24</f>
        <v>0</v>
      </c>
      <c r="U25" s="412">
        <f>(U6*(1+'5-其他税费'!$C$4)-U6*'5-其他税费'!$C$32)*U24</f>
        <v>0</v>
      </c>
      <c r="V25" s="412">
        <f>(V6*(1+'5-其他税费'!$C$4)-V6*'5-其他税费'!$C$32)*V24</f>
        <v>0</v>
      </c>
      <c r="W25" s="510">
        <f>(W6*(1+'5-其他税费'!$C$4)-W6*'5-其他税费'!$C$32)*W24</f>
        <v>0</v>
      </c>
      <c r="X25" s="414"/>
      <c r="Y25" s="417"/>
      <c r="Z25" s="417"/>
      <c r="AA25" s="417"/>
      <c r="AB25" s="417"/>
      <c r="AC25" s="417"/>
      <c r="AD25" s="417"/>
      <c r="AE25" s="417"/>
      <c r="AF25" s="417"/>
      <c r="AG25" s="417"/>
      <c r="AH25" s="503"/>
      <c r="AI25" s="408">
        <f>SUMIF($AM$4:$BA$4,$AI$4,AM25:BA25)</f>
        <v>0</v>
      </c>
      <c r="AJ25" s="409">
        <f>SUMIF($AM$4:$BA$4,$AJ$4,AM25:BA25)</f>
        <v>0</v>
      </c>
      <c r="AK25" s="409">
        <f>SUMIF($AM$4:$BA$4,$AK$4,AM25:BA25)</f>
        <v>0</v>
      </c>
      <c r="AL25" s="410">
        <f>SUM(AI25:AK25)</f>
        <v>0</v>
      </c>
      <c r="AM25" s="411">
        <f>(AM6*(1+'5-其他税费'!$C$4)-AM6*'5-其他税费'!$C$32)*AM24</f>
        <v>0</v>
      </c>
      <c r="AN25" s="411">
        <f>(AN6*(1+'5-其他税费'!$C$4)-AN6*'5-其他税费'!$C$32)*AN24</f>
        <v>0</v>
      </c>
      <c r="AO25" s="411">
        <f>(AO6*(1+'5-其他税费'!$C$4)-AO6*'5-其他税费'!$C$32)*AO24</f>
        <v>0</v>
      </c>
      <c r="AP25" s="411">
        <f>(AP6*(1+'5-其他税费'!$C$4)-AP6*'5-其他税费'!$C$32)*AP24</f>
        <v>0</v>
      </c>
      <c r="AQ25" s="412">
        <f>(AQ6*(1+'5-其他税费'!$C$4)-AQ6*'5-其他税费'!$C$32)*AQ24</f>
        <v>0</v>
      </c>
      <c r="AR25" s="412">
        <f>(AR6*(1+'5-其他税费'!$C$4)-AR6*'5-其他税费'!$C$32)*AR24</f>
        <v>0</v>
      </c>
      <c r="AS25" s="412">
        <f>(AS6*(1+'5-其他税费'!$C$4)-AS6*'5-其他税费'!$C$32)*AS24</f>
        <v>0</v>
      </c>
      <c r="AT25" s="412">
        <f>(AT6*(1+'5-其他税费'!$C$4)-AT6*'5-其他税费'!$C$32)*AT24</f>
        <v>0</v>
      </c>
      <c r="AU25" s="412">
        <f>(AU6*(1+'5-其他税费'!$C$4)-AU6*'5-其他税费'!$C$32)*AU24</f>
        <v>0</v>
      </c>
      <c r="AV25" s="413">
        <f>(AV6*(1+'5-其他税费'!$C$4)-AV6*'5-其他税费'!$C$32)*AV24</f>
        <v>0</v>
      </c>
      <c r="AW25" s="414">
        <f>(AW6*(1+'5-其他税费'!$C$4)-AW6*'5-其他税费'!$C$32)*AW24</f>
        <v>0</v>
      </c>
      <c r="AX25" s="412">
        <f>(AX6*(1+'5-其他税费'!$C$4)-AX6*'5-其他税费'!$C$32)*AX24</f>
        <v>0</v>
      </c>
      <c r="AY25" s="412">
        <f>(AY6*(1+'5-其他税费'!$C$4)-AY6*'5-其他税费'!$C$32)*AY24</f>
        <v>0</v>
      </c>
      <c r="AZ25" s="412">
        <f>(AZ6*(1+'5-其他税费'!$C$4)-AZ6*'5-其他税费'!$C$32)*AZ24</f>
        <v>0</v>
      </c>
      <c r="BA25" s="415">
        <f>(BA6*(1+'5-其他税费'!$C$4)-BA6*'5-其他税费'!$C$32)*BA24</f>
        <v>0</v>
      </c>
      <c r="BB25" s="414"/>
      <c r="BC25" s="417"/>
      <c r="BD25" s="417"/>
      <c r="BE25" s="417"/>
      <c r="BF25" s="417"/>
      <c r="BG25" s="417"/>
      <c r="BH25" s="417"/>
      <c r="BI25" s="417"/>
      <c r="BJ25" s="417"/>
      <c r="BK25" s="417"/>
      <c r="BL25" s="503"/>
      <c r="BM25" s="680">
        <f>SUMIF(BQ$4:CE$4,BM$4,BQ25:CE25)</f>
        <v>0</v>
      </c>
      <c r="BN25" s="409">
        <f>SUMIF(BQ$4:CE$4,BN$4,BQ25:CE25)</f>
        <v>0</v>
      </c>
      <c r="BO25" s="409">
        <f>SUMIF(BQ$4:CE$4,BO$4,BQ25:CE25)</f>
        <v>0</v>
      </c>
      <c r="BP25" s="703">
        <f>SUM(BM25:BO25)</f>
        <v>0</v>
      </c>
      <c r="BQ25" s="411">
        <f>(BQ6*(1+'5-其他税费'!$C$4)-BQ6*'5-其他税费'!$C$32)*BQ24</f>
        <v>0</v>
      </c>
      <c r="BR25" s="411">
        <f>(BR6*(1+'5-其他税费'!$C$4)-BR6*'5-其他税费'!$C$32)*BR24</f>
        <v>0</v>
      </c>
      <c r="BS25" s="411">
        <f>(BS6*(1+'5-其他税费'!$C$4)-BS6*'5-其他税费'!$C$32)*BS24</f>
        <v>0</v>
      </c>
      <c r="BT25" s="411">
        <f>(BT6*(1+'5-其他税费'!$C$4)-BT6*'5-其他税费'!$C$32)*BT24</f>
        <v>0</v>
      </c>
      <c r="BU25" s="412">
        <f>(BU6*(1+'5-其他税费'!$C$4)-BU6*'5-其他税费'!$C$32)*BU24</f>
        <v>0</v>
      </c>
      <c r="BV25" s="412">
        <f>(BV6*(1+'5-其他税费'!$C$4)-BV6*'5-其他税费'!$C$32)*BV24</f>
        <v>0</v>
      </c>
      <c r="BW25" s="412">
        <f>(BW6*(1+'5-其他税费'!$C$4)-BW6*'5-其他税费'!$C$32)*BW24</f>
        <v>0</v>
      </c>
      <c r="BX25" s="412">
        <f>(BX6*(1+'5-其他税费'!$C$4)-BX6*'5-其他税费'!$C$32)*BX24</f>
        <v>0</v>
      </c>
      <c r="BY25" s="412">
        <f>(BY6*(1+'5-其他税费'!$C$4)-BY6*'5-其他税费'!$C$32)*BY24</f>
        <v>0</v>
      </c>
      <c r="BZ25" s="413">
        <f>(BZ6*(1+'5-其他税费'!$C$4)-BZ6*'5-其他税费'!$C$32)*BZ24</f>
        <v>0</v>
      </c>
      <c r="CA25" s="414">
        <f>(CA6*(1+'5-其他税费'!$C$4)-CA6*'5-其他税费'!$C$32)*CA24</f>
        <v>0</v>
      </c>
      <c r="CB25" s="412">
        <f>(CB6*(1+'5-其他税费'!$C$4)-CB6*'5-其他税费'!$C$32)*CB24</f>
        <v>0</v>
      </c>
      <c r="CC25" s="412">
        <f>(CC6*(1+'5-其他税费'!$C$4)-CC6*'5-其他税费'!$C$32)*CC24</f>
        <v>0</v>
      </c>
      <c r="CD25" s="412">
        <f>(CD6*(1+'5-其他税费'!$C$4)-CD6*'5-其他税费'!$C$32)*CD24</f>
        <v>0</v>
      </c>
      <c r="CE25" s="417">
        <f>(CE6*(1+'5-其他税费'!$C$4)-CE6*'5-其他税费'!$C$32)*CE24</f>
        <v>0</v>
      </c>
      <c r="CF25" s="722"/>
      <c r="CG25" s="417"/>
      <c r="CH25" s="417"/>
      <c r="CI25" s="417"/>
      <c r="CJ25" s="417"/>
      <c r="CK25" s="417"/>
      <c r="CL25" s="417"/>
      <c r="CM25" s="417"/>
      <c r="CN25" s="417"/>
      <c r="CO25" s="417"/>
      <c r="CP25" s="503"/>
      <c r="CQ25" s="727">
        <f>SUMIF(CU$4:DI$4,CQ$4,CU25:DI25)</f>
        <v>0</v>
      </c>
      <c r="CR25" s="409">
        <f>SUMIF(CU$4:DI$4,CR$4,CU25:DI25)</f>
        <v>0</v>
      </c>
      <c r="CS25" s="409">
        <f>SUMIF(CU$4:DI$4,CS$4,CU25:DI25)</f>
        <v>0</v>
      </c>
      <c r="CT25" s="410">
        <f>SUM(CQ25:CS25)</f>
        <v>0</v>
      </c>
      <c r="CU25" s="411">
        <f>(CU6*(1+'5-其他税费'!$C$4)-CU6*'5-其他税费'!$C$32)*CU24</f>
        <v>0</v>
      </c>
      <c r="CV25" s="411">
        <f>(CV6*(1+'5-其他税费'!$C$4)-CV6*'5-其他税费'!$C$32)*CV24</f>
        <v>0</v>
      </c>
      <c r="CW25" s="411">
        <f>(CW6*(1+'5-其他税费'!$C$4)-CW6*'5-其他税费'!$C$32)*CW24</f>
        <v>0</v>
      </c>
      <c r="CX25" s="411">
        <f>(CX6*(1+'5-其他税费'!$C$4)-CX6*'5-其他税费'!$C$32)*CX24</f>
        <v>0</v>
      </c>
      <c r="CY25" s="412">
        <f>(CY6*(1+'5-其他税费'!$C$4)-CY6*'5-其他税费'!$C$32)*CY24</f>
        <v>0</v>
      </c>
      <c r="CZ25" s="412">
        <f>(CZ6*(1+'5-其他税费'!$C$4)-CZ6*'5-其他税费'!$C$32)*CZ24</f>
        <v>0</v>
      </c>
      <c r="DA25" s="412">
        <f>(DA6*(1+'5-其他税费'!$C$4)-DA6*'5-其他税费'!$C$32)*DA24</f>
        <v>0</v>
      </c>
      <c r="DB25" s="412">
        <f>(DB6*(1+'5-其他税费'!$C$4)-DB6*'5-其他税费'!$C$32)*DB24</f>
        <v>0</v>
      </c>
      <c r="DC25" s="412">
        <f>(DC6*(1+'5-其他税费'!$C$4)-DC6*'5-其他税费'!$C$32)*DC24</f>
        <v>0</v>
      </c>
      <c r="DD25" s="413">
        <f>(DD6*(1+'5-其他税费'!$C$4)-DD6*'5-其他税费'!$C$32)*DD24</f>
        <v>0</v>
      </c>
      <c r="DE25" s="414">
        <f>(DE6*(1+'5-其他税费'!$C$4)-DE6*'5-其他税费'!$C$32)*DE24</f>
        <v>0</v>
      </c>
      <c r="DF25" s="412">
        <f>(DF6*(1+'5-其他税费'!$C$4)-DF6*'5-其他税费'!$C$32)*DF24</f>
        <v>0</v>
      </c>
      <c r="DG25" s="412">
        <f>(DG6*(1+'5-其他税费'!$C$4)-DG6*'5-其他税费'!$C$32)*DG24</f>
        <v>0</v>
      </c>
      <c r="DH25" s="412">
        <f>(DH6*(1+'5-其他税费'!$C$4)-DH6*'5-其他税费'!$C$32)*DH24</f>
        <v>0</v>
      </c>
      <c r="DI25" s="415">
        <f>(DI6*(1+'5-其他税费'!$C$4)-DI6*'5-其他税费'!$C$32)*DI24</f>
        <v>0</v>
      </c>
      <c r="DJ25" s="414"/>
      <c r="DK25" s="417"/>
      <c r="DL25" s="417"/>
      <c r="DM25" s="417"/>
      <c r="DN25" s="417"/>
      <c r="DO25" s="417"/>
      <c r="DP25" s="417"/>
      <c r="DQ25" s="417"/>
      <c r="DR25" s="417"/>
      <c r="DS25" s="417"/>
      <c r="DT25" s="503"/>
      <c r="DU25" s="737">
        <f>SUMIF(DY$4:EM$4,DU$4,DY25:EM25)</f>
        <v>0</v>
      </c>
      <c r="DV25" s="409">
        <f>SUMIF(DY$4:EM$4,DV$4,DY25:EM25)</f>
        <v>0</v>
      </c>
      <c r="DW25" s="409">
        <f>SUMIF(DY$4:EM$4,DW$4,DY25:EM25)</f>
        <v>0</v>
      </c>
      <c r="DX25" s="508">
        <f>SUM(DU25:DW25)</f>
        <v>0</v>
      </c>
      <c r="DY25" s="411">
        <f>(DY6*(1+'5-其他税费'!$C$4)-DY6*'5-其他税费'!$C$32)*DY24</f>
        <v>0</v>
      </c>
      <c r="DZ25" s="411">
        <f>(DZ6*(1+'5-其他税费'!$C$4)-DZ6*'5-其他税费'!$C$32)*DZ24</f>
        <v>0</v>
      </c>
      <c r="EA25" s="411">
        <f>(EA6*(1+'5-其他税费'!$C$4)-EA6*'5-其他税费'!$C$32)*EA24</f>
        <v>0</v>
      </c>
      <c r="EB25" s="411">
        <f>(EB6*(1+'5-其他税费'!$C$4)-EB6*'5-其他税费'!$C$32)*EB24</f>
        <v>0</v>
      </c>
      <c r="EC25" s="412">
        <f>(EC6*(1+'5-其他税费'!$C$4)-EC6*'5-其他税费'!$C$32)*EC24</f>
        <v>0</v>
      </c>
      <c r="ED25" s="412">
        <f>(ED6*(1+'5-其他税费'!$C$4)-ED6*'5-其他税费'!$C$32)*ED24</f>
        <v>0</v>
      </c>
      <c r="EE25" s="412">
        <f>(EE6*(1+'5-其他税费'!$C$4)-EE6*'5-其他税费'!$C$32)*EE24</f>
        <v>0</v>
      </c>
      <c r="EF25" s="412">
        <f>(EF6*(1+'5-其他税费'!$C$4)-EF6*'5-其他税费'!$C$32)*EF24</f>
        <v>0</v>
      </c>
      <c r="EG25" s="412">
        <f>(EG6*(1+'5-其他税费'!$C$4)-EG6*'5-其他税费'!$C$32)*EG24</f>
        <v>0</v>
      </c>
      <c r="EH25" s="413">
        <f>(EH6*(1+'5-其他税费'!$C$4)-EH6*'5-其他税费'!$C$32)*EH24</f>
        <v>0</v>
      </c>
      <c r="EI25" s="414">
        <f>(EI6*(1+'5-其他税费'!$C$4)-EI6*'5-其他税费'!$C$32)*EI24</f>
        <v>0</v>
      </c>
      <c r="EJ25" s="412">
        <f>(EJ6*(1+'5-其他税费'!$C$4)-EJ6*'5-其他税费'!$C$32)*EJ24</f>
        <v>0</v>
      </c>
      <c r="EK25" s="412">
        <f>(EK6*(1+'5-其他税费'!$C$4)-EK6*'5-其他税费'!$C$32)*EK24</f>
        <v>0</v>
      </c>
      <c r="EL25" s="412">
        <f>(EL6*(1+'5-其他税费'!$C$4)-EL6*'5-其他税费'!$C$32)*EL24</f>
        <v>0</v>
      </c>
      <c r="EM25" s="417">
        <f>(EM6*(1+'5-其他税费'!$C$4)-EM6*'5-其他税费'!$C$32)*EM24</f>
        <v>0</v>
      </c>
      <c r="EN25" s="751"/>
      <c r="EO25" s="417"/>
      <c r="EP25" s="417"/>
      <c r="EQ25" s="417"/>
      <c r="ER25" s="417"/>
      <c r="ES25" s="417"/>
      <c r="ET25" s="417"/>
      <c r="EU25" s="417"/>
      <c r="EV25" s="417"/>
      <c r="EW25" s="417"/>
      <c r="EX25" s="503"/>
      <c r="EY25" s="727">
        <f>SUMIF(FC$4:FQ$4,EY$4,FC25:FQ25)</f>
        <v>0</v>
      </c>
      <c r="EZ25" s="409">
        <f>SUMIF(FC$4:FQ$4,EZ$4,FC25:FQ25)</f>
        <v>0</v>
      </c>
      <c r="FA25" s="409">
        <f>SUMIF(FC$4:FQ$4,FA$4,FC25:FQ25)</f>
        <v>0</v>
      </c>
      <c r="FB25" s="410">
        <f>SUM(EY25:FA25)</f>
        <v>0</v>
      </c>
      <c r="FC25" s="411">
        <f>(FC6*(1+'5-其他税费'!$C$4)-FC6*'5-其他税费'!$C$32)*FC24</f>
        <v>0</v>
      </c>
      <c r="FD25" s="411">
        <f>(FD6*(1+'5-其他税费'!$C$4)-FD6*'5-其他税费'!$C$32)*FD24</f>
        <v>0</v>
      </c>
      <c r="FE25" s="411">
        <f>(FE6*(1+'5-其他税费'!$C$4)-FE6*'5-其他税费'!$C$32)*FE24</f>
        <v>0</v>
      </c>
      <c r="FF25" s="411">
        <f>(FF6*(1+'5-其他税费'!$C$4)-FF6*'5-其他税费'!$C$32)*FF24</f>
        <v>0</v>
      </c>
      <c r="FG25" s="412">
        <f>(FG6*(1+'5-其他税费'!$C$4)-FG6*'5-其他税费'!$C$32)*FG24</f>
        <v>0</v>
      </c>
      <c r="FH25" s="412">
        <f>(FH6*(1+'5-其他税费'!$C$4)-FH6*'5-其他税费'!$C$32)*FH24</f>
        <v>0</v>
      </c>
      <c r="FI25" s="412">
        <f>(FI6*(1+'5-其他税费'!$C$4)-FI6*'5-其他税费'!$C$32)*FI24</f>
        <v>0</v>
      </c>
      <c r="FJ25" s="412">
        <f>(FJ6*(1+'5-其他税费'!$C$4)-FJ6*'5-其他税费'!$C$32)*FJ24</f>
        <v>0</v>
      </c>
      <c r="FK25" s="412">
        <f>(FK6*(1+'5-其他税费'!$C$4)-FK6*'5-其他税费'!$C$32)*FK24</f>
        <v>0</v>
      </c>
      <c r="FL25" s="413">
        <f>(FL6*(1+'5-其他税费'!$C$4)-FL6*'5-其他税费'!$C$32)*FL24</f>
        <v>0</v>
      </c>
      <c r="FM25" s="414">
        <f>(FM6*(1+'5-其他税费'!$C$4)-FM6*'5-其他税费'!$C$32)*FM24</f>
        <v>0</v>
      </c>
      <c r="FN25" s="412">
        <f>(FN6*(1+'5-其他税费'!$C$4)-FN6*'5-其他税费'!$C$32)*FN24</f>
        <v>0</v>
      </c>
      <c r="FO25" s="412">
        <f>(FO6*(1+'5-其他税费'!$C$4)-FO6*'5-其他税费'!$C$32)*FO24</f>
        <v>0</v>
      </c>
      <c r="FP25" s="412">
        <f>(FP6*(1+'5-其他税费'!$C$4)-FP6*'5-其他税费'!$C$32)*FP24</f>
        <v>0</v>
      </c>
      <c r="FQ25" s="415">
        <f>(FQ6*(1+'5-其他税费'!$C$4)-FQ6*'5-其他税费'!$C$32)*FQ24</f>
        <v>0</v>
      </c>
      <c r="FR25" s="414"/>
      <c r="FS25" s="417"/>
      <c r="FT25" s="417"/>
      <c r="FU25" s="417"/>
      <c r="FV25" s="417"/>
      <c r="FW25" s="417"/>
      <c r="FX25" s="417"/>
      <c r="FY25" s="417"/>
      <c r="FZ25" s="417"/>
      <c r="GA25" s="417"/>
      <c r="GB25" s="418"/>
      <c r="GC25" s="499"/>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row>
    <row r="26" spans="1:219" ht="16.5" customHeight="1" x14ac:dyDescent="0.35">
      <c r="A26" s="144"/>
      <c r="B26" s="488" t="s">
        <v>270</v>
      </c>
      <c r="C26" s="500"/>
      <c r="D26" s="501">
        <f t="shared" ref="D26" si="140">H26+AL26+BP26+CT26+DX26+FB26</f>
        <v>0</v>
      </c>
      <c r="E26" s="409">
        <f>E23-E25</f>
        <v>0</v>
      </c>
      <c r="F26" s="409">
        <f>F23-F25</f>
        <v>0</v>
      </c>
      <c r="G26" s="409">
        <f>G23-G25</f>
        <v>0</v>
      </c>
      <c r="H26" s="508">
        <f>SUM(E26:G26)</f>
        <v>0</v>
      </c>
      <c r="I26" s="509">
        <f>I23-I25</f>
        <v>0</v>
      </c>
      <c r="J26" s="411">
        <f t="shared" ref="J26:W26" si="141">J23-J25</f>
        <v>0</v>
      </c>
      <c r="K26" s="411">
        <f t="shared" si="141"/>
        <v>0</v>
      </c>
      <c r="L26" s="411">
        <f t="shared" si="141"/>
        <v>0</v>
      </c>
      <c r="M26" s="412">
        <f t="shared" si="141"/>
        <v>0</v>
      </c>
      <c r="N26" s="412">
        <f t="shared" si="141"/>
        <v>0</v>
      </c>
      <c r="O26" s="412">
        <f t="shared" si="141"/>
        <v>0</v>
      </c>
      <c r="P26" s="412">
        <f t="shared" si="141"/>
        <v>0</v>
      </c>
      <c r="Q26" s="412">
        <f t="shared" si="141"/>
        <v>0</v>
      </c>
      <c r="R26" s="413">
        <f t="shared" si="141"/>
        <v>0</v>
      </c>
      <c r="S26" s="414">
        <f t="shared" si="141"/>
        <v>0</v>
      </c>
      <c r="T26" s="412">
        <f t="shared" si="141"/>
        <v>0</v>
      </c>
      <c r="U26" s="412">
        <f t="shared" si="141"/>
        <v>0</v>
      </c>
      <c r="V26" s="412">
        <f t="shared" si="141"/>
        <v>0</v>
      </c>
      <c r="W26" s="510">
        <f t="shared" si="141"/>
        <v>0</v>
      </c>
      <c r="X26" s="414"/>
      <c r="Y26" s="417"/>
      <c r="Z26" s="417"/>
      <c r="AA26" s="417"/>
      <c r="AB26" s="417"/>
      <c r="AC26" s="417"/>
      <c r="AD26" s="417"/>
      <c r="AE26" s="417"/>
      <c r="AF26" s="417"/>
      <c r="AG26" s="417"/>
      <c r="AH26" s="503"/>
      <c r="AI26" s="408">
        <f>AI23-AI25</f>
        <v>0</v>
      </c>
      <c r="AJ26" s="409">
        <f>AJ23-AJ25</f>
        <v>0</v>
      </c>
      <c r="AK26" s="409">
        <f>AK23-AK25</f>
        <v>0</v>
      </c>
      <c r="AL26" s="410">
        <f>SUM(AI26:AK26)</f>
        <v>0</v>
      </c>
      <c r="AM26" s="411">
        <f>AM23-AM25</f>
        <v>0</v>
      </c>
      <c r="AN26" s="411">
        <f t="shared" ref="AN26" si="142">AN23-AN25</f>
        <v>0</v>
      </c>
      <c r="AO26" s="411">
        <f t="shared" ref="AO26" si="143">AO23-AO25</f>
        <v>0</v>
      </c>
      <c r="AP26" s="411">
        <f t="shared" ref="AP26" si="144">AP23-AP25</f>
        <v>0</v>
      </c>
      <c r="AQ26" s="412">
        <f t="shared" ref="AQ26" si="145">AQ23-AQ25</f>
        <v>0</v>
      </c>
      <c r="AR26" s="412">
        <f t="shared" ref="AR26" si="146">AR23-AR25</f>
        <v>0</v>
      </c>
      <c r="AS26" s="412">
        <f t="shared" ref="AS26" si="147">AS23-AS25</f>
        <v>0</v>
      </c>
      <c r="AT26" s="412">
        <f t="shared" ref="AT26" si="148">AT23-AT25</f>
        <v>0</v>
      </c>
      <c r="AU26" s="412">
        <f t="shared" ref="AU26" si="149">AU23-AU25</f>
        <v>0</v>
      </c>
      <c r="AV26" s="413">
        <f t="shared" ref="AV26" si="150">AV23-AV25</f>
        <v>0</v>
      </c>
      <c r="AW26" s="414">
        <f t="shared" ref="AW26" si="151">AW23-AW25</f>
        <v>0</v>
      </c>
      <c r="AX26" s="412">
        <f t="shared" ref="AX26" si="152">AX23-AX25</f>
        <v>0</v>
      </c>
      <c r="AY26" s="412">
        <f t="shared" ref="AY26" si="153">AY23-AY25</f>
        <v>0</v>
      </c>
      <c r="AZ26" s="412">
        <f t="shared" ref="AZ26" si="154">AZ23-AZ25</f>
        <v>0</v>
      </c>
      <c r="BA26" s="415">
        <f t="shared" ref="BA26" si="155">BA23-BA25</f>
        <v>0</v>
      </c>
      <c r="BB26" s="414"/>
      <c r="BC26" s="417"/>
      <c r="BD26" s="417"/>
      <c r="BE26" s="417"/>
      <c r="BF26" s="417"/>
      <c r="BG26" s="417"/>
      <c r="BH26" s="417"/>
      <c r="BI26" s="417"/>
      <c r="BJ26" s="417"/>
      <c r="BK26" s="417"/>
      <c r="BL26" s="503"/>
      <c r="BM26" s="680">
        <f>BM23-BM25</f>
        <v>0</v>
      </c>
      <c r="BN26" s="409">
        <f>BN23-BN25</f>
        <v>0</v>
      </c>
      <c r="BO26" s="409">
        <f>BO23-BO25</f>
        <v>0</v>
      </c>
      <c r="BP26" s="703">
        <f>SUM(BM26:BO26)</f>
        <v>0</v>
      </c>
      <c r="BQ26" s="411">
        <f>BQ23-BQ25</f>
        <v>0</v>
      </c>
      <c r="BR26" s="411">
        <f>BR23-BR25</f>
        <v>0</v>
      </c>
      <c r="BS26" s="411">
        <f t="shared" ref="BS26:CE26" si="156">BS23-BS25</f>
        <v>0</v>
      </c>
      <c r="BT26" s="411">
        <f t="shared" si="156"/>
        <v>0</v>
      </c>
      <c r="BU26" s="412">
        <f t="shared" si="156"/>
        <v>0</v>
      </c>
      <c r="BV26" s="412">
        <f t="shared" si="156"/>
        <v>0</v>
      </c>
      <c r="BW26" s="412">
        <f t="shared" si="156"/>
        <v>0</v>
      </c>
      <c r="BX26" s="412">
        <f t="shared" si="156"/>
        <v>0</v>
      </c>
      <c r="BY26" s="412">
        <f t="shared" si="156"/>
        <v>0</v>
      </c>
      <c r="BZ26" s="413">
        <f t="shared" si="156"/>
        <v>0</v>
      </c>
      <c r="CA26" s="414">
        <f t="shared" si="156"/>
        <v>0</v>
      </c>
      <c r="CB26" s="412">
        <f t="shared" si="156"/>
        <v>0</v>
      </c>
      <c r="CC26" s="412">
        <f t="shared" si="156"/>
        <v>0</v>
      </c>
      <c r="CD26" s="412">
        <f t="shared" si="156"/>
        <v>0</v>
      </c>
      <c r="CE26" s="417">
        <f t="shared" si="156"/>
        <v>0</v>
      </c>
      <c r="CF26" s="722"/>
      <c r="CG26" s="417"/>
      <c r="CH26" s="417"/>
      <c r="CI26" s="417"/>
      <c r="CJ26" s="417"/>
      <c r="CK26" s="417"/>
      <c r="CL26" s="417"/>
      <c r="CM26" s="417"/>
      <c r="CN26" s="417"/>
      <c r="CO26" s="417"/>
      <c r="CP26" s="503"/>
      <c r="CQ26" s="727">
        <f>CQ23-CQ25</f>
        <v>0</v>
      </c>
      <c r="CR26" s="409">
        <f>CR23-CR25</f>
        <v>0</v>
      </c>
      <c r="CS26" s="409">
        <f>CS23-CS25</f>
        <v>0</v>
      </c>
      <c r="CT26" s="410">
        <f>SUM(CQ26:CS26)</f>
        <v>0</v>
      </c>
      <c r="CU26" s="411">
        <f>CU23-CU25</f>
        <v>0</v>
      </c>
      <c r="CV26" s="411">
        <f t="shared" ref="CV26:DI26" si="157">CV23-CV25</f>
        <v>0</v>
      </c>
      <c r="CW26" s="411">
        <f t="shared" si="157"/>
        <v>0</v>
      </c>
      <c r="CX26" s="411">
        <f t="shared" si="157"/>
        <v>0</v>
      </c>
      <c r="CY26" s="412">
        <f t="shared" si="157"/>
        <v>0</v>
      </c>
      <c r="CZ26" s="412">
        <f t="shared" si="157"/>
        <v>0</v>
      </c>
      <c r="DA26" s="412">
        <f t="shared" si="157"/>
        <v>0</v>
      </c>
      <c r="DB26" s="412">
        <f t="shared" si="157"/>
        <v>0</v>
      </c>
      <c r="DC26" s="412">
        <f t="shared" si="157"/>
        <v>0</v>
      </c>
      <c r="DD26" s="413">
        <f t="shared" si="157"/>
        <v>0</v>
      </c>
      <c r="DE26" s="414">
        <f t="shared" si="157"/>
        <v>0</v>
      </c>
      <c r="DF26" s="412">
        <f t="shared" si="157"/>
        <v>0</v>
      </c>
      <c r="DG26" s="412">
        <f t="shared" si="157"/>
        <v>0</v>
      </c>
      <c r="DH26" s="412">
        <f t="shared" si="157"/>
        <v>0</v>
      </c>
      <c r="DI26" s="415">
        <f t="shared" si="157"/>
        <v>0</v>
      </c>
      <c r="DJ26" s="414"/>
      <c r="DK26" s="417"/>
      <c r="DL26" s="417"/>
      <c r="DM26" s="417"/>
      <c r="DN26" s="417"/>
      <c r="DO26" s="417"/>
      <c r="DP26" s="417"/>
      <c r="DQ26" s="417"/>
      <c r="DR26" s="417"/>
      <c r="DS26" s="417"/>
      <c r="DT26" s="503"/>
      <c r="DU26" s="737">
        <f>DU23-DU25</f>
        <v>0</v>
      </c>
      <c r="DV26" s="409">
        <f>DV23-DV25</f>
        <v>0</v>
      </c>
      <c r="DW26" s="409">
        <f>DW23-DW25</f>
        <v>0</v>
      </c>
      <c r="DX26" s="508">
        <f>SUM(DU26:DW26)</f>
        <v>0</v>
      </c>
      <c r="DY26" s="411">
        <f>DY23-DY25</f>
        <v>0</v>
      </c>
      <c r="DZ26" s="411">
        <f t="shared" ref="DZ26:EM26" si="158">DZ23-DZ25</f>
        <v>0</v>
      </c>
      <c r="EA26" s="411">
        <f t="shared" si="158"/>
        <v>0</v>
      </c>
      <c r="EB26" s="411">
        <f t="shared" si="158"/>
        <v>0</v>
      </c>
      <c r="EC26" s="412">
        <f t="shared" si="158"/>
        <v>0</v>
      </c>
      <c r="ED26" s="412">
        <f t="shared" si="158"/>
        <v>0</v>
      </c>
      <c r="EE26" s="412">
        <f t="shared" si="158"/>
        <v>0</v>
      </c>
      <c r="EF26" s="412">
        <f t="shared" si="158"/>
        <v>0</v>
      </c>
      <c r="EG26" s="412">
        <f t="shared" si="158"/>
        <v>0</v>
      </c>
      <c r="EH26" s="413">
        <f t="shared" si="158"/>
        <v>0</v>
      </c>
      <c r="EI26" s="414">
        <f t="shared" si="158"/>
        <v>0</v>
      </c>
      <c r="EJ26" s="412">
        <f t="shared" si="158"/>
        <v>0</v>
      </c>
      <c r="EK26" s="412">
        <f t="shared" si="158"/>
        <v>0</v>
      </c>
      <c r="EL26" s="412">
        <f t="shared" si="158"/>
        <v>0</v>
      </c>
      <c r="EM26" s="417">
        <f t="shared" si="158"/>
        <v>0</v>
      </c>
      <c r="EN26" s="751"/>
      <c r="EO26" s="417"/>
      <c r="EP26" s="417"/>
      <c r="EQ26" s="417"/>
      <c r="ER26" s="417"/>
      <c r="ES26" s="417"/>
      <c r="ET26" s="417"/>
      <c r="EU26" s="417"/>
      <c r="EV26" s="417"/>
      <c r="EW26" s="417"/>
      <c r="EX26" s="503"/>
      <c r="EY26" s="727">
        <f>EY23-EY25</f>
        <v>0</v>
      </c>
      <c r="EZ26" s="409">
        <f>EZ23-EZ25</f>
        <v>0</v>
      </c>
      <c r="FA26" s="409">
        <f>FA23-FA25</f>
        <v>0</v>
      </c>
      <c r="FB26" s="410">
        <f>SUM(EY26:FA26)</f>
        <v>0</v>
      </c>
      <c r="FC26" s="411">
        <f>FC23-FC25</f>
        <v>0</v>
      </c>
      <c r="FD26" s="411">
        <f t="shared" ref="FD26:FQ26" si="159">FD23-FD25</f>
        <v>0</v>
      </c>
      <c r="FE26" s="411">
        <f t="shared" si="159"/>
        <v>0</v>
      </c>
      <c r="FF26" s="411">
        <f t="shared" si="159"/>
        <v>0</v>
      </c>
      <c r="FG26" s="412">
        <f t="shared" si="159"/>
        <v>0</v>
      </c>
      <c r="FH26" s="412">
        <f t="shared" si="159"/>
        <v>0</v>
      </c>
      <c r="FI26" s="412">
        <f t="shared" si="159"/>
        <v>0</v>
      </c>
      <c r="FJ26" s="412">
        <f t="shared" si="159"/>
        <v>0</v>
      </c>
      <c r="FK26" s="412">
        <f t="shared" si="159"/>
        <v>0</v>
      </c>
      <c r="FL26" s="413">
        <f t="shared" si="159"/>
        <v>0</v>
      </c>
      <c r="FM26" s="414">
        <f t="shared" si="159"/>
        <v>0</v>
      </c>
      <c r="FN26" s="412">
        <f t="shared" si="159"/>
        <v>0</v>
      </c>
      <c r="FO26" s="412">
        <f t="shared" si="159"/>
        <v>0</v>
      </c>
      <c r="FP26" s="412">
        <f t="shared" si="159"/>
        <v>0</v>
      </c>
      <c r="FQ26" s="415">
        <f t="shared" si="159"/>
        <v>0</v>
      </c>
      <c r="FR26" s="414"/>
      <c r="FS26" s="417"/>
      <c r="FT26" s="417"/>
      <c r="FU26" s="417"/>
      <c r="FV26" s="417"/>
      <c r="FW26" s="417"/>
      <c r="FX26" s="417"/>
      <c r="FY26" s="417"/>
      <c r="FZ26" s="417"/>
      <c r="GA26" s="417"/>
      <c r="GB26" s="418"/>
      <c r="GC26" s="499"/>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row>
    <row r="27" spans="1:219" ht="16.5" customHeight="1" thickBot="1" x14ac:dyDescent="0.4">
      <c r="A27" s="144"/>
      <c r="B27" s="511" t="s">
        <v>274</v>
      </c>
      <c r="C27" s="512" t="s">
        <v>275</v>
      </c>
      <c r="D27" s="513">
        <f>H27+AL27+BP27+CT27+DX27+FB27</f>
        <v>0</v>
      </c>
      <c r="E27" s="514"/>
      <c r="F27" s="514"/>
      <c r="G27" s="514"/>
      <c r="H27" s="515">
        <f>MAX(H23,H25)</f>
        <v>0</v>
      </c>
      <c r="I27" s="516"/>
      <c r="J27" s="516"/>
      <c r="K27" s="516"/>
      <c r="L27" s="516"/>
      <c r="M27" s="517"/>
      <c r="N27" s="517"/>
      <c r="O27" s="517"/>
      <c r="P27" s="517"/>
      <c r="Q27" s="517"/>
      <c r="R27" s="518"/>
      <c r="S27" s="519"/>
      <c r="T27" s="517"/>
      <c r="U27" s="517"/>
      <c r="V27" s="517"/>
      <c r="W27" s="520"/>
      <c r="X27" s="519"/>
      <c r="Y27" s="521"/>
      <c r="Z27" s="521"/>
      <c r="AA27" s="521"/>
      <c r="AB27" s="521"/>
      <c r="AC27" s="521"/>
      <c r="AD27" s="521"/>
      <c r="AE27" s="521"/>
      <c r="AF27" s="521"/>
      <c r="AG27" s="521"/>
      <c r="AH27" s="521"/>
      <c r="AI27" s="522"/>
      <c r="AJ27" s="523"/>
      <c r="AK27" s="523"/>
      <c r="AL27" s="524">
        <f>MAX(AL23,AL25)</f>
        <v>0</v>
      </c>
      <c r="AM27" s="525"/>
      <c r="AN27" s="525"/>
      <c r="AO27" s="525"/>
      <c r="AP27" s="525"/>
      <c r="AQ27" s="526"/>
      <c r="AR27" s="526"/>
      <c r="AS27" s="526"/>
      <c r="AT27" s="526"/>
      <c r="AU27" s="526"/>
      <c r="AV27" s="527"/>
      <c r="AW27" s="528"/>
      <c r="AX27" s="526"/>
      <c r="AY27" s="526"/>
      <c r="AZ27" s="526"/>
      <c r="BA27" s="529"/>
      <c r="BB27" s="528"/>
      <c r="BC27" s="530"/>
      <c r="BD27" s="530"/>
      <c r="BE27" s="530"/>
      <c r="BF27" s="530"/>
      <c r="BG27" s="530"/>
      <c r="BH27" s="530"/>
      <c r="BI27" s="530"/>
      <c r="BJ27" s="530"/>
      <c r="BK27" s="530"/>
      <c r="BL27" s="530"/>
      <c r="BM27" s="686"/>
      <c r="BN27" s="687"/>
      <c r="BO27" s="687"/>
      <c r="BP27" s="704">
        <f>MAX(BP23,BP25)</f>
        <v>0</v>
      </c>
      <c r="BQ27" s="688"/>
      <c r="BR27" s="688"/>
      <c r="BS27" s="688"/>
      <c r="BT27" s="688"/>
      <c r="BU27" s="689"/>
      <c r="BV27" s="689"/>
      <c r="BW27" s="689"/>
      <c r="BX27" s="689"/>
      <c r="BY27" s="689"/>
      <c r="BZ27" s="690"/>
      <c r="CA27" s="691"/>
      <c r="CB27" s="689"/>
      <c r="CC27" s="689"/>
      <c r="CD27" s="689"/>
      <c r="CE27" s="692"/>
      <c r="CF27" s="723"/>
      <c r="CG27" s="692"/>
      <c r="CH27" s="692"/>
      <c r="CI27" s="692"/>
      <c r="CJ27" s="692"/>
      <c r="CK27" s="692"/>
      <c r="CL27" s="692"/>
      <c r="CM27" s="692"/>
      <c r="CN27" s="692"/>
      <c r="CO27" s="692"/>
      <c r="CP27" s="692"/>
      <c r="CQ27" s="734"/>
      <c r="CR27" s="523"/>
      <c r="CS27" s="523"/>
      <c r="CT27" s="524">
        <f>MAX(CT23,CT25)</f>
        <v>0</v>
      </c>
      <c r="CU27" s="525"/>
      <c r="CV27" s="525"/>
      <c r="CW27" s="525"/>
      <c r="CX27" s="525"/>
      <c r="CY27" s="526"/>
      <c r="CZ27" s="526"/>
      <c r="DA27" s="526"/>
      <c r="DB27" s="526"/>
      <c r="DC27" s="526"/>
      <c r="DD27" s="527"/>
      <c r="DE27" s="528"/>
      <c r="DF27" s="526"/>
      <c r="DG27" s="526"/>
      <c r="DH27" s="526"/>
      <c r="DI27" s="529"/>
      <c r="DJ27" s="528"/>
      <c r="DK27" s="530"/>
      <c r="DL27" s="530"/>
      <c r="DM27" s="530"/>
      <c r="DN27" s="530"/>
      <c r="DO27" s="530"/>
      <c r="DP27" s="530"/>
      <c r="DQ27" s="530"/>
      <c r="DR27" s="530"/>
      <c r="DS27" s="530"/>
      <c r="DT27" s="530"/>
      <c r="DU27" s="742"/>
      <c r="DV27" s="514"/>
      <c r="DW27" s="514"/>
      <c r="DX27" s="515">
        <f>MAX(DX23,DX25)</f>
        <v>0</v>
      </c>
      <c r="DY27" s="516"/>
      <c r="DZ27" s="516"/>
      <c r="EA27" s="516"/>
      <c r="EB27" s="516"/>
      <c r="EC27" s="517"/>
      <c r="ED27" s="517"/>
      <c r="EE27" s="517"/>
      <c r="EF27" s="517"/>
      <c r="EG27" s="517"/>
      <c r="EH27" s="518"/>
      <c r="EI27" s="519"/>
      <c r="EJ27" s="517"/>
      <c r="EK27" s="517"/>
      <c r="EL27" s="517"/>
      <c r="EM27" s="521"/>
      <c r="EN27" s="752"/>
      <c r="EO27" s="521"/>
      <c r="EP27" s="521"/>
      <c r="EQ27" s="521"/>
      <c r="ER27" s="521"/>
      <c r="ES27" s="521"/>
      <c r="ET27" s="521"/>
      <c r="EU27" s="521"/>
      <c r="EV27" s="521"/>
      <c r="EW27" s="521"/>
      <c r="EX27" s="521"/>
      <c r="EY27" s="734"/>
      <c r="EZ27" s="523"/>
      <c r="FA27" s="523"/>
      <c r="FB27" s="524">
        <f>MAX(FB23,FB25)</f>
        <v>0</v>
      </c>
      <c r="FC27" s="525"/>
      <c r="FD27" s="525"/>
      <c r="FE27" s="525"/>
      <c r="FF27" s="525"/>
      <c r="FG27" s="526"/>
      <c r="FH27" s="526"/>
      <c r="FI27" s="526"/>
      <c r="FJ27" s="526"/>
      <c r="FK27" s="526"/>
      <c r="FL27" s="527"/>
      <c r="FM27" s="528"/>
      <c r="FN27" s="526"/>
      <c r="FO27" s="526"/>
      <c r="FP27" s="526"/>
      <c r="FQ27" s="529"/>
      <c r="FR27" s="528"/>
      <c r="FS27" s="530"/>
      <c r="FT27" s="530"/>
      <c r="FU27" s="530"/>
      <c r="FV27" s="530"/>
      <c r="FW27" s="530"/>
      <c r="FX27" s="530"/>
      <c r="FY27" s="530"/>
      <c r="FZ27" s="530"/>
      <c r="GA27" s="530"/>
      <c r="GB27" s="529"/>
      <c r="GC27" s="531"/>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row>
    <row r="28" spans="1:219" ht="16.5" customHeight="1" x14ac:dyDescent="0.3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row>
    <row r="29" spans="1:219" ht="16.5" customHeight="1" x14ac:dyDescent="0.35">
      <c r="A29" s="144"/>
      <c r="B29" s="787" t="s">
        <v>267</v>
      </c>
      <c r="C29" s="788">
        <f>SUM(D29:GC31)</f>
        <v>0</v>
      </c>
      <c r="D29" s="263">
        <f>D23-D25-D26</f>
        <v>0</v>
      </c>
      <c r="E29" s="263"/>
      <c r="F29" s="263"/>
      <c r="G29" s="263"/>
      <c r="H29" s="263">
        <f>IF($E$1="乐观",SUM(H11:H14)-SUM(I11:W14),SUM(H13:H14)-IFERROR(SUM(AH13:AH14)*H5/AH5,0))</f>
        <v>0</v>
      </c>
      <c r="I29" s="263">
        <f>H25-SUM(I25:W25)</f>
        <v>0</v>
      </c>
      <c r="J29" s="263">
        <f>H23-H25-H26</f>
        <v>0</v>
      </c>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144"/>
      <c r="AH29" s="144"/>
      <c r="AI29" s="263"/>
      <c r="AJ29" s="263"/>
      <c r="AK29" s="263"/>
      <c r="AL29" s="263">
        <f>IF($E$1="乐观",SUM(AL11:AL14)-SUM(AM11:BA14),SUM(AL13:AL14)-IFERROR(SUM(BL13:BL14)*AL5/BL5,0))</f>
        <v>0</v>
      </c>
      <c r="AM29" s="263">
        <f>AL25-SUM(AM25:BA25)</f>
        <v>0</v>
      </c>
      <c r="AN29" s="263">
        <f>AL23-AL25-AL26</f>
        <v>0</v>
      </c>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144"/>
      <c r="BL29" s="144"/>
      <c r="BM29" s="263"/>
      <c r="BN29" s="263"/>
      <c r="BO29" s="263"/>
      <c r="BP29" s="263">
        <f>IF($E$1="乐观",SUM(BP11:BP14)-SUM(BQ11:CE14),SUM(BP13:BP14)-IFERROR(SUM(CP13:CP14)*BP5/CP5,0))</f>
        <v>0</v>
      </c>
      <c r="BQ29" s="263">
        <f>BP25-SUM(BQ25:CE25)</f>
        <v>0</v>
      </c>
      <c r="BR29" s="263">
        <f>BP23-BP25-BP26</f>
        <v>0</v>
      </c>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144"/>
      <c r="CP29" s="144"/>
      <c r="CQ29" s="263"/>
      <c r="CR29" s="263"/>
      <c r="CS29" s="263"/>
      <c r="CT29" s="263">
        <f>IF($E$1="乐观",SUM(CT11:CT14)-SUM(CU11:DI14),SUM(CT13:CT14)-IFERROR(SUM(DT13:DT14)*CT5/DT5,0))</f>
        <v>0</v>
      </c>
      <c r="CU29" s="263">
        <f>CT25-SUM(CU25:DI25)</f>
        <v>0</v>
      </c>
      <c r="CV29" s="263">
        <f>CT23-CT25-CT26</f>
        <v>0</v>
      </c>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144"/>
      <c r="DT29" s="144"/>
      <c r="DU29" s="263"/>
      <c r="DV29" s="263"/>
      <c r="DW29" s="263"/>
      <c r="DX29" s="263">
        <f>IF($E$1="乐观",SUM(DX11:DX14)-SUM(DY11:EM14),SUM(DX13:DX14)-IFERROR(SUM(EX13:EX14)*DX5/EX5,0))</f>
        <v>0</v>
      </c>
      <c r="DY29" s="263">
        <f>DX25-SUM(DY25:EM25)</f>
        <v>0</v>
      </c>
      <c r="DZ29" s="263">
        <f>DX23-DX25-DX26</f>
        <v>0</v>
      </c>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144"/>
      <c r="EX29" s="144"/>
      <c r="EY29" s="263"/>
      <c r="EZ29" s="263"/>
      <c r="FA29" s="263"/>
      <c r="FB29" s="263">
        <f>IF($E$1="乐观",SUM(FB11:FB14)-SUM(FC11:FQ14),SUM(FB13:FB14)-IFERROR(SUM(GB13:GB14)*FB5/GB5,0))</f>
        <v>0</v>
      </c>
      <c r="FC29" s="263">
        <f>FB25-SUM(FC25:FQ25)</f>
        <v>0</v>
      </c>
      <c r="FD29" s="263">
        <f>FB23-FB25-FB26</f>
        <v>0</v>
      </c>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row>
    <row r="30" spans="1:219" ht="16.5" customHeight="1" x14ac:dyDescent="0.35">
      <c r="A30" s="144"/>
      <c r="B30" s="360"/>
      <c r="C30" s="361"/>
      <c r="D30" s="263"/>
      <c r="E30" s="263"/>
      <c r="F30" s="263"/>
      <c r="G30" s="263"/>
      <c r="H30" s="263">
        <f>IF($C$1="乐观",SUM('3-成本分摊'!K41:K42,'3-成本分摊'!L53,-'3-成本分摊'!K35)-H11,SUM('3-成本分摊'!L41:L42,'3-成本分摊'!L53,-'3-成本分摊'!L35)-H11)+IF(G1="乐观",('3-成本分摊'!$K$53-'3-成本分摊'!$L$53),0)</f>
        <v>0</v>
      </c>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144"/>
      <c r="AH30" s="144"/>
      <c r="AI30" s="263"/>
      <c r="AJ30" s="263"/>
      <c r="AK30" s="263"/>
      <c r="AL30" s="263">
        <f>IF($C$1="乐观",SUM('3-成本分摊'!U41:U42,'3-成本分摊'!V53,-'3-成本分摊'!U35)-AL11,SUM('3-成本分摊'!V41:V42,'3-成本分摊'!V53,-'3-成本分摊'!V35)-AL11)+IF($G$1="乐观",'3-成本分摊'!U53-'3-成本分摊'!V53,0)</f>
        <v>0</v>
      </c>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144"/>
      <c r="BL30" s="144"/>
      <c r="BM30" s="263"/>
      <c r="BN30" s="263"/>
      <c r="BO30" s="263"/>
      <c r="BP30" s="263">
        <f>IF($C$1="乐观",SUM('3-成本分摊'!AE41:AE42,'3-成本分摊'!AF53,-'3-成本分摊'!AE35)-BP11,SUM('3-成本分摊'!AF41:AF42,'3-成本分摊'!AF53,-'3-成本分摊'!AF35)-BP11)+IF($G$1="乐观",'3-成本分摊'!AE53-'3-成本分摊'!AF53,0)</f>
        <v>0</v>
      </c>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144"/>
      <c r="CP30" s="144"/>
      <c r="CQ30" s="263"/>
      <c r="CR30" s="263"/>
      <c r="CS30" s="263"/>
      <c r="CT30" s="263">
        <f>IF($C$1="乐观",SUM('3-成本分摊'!AO41:AO42,'3-成本分摊'!AP53,-'3-成本分摊'!AO35)-CT11,SUM('3-成本分摊'!AP41:AP42,'3-成本分摊'!AP53,-'3-成本分摊'!AP35)-CT11)+IF($G$1="乐观",'3-成本分摊'!AO53-'3-成本分摊'!AP53,0)</f>
        <v>0</v>
      </c>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144"/>
      <c r="DT30" s="144"/>
      <c r="DU30" s="263"/>
      <c r="DV30" s="263"/>
      <c r="DW30" s="263"/>
      <c r="DX30" s="263">
        <f>IF($C$1="乐观",SUM('3-成本分摊'!AY41:AY42,'3-成本分摊'!AZ53,-'3-成本分摊'!AY35)-DX11,SUM('3-成本分摊'!AZ41:AZ42,'3-成本分摊'!AZ53,-'3-成本分摊'!AZ35)-DX11)+IF($G$1="乐观",'3-成本分摊'!$AY$53-'3-成本分摊'!$AZ$53,0)</f>
        <v>0</v>
      </c>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144"/>
      <c r="EX30" s="144"/>
      <c r="EY30" s="263"/>
      <c r="EZ30" s="263"/>
      <c r="FA30" s="263"/>
      <c r="FB30" s="263">
        <f>IF($C$1="乐观",SUM('3-成本分摊'!BI41:BI42,'3-成本分摊'!BJ53,-'3-成本分摊'!BI35)-FB11,SUM('3-成本分摊'!BJ41:BJ42,'3-成本分摊'!BJ53,-'3-成本分摊'!BJ35)-FB11)+IF($G$1="乐观",'3-成本分摊'!$BI$53-'3-成本分摊'!$BJ$53,0)</f>
        <v>0</v>
      </c>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row>
    <row r="31" spans="1:219" ht="16.5" customHeight="1" x14ac:dyDescent="0.3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row>
    <row r="32" spans="1:219" ht="16.5" customHeight="1" x14ac:dyDescent="0.35">
      <c r="A32" s="144"/>
      <c r="B32" s="144"/>
      <c r="C32" s="144"/>
      <c r="D32" s="144"/>
      <c r="E32" s="144"/>
      <c r="F32" s="144"/>
      <c r="G32" s="144"/>
      <c r="H32" s="179"/>
      <c r="I32" s="179"/>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row>
    <row r="33" spans="1:218" ht="16.5" x14ac:dyDescent="0.35">
      <c r="A33" s="144"/>
      <c r="B33" s="144"/>
      <c r="C33" s="144"/>
      <c r="D33" s="144"/>
      <c r="E33" s="144"/>
      <c r="F33" s="144"/>
      <c r="G33" s="144"/>
      <c r="H33" s="144"/>
      <c r="I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row>
    <row r="34" spans="1:218" ht="16.5" x14ac:dyDescent="0.3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row>
    <row r="35" spans="1:218" ht="16.5" x14ac:dyDescent="0.3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row>
    <row r="36" spans="1:218" ht="16.5" x14ac:dyDescent="0.3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row>
    <row r="37" spans="1:218" ht="16.5" x14ac:dyDescent="0.3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row>
    <row r="38" spans="1:218" ht="16.5" x14ac:dyDescent="0.3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row>
    <row r="39" spans="1:218" ht="16.5" x14ac:dyDescent="0.3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row>
    <row r="40" spans="1:218" ht="16.5" x14ac:dyDescent="0.3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row>
    <row r="41" spans="1:218" ht="16.5" x14ac:dyDescent="0.3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row>
    <row r="42" spans="1:218" ht="16.5" x14ac:dyDescent="0.3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row>
    <row r="43" spans="1:218" ht="16.5" x14ac:dyDescent="0.3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row>
    <row r="44" spans="1:218" ht="16.5" x14ac:dyDescent="0.3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row>
    <row r="45" spans="1:218" ht="16.5" x14ac:dyDescent="0.3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row>
    <row r="46" spans="1:218" ht="16.5" x14ac:dyDescent="0.3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row>
    <row r="47" spans="1:218" ht="16.5" x14ac:dyDescent="0.3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row>
    <row r="48" spans="1:218" ht="16.5" x14ac:dyDescent="0.3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row>
    <row r="49" spans="1:218" ht="16.5" x14ac:dyDescent="0.3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row>
    <row r="50" spans="1:218" ht="16.5" x14ac:dyDescent="0.3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row>
    <row r="51" spans="1:218" ht="16.5" x14ac:dyDescent="0.3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144"/>
      <c r="HF51" s="144"/>
      <c r="HG51" s="144"/>
      <c r="HH51" s="144"/>
      <c r="HI51" s="144"/>
      <c r="HJ51" s="144"/>
    </row>
    <row r="52" spans="1:218" ht="16.5" x14ac:dyDescent="0.3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144"/>
      <c r="HF52" s="144"/>
      <c r="HG52" s="144"/>
      <c r="HH52" s="144"/>
      <c r="HI52" s="144"/>
      <c r="HJ52" s="144"/>
    </row>
    <row r="53" spans="1:218" ht="16.5" x14ac:dyDescent="0.3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144"/>
      <c r="HF53" s="144"/>
      <c r="HG53" s="144"/>
      <c r="HH53" s="144"/>
      <c r="HI53" s="144"/>
      <c r="HJ53" s="144"/>
    </row>
    <row r="54" spans="1:218" ht="16.5" x14ac:dyDescent="0.3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144"/>
      <c r="HF54" s="144"/>
      <c r="HG54" s="144"/>
      <c r="HH54" s="144"/>
      <c r="HI54" s="144"/>
      <c r="HJ54" s="144"/>
    </row>
    <row r="55" spans="1:218" ht="16.5" x14ac:dyDescent="0.3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144"/>
      <c r="HF55" s="144"/>
      <c r="HG55" s="144"/>
      <c r="HH55" s="144"/>
      <c r="HI55" s="144"/>
      <c r="HJ55" s="144"/>
    </row>
    <row r="56" spans="1:218" ht="16.5" x14ac:dyDescent="0.3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144"/>
      <c r="HF56" s="144"/>
      <c r="HG56" s="144"/>
      <c r="HH56" s="144"/>
      <c r="HI56" s="144"/>
      <c r="HJ56" s="144"/>
    </row>
    <row r="57" spans="1:218" ht="16.5" x14ac:dyDescent="0.3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c r="GO57" s="144"/>
      <c r="GP57" s="144"/>
      <c r="GQ57" s="144"/>
      <c r="GR57" s="144"/>
      <c r="GS57" s="144"/>
      <c r="GT57" s="144"/>
      <c r="GU57" s="144"/>
      <c r="GV57" s="144"/>
      <c r="GW57" s="144"/>
      <c r="GX57" s="144"/>
      <c r="GY57" s="144"/>
      <c r="GZ57" s="144"/>
      <c r="HA57" s="144"/>
      <c r="HB57" s="144"/>
      <c r="HC57" s="144"/>
      <c r="HD57" s="144"/>
      <c r="HE57" s="144"/>
      <c r="HF57" s="144"/>
      <c r="HG57" s="144"/>
      <c r="HH57" s="144"/>
      <c r="HI57" s="144"/>
      <c r="HJ57" s="144"/>
    </row>
    <row r="58" spans="1:218" ht="16.5" x14ac:dyDescent="0.3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144"/>
      <c r="HF58" s="144"/>
      <c r="HG58" s="144"/>
      <c r="HH58" s="144"/>
      <c r="HI58" s="144"/>
      <c r="HJ58" s="144"/>
    </row>
    <row r="59" spans="1:218" ht="16.5" x14ac:dyDescent="0.3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144"/>
      <c r="HF59" s="144"/>
      <c r="HG59" s="144"/>
      <c r="HH59" s="144"/>
      <c r="HI59" s="144"/>
      <c r="HJ59" s="144"/>
    </row>
    <row r="60" spans="1:218" ht="16.5" x14ac:dyDescent="0.3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c r="GO60" s="144"/>
      <c r="GP60" s="144"/>
      <c r="GQ60" s="144"/>
      <c r="GR60" s="144"/>
      <c r="GS60" s="144"/>
      <c r="GT60" s="144"/>
      <c r="GU60" s="144"/>
      <c r="GV60" s="144"/>
      <c r="GW60" s="144"/>
      <c r="GX60" s="144"/>
      <c r="GY60" s="144"/>
      <c r="GZ60" s="144"/>
      <c r="HA60" s="144"/>
      <c r="HB60" s="144"/>
      <c r="HC60" s="144"/>
      <c r="HD60" s="144"/>
      <c r="HE60" s="144"/>
      <c r="HF60" s="144"/>
      <c r="HG60" s="144"/>
      <c r="HH60" s="144"/>
      <c r="HI60" s="144"/>
      <c r="HJ60" s="144"/>
    </row>
    <row r="61" spans="1:218" ht="16.5" x14ac:dyDescent="0.3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c r="GO61" s="144"/>
      <c r="GP61" s="144"/>
      <c r="GQ61" s="144"/>
      <c r="GR61" s="144"/>
      <c r="GS61" s="144"/>
      <c r="GT61" s="144"/>
      <c r="GU61" s="144"/>
      <c r="GV61" s="144"/>
      <c r="GW61" s="144"/>
      <c r="GX61" s="144"/>
      <c r="GY61" s="144"/>
      <c r="GZ61" s="144"/>
      <c r="HA61" s="144"/>
      <c r="HB61" s="144"/>
      <c r="HC61" s="144"/>
      <c r="HD61" s="144"/>
      <c r="HE61" s="144"/>
      <c r="HF61" s="144"/>
      <c r="HG61" s="144"/>
      <c r="HH61" s="144"/>
      <c r="HI61" s="144"/>
      <c r="HJ61" s="144"/>
    </row>
    <row r="62" spans="1:218" ht="16.5" x14ac:dyDescent="0.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c r="GO62" s="144"/>
      <c r="GP62" s="144"/>
      <c r="GQ62" s="144"/>
      <c r="GR62" s="144"/>
      <c r="GS62" s="144"/>
      <c r="GT62" s="144"/>
      <c r="GU62" s="144"/>
      <c r="GV62" s="144"/>
      <c r="GW62" s="144"/>
      <c r="GX62" s="144"/>
      <c r="GY62" s="144"/>
      <c r="GZ62" s="144"/>
      <c r="HA62" s="144"/>
      <c r="HB62" s="144"/>
      <c r="HC62" s="144"/>
      <c r="HD62" s="144"/>
      <c r="HE62" s="144"/>
      <c r="HF62" s="144"/>
      <c r="HG62" s="144"/>
      <c r="HH62" s="144"/>
      <c r="HI62" s="144"/>
      <c r="HJ62" s="144"/>
    </row>
    <row r="63" spans="1:218" ht="16.5" x14ac:dyDescent="0.3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c r="GO63" s="144"/>
      <c r="GP63" s="144"/>
      <c r="GQ63" s="144"/>
      <c r="GR63" s="144"/>
      <c r="GS63" s="144"/>
      <c r="GT63" s="144"/>
      <c r="GU63" s="144"/>
      <c r="GV63" s="144"/>
      <c r="GW63" s="144"/>
      <c r="GX63" s="144"/>
      <c r="GY63" s="144"/>
      <c r="GZ63" s="144"/>
      <c r="HA63" s="144"/>
      <c r="HB63" s="144"/>
      <c r="HC63" s="144"/>
      <c r="HD63" s="144"/>
      <c r="HE63" s="144"/>
      <c r="HF63" s="144"/>
      <c r="HG63" s="144"/>
      <c r="HH63" s="144"/>
      <c r="HI63" s="144"/>
      <c r="HJ63" s="144"/>
    </row>
    <row r="64" spans="1:218" ht="16.5" x14ac:dyDescent="0.3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c r="GO64" s="144"/>
      <c r="GP64" s="144"/>
      <c r="GQ64" s="144"/>
      <c r="GR64" s="144"/>
      <c r="GS64" s="144"/>
      <c r="GT64" s="144"/>
      <c r="GU64" s="144"/>
      <c r="GV64" s="144"/>
      <c r="GW64" s="144"/>
      <c r="GX64" s="144"/>
      <c r="GY64" s="144"/>
      <c r="GZ64" s="144"/>
      <c r="HA64" s="144"/>
      <c r="HB64" s="144"/>
      <c r="HC64" s="144"/>
      <c r="HD64" s="144"/>
      <c r="HE64" s="144"/>
      <c r="HF64" s="144"/>
      <c r="HG64" s="144"/>
      <c r="HH64" s="144"/>
      <c r="HI64" s="144"/>
      <c r="HJ64" s="144"/>
    </row>
    <row r="65" spans="1:218" ht="16.5" x14ac:dyDescent="0.3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c r="GO65" s="144"/>
      <c r="GP65" s="144"/>
      <c r="GQ65" s="144"/>
      <c r="GR65" s="144"/>
      <c r="GS65" s="144"/>
      <c r="GT65" s="144"/>
      <c r="GU65" s="144"/>
      <c r="GV65" s="144"/>
      <c r="GW65" s="144"/>
      <c r="GX65" s="144"/>
      <c r="GY65" s="144"/>
      <c r="GZ65" s="144"/>
      <c r="HA65" s="144"/>
      <c r="HB65" s="144"/>
      <c r="HC65" s="144"/>
      <c r="HD65" s="144"/>
      <c r="HE65" s="144"/>
      <c r="HF65" s="144"/>
      <c r="HG65" s="144"/>
      <c r="HH65" s="144"/>
      <c r="HI65" s="144"/>
      <c r="HJ65" s="144"/>
    </row>
    <row r="66" spans="1:218" ht="16.5" x14ac:dyDescent="0.3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c r="GO66" s="144"/>
      <c r="GP66" s="144"/>
      <c r="GQ66" s="144"/>
      <c r="GR66" s="144"/>
      <c r="GS66" s="144"/>
      <c r="GT66" s="144"/>
      <c r="GU66" s="144"/>
      <c r="GV66" s="144"/>
      <c r="GW66" s="144"/>
      <c r="GX66" s="144"/>
      <c r="GY66" s="144"/>
      <c r="GZ66" s="144"/>
      <c r="HA66" s="144"/>
      <c r="HB66" s="144"/>
      <c r="HC66" s="144"/>
      <c r="HD66" s="144"/>
      <c r="HE66" s="144"/>
      <c r="HF66" s="144"/>
      <c r="HG66" s="144"/>
      <c r="HH66" s="144"/>
      <c r="HI66" s="144"/>
      <c r="HJ66" s="144"/>
    </row>
    <row r="67" spans="1:218" ht="16.5" x14ac:dyDescent="0.3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144"/>
      <c r="GF67" s="144"/>
      <c r="GG67" s="144"/>
      <c r="GH67" s="144"/>
      <c r="GI67" s="144"/>
      <c r="GJ67" s="144"/>
      <c r="GK67" s="144"/>
      <c r="GL67" s="144"/>
      <c r="GM67" s="144"/>
      <c r="GN67" s="144"/>
      <c r="GO67" s="144"/>
      <c r="GP67" s="144"/>
      <c r="GQ67" s="144"/>
      <c r="GR67" s="144"/>
      <c r="GS67" s="144"/>
      <c r="GT67" s="144"/>
      <c r="GU67" s="144"/>
      <c r="GV67" s="144"/>
      <c r="GW67" s="144"/>
      <c r="GX67" s="144"/>
      <c r="GY67" s="144"/>
      <c r="GZ67" s="144"/>
      <c r="HA67" s="144"/>
      <c r="HB67" s="144"/>
      <c r="HC67" s="144"/>
      <c r="HD67" s="144"/>
      <c r="HE67" s="144"/>
      <c r="HF67" s="144"/>
      <c r="HG67" s="144"/>
      <c r="HH67" s="144"/>
      <c r="HI67" s="144"/>
      <c r="HJ67" s="144"/>
    </row>
    <row r="68" spans="1:218" ht="16.5" x14ac:dyDescent="0.3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144"/>
      <c r="GF68" s="144"/>
      <c r="GG68" s="144"/>
      <c r="GH68" s="144"/>
      <c r="GI68" s="144"/>
      <c r="GJ68" s="144"/>
      <c r="GK68" s="144"/>
      <c r="GL68" s="144"/>
      <c r="GM68" s="144"/>
      <c r="GN68" s="144"/>
      <c r="GO68" s="144"/>
      <c r="GP68" s="144"/>
      <c r="GQ68" s="144"/>
      <c r="GR68" s="144"/>
      <c r="GS68" s="144"/>
      <c r="GT68" s="144"/>
      <c r="GU68" s="144"/>
      <c r="GV68" s="144"/>
      <c r="GW68" s="144"/>
      <c r="GX68" s="144"/>
      <c r="GY68" s="144"/>
      <c r="GZ68" s="144"/>
      <c r="HA68" s="144"/>
      <c r="HB68" s="144"/>
      <c r="HC68" s="144"/>
      <c r="HD68" s="144"/>
      <c r="HE68" s="144"/>
      <c r="HF68" s="144"/>
      <c r="HG68" s="144"/>
      <c r="HH68" s="144"/>
      <c r="HI68" s="144"/>
      <c r="HJ68" s="144"/>
    </row>
    <row r="69" spans="1:218" ht="16.5" x14ac:dyDescent="0.3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144"/>
      <c r="GF69" s="144"/>
      <c r="GG69" s="144"/>
      <c r="GH69" s="144"/>
      <c r="GI69" s="144"/>
      <c r="GJ69" s="144"/>
      <c r="GK69" s="144"/>
      <c r="GL69" s="144"/>
      <c r="GM69" s="144"/>
      <c r="GN69" s="144"/>
      <c r="GO69" s="144"/>
      <c r="GP69" s="144"/>
      <c r="GQ69" s="144"/>
      <c r="GR69" s="144"/>
      <c r="GS69" s="144"/>
      <c r="GT69" s="144"/>
      <c r="GU69" s="144"/>
      <c r="GV69" s="144"/>
      <c r="GW69" s="144"/>
      <c r="GX69" s="144"/>
      <c r="GY69" s="144"/>
      <c r="GZ69" s="144"/>
      <c r="HA69" s="144"/>
      <c r="HB69" s="144"/>
      <c r="HC69" s="144"/>
      <c r="HD69" s="144"/>
      <c r="HE69" s="144"/>
      <c r="HF69" s="144"/>
      <c r="HG69" s="144"/>
      <c r="HH69" s="144"/>
      <c r="HI69" s="144"/>
      <c r="HJ69" s="144"/>
    </row>
    <row r="70" spans="1:218" ht="16.5" x14ac:dyDescent="0.3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144"/>
      <c r="GF70" s="144"/>
      <c r="GG70" s="144"/>
      <c r="GH70" s="144"/>
      <c r="GI70" s="144"/>
      <c r="GJ70" s="144"/>
      <c r="GK70" s="144"/>
      <c r="GL70" s="144"/>
      <c r="GM70" s="144"/>
      <c r="GN70" s="144"/>
      <c r="GO70" s="144"/>
      <c r="GP70" s="144"/>
      <c r="GQ70" s="144"/>
      <c r="GR70" s="144"/>
      <c r="GS70" s="144"/>
      <c r="GT70" s="144"/>
      <c r="GU70" s="144"/>
      <c r="GV70" s="144"/>
      <c r="GW70" s="144"/>
      <c r="GX70" s="144"/>
      <c r="GY70" s="144"/>
      <c r="GZ70" s="144"/>
      <c r="HA70" s="144"/>
      <c r="HB70" s="144"/>
      <c r="HC70" s="144"/>
      <c r="HD70" s="144"/>
      <c r="HE70" s="144"/>
      <c r="HF70" s="144"/>
      <c r="HG70" s="144"/>
      <c r="HH70" s="144"/>
      <c r="HI70" s="144"/>
      <c r="HJ70" s="144"/>
    </row>
    <row r="71" spans="1:218" ht="16.5" x14ac:dyDescent="0.3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144"/>
      <c r="GF71" s="144"/>
      <c r="GG71" s="144"/>
      <c r="GH71" s="144"/>
      <c r="GI71" s="144"/>
      <c r="GJ71" s="144"/>
      <c r="GK71" s="144"/>
      <c r="GL71" s="144"/>
      <c r="GM71" s="144"/>
      <c r="GN71" s="144"/>
      <c r="GO71" s="144"/>
      <c r="GP71" s="144"/>
      <c r="GQ71" s="144"/>
      <c r="GR71" s="144"/>
      <c r="GS71" s="144"/>
      <c r="GT71" s="144"/>
      <c r="GU71" s="144"/>
      <c r="GV71" s="144"/>
      <c r="GW71" s="144"/>
      <c r="GX71" s="144"/>
      <c r="GY71" s="144"/>
      <c r="GZ71" s="144"/>
      <c r="HA71" s="144"/>
      <c r="HB71" s="144"/>
      <c r="HC71" s="144"/>
      <c r="HD71" s="144"/>
      <c r="HE71" s="144"/>
      <c r="HF71" s="144"/>
      <c r="HG71" s="144"/>
      <c r="HH71" s="144"/>
      <c r="HI71" s="144"/>
      <c r="HJ71" s="144"/>
    </row>
    <row r="72" spans="1:218" ht="16.5" x14ac:dyDescent="0.3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144"/>
      <c r="GF72" s="144"/>
      <c r="GG72" s="144"/>
      <c r="GH72" s="144"/>
      <c r="GI72" s="144"/>
      <c r="GJ72" s="144"/>
      <c r="GK72" s="144"/>
      <c r="GL72" s="144"/>
      <c r="GM72" s="144"/>
      <c r="GN72" s="144"/>
      <c r="GO72" s="144"/>
      <c r="GP72" s="144"/>
      <c r="GQ72" s="144"/>
      <c r="GR72" s="144"/>
      <c r="GS72" s="144"/>
      <c r="GT72" s="144"/>
      <c r="GU72" s="144"/>
      <c r="GV72" s="144"/>
      <c r="GW72" s="144"/>
      <c r="GX72" s="144"/>
      <c r="GY72" s="144"/>
      <c r="GZ72" s="144"/>
      <c r="HA72" s="144"/>
      <c r="HB72" s="144"/>
      <c r="HC72" s="144"/>
      <c r="HD72" s="144"/>
      <c r="HE72" s="144"/>
      <c r="HF72" s="144"/>
      <c r="HG72" s="144"/>
      <c r="HH72" s="144"/>
      <c r="HI72" s="144"/>
      <c r="HJ72" s="144"/>
    </row>
    <row r="73" spans="1:218" ht="16.5" x14ac:dyDescent="0.3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144"/>
      <c r="GF73" s="144"/>
      <c r="GG73" s="144"/>
      <c r="GH73" s="144"/>
      <c r="GI73" s="144"/>
      <c r="GJ73" s="144"/>
      <c r="GK73" s="144"/>
      <c r="GL73" s="144"/>
      <c r="GM73" s="144"/>
      <c r="GN73" s="144"/>
      <c r="GO73" s="144"/>
      <c r="GP73" s="144"/>
      <c r="GQ73" s="144"/>
      <c r="GR73" s="144"/>
      <c r="GS73" s="144"/>
      <c r="GT73" s="144"/>
      <c r="GU73" s="144"/>
      <c r="GV73" s="144"/>
      <c r="GW73" s="144"/>
      <c r="GX73" s="144"/>
      <c r="GY73" s="144"/>
      <c r="GZ73" s="144"/>
      <c r="HA73" s="144"/>
      <c r="HB73" s="144"/>
      <c r="HC73" s="144"/>
      <c r="HD73" s="144"/>
      <c r="HE73" s="144"/>
      <c r="HF73" s="144"/>
      <c r="HG73" s="144"/>
      <c r="HH73" s="144"/>
      <c r="HI73" s="144"/>
      <c r="HJ73" s="144"/>
    </row>
    <row r="74" spans="1:218" ht="16.5" x14ac:dyDescent="0.3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c r="GO74" s="144"/>
      <c r="GP74" s="144"/>
      <c r="GQ74" s="144"/>
      <c r="GR74" s="144"/>
      <c r="GS74" s="144"/>
      <c r="GT74" s="144"/>
      <c r="GU74" s="144"/>
      <c r="GV74" s="144"/>
      <c r="GW74" s="144"/>
      <c r="GX74" s="144"/>
      <c r="GY74" s="144"/>
      <c r="GZ74" s="144"/>
      <c r="HA74" s="144"/>
      <c r="HB74" s="144"/>
      <c r="HC74" s="144"/>
      <c r="HD74" s="144"/>
      <c r="HE74" s="144"/>
      <c r="HF74" s="144"/>
      <c r="HG74" s="144"/>
      <c r="HH74" s="144"/>
      <c r="HI74" s="144"/>
      <c r="HJ74" s="144"/>
    </row>
    <row r="75" spans="1:218" ht="16.5" x14ac:dyDescent="0.3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144"/>
      <c r="GF75" s="144"/>
      <c r="GG75" s="144"/>
      <c r="GH75" s="144"/>
      <c r="GI75" s="144"/>
      <c r="GJ75" s="144"/>
      <c r="GK75" s="144"/>
      <c r="GL75" s="144"/>
      <c r="GM75" s="144"/>
      <c r="GN75" s="144"/>
      <c r="GO75" s="144"/>
      <c r="GP75" s="144"/>
      <c r="GQ75" s="144"/>
      <c r="GR75" s="144"/>
      <c r="GS75" s="144"/>
      <c r="GT75" s="144"/>
      <c r="GU75" s="144"/>
      <c r="GV75" s="144"/>
      <c r="GW75" s="144"/>
      <c r="GX75" s="144"/>
      <c r="GY75" s="144"/>
      <c r="GZ75" s="144"/>
      <c r="HA75" s="144"/>
      <c r="HB75" s="144"/>
      <c r="HC75" s="144"/>
      <c r="HD75" s="144"/>
      <c r="HE75" s="144"/>
      <c r="HF75" s="144"/>
      <c r="HG75" s="144"/>
      <c r="HH75" s="144"/>
      <c r="HI75" s="144"/>
      <c r="HJ75" s="144"/>
    </row>
    <row r="76" spans="1:218" ht="16.5" x14ac:dyDescent="0.3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144"/>
      <c r="GF76" s="144"/>
      <c r="GG76" s="144"/>
      <c r="GH76" s="144"/>
      <c r="GI76" s="144"/>
      <c r="GJ76" s="144"/>
      <c r="GK76" s="144"/>
      <c r="GL76" s="144"/>
      <c r="GM76" s="144"/>
      <c r="GN76" s="144"/>
      <c r="GO76" s="144"/>
      <c r="GP76" s="144"/>
      <c r="GQ76" s="144"/>
      <c r="GR76" s="144"/>
      <c r="GS76" s="144"/>
      <c r="GT76" s="144"/>
      <c r="GU76" s="144"/>
      <c r="GV76" s="144"/>
      <c r="GW76" s="144"/>
      <c r="GX76" s="144"/>
      <c r="GY76" s="144"/>
      <c r="GZ76" s="144"/>
      <c r="HA76" s="144"/>
      <c r="HB76" s="144"/>
      <c r="HC76" s="144"/>
      <c r="HD76" s="144"/>
      <c r="HE76" s="144"/>
      <c r="HF76" s="144"/>
      <c r="HG76" s="144"/>
      <c r="HH76" s="144"/>
      <c r="HI76" s="144"/>
      <c r="HJ76" s="144"/>
    </row>
    <row r="77" spans="1:218" ht="16.5" x14ac:dyDescent="0.3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144"/>
      <c r="GK77" s="144"/>
      <c r="GL77" s="144"/>
      <c r="GM77" s="144"/>
      <c r="GN77" s="144"/>
      <c r="GO77" s="144"/>
      <c r="GP77" s="144"/>
      <c r="GQ77" s="144"/>
      <c r="GR77" s="144"/>
      <c r="GS77" s="144"/>
      <c r="GT77" s="144"/>
      <c r="GU77" s="144"/>
      <c r="GV77" s="144"/>
      <c r="GW77" s="144"/>
      <c r="GX77" s="144"/>
      <c r="GY77" s="144"/>
      <c r="GZ77" s="144"/>
      <c r="HA77" s="144"/>
      <c r="HB77" s="144"/>
      <c r="HC77" s="144"/>
      <c r="HD77" s="144"/>
      <c r="HE77" s="144"/>
      <c r="HF77" s="144"/>
      <c r="HG77" s="144"/>
      <c r="HH77" s="144"/>
      <c r="HI77" s="144"/>
      <c r="HJ77" s="144"/>
    </row>
    <row r="78" spans="1:218" ht="16.5" x14ac:dyDescent="0.3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144"/>
      <c r="GF78" s="144"/>
      <c r="GG78" s="144"/>
      <c r="GH78" s="144"/>
      <c r="GI78" s="144"/>
      <c r="GJ78" s="144"/>
      <c r="GK78" s="144"/>
      <c r="GL78" s="144"/>
      <c r="GM78" s="144"/>
      <c r="GN78" s="144"/>
      <c r="GO78" s="144"/>
      <c r="GP78" s="144"/>
      <c r="GQ78" s="144"/>
      <c r="GR78" s="144"/>
      <c r="GS78" s="144"/>
      <c r="GT78" s="144"/>
      <c r="GU78" s="144"/>
      <c r="GV78" s="144"/>
      <c r="GW78" s="144"/>
      <c r="GX78" s="144"/>
      <c r="GY78" s="144"/>
      <c r="GZ78" s="144"/>
      <c r="HA78" s="144"/>
      <c r="HB78" s="144"/>
      <c r="HC78" s="144"/>
      <c r="HD78" s="144"/>
      <c r="HE78" s="144"/>
      <c r="HF78" s="144"/>
      <c r="HG78" s="144"/>
      <c r="HH78" s="144"/>
      <c r="HI78" s="144"/>
      <c r="HJ78" s="144"/>
    </row>
    <row r="79" spans="1:218" ht="16.5" x14ac:dyDescent="0.3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144"/>
      <c r="GF79" s="144"/>
      <c r="GG79" s="144"/>
      <c r="GH79" s="144"/>
      <c r="GI79" s="144"/>
      <c r="GJ79" s="144"/>
      <c r="GK79" s="144"/>
      <c r="GL79" s="144"/>
      <c r="GM79" s="144"/>
      <c r="GN79" s="144"/>
      <c r="GO79" s="144"/>
      <c r="GP79" s="144"/>
      <c r="GQ79" s="144"/>
      <c r="GR79" s="144"/>
      <c r="GS79" s="144"/>
      <c r="GT79" s="144"/>
      <c r="GU79" s="144"/>
      <c r="GV79" s="144"/>
      <c r="GW79" s="144"/>
      <c r="GX79" s="144"/>
      <c r="GY79" s="144"/>
      <c r="GZ79" s="144"/>
      <c r="HA79" s="144"/>
      <c r="HB79" s="144"/>
      <c r="HC79" s="144"/>
      <c r="HD79" s="144"/>
      <c r="HE79" s="144"/>
      <c r="HF79" s="144"/>
      <c r="HG79" s="144"/>
      <c r="HH79" s="144"/>
      <c r="HI79" s="144"/>
      <c r="HJ79" s="144"/>
    </row>
    <row r="80" spans="1:218" ht="16.5" x14ac:dyDescent="0.3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144"/>
      <c r="GF80" s="144"/>
      <c r="GG80" s="144"/>
      <c r="GH80" s="144"/>
      <c r="GI80" s="144"/>
      <c r="GJ80" s="144"/>
      <c r="GK80" s="144"/>
      <c r="GL80" s="144"/>
      <c r="GM80" s="144"/>
      <c r="GN80" s="144"/>
      <c r="GO80" s="144"/>
      <c r="GP80" s="144"/>
      <c r="GQ80" s="144"/>
      <c r="GR80" s="144"/>
      <c r="GS80" s="144"/>
      <c r="GT80" s="144"/>
      <c r="GU80" s="144"/>
      <c r="GV80" s="144"/>
      <c r="GW80" s="144"/>
      <c r="GX80" s="144"/>
      <c r="GY80" s="144"/>
      <c r="GZ80" s="144"/>
      <c r="HA80" s="144"/>
      <c r="HB80" s="144"/>
      <c r="HC80" s="144"/>
      <c r="HD80" s="144"/>
      <c r="HE80" s="144"/>
      <c r="HF80" s="144"/>
      <c r="HG80" s="144"/>
      <c r="HH80" s="144"/>
      <c r="HI80" s="144"/>
      <c r="HJ80" s="144"/>
    </row>
    <row r="81" spans="1:218" ht="16.5" x14ac:dyDescent="0.3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144"/>
      <c r="GF81" s="144"/>
      <c r="GG81" s="144"/>
      <c r="GH81" s="144"/>
      <c r="GI81" s="144"/>
      <c r="GJ81" s="144"/>
      <c r="GK81" s="144"/>
      <c r="GL81" s="144"/>
      <c r="GM81" s="144"/>
      <c r="GN81" s="144"/>
      <c r="GO81" s="144"/>
      <c r="GP81" s="144"/>
      <c r="GQ81" s="144"/>
      <c r="GR81" s="144"/>
      <c r="GS81" s="144"/>
      <c r="GT81" s="144"/>
      <c r="GU81" s="144"/>
      <c r="GV81" s="144"/>
      <c r="GW81" s="144"/>
      <c r="GX81" s="144"/>
      <c r="GY81" s="144"/>
      <c r="GZ81" s="144"/>
      <c r="HA81" s="144"/>
      <c r="HB81" s="144"/>
      <c r="HC81" s="144"/>
      <c r="HD81" s="144"/>
      <c r="HE81" s="144"/>
      <c r="HF81" s="144"/>
      <c r="HG81" s="144"/>
      <c r="HH81" s="144"/>
      <c r="HI81" s="144"/>
      <c r="HJ81" s="144"/>
    </row>
    <row r="82" spans="1:218" ht="16.5" x14ac:dyDescent="0.3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144"/>
      <c r="GF82" s="144"/>
      <c r="GG82" s="144"/>
      <c r="GH82" s="144"/>
      <c r="GI82" s="144"/>
      <c r="GJ82" s="144"/>
      <c r="GK82" s="144"/>
      <c r="GL82" s="144"/>
      <c r="GM82" s="144"/>
      <c r="GN82" s="144"/>
      <c r="GO82" s="144"/>
      <c r="GP82" s="144"/>
      <c r="GQ82" s="144"/>
      <c r="GR82" s="144"/>
      <c r="GS82" s="144"/>
      <c r="GT82" s="144"/>
      <c r="GU82" s="144"/>
      <c r="GV82" s="144"/>
      <c r="GW82" s="144"/>
      <c r="GX82" s="144"/>
      <c r="GY82" s="144"/>
      <c r="GZ82" s="144"/>
      <c r="HA82" s="144"/>
      <c r="HB82" s="144"/>
      <c r="HC82" s="144"/>
      <c r="HD82" s="144"/>
      <c r="HE82" s="144"/>
      <c r="HF82" s="144"/>
      <c r="HG82" s="144"/>
      <c r="HH82" s="144"/>
      <c r="HI82" s="144"/>
      <c r="HJ82" s="144"/>
    </row>
    <row r="83" spans="1:218" ht="16.5" x14ac:dyDescent="0.3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144"/>
      <c r="GF83" s="144"/>
      <c r="GG83" s="144"/>
      <c r="GH83" s="144"/>
      <c r="GI83" s="144"/>
      <c r="GJ83" s="144"/>
      <c r="GK83" s="144"/>
      <c r="GL83" s="144"/>
      <c r="GM83" s="144"/>
      <c r="GN83" s="144"/>
      <c r="GO83" s="144"/>
      <c r="GP83" s="144"/>
      <c r="GQ83" s="144"/>
      <c r="GR83" s="144"/>
      <c r="GS83" s="144"/>
      <c r="GT83" s="144"/>
      <c r="GU83" s="144"/>
      <c r="GV83" s="144"/>
      <c r="GW83" s="144"/>
      <c r="GX83" s="144"/>
      <c r="GY83" s="144"/>
      <c r="GZ83" s="144"/>
      <c r="HA83" s="144"/>
      <c r="HB83" s="144"/>
      <c r="HC83" s="144"/>
      <c r="HD83" s="144"/>
      <c r="HE83" s="144"/>
      <c r="HF83" s="144"/>
      <c r="HG83" s="144"/>
      <c r="HH83" s="144"/>
      <c r="HI83" s="144"/>
      <c r="HJ83" s="144"/>
    </row>
    <row r="84" spans="1:218" ht="16.5" x14ac:dyDescent="0.3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144"/>
      <c r="GF84" s="144"/>
      <c r="GG84" s="144"/>
      <c r="GH84" s="144"/>
      <c r="GI84" s="144"/>
      <c r="GJ84" s="144"/>
      <c r="GK84" s="144"/>
      <c r="GL84" s="144"/>
      <c r="GM84" s="144"/>
      <c r="GN84" s="144"/>
      <c r="GO84" s="144"/>
      <c r="GP84" s="144"/>
      <c r="GQ84" s="144"/>
      <c r="GR84" s="144"/>
      <c r="GS84" s="144"/>
      <c r="GT84" s="144"/>
      <c r="GU84" s="144"/>
      <c r="GV84" s="144"/>
      <c r="GW84" s="144"/>
      <c r="GX84" s="144"/>
      <c r="GY84" s="144"/>
      <c r="GZ84" s="144"/>
      <c r="HA84" s="144"/>
      <c r="HB84" s="144"/>
      <c r="HC84" s="144"/>
      <c r="HD84" s="144"/>
      <c r="HE84" s="144"/>
      <c r="HF84" s="144"/>
      <c r="HG84" s="144"/>
      <c r="HH84" s="144"/>
      <c r="HI84" s="144"/>
      <c r="HJ84" s="144"/>
    </row>
    <row r="85" spans="1:218" ht="16.5" x14ac:dyDescent="0.3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144"/>
      <c r="GF85" s="144"/>
      <c r="GG85" s="144"/>
      <c r="GH85" s="144"/>
      <c r="GI85" s="144"/>
      <c r="GJ85" s="144"/>
      <c r="GK85" s="144"/>
      <c r="GL85" s="144"/>
      <c r="GM85" s="144"/>
      <c r="GN85" s="144"/>
      <c r="GO85" s="144"/>
      <c r="GP85" s="144"/>
      <c r="GQ85" s="144"/>
      <c r="GR85" s="144"/>
      <c r="GS85" s="144"/>
      <c r="GT85" s="144"/>
      <c r="GU85" s="144"/>
      <c r="GV85" s="144"/>
      <c r="GW85" s="144"/>
      <c r="GX85" s="144"/>
      <c r="GY85" s="144"/>
      <c r="GZ85" s="144"/>
      <c r="HA85" s="144"/>
      <c r="HB85" s="144"/>
      <c r="HC85" s="144"/>
      <c r="HD85" s="144"/>
      <c r="HE85" s="144"/>
      <c r="HF85" s="144"/>
      <c r="HG85" s="144"/>
      <c r="HH85" s="144"/>
      <c r="HI85" s="144"/>
      <c r="HJ85" s="144"/>
    </row>
    <row r="86" spans="1:218" ht="16.5" x14ac:dyDescent="0.3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144"/>
      <c r="GF86" s="144"/>
      <c r="GG86" s="144"/>
      <c r="GH86" s="144"/>
      <c r="GI86" s="144"/>
      <c r="GJ86" s="144"/>
      <c r="GK86" s="144"/>
      <c r="GL86" s="144"/>
      <c r="GM86" s="144"/>
      <c r="GN86" s="144"/>
      <c r="GO86" s="144"/>
      <c r="GP86" s="144"/>
      <c r="GQ86" s="144"/>
      <c r="GR86" s="144"/>
      <c r="GS86" s="144"/>
      <c r="GT86" s="144"/>
      <c r="GU86" s="144"/>
      <c r="GV86" s="144"/>
      <c r="GW86" s="144"/>
      <c r="GX86" s="144"/>
      <c r="GY86" s="144"/>
      <c r="GZ86" s="144"/>
      <c r="HA86" s="144"/>
      <c r="HB86" s="144"/>
      <c r="HC86" s="144"/>
      <c r="HD86" s="144"/>
      <c r="HE86" s="144"/>
      <c r="HF86" s="144"/>
      <c r="HG86" s="144"/>
      <c r="HH86" s="144"/>
      <c r="HI86" s="144"/>
      <c r="HJ86" s="144"/>
    </row>
    <row r="87" spans="1:218" ht="16.5" x14ac:dyDescent="0.3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144"/>
      <c r="EF87" s="144"/>
      <c r="EG87" s="144"/>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144"/>
      <c r="FF87" s="144"/>
      <c r="FG87" s="144"/>
      <c r="FH87" s="144"/>
      <c r="FI87" s="144"/>
      <c r="FJ87" s="144"/>
      <c r="FK87" s="144"/>
      <c r="FL87" s="144"/>
      <c r="FM87" s="144"/>
      <c r="FN87" s="144"/>
      <c r="FO87" s="144"/>
      <c r="FP87" s="144"/>
      <c r="FQ87" s="144"/>
      <c r="FR87" s="144"/>
      <c r="FS87" s="144"/>
      <c r="FT87" s="144"/>
      <c r="FU87" s="144"/>
      <c r="FV87" s="144"/>
      <c r="FW87" s="144"/>
      <c r="FX87" s="144"/>
      <c r="FY87" s="144"/>
      <c r="FZ87" s="144"/>
      <c r="GA87" s="144"/>
      <c r="GB87" s="144"/>
      <c r="GC87" s="144"/>
      <c r="GD87" s="144"/>
      <c r="GE87" s="144"/>
      <c r="GF87" s="144"/>
      <c r="GG87" s="144"/>
      <c r="GH87" s="144"/>
      <c r="GI87" s="144"/>
      <c r="GJ87" s="144"/>
      <c r="GK87" s="144"/>
      <c r="GL87" s="144"/>
      <c r="GM87" s="144"/>
      <c r="GN87" s="144"/>
      <c r="GO87" s="144"/>
      <c r="GP87" s="144"/>
      <c r="GQ87" s="144"/>
      <c r="GR87" s="144"/>
      <c r="GS87" s="144"/>
      <c r="GT87" s="144"/>
      <c r="GU87" s="144"/>
      <c r="GV87" s="144"/>
      <c r="GW87" s="144"/>
      <c r="GX87" s="144"/>
      <c r="GY87" s="144"/>
      <c r="GZ87" s="144"/>
      <c r="HA87" s="144"/>
      <c r="HB87" s="144"/>
      <c r="HC87" s="144"/>
      <c r="HD87" s="144"/>
      <c r="HE87" s="144"/>
      <c r="HF87" s="144"/>
      <c r="HG87" s="144"/>
      <c r="HH87" s="144"/>
      <c r="HI87" s="144"/>
      <c r="HJ87" s="144"/>
    </row>
    <row r="88" spans="1:218" ht="16.5" x14ac:dyDescent="0.3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144"/>
      <c r="GF88" s="144"/>
      <c r="GG88" s="144"/>
      <c r="GH88" s="144"/>
      <c r="GI88" s="144"/>
      <c r="GJ88" s="144"/>
      <c r="GK88" s="144"/>
      <c r="GL88" s="144"/>
      <c r="GM88" s="144"/>
      <c r="GN88" s="144"/>
      <c r="GO88" s="144"/>
      <c r="GP88" s="144"/>
      <c r="GQ88" s="144"/>
      <c r="GR88" s="144"/>
      <c r="GS88" s="144"/>
      <c r="GT88" s="144"/>
      <c r="GU88" s="144"/>
      <c r="GV88" s="144"/>
      <c r="GW88" s="144"/>
      <c r="GX88" s="144"/>
      <c r="GY88" s="144"/>
      <c r="GZ88" s="144"/>
      <c r="HA88" s="144"/>
      <c r="HB88" s="144"/>
      <c r="HC88" s="144"/>
      <c r="HD88" s="144"/>
      <c r="HE88" s="144"/>
      <c r="HF88" s="144"/>
      <c r="HG88" s="144"/>
      <c r="HH88" s="144"/>
      <c r="HI88" s="144"/>
      <c r="HJ88" s="144"/>
    </row>
    <row r="89" spans="1:218" ht="16.5" x14ac:dyDescent="0.3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144"/>
      <c r="GF89" s="144"/>
      <c r="GG89" s="144"/>
      <c r="GH89" s="144"/>
      <c r="GI89" s="144"/>
      <c r="GJ89" s="144"/>
      <c r="GK89" s="144"/>
      <c r="GL89" s="144"/>
      <c r="GM89" s="144"/>
      <c r="GN89" s="144"/>
      <c r="GO89" s="144"/>
      <c r="GP89" s="144"/>
      <c r="GQ89" s="144"/>
      <c r="GR89" s="144"/>
      <c r="GS89" s="144"/>
      <c r="GT89" s="144"/>
      <c r="GU89" s="144"/>
      <c r="GV89" s="144"/>
      <c r="GW89" s="144"/>
      <c r="GX89" s="144"/>
      <c r="GY89" s="144"/>
      <c r="GZ89" s="144"/>
      <c r="HA89" s="144"/>
      <c r="HB89" s="144"/>
      <c r="HC89" s="144"/>
      <c r="HD89" s="144"/>
      <c r="HE89" s="144"/>
      <c r="HF89" s="144"/>
      <c r="HG89" s="144"/>
      <c r="HH89" s="144"/>
      <c r="HI89" s="144"/>
      <c r="HJ89" s="144"/>
    </row>
    <row r="90" spans="1:218" ht="16.5" x14ac:dyDescent="0.3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144"/>
      <c r="GF90" s="144"/>
      <c r="GG90" s="144"/>
      <c r="GH90" s="144"/>
      <c r="GI90" s="144"/>
      <c r="GJ90" s="144"/>
      <c r="GK90" s="144"/>
      <c r="GL90" s="144"/>
      <c r="GM90" s="144"/>
      <c r="GN90" s="144"/>
      <c r="GO90" s="144"/>
      <c r="GP90" s="144"/>
      <c r="GQ90" s="144"/>
      <c r="GR90" s="144"/>
      <c r="GS90" s="144"/>
      <c r="GT90" s="144"/>
      <c r="GU90" s="144"/>
      <c r="GV90" s="144"/>
      <c r="GW90" s="144"/>
      <c r="GX90" s="144"/>
      <c r="GY90" s="144"/>
      <c r="GZ90" s="144"/>
      <c r="HA90" s="144"/>
      <c r="HB90" s="144"/>
      <c r="HC90" s="144"/>
      <c r="HD90" s="144"/>
      <c r="HE90" s="144"/>
      <c r="HF90" s="144"/>
      <c r="HG90" s="144"/>
      <c r="HH90" s="144"/>
      <c r="HI90" s="144"/>
      <c r="HJ90" s="144"/>
    </row>
    <row r="91" spans="1:218" ht="16.5" x14ac:dyDescent="0.3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144"/>
      <c r="GF91" s="144"/>
      <c r="GG91" s="144"/>
      <c r="GH91" s="144"/>
      <c r="GI91" s="144"/>
      <c r="GJ91" s="144"/>
      <c r="GK91" s="144"/>
      <c r="GL91" s="144"/>
      <c r="GM91" s="144"/>
      <c r="GN91" s="144"/>
      <c r="GO91" s="144"/>
      <c r="GP91" s="144"/>
      <c r="GQ91" s="144"/>
      <c r="GR91" s="144"/>
      <c r="GS91" s="144"/>
      <c r="GT91" s="144"/>
      <c r="GU91" s="144"/>
      <c r="GV91" s="144"/>
      <c r="GW91" s="144"/>
      <c r="GX91" s="144"/>
      <c r="GY91" s="144"/>
      <c r="GZ91" s="144"/>
      <c r="HA91" s="144"/>
      <c r="HB91" s="144"/>
      <c r="HC91" s="144"/>
      <c r="HD91" s="144"/>
      <c r="HE91" s="144"/>
      <c r="HF91" s="144"/>
      <c r="HG91" s="144"/>
      <c r="HH91" s="144"/>
      <c r="HI91" s="144"/>
      <c r="HJ91" s="144"/>
    </row>
    <row r="92" spans="1:218" ht="16.5" x14ac:dyDescent="0.3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144"/>
      <c r="GF92" s="144"/>
      <c r="GG92" s="144"/>
      <c r="GH92" s="144"/>
      <c r="GI92" s="144"/>
      <c r="GJ92" s="144"/>
      <c r="GK92" s="144"/>
      <c r="GL92" s="144"/>
      <c r="GM92" s="144"/>
      <c r="GN92" s="144"/>
      <c r="GO92" s="144"/>
      <c r="GP92" s="144"/>
      <c r="GQ92" s="144"/>
      <c r="GR92" s="144"/>
      <c r="GS92" s="144"/>
      <c r="GT92" s="144"/>
      <c r="GU92" s="144"/>
      <c r="GV92" s="144"/>
      <c r="GW92" s="144"/>
      <c r="GX92" s="144"/>
      <c r="GY92" s="144"/>
      <c r="GZ92" s="144"/>
      <c r="HA92" s="144"/>
      <c r="HB92" s="144"/>
      <c r="HC92" s="144"/>
      <c r="HD92" s="144"/>
      <c r="HE92" s="144"/>
      <c r="HF92" s="144"/>
      <c r="HG92" s="144"/>
      <c r="HH92" s="144"/>
      <c r="HI92" s="144"/>
      <c r="HJ92" s="144"/>
    </row>
    <row r="93" spans="1:218" ht="16.5" x14ac:dyDescent="0.3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144"/>
      <c r="GF93" s="144"/>
      <c r="GG93" s="144"/>
      <c r="GH93" s="144"/>
      <c r="GI93" s="144"/>
      <c r="GJ93" s="144"/>
      <c r="GK93" s="144"/>
      <c r="GL93" s="144"/>
      <c r="GM93" s="144"/>
      <c r="GN93" s="144"/>
      <c r="GO93" s="144"/>
      <c r="GP93" s="144"/>
      <c r="GQ93" s="144"/>
      <c r="GR93" s="144"/>
      <c r="GS93" s="144"/>
      <c r="GT93" s="144"/>
      <c r="GU93" s="144"/>
      <c r="GV93" s="144"/>
      <c r="GW93" s="144"/>
      <c r="GX93" s="144"/>
      <c r="GY93" s="144"/>
      <c r="GZ93" s="144"/>
      <c r="HA93" s="144"/>
      <c r="HB93" s="144"/>
      <c r="HC93" s="144"/>
      <c r="HD93" s="144"/>
      <c r="HE93" s="144"/>
      <c r="HF93" s="144"/>
      <c r="HG93" s="144"/>
      <c r="HH93" s="144"/>
      <c r="HI93" s="144"/>
      <c r="HJ93" s="144"/>
    </row>
    <row r="94" spans="1:218" ht="16.5" x14ac:dyDescent="0.3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144"/>
      <c r="GF94" s="144"/>
      <c r="GG94" s="144"/>
      <c r="GH94" s="144"/>
      <c r="GI94" s="144"/>
      <c r="GJ94" s="144"/>
      <c r="GK94" s="144"/>
      <c r="GL94" s="144"/>
      <c r="GM94" s="144"/>
      <c r="GN94" s="144"/>
      <c r="GO94" s="144"/>
      <c r="GP94" s="144"/>
      <c r="GQ94" s="144"/>
      <c r="GR94" s="144"/>
      <c r="GS94" s="144"/>
      <c r="GT94" s="144"/>
      <c r="GU94" s="144"/>
      <c r="GV94" s="144"/>
      <c r="GW94" s="144"/>
      <c r="GX94" s="144"/>
      <c r="GY94" s="144"/>
      <c r="GZ94" s="144"/>
      <c r="HA94" s="144"/>
      <c r="HB94" s="144"/>
      <c r="HC94" s="144"/>
      <c r="HD94" s="144"/>
      <c r="HE94" s="144"/>
      <c r="HF94" s="144"/>
      <c r="HG94" s="144"/>
      <c r="HH94" s="144"/>
      <c r="HI94" s="144"/>
      <c r="HJ94" s="144"/>
    </row>
    <row r="95" spans="1:218" ht="16.5" x14ac:dyDescent="0.3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c r="GO95" s="144"/>
      <c r="GP95" s="144"/>
      <c r="GQ95" s="144"/>
      <c r="GR95" s="144"/>
      <c r="GS95" s="144"/>
      <c r="GT95" s="144"/>
      <c r="GU95" s="144"/>
      <c r="GV95" s="144"/>
      <c r="GW95" s="144"/>
      <c r="GX95" s="144"/>
      <c r="GY95" s="144"/>
      <c r="GZ95" s="144"/>
      <c r="HA95" s="144"/>
      <c r="HB95" s="144"/>
      <c r="HC95" s="144"/>
      <c r="HD95" s="144"/>
      <c r="HE95" s="144"/>
      <c r="HF95" s="144"/>
      <c r="HG95" s="144"/>
      <c r="HH95" s="144"/>
      <c r="HI95" s="144"/>
      <c r="HJ95" s="144"/>
    </row>
    <row r="96" spans="1:218" ht="16.5" x14ac:dyDescent="0.3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144"/>
      <c r="GF96" s="144"/>
      <c r="GG96" s="144"/>
      <c r="GH96" s="144"/>
      <c r="GI96" s="144"/>
      <c r="GJ96" s="144"/>
      <c r="GK96" s="144"/>
      <c r="GL96" s="144"/>
      <c r="GM96" s="144"/>
      <c r="GN96" s="144"/>
      <c r="GO96" s="144"/>
      <c r="GP96" s="144"/>
      <c r="GQ96" s="144"/>
      <c r="GR96" s="144"/>
      <c r="GS96" s="144"/>
      <c r="GT96" s="144"/>
      <c r="GU96" s="144"/>
      <c r="GV96" s="144"/>
      <c r="GW96" s="144"/>
      <c r="GX96" s="144"/>
      <c r="GY96" s="144"/>
      <c r="GZ96" s="144"/>
      <c r="HA96" s="144"/>
      <c r="HB96" s="144"/>
      <c r="HC96" s="144"/>
      <c r="HD96" s="144"/>
      <c r="HE96" s="144"/>
      <c r="HF96" s="144"/>
      <c r="HG96" s="144"/>
      <c r="HH96" s="144"/>
      <c r="HI96" s="144"/>
      <c r="HJ96" s="144"/>
    </row>
    <row r="97" spans="1:218" ht="16.5" x14ac:dyDescent="0.3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c r="GO97" s="144"/>
      <c r="GP97" s="144"/>
      <c r="GQ97" s="144"/>
      <c r="GR97" s="144"/>
      <c r="GS97" s="144"/>
      <c r="GT97" s="144"/>
      <c r="GU97" s="144"/>
      <c r="GV97" s="144"/>
      <c r="GW97" s="144"/>
      <c r="GX97" s="144"/>
      <c r="GY97" s="144"/>
      <c r="GZ97" s="144"/>
      <c r="HA97" s="144"/>
      <c r="HB97" s="144"/>
      <c r="HC97" s="144"/>
      <c r="HD97" s="144"/>
      <c r="HE97" s="144"/>
      <c r="HF97" s="144"/>
      <c r="HG97" s="144"/>
      <c r="HH97" s="144"/>
      <c r="HI97" s="144"/>
      <c r="HJ97" s="144"/>
    </row>
    <row r="98" spans="1:218" ht="16.5" x14ac:dyDescent="0.3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c r="GO98" s="144"/>
      <c r="GP98" s="144"/>
      <c r="GQ98" s="144"/>
      <c r="GR98" s="144"/>
      <c r="GS98" s="144"/>
      <c r="GT98" s="144"/>
      <c r="GU98" s="144"/>
      <c r="GV98" s="144"/>
      <c r="GW98" s="144"/>
      <c r="GX98" s="144"/>
      <c r="GY98" s="144"/>
      <c r="GZ98" s="144"/>
      <c r="HA98" s="144"/>
      <c r="HB98" s="144"/>
      <c r="HC98" s="144"/>
      <c r="HD98" s="144"/>
      <c r="HE98" s="144"/>
      <c r="HF98" s="144"/>
      <c r="HG98" s="144"/>
      <c r="HH98" s="144"/>
      <c r="HI98" s="144"/>
      <c r="HJ98" s="144"/>
    </row>
    <row r="99" spans="1:218" ht="16.5" x14ac:dyDescent="0.3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c r="GO99" s="144"/>
      <c r="GP99" s="144"/>
      <c r="GQ99" s="144"/>
      <c r="GR99" s="144"/>
      <c r="GS99" s="144"/>
      <c r="GT99" s="144"/>
      <c r="GU99" s="144"/>
      <c r="GV99" s="144"/>
      <c r="GW99" s="144"/>
      <c r="GX99" s="144"/>
      <c r="GY99" s="144"/>
      <c r="GZ99" s="144"/>
      <c r="HA99" s="144"/>
      <c r="HB99" s="144"/>
      <c r="HC99" s="144"/>
      <c r="HD99" s="144"/>
      <c r="HE99" s="144"/>
      <c r="HF99" s="144"/>
      <c r="HG99" s="144"/>
      <c r="HH99" s="144"/>
      <c r="HI99" s="144"/>
      <c r="HJ99" s="144"/>
    </row>
    <row r="100" spans="1:218" ht="16.5" x14ac:dyDescent="0.3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c r="GO100" s="144"/>
      <c r="GP100" s="144"/>
      <c r="GQ100" s="144"/>
      <c r="GR100" s="144"/>
      <c r="GS100" s="144"/>
      <c r="GT100" s="144"/>
      <c r="GU100" s="144"/>
      <c r="GV100" s="144"/>
      <c r="GW100" s="144"/>
      <c r="GX100" s="144"/>
      <c r="GY100" s="144"/>
      <c r="GZ100" s="144"/>
      <c r="HA100" s="144"/>
      <c r="HB100" s="144"/>
      <c r="HC100" s="144"/>
      <c r="HD100" s="144"/>
      <c r="HE100" s="144"/>
      <c r="HF100" s="144"/>
      <c r="HG100" s="144"/>
      <c r="HH100" s="144"/>
      <c r="HI100" s="144"/>
      <c r="HJ100" s="144"/>
    </row>
    <row r="101" spans="1:218" ht="16.5" x14ac:dyDescent="0.3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c r="GO101" s="144"/>
      <c r="GP101" s="144"/>
      <c r="GQ101" s="144"/>
      <c r="GR101" s="144"/>
      <c r="GS101" s="144"/>
      <c r="GT101" s="144"/>
      <c r="GU101" s="144"/>
      <c r="GV101" s="144"/>
      <c r="GW101" s="144"/>
      <c r="GX101" s="144"/>
      <c r="GY101" s="144"/>
      <c r="GZ101" s="144"/>
      <c r="HA101" s="144"/>
      <c r="HB101" s="144"/>
      <c r="HC101" s="144"/>
      <c r="HD101" s="144"/>
      <c r="HE101" s="144"/>
      <c r="HF101" s="144"/>
      <c r="HG101" s="144"/>
      <c r="HH101" s="144"/>
      <c r="HI101" s="144"/>
      <c r="HJ101" s="144"/>
    </row>
    <row r="102" spans="1:218" ht="16.5" x14ac:dyDescent="0.3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c r="GO102" s="144"/>
      <c r="GP102" s="144"/>
      <c r="GQ102" s="144"/>
      <c r="GR102" s="144"/>
      <c r="GS102" s="144"/>
      <c r="GT102" s="144"/>
      <c r="GU102" s="144"/>
      <c r="GV102" s="144"/>
      <c r="GW102" s="144"/>
      <c r="GX102" s="144"/>
      <c r="GY102" s="144"/>
      <c r="GZ102" s="144"/>
      <c r="HA102" s="144"/>
      <c r="HB102" s="144"/>
      <c r="HC102" s="144"/>
      <c r="HD102" s="144"/>
      <c r="HE102" s="144"/>
      <c r="HF102" s="144"/>
      <c r="HG102" s="144"/>
      <c r="HH102" s="144"/>
      <c r="HI102" s="144"/>
      <c r="HJ102" s="144"/>
    </row>
    <row r="103" spans="1:218" ht="16.5" x14ac:dyDescent="0.3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c r="GO103" s="144"/>
      <c r="GP103" s="144"/>
      <c r="GQ103" s="144"/>
      <c r="GR103" s="144"/>
      <c r="GS103" s="144"/>
      <c r="GT103" s="144"/>
      <c r="GU103" s="144"/>
      <c r="GV103" s="144"/>
      <c r="GW103" s="144"/>
      <c r="GX103" s="144"/>
      <c r="GY103" s="144"/>
      <c r="GZ103" s="144"/>
      <c r="HA103" s="144"/>
      <c r="HB103" s="144"/>
      <c r="HC103" s="144"/>
      <c r="HD103" s="144"/>
      <c r="HE103" s="144"/>
      <c r="HF103" s="144"/>
      <c r="HG103" s="144"/>
      <c r="HH103" s="144"/>
      <c r="HI103" s="144"/>
      <c r="HJ103" s="144"/>
    </row>
    <row r="104" spans="1:218" ht="16.5" x14ac:dyDescent="0.3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144"/>
      <c r="GF104" s="144"/>
      <c r="GG104" s="144"/>
      <c r="GH104" s="144"/>
      <c r="GI104" s="144"/>
      <c r="GJ104" s="144"/>
      <c r="GK104" s="144"/>
      <c r="GL104" s="144"/>
      <c r="GM104" s="144"/>
      <c r="GN104" s="144"/>
      <c r="GO104" s="144"/>
      <c r="GP104" s="144"/>
      <c r="GQ104" s="144"/>
      <c r="GR104" s="144"/>
      <c r="GS104" s="144"/>
      <c r="GT104" s="144"/>
      <c r="GU104" s="144"/>
      <c r="GV104" s="144"/>
      <c r="GW104" s="144"/>
      <c r="GX104" s="144"/>
      <c r="GY104" s="144"/>
      <c r="GZ104" s="144"/>
      <c r="HA104" s="144"/>
      <c r="HB104" s="144"/>
      <c r="HC104" s="144"/>
      <c r="HD104" s="144"/>
      <c r="HE104" s="144"/>
      <c r="HF104" s="144"/>
      <c r="HG104" s="144"/>
      <c r="HH104" s="144"/>
      <c r="HI104" s="144"/>
      <c r="HJ104" s="144"/>
    </row>
    <row r="105" spans="1:218" ht="16.5" x14ac:dyDescent="0.3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c r="GO105" s="144"/>
      <c r="GP105" s="144"/>
      <c r="GQ105" s="144"/>
      <c r="GR105" s="144"/>
      <c r="GS105" s="144"/>
      <c r="GT105" s="144"/>
      <c r="GU105" s="144"/>
      <c r="GV105" s="144"/>
      <c r="GW105" s="144"/>
      <c r="GX105" s="144"/>
      <c r="GY105" s="144"/>
      <c r="GZ105" s="144"/>
      <c r="HA105" s="144"/>
      <c r="HB105" s="144"/>
      <c r="HC105" s="144"/>
      <c r="HD105" s="144"/>
      <c r="HE105" s="144"/>
      <c r="HF105" s="144"/>
      <c r="HG105" s="144"/>
      <c r="HH105" s="144"/>
      <c r="HI105" s="144"/>
      <c r="HJ105" s="144"/>
    </row>
    <row r="106" spans="1:218" ht="16.5" x14ac:dyDescent="0.3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c r="GO106" s="144"/>
      <c r="GP106" s="144"/>
      <c r="GQ106" s="144"/>
      <c r="GR106" s="144"/>
      <c r="GS106" s="144"/>
      <c r="GT106" s="144"/>
      <c r="GU106" s="144"/>
      <c r="GV106" s="144"/>
      <c r="GW106" s="144"/>
      <c r="GX106" s="144"/>
      <c r="GY106" s="144"/>
      <c r="GZ106" s="144"/>
      <c r="HA106" s="144"/>
      <c r="HB106" s="144"/>
      <c r="HC106" s="144"/>
      <c r="HD106" s="144"/>
      <c r="HE106" s="144"/>
      <c r="HF106" s="144"/>
      <c r="HG106" s="144"/>
      <c r="HH106" s="144"/>
      <c r="HI106" s="144"/>
      <c r="HJ106" s="144"/>
    </row>
    <row r="107" spans="1:218" ht="16.5" x14ac:dyDescent="0.3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c r="GO107" s="144"/>
      <c r="GP107" s="144"/>
      <c r="GQ107" s="144"/>
      <c r="GR107" s="144"/>
      <c r="GS107" s="144"/>
      <c r="GT107" s="144"/>
      <c r="GU107" s="144"/>
      <c r="GV107" s="144"/>
      <c r="GW107" s="144"/>
      <c r="GX107" s="144"/>
      <c r="GY107" s="144"/>
      <c r="GZ107" s="144"/>
      <c r="HA107" s="144"/>
      <c r="HB107" s="144"/>
      <c r="HC107" s="144"/>
      <c r="HD107" s="144"/>
      <c r="HE107" s="144"/>
      <c r="HF107" s="144"/>
      <c r="HG107" s="144"/>
      <c r="HH107" s="144"/>
      <c r="HI107" s="144"/>
      <c r="HJ107" s="144"/>
    </row>
    <row r="108" spans="1:218" ht="16.5" x14ac:dyDescent="0.3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c r="GO108" s="144"/>
      <c r="GP108" s="144"/>
      <c r="GQ108" s="144"/>
      <c r="GR108" s="144"/>
      <c r="GS108" s="144"/>
      <c r="GT108" s="144"/>
      <c r="GU108" s="144"/>
      <c r="GV108" s="144"/>
      <c r="GW108" s="144"/>
      <c r="GX108" s="144"/>
      <c r="GY108" s="144"/>
      <c r="GZ108" s="144"/>
      <c r="HA108" s="144"/>
      <c r="HB108" s="144"/>
      <c r="HC108" s="144"/>
      <c r="HD108" s="144"/>
      <c r="HE108" s="144"/>
      <c r="HF108" s="144"/>
      <c r="HG108" s="144"/>
      <c r="HH108" s="144"/>
      <c r="HI108" s="144"/>
      <c r="HJ108" s="144"/>
    </row>
    <row r="109" spans="1:218" ht="16.5" x14ac:dyDescent="0.3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c r="GO109" s="144"/>
      <c r="GP109" s="144"/>
      <c r="GQ109" s="144"/>
      <c r="GR109" s="144"/>
      <c r="GS109" s="144"/>
      <c r="GT109" s="144"/>
      <c r="GU109" s="144"/>
      <c r="GV109" s="144"/>
      <c r="GW109" s="144"/>
      <c r="GX109" s="144"/>
      <c r="GY109" s="144"/>
      <c r="GZ109" s="144"/>
      <c r="HA109" s="144"/>
      <c r="HB109" s="144"/>
      <c r="HC109" s="144"/>
      <c r="HD109" s="144"/>
      <c r="HE109" s="144"/>
      <c r="HF109" s="144"/>
      <c r="HG109" s="144"/>
      <c r="HH109" s="144"/>
      <c r="HI109" s="144"/>
      <c r="HJ109" s="144"/>
    </row>
    <row r="110" spans="1:218" ht="16.5" x14ac:dyDescent="0.3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144"/>
      <c r="GF110" s="144"/>
      <c r="GG110" s="144"/>
      <c r="GH110" s="144"/>
      <c r="GI110" s="144"/>
      <c r="GJ110" s="144"/>
      <c r="GK110" s="144"/>
      <c r="GL110" s="144"/>
      <c r="GM110" s="144"/>
      <c r="GN110" s="144"/>
      <c r="GO110" s="144"/>
      <c r="GP110" s="144"/>
      <c r="GQ110" s="144"/>
      <c r="GR110" s="144"/>
      <c r="GS110" s="144"/>
      <c r="GT110" s="144"/>
      <c r="GU110" s="144"/>
      <c r="GV110" s="144"/>
      <c r="GW110" s="144"/>
      <c r="GX110" s="144"/>
      <c r="GY110" s="144"/>
      <c r="GZ110" s="144"/>
      <c r="HA110" s="144"/>
      <c r="HB110" s="144"/>
      <c r="HC110" s="144"/>
      <c r="HD110" s="144"/>
      <c r="HE110" s="144"/>
      <c r="HF110" s="144"/>
      <c r="HG110" s="144"/>
      <c r="HH110" s="144"/>
      <c r="HI110" s="144"/>
      <c r="HJ110" s="144"/>
    </row>
    <row r="111" spans="1:218" ht="16.5" x14ac:dyDescent="0.3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c r="GO111" s="144"/>
      <c r="GP111" s="144"/>
      <c r="GQ111" s="144"/>
      <c r="GR111" s="144"/>
      <c r="GS111" s="144"/>
      <c r="GT111" s="144"/>
      <c r="GU111" s="144"/>
      <c r="GV111" s="144"/>
      <c r="GW111" s="144"/>
      <c r="GX111" s="144"/>
      <c r="GY111" s="144"/>
      <c r="GZ111" s="144"/>
      <c r="HA111" s="144"/>
      <c r="HB111" s="144"/>
      <c r="HC111" s="144"/>
      <c r="HD111" s="144"/>
      <c r="HE111" s="144"/>
      <c r="HF111" s="144"/>
      <c r="HG111" s="144"/>
      <c r="HH111" s="144"/>
      <c r="HI111" s="144"/>
      <c r="HJ111" s="144"/>
    </row>
    <row r="112" spans="1:218" ht="16.5" x14ac:dyDescent="0.3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144"/>
      <c r="GF112" s="144"/>
      <c r="GG112" s="144"/>
      <c r="GH112" s="144"/>
      <c r="GI112" s="144"/>
      <c r="GJ112" s="144"/>
      <c r="GK112" s="144"/>
      <c r="GL112" s="144"/>
      <c r="GM112" s="144"/>
      <c r="GN112" s="144"/>
      <c r="GO112" s="144"/>
      <c r="GP112" s="144"/>
      <c r="GQ112" s="144"/>
      <c r="GR112" s="144"/>
      <c r="GS112" s="144"/>
      <c r="GT112" s="144"/>
      <c r="GU112" s="144"/>
      <c r="GV112" s="144"/>
      <c r="GW112" s="144"/>
      <c r="GX112" s="144"/>
      <c r="GY112" s="144"/>
      <c r="GZ112" s="144"/>
      <c r="HA112" s="144"/>
      <c r="HB112" s="144"/>
      <c r="HC112" s="144"/>
      <c r="HD112" s="144"/>
      <c r="HE112" s="144"/>
      <c r="HF112" s="144"/>
      <c r="HG112" s="144"/>
      <c r="HH112" s="144"/>
      <c r="HI112" s="144"/>
      <c r="HJ112" s="144"/>
    </row>
    <row r="113" spans="1:218" ht="16.5" x14ac:dyDescent="0.3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c r="GO113" s="144"/>
      <c r="GP113" s="144"/>
      <c r="GQ113" s="144"/>
      <c r="GR113" s="144"/>
      <c r="GS113" s="144"/>
      <c r="GT113" s="144"/>
      <c r="GU113" s="144"/>
      <c r="GV113" s="144"/>
      <c r="GW113" s="144"/>
      <c r="GX113" s="144"/>
      <c r="GY113" s="144"/>
      <c r="GZ113" s="144"/>
      <c r="HA113" s="144"/>
      <c r="HB113" s="144"/>
      <c r="HC113" s="144"/>
      <c r="HD113" s="144"/>
      <c r="HE113" s="144"/>
      <c r="HF113" s="144"/>
      <c r="HG113" s="144"/>
      <c r="HH113" s="144"/>
      <c r="HI113" s="144"/>
      <c r="HJ113" s="144"/>
    </row>
    <row r="114" spans="1:218" ht="16.5" x14ac:dyDescent="0.3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c r="GO114" s="144"/>
      <c r="GP114" s="144"/>
      <c r="GQ114" s="144"/>
      <c r="GR114" s="144"/>
      <c r="GS114" s="144"/>
      <c r="GT114" s="144"/>
      <c r="GU114" s="144"/>
      <c r="GV114" s="144"/>
      <c r="GW114" s="144"/>
      <c r="GX114" s="144"/>
      <c r="GY114" s="144"/>
      <c r="GZ114" s="144"/>
      <c r="HA114" s="144"/>
      <c r="HB114" s="144"/>
      <c r="HC114" s="144"/>
      <c r="HD114" s="144"/>
      <c r="HE114" s="144"/>
      <c r="HF114" s="144"/>
      <c r="HG114" s="144"/>
      <c r="HH114" s="144"/>
      <c r="HI114" s="144"/>
      <c r="HJ114" s="144"/>
    </row>
    <row r="115" spans="1:218" ht="16.5" x14ac:dyDescent="0.3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c r="GO115" s="144"/>
      <c r="GP115" s="144"/>
      <c r="GQ115" s="144"/>
      <c r="GR115" s="144"/>
      <c r="GS115" s="144"/>
      <c r="GT115" s="144"/>
      <c r="GU115" s="144"/>
      <c r="GV115" s="144"/>
      <c r="GW115" s="144"/>
      <c r="GX115" s="144"/>
      <c r="GY115" s="144"/>
      <c r="GZ115" s="144"/>
      <c r="HA115" s="144"/>
      <c r="HB115" s="144"/>
      <c r="HC115" s="144"/>
      <c r="HD115" s="144"/>
      <c r="HE115" s="144"/>
      <c r="HF115" s="144"/>
      <c r="HG115" s="144"/>
      <c r="HH115" s="144"/>
      <c r="HI115" s="144"/>
      <c r="HJ115" s="144"/>
    </row>
    <row r="116" spans="1:218" ht="16.5" x14ac:dyDescent="0.3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c r="GO116" s="144"/>
      <c r="GP116" s="144"/>
      <c r="GQ116" s="144"/>
      <c r="GR116" s="144"/>
      <c r="GS116" s="144"/>
      <c r="GT116" s="144"/>
      <c r="GU116" s="144"/>
      <c r="GV116" s="144"/>
      <c r="GW116" s="144"/>
      <c r="GX116" s="144"/>
      <c r="GY116" s="144"/>
      <c r="GZ116" s="144"/>
      <c r="HA116" s="144"/>
      <c r="HB116" s="144"/>
      <c r="HC116" s="144"/>
      <c r="HD116" s="144"/>
      <c r="HE116" s="144"/>
      <c r="HF116" s="144"/>
      <c r="HG116" s="144"/>
      <c r="HH116" s="144"/>
      <c r="HI116" s="144"/>
      <c r="HJ116" s="144"/>
    </row>
    <row r="117" spans="1:218" ht="16.5" x14ac:dyDescent="0.3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c r="GO117" s="144"/>
      <c r="GP117" s="144"/>
      <c r="GQ117" s="144"/>
      <c r="GR117" s="144"/>
      <c r="GS117" s="144"/>
      <c r="GT117" s="144"/>
      <c r="GU117" s="144"/>
      <c r="GV117" s="144"/>
      <c r="GW117" s="144"/>
      <c r="GX117" s="144"/>
      <c r="GY117" s="144"/>
      <c r="GZ117" s="144"/>
      <c r="HA117" s="144"/>
      <c r="HB117" s="144"/>
      <c r="HC117" s="144"/>
      <c r="HD117" s="144"/>
      <c r="HE117" s="144"/>
      <c r="HF117" s="144"/>
      <c r="HG117" s="144"/>
      <c r="HH117" s="144"/>
      <c r="HI117" s="144"/>
      <c r="HJ117" s="144"/>
    </row>
    <row r="118" spans="1:218" ht="16.5" x14ac:dyDescent="0.3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c r="GO118" s="144"/>
      <c r="GP118" s="144"/>
      <c r="GQ118" s="144"/>
      <c r="GR118" s="144"/>
      <c r="GS118" s="144"/>
      <c r="GT118" s="144"/>
      <c r="GU118" s="144"/>
      <c r="GV118" s="144"/>
      <c r="GW118" s="144"/>
      <c r="GX118" s="144"/>
      <c r="GY118" s="144"/>
      <c r="GZ118" s="144"/>
      <c r="HA118" s="144"/>
      <c r="HB118" s="144"/>
      <c r="HC118" s="144"/>
      <c r="HD118" s="144"/>
      <c r="HE118" s="144"/>
      <c r="HF118" s="144"/>
      <c r="HG118" s="144"/>
      <c r="HH118" s="144"/>
      <c r="HI118" s="144"/>
      <c r="HJ118" s="144"/>
    </row>
    <row r="119" spans="1:218" ht="16.5" x14ac:dyDescent="0.3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144"/>
      <c r="GF119" s="144"/>
      <c r="GG119" s="144"/>
      <c r="GH119" s="144"/>
      <c r="GI119" s="144"/>
      <c r="GJ119" s="144"/>
      <c r="GK119" s="144"/>
      <c r="GL119" s="144"/>
      <c r="GM119" s="144"/>
      <c r="GN119" s="144"/>
      <c r="GO119" s="144"/>
      <c r="GP119" s="144"/>
      <c r="GQ119" s="144"/>
      <c r="GR119" s="144"/>
      <c r="GS119" s="144"/>
      <c r="GT119" s="144"/>
      <c r="GU119" s="144"/>
      <c r="GV119" s="144"/>
      <c r="GW119" s="144"/>
      <c r="GX119" s="144"/>
      <c r="GY119" s="144"/>
      <c r="GZ119" s="144"/>
      <c r="HA119" s="144"/>
      <c r="HB119" s="144"/>
      <c r="HC119" s="144"/>
      <c r="HD119" s="144"/>
      <c r="HE119" s="144"/>
      <c r="HF119" s="144"/>
      <c r="HG119" s="144"/>
      <c r="HH119" s="144"/>
      <c r="HI119" s="144"/>
      <c r="HJ119" s="144"/>
    </row>
    <row r="120" spans="1:218" ht="16.5" x14ac:dyDescent="0.3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144"/>
      <c r="GF120" s="144"/>
      <c r="GG120" s="144"/>
      <c r="GH120" s="144"/>
      <c r="GI120" s="144"/>
      <c r="GJ120" s="144"/>
      <c r="GK120" s="144"/>
      <c r="GL120" s="144"/>
      <c r="GM120" s="144"/>
      <c r="GN120" s="144"/>
      <c r="GO120" s="144"/>
      <c r="GP120" s="144"/>
      <c r="GQ120" s="144"/>
      <c r="GR120" s="144"/>
      <c r="GS120" s="144"/>
      <c r="GT120" s="144"/>
      <c r="GU120" s="144"/>
      <c r="GV120" s="144"/>
      <c r="GW120" s="144"/>
      <c r="GX120" s="144"/>
      <c r="GY120" s="144"/>
      <c r="GZ120" s="144"/>
      <c r="HA120" s="144"/>
      <c r="HB120" s="144"/>
      <c r="HC120" s="144"/>
      <c r="HD120" s="144"/>
      <c r="HE120" s="144"/>
      <c r="HF120" s="144"/>
      <c r="HG120" s="144"/>
      <c r="HH120" s="144"/>
      <c r="HI120" s="144"/>
      <c r="HJ120" s="144"/>
    </row>
    <row r="121" spans="1:218" ht="16.5" x14ac:dyDescent="0.3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144"/>
      <c r="GF121" s="144"/>
      <c r="GG121" s="144"/>
      <c r="GH121" s="144"/>
      <c r="GI121" s="144"/>
      <c r="GJ121" s="144"/>
      <c r="GK121" s="144"/>
      <c r="GL121" s="144"/>
      <c r="GM121" s="144"/>
      <c r="GN121" s="144"/>
      <c r="GO121" s="144"/>
      <c r="GP121" s="144"/>
      <c r="GQ121" s="144"/>
      <c r="GR121" s="144"/>
      <c r="GS121" s="144"/>
      <c r="GT121" s="144"/>
      <c r="GU121" s="144"/>
      <c r="GV121" s="144"/>
      <c r="GW121" s="144"/>
      <c r="GX121" s="144"/>
      <c r="GY121" s="144"/>
      <c r="GZ121" s="144"/>
      <c r="HA121" s="144"/>
      <c r="HB121" s="144"/>
      <c r="HC121" s="144"/>
      <c r="HD121" s="144"/>
      <c r="HE121" s="144"/>
      <c r="HF121" s="144"/>
      <c r="HG121" s="144"/>
      <c r="HH121" s="144"/>
      <c r="HI121" s="144"/>
      <c r="HJ121" s="144"/>
    </row>
    <row r="122" spans="1:218" ht="16.5" x14ac:dyDescent="0.3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c r="GO122" s="144"/>
      <c r="GP122" s="144"/>
      <c r="GQ122" s="144"/>
      <c r="GR122" s="144"/>
      <c r="GS122" s="144"/>
      <c r="GT122" s="144"/>
      <c r="GU122" s="144"/>
      <c r="GV122" s="144"/>
      <c r="GW122" s="144"/>
      <c r="GX122" s="144"/>
      <c r="GY122" s="144"/>
      <c r="GZ122" s="144"/>
      <c r="HA122" s="144"/>
      <c r="HB122" s="144"/>
      <c r="HC122" s="144"/>
      <c r="HD122" s="144"/>
      <c r="HE122" s="144"/>
      <c r="HF122" s="144"/>
      <c r="HG122" s="144"/>
      <c r="HH122" s="144"/>
      <c r="HI122" s="144"/>
      <c r="HJ122" s="144"/>
    </row>
    <row r="123" spans="1:218" ht="16.5" x14ac:dyDescent="0.3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144"/>
      <c r="GF123" s="144"/>
      <c r="GG123" s="144"/>
      <c r="GH123" s="144"/>
      <c r="GI123" s="144"/>
      <c r="GJ123" s="144"/>
      <c r="GK123" s="144"/>
      <c r="GL123" s="144"/>
      <c r="GM123" s="144"/>
      <c r="GN123" s="144"/>
      <c r="GO123" s="144"/>
      <c r="GP123" s="144"/>
      <c r="GQ123" s="144"/>
      <c r="GR123" s="144"/>
      <c r="GS123" s="144"/>
      <c r="GT123" s="144"/>
      <c r="GU123" s="144"/>
      <c r="GV123" s="144"/>
      <c r="GW123" s="144"/>
      <c r="GX123" s="144"/>
      <c r="GY123" s="144"/>
      <c r="GZ123" s="144"/>
      <c r="HA123" s="144"/>
      <c r="HB123" s="144"/>
      <c r="HC123" s="144"/>
      <c r="HD123" s="144"/>
      <c r="HE123" s="144"/>
      <c r="HF123" s="144"/>
      <c r="HG123" s="144"/>
      <c r="HH123" s="144"/>
      <c r="HI123" s="144"/>
      <c r="HJ123" s="144"/>
    </row>
    <row r="124" spans="1:218" ht="16.5" x14ac:dyDescent="0.3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c r="GO124" s="144"/>
      <c r="GP124" s="144"/>
      <c r="GQ124" s="144"/>
      <c r="GR124" s="144"/>
      <c r="GS124" s="144"/>
      <c r="GT124" s="144"/>
      <c r="GU124" s="144"/>
      <c r="GV124" s="144"/>
      <c r="GW124" s="144"/>
      <c r="GX124" s="144"/>
      <c r="GY124" s="144"/>
      <c r="GZ124" s="144"/>
      <c r="HA124" s="144"/>
      <c r="HB124" s="144"/>
      <c r="HC124" s="144"/>
      <c r="HD124" s="144"/>
      <c r="HE124" s="144"/>
      <c r="HF124" s="144"/>
      <c r="HG124" s="144"/>
      <c r="HH124" s="144"/>
      <c r="HI124" s="144"/>
      <c r="HJ124" s="144"/>
    </row>
    <row r="125" spans="1:218" ht="16.5" x14ac:dyDescent="0.3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c r="GO125" s="144"/>
      <c r="GP125" s="144"/>
      <c r="GQ125" s="144"/>
      <c r="GR125" s="144"/>
      <c r="GS125" s="144"/>
      <c r="GT125" s="144"/>
      <c r="GU125" s="144"/>
      <c r="GV125" s="144"/>
      <c r="GW125" s="144"/>
      <c r="GX125" s="144"/>
      <c r="GY125" s="144"/>
      <c r="GZ125" s="144"/>
      <c r="HA125" s="144"/>
      <c r="HB125" s="144"/>
      <c r="HC125" s="144"/>
      <c r="HD125" s="144"/>
      <c r="HE125" s="144"/>
      <c r="HF125" s="144"/>
      <c r="HG125" s="144"/>
      <c r="HH125" s="144"/>
      <c r="HI125" s="144"/>
      <c r="HJ125" s="144"/>
    </row>
    <row r="126" spans="1:218" ht="16.5" x14ac:dyDescent="0.3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144"/>
      <c r="GF126" s="144"/>
      <c r="GG126" s="144"/>
      <c r="GH126" s="144"/>
      <c r="GI126" s="144"/>
      <c r="GJ126" s="144"/>
      <c r="GK126" s="144"/>
      <c r="GL126" s="144"/>
      <c r="GM126" s="144"/>
      <c r="GN126" s="144"/>
      <c r="GO126" s="144"/>
      <c r="GP126" s="144"/>
      <c r="GQ126" s="144"/>
      <c r="GR126" s="144"/>
      <c r="GS126" s="144"/>
      <c r="GT126" s="144"/>
      <c r="GU126" s="144"/>
      <c r="GV126" s="144"/>
      <c r="GW126" s="144"/>
      <c r="GX126" s="144"/>
      <c r="GY126" s="144"/>
      <c r="GZ126" s="144"/>
      <c r="HA126" s="144"/>
      <c r="HB126" s="144"/>
      <c r="HC126" s="144"/>
      <c r="HD126" s="144"/>
      <c r="HE126" s="144"/>
      <c r="HF126" s="144"/>
      <c r="HG126" s="144"/>
      <c r="HH126" s="144"/>
      <c r="HI126" s="144"/>
      <c r="HJ126" s="144"/>
    </row>
    <row r="127" spans="1:218" ht="16.5" x14ac:dyDescent="0.3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144"/>
      <c r="GF127" s="144"/>
      <c r="GG127" s="144"/>
      <c r="GH127" s="144"/>
      <c r="GI127" s="144"/>
      <c r="GJ127" s="144"/>
      <c r="GK127" s="144"/>
      <c r="GL127" s="144"/>
      <c r="GM127" s="144"/>
      <c r="GN127" s="144"/>
      <c r="GO127" s="144"/>
      <c r="GP127" s="144"/>
      <c r="GQ127" s="144"/>
      <c r="GR127" s="144"/>
      <c r="GS127" s="144"/>
      <c r="GT127" s="144"/>
      <c r="GU127" s="144"/>
      <c r="GV127" s="144"/>
      <c r="GW127" s="144"/>
      <c r="GX127" s="144"/>
      <c r="GY127" s="144"/>
      <c r="GZ127" s="144"/>
      <c r="HA127" s="144"/>
      <c r="HB127" s="144"/>
      <c r="HC127" s="144"/>
      <c r="HD127" s="144"/>
      <c r="HE127" s="144"/>
      <c r="HF127" s="144"/>
      <c r="HG127" s="144"/>
      <c r="HH127" s="144"/>
      <c r="HI127" s="144"/>
      <c r="HJ127" s="144"/>
    </row>
    <row r="128" spans="1:218" ht="16.5" x14ac:dyDescent="0.3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c r="GO128" s="144"/>
      <c r="GP128" s="144"/>
      <c r="GQ128" s="144"/>
      <c r="GR128" s="144"/>
      <c r="GS128" s="144"/>
      <c r="GT128" s="144"/>
      <c r="GU128" s="144"/>
      <c r="GV128" s="144"/>
      <c r="GW128" s="144"/>
      <c r="GX128" s="144"/>
      <c r="GY128" s="144"/>
      <c r="GZ128" s="144"/>
      <c r="HA128" s="144"/>
      <c r="HB128" s="144"/>
      <c r="HC128" s="144"/>
      <c r="HD128" s="144"/>
      <c r="HE128" s="144"/>
      <c r="HF128" s="144"/>
      <c r="HG128" s="144"/>
      <c r="HH128" s="144"/>
      <c r="HI128" s="144"/>
      <c r="HJ128" s="144"/>
    </row>
    <row r="129" spans="1:218" ht="16.5" x14ac:dyDescent="0.3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c r="GO129" s="144"/>
      <c r="GP129" s="144"/>
      <c r="GQ129" s="144"/>
      <c r="GR129" s="144"/>
      <c r="GS129" s="144"/>
      <c r="GT129" s="144"/>
      <c r="GU129" s="144"/>
      <c r="GV129" s="144"/>
      <c r="GW129" s="144"/>
      <c r="GX129" s="144"/>
      <c r="GY129" s="144"/>
      <c r="GZ129" s="144"/>
      <c r="HA129" s="144"/>
      <c r="HB129" s="144"/>
      <c r="HC129" s="144"/>
      <c r="HD129" s="144"/>
      <c r="HE129" s="144"/>
      <c r="HF129" s="144"/>
      <c r="HG129" s="144"/>
      <c r="HH129" s="144"/>
      <c r="HI129" s="144"/>
      <c r="HJ129" s="144"/>
    </row>
    <row r="130" spans="1:218" ht="16.5" x14ac:dyDescent="0.3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c r="GO130" s="144"/>
      <c r="GP130" s="144"/>
      <c r="GQ130" s="144"/>
      <c r="GR130" s="144"/>
      <c r="GS130" s="144"/>
      <c r="GT130" s="144"/>
      <c r="GU130" s="144"/>
      <c r="GV130" s="144"/>
      <c r="GW130" s="144"/>
      <c r="GX130" s="144"/>
      <c r="GY130" s="144"/>
      <c r="GZ130" s="144"/>
      <c r="HA130" s="144"/>
      <c r="HB130" s="144"/>
      <c r="HC130" s="144"/>
      <c r="HD130" s="144"/>
      <c r="HE130" s="144"/>
      <c r="HF130" s="144"/>
      <c r="HG130" s="144"/>
      <c r="HH130" s="144"/>
      <c r="HI130" s="144"/>
      <c r="HJ130" s="144"/>
    </row>
    <row r="131" spans="1:218" ht="16.5" x14ac:dyDescent="0.3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c r="GO131" s="144"/>
      <c r="GP131" s="144"/>
      <c r="GQ131" s="144"/>
      <c r="GR131" s="144"/>
      <c r="GS131" s="144"/>
      <c r="GT131" s="144"/>
      <c r="GU131" s="144"/>
      <c r="GV131" s="144"/>
      <c r="GW131" s="144"/>
      <c r="GX131" s="144"/>
      <c r="GY131" s="144"/>
      <c r="GZ131" s="144"/>
      <c r="HA131" s="144"/>
      <c r="HB131" s="144"/>
      <c r="HC131" s="144"/>
      <c r="HD131" s="144"/>
      <c r="HE131" s="144"/>
      <c r="HF131" s="144"/>
      <c r="HG131" s="144"/>
      <c r="HH131" s="144"/>
      <c r="HI131" s="144"/>
      <c r="HJ131" s="144"/>
    </row>
    <row r="132" spans="1:218" ht="16.5" x14ac:dyDescent="0.3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c r="FF132" s="144"/>
      <c r="FG132" s="144"/>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144"/>
      <c r="GF132" s="144"/>
      <c r="GG132" s="144"/>
      <c r="GH132" s="144"/>
      <c r="GI132" s="144"/>
      <c r="GJ132" s="144"/>
      <c r="GK132" s="144"/>
      <c r="GL132" s="144"/>
      <c r="GM132" s="144"/>
      <c r="GN132" s="144"/>
      <c r="GO132" s="144"/>
      <c r="GP132" s="144"/>
      <c r="GQ132" s="144"/>
      <c r="GR132" s="144"/>
      <c r="GS132" s="144"/>
      <c r="GT132" s="144"/>
      <c r="GU132" s="144"/>
      <c r="GV132" s="144"/>
      <c r="GW132" s="144"/>
      <c r="GX132" s="144"/>
      <c r="GY132" s="144"/>
      <c r="GZ132" s="144"/>
      <c r="HA132" s="144"/>
      <c r="HB132" s="144"/>
      <c r="HC132" s="144"/>
      <c r="HD132" s="144"/>
      <c r="HE132" s="144"/>
      <c r="HF132" s="144"/>
      <c r="HG132" s="144"/>
      <c r="HH132" s="144"/>
      <c r="HI132" s="144"/>
      <c r="HJ132" s="144"/>
    </row>
    <row r="133" spans="1:218" ht="16.5" x14ac:dyDescent="0.3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c r="FF133" s="144"/>
      <c r="FG133" s="144"/>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144"/>
      <c r="GF133" s="144"/>
      <c r="GG133" s="144"/>
      <c r="GH133" s="144"/>
      <c r="GI133" s="144"/>
      <c r="GJ133" s="144"/>
      <c r="GK133" s="144"/>
      <c r="GL133" s="144"/>
      <c r="GM133" s="144"/>
      <c r="GN133" s="144"/>
      <c r="GO133" s="144"/>
      <c r="GP133" s="144"/>
      <c r="GQ133" s="144"/>
      <c r="GR133" s="144"/>
      <c r="GS133" s="144"/>
      <c r="GT133" s="144"/>
      <c r="GU133" s="144"/>
      <c r="GV133" s="144"/>
      <c r="GW133" s="144"/>
      <c r="GX133" s="144"/>
      <c r="GY133" s="144"/>
      <c r="GZ133" s="144"/>
      <c r="HA133" s="144"/>
      <c r="HB133" s="144"/>
      <c r="HC133" s="144"/>
      <c r="HD133" s="144"/>
      <c r="HE133" s="144"/>
      <c r="HF133" s="144"/>
      <c r="HG133" s="144"/>
      <c r="HH133" s="144"/>
      <c r="HI133" s="144"/>
      <c r="HJ133" s="144"/>
    </row>
    <row r="134" spans="1:218" ht="16.5" x14ac:dyDescent="0.3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c r="FF134" s="144"/>
      <c r="FG134" s="144"/>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144"/>
      <c r="GF134" s="144"/>
      <c r="GG134" s="144"/>
      <c r="GH134" s="144"/>
      <c r="GI134" s="144"/>
      <c r="GJ134" s="144"/>
      <c r="GK134" s="144"/>
      <c r="GL134" s="144"/>
      <c r="GM134" s="144"/>
      <c r="GN134" s="144"/>
      <c r="GO134" s="144"/>
      <c r="GP134" s="144"/>
      <c r="GQ134" s="144"/>
      <c r="GR134" s="144"/>
      <c r="GS134" s="144"/>
      <c r="GT134" s="144"/>
      <c r="GU134" s="144"/>
      <c r="GV134" s="144"/>
      <c r="GW134" s="144"/>
      <c r="GX134" s="144"/>
      <c r="GY134" s="144"/>
      <c r="GZ134" s="144"/>
      <c r="HA134" s="144"/>
      <c r="HB134" s="144"/>
      <c r="HC134" s="144"/>
      <c r="HD134" s="144"/>
      <c r="HE134" s="144"/>
      <c r="HF134" s="144"/>
      <c r="HG134" s="144"/>
      <c r="HH134" s="144"/>
      <c r="HI134" s="144"/>
      <c r="HJ134" s="144"/>
    </row>
    <row r="135" spans="1:218" ht="16.5" x14ac:dyDescent="0.3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144"/>
      <c r="FF135" s="144"/>
      <c r="FG135" s="144"/>
      <c r="FH135" s="144"/>
      <c r="FI135" s="144"/>
      <c r="FJ135" s="144"/>
      <c r="FK135" s="144"/>
      <c r="FL135" s="144"/>
      <c r="FM135" s="144"/>
      <c r="FN135" s="144"/>
      <c r="FO135" s="144"/>
      <c r="FP135" s="144"/>
      <c r="FQ135" s="144"/>
      <c r="FR135" s="144"/>
      <c r="FS135" s="144"/>
      <c r="FT135" s="144"/>
      <c r="FU135" s="144"/>
      <c r="FV135" s="144"/>
      <c r="FW135" s="144"/>
      <c r="FX135" s="144"/>
      <c r="FY135" s="144"/>
      <c r="FZ135" s="144"/>
      <c r="GA135" s="144"/>
      <c r="GB135" s="144"/>
      <c r="GC135" s="144"/>
      <c r="GD135" s="144"/>
      <c r="GE135" s="144"/>
      <c r="GF135" s="144"/>
      <c r="GG135" s="144"/>
      <c r="GH135" s="144"/>
      <c r="GI135" s="144"/>
      <c r="GJ135" s="144"/>
      <c r="GK135" s="144"/>
      <c r="GL135" s="144"/>
      <c r="GM135" s="144"/>
      <c r="GN135" s="144"/>
      <c r="GO135" s="144"/>
      <c r="GP135" s="144"/>
      <c r="GQ135" s="144"/>
      <c r="GR135" s="144"/>
      <c r="GS135" s="144"/>
      <c r="GT135" s="144"/>
      <c r="GU135" s="144"/>
      <c r="GV135" s="144"/>
      <c r="GW135" s="144"/>
      <c r="GX135" s="144"/>
      <c r="GY135" s="144"/>
      <c r="GZ135" s="144"/>
      <c r="HA135" s="144"/>
      <c r="HB135" s="144"/>
      <c r="HC135" s="144"/>
      <c r="HD135" s="144"/>
      <c r="HE135" s="144"/>
      <c r="HF135" s="144"/>
      <c r="HG135" s="144"/>
      <c r="HH135" s="144"/>
      <c r="HI135" s="144"/>
      <c r="HJ135" s="144"/>
    </row>
    <row r="136" spans="1:218" ht="16.5" x14ac:dyDescent="0.3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144"/>
      <c r="FF136" s="144"/>
      <c r="FG136" s="144"/>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144"/>
      <c r="GF136" s="144"/>
      <c r="GG136" s="144"/>
      <c r="GH136" s="144"/>
      <c r="GI136" s="144"/>
      <c r="GJ136" s="144"/>
      <c r="GK136" s="144"/>
      <c r="GL136" s="144"/>
      <c r="GM136" s="144"/>
      <c r="GN136" s="144"/>
      <c r="GO136" s="144"/>
      <c r="GP136" s="144"/>
      <c r="GQ136" s="144"/>
      <c r="GR136" s="144"/>
      <c r="GS136" s="144"/>
      <c r="GT136" s="144"/>
      <c r="GU136" s="144"/>
      <c r="GV136" s="144"/>
      <c r="GW136" s="144"/>
      <c r="GX136" s="144"/>
      <c r="GY136" s="144"/>
      <c r="GZ136" s="144"/>
      <c r="HA136" s="144"/>
      <c r="HB136" s="144"/>
      <c r="HC136" s="144"/>
      <c r="HD136" s="144"/>
      <c r="HE136" s="144"/>
      <c r="HF136" s="144"/>
      <c r="HG136" s="144"/>
      <c r="HH136" s="144"/>
      <c r="HI136" s="144"/>
      <c r="HJ136" s="144"/>
    </row>
    <row r="137" spans="1:218" ht="16.5" x14ac:dyDescent="0.3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144"/>
      <c r="FF137" s="144"/>
      <c r="FG137" s="144"/>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144"/>
      <c r="GF137" s="144"/>
      <c r="GG137" s="144"/>
      <c r="GH137" s="144"/>
      <c r="GI137" s="144"/>
      <c r="GJ137" s="144"/>
      <c r="GK137" s="144"/>
      <c r="GL137" s="144"/>
      <c r="GM137" s="144"/>
      <c r="GN137" s="144"/>
      <c r="GO137" s="144"/>
      <c r="GP137" s="144"/>
      <c r="GQ137" s="144"/>
      <c r="GR137" s="144"/>
      <c r="GS137" s="144"/>
      <c r="GT137" s="144"/>
      <c r="GU137" s="144"/>
      <c r="GV137" s="144"/>
      <c r="GW137" s="144"/>
      <c r="GX137" s="144"/>
      <c r="GY137" s="144"/>
      <c r="GZ137" s="144"/>
      <c r="HA137" s="144"/>
      <c r="HB137" s="144"/>
      <c r="HC137" s="144"/>
      <c r="HD137" s="144"/>
      <c r="HE137" s="144"/>
      <c r="HF137" s="144"/>
      <c r="HG137" s="144"/>
      <c r="HH137" s="144"/>
      <c r="HI137" s="144"/>
      <c r="HJ137" s="144"/>
    </row>
    <row r="138" spans="1:218" ht="16.5" x14ac:dyDescent="0.3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144"/>
      <c r="FF138" s="144"/>
      <c r="FG138" s="144"/>
      <c r="FH138" s="144"/>
      <c r="FI138" s="144"/>
      <c r="FJ138" s="144"/>
      <c r="FK138" s="144"/>
      <c r="FL138" s="144"/>
      <c r="FM138" s="144"/>
      <c r="FN138" s="144"/>
      <c r="FO138" s="144"/>
      <c r="FP138" s="144"/>
      <c r="FQ138" s="144"/>
      <c r="FR138" s="144"/>
      <c r="FS138" s="144"/>
      <c r="FT138" s="144"/>
      <c r="FU138" s="144"/>
      <c r="FV138" s="144"/>
      <c r="FW138" s="144"/>
      <c r="FX138" s="144"/>
      <c r="FY138" s="144"/>
      <c r="FZ138" s="144"/>
      <c r="GA138" s="144"/>
      <c r="GB138" s="144"/>
      <c r="GC138" s="144"/>
      <c r="GD138" s="144"/>
      <c r="GE138" s="144"/>
      <c r="GF138" s="144"/>
      <c r="GG138" s="144"/>
      <c r="GH138" s="144"/>
      <c r="GI138" s="144"/>
      <c r="GJ138" s="144"/>
      <c r="GK138" s="144"/>
      <c r="GL138" s="144"/>
      <c r="GM138" s="144"/>
      <c r="GN138" s="144"/>
      <c r="GO138" s="144"/>
      <c r="GP138" s="144"/>
      <c r="GQ138" s="144"/>
      <c r="GR138" s="144"/>
      <c r="GS138" s="144"/>
      <c r="GT138" s="144"/>
      <c r="GU138" s="144"/>
      <c r="GV138" s="144"/>
      <c r="GW138" s="144"/>
      <c r="GX138" s="144"/>
      <c r="GY138" s="144"/>
      <c r="GZ138" s="144"/>
      <c r="HA138" s="144"/>
      <c r="HB138" s="144"/>
      <c r="HC138" s="144"/>
      <c r="HD138" s="144"/>
      <c r="HE138" s="144"/>
      <c r="HF138" s="144"/>
      <c r="HG138" s="144"/>
      <c r="HH138" s="144"/>
      <c r="HI138" s="144"/>
      <c r="HJ138" s="144"/>
    </row>
    <row r="139" spans="1:218" ht="16.5" x14ac:dyDescent="0.3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144"/>
      <c r="FF139" s="144"/>
      <c r="FG139" s="144"/>
      <c r="FH139" s="144"/>
      <c r="FI139" s="144"/>
      <c r="FJ139" s="144"/>
      <c r="FK139" s="144"/>
      <c r="FL139" s="144"/>
      <c r="FM139" s="144"/>
      <c r="FN139" s="144"/>
      <c r="FO139" s="144"/>
      <c r="FP139" s="144"/>
      <c r="FQ139" s="144"/>
      <c r="FR139" s="144"/>
      <c r="FS139" s="144"/>
      <c r="FT139" s="144"/>
      <c r="FU139" s="144"/>
      <c r="FV139" s="144"/>
      <c r="FW139" s="144"/>
      <c r="FX139" s="144"/>
      <c r="FY139" s="144"/>
      <c r="FZ139" s="144"/>
      <c r="GA139" s="144"/>
      <c r="GB139" s="144"/>
      <c r="GC139" s="144"/>
      <c r="GD139" s="144"/>
      <c r="GE139" s="144"/>
      <c r="GF139" s="144"/>
      <c r="GG139" s="144"/>
      <c r="GH139" s="144"/>
      <c r="GI139" s="144"/>
      <c r="GJ139" s="144"/>
      <c r="GK139" s="144"/>
      <c r="GL139" s="144"/>
      <c r="GM139" s="144"/>
      <c r="GN139" s="144"/>
      <c r="GO139" s="144"/>
      <c r="GP139" s="144"/>
      <c r="GQ139" s="144"/>
      <c r="GR139" s="144"/>
      <c r="GS139" s="144"/>
      <c r="GT139" s="144"/>
      <c r="GU139" s="144"/>
      <c r="GV139" s="144"/>
      <c r="GW139" s="144"/>
      <c r="GX139" s="144"/>
      <c r="GY139" s="144"/>
      <c r="GZ139" s="144"/>
      <c r="HA139" s="144"/>
      <c r="HB139" s="144"/>
      <c r="HC139" s="144"/>
      <c r="HD139" s="144"/>
      <c r="HE139" s="144"/>
      <c r="HF139" s="144"/>
      <c r="HG139" s="144"/>
      <c r="HH139" s="144"/>
      <c r="HI139" s="144"/>
      <c r="HJ139" s="144"/>
    </row>
    <row r="140" spans="1:218" ht="16.5" x14ac:dyDescent="0.3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144"/>
      <c r="FF140" s="144"/>
      <c r="FG140" s="144"/>
      <c r="FH140" s="144"/>
      <c r="FI140" s="144"/>
      <c r="FJ140" s="144"/>
      <c r="FK140" s="144"/>
      <c r="FL140" s="144"/>
      <c r="FM140" s="144"/>
      <c r="FN140" s="144"/>
      <c r="FO140" s="144"/>
      <c r="FP140" s="144"/>
      <c r="FQ140" s="144"/>
      <c r="FR140" s="144"/>
      <c r="FS140" s="144"/>
      <c r="FT140" s="144"/>
      <c r="FU140" s="144"/>
      <c r="FV140" s="144"/>
      <c r="FW140" s="144"/>
      <c r="FX140" s="144"/>
      <c r="FY140" s="144"/>
      <c r="FZ140" s="144"/>
      <c r="GA140" s="144"/>
      <c r="GB140" s="144"/>
      <c r="GC140" s="144"/>
      <c r="GD140" s="144"/>
      <c r="GE140" s="144"/>
      <c r="GF140" s="144"/>
      <c r="GG140" s="144"/>
      <c r="GH140" s="144"/>
      <c r="GI140" s="144"/>
      <c r="GJ140" s="144"/>
      <c r="GK140" s="144"/>
      <c r="GL140" s="144"/>
      <c r="GM140" s="144"/>
      <c r="GN140" s="144"/>
      <c r="GO140" s="144"/>
      <c r="GP140" s="144"/>
      <c r="GQ140" s="144"/>
      <c r="GR140" s="144"/>
      <c r="GS140" s="144"/>
      <c r="GT140" s="144"/>
      <c r="GU140" s="144"/>
      <c r="GV140" s="144"/>
      <c r="GW140" s="144"/>
      <c r="GX140" s="144"/>
      <c r="GY140" s="144"/>
      <c r="GZ140" s="144"/>
      <c r="HA140" s="144"/>
      <c r="HB140" s="144"/>
      <c r="HC140" s="144"/>
      <c r="HD140" s="144"/>
      <c r="HE140" s="144"/>
      <c r="HF140" s="144"/>
      <c r="HG140" s="144"/>
      <c r="HH140" s="144"/>
      <c r="HI140" s="144"/>
      <c r="HJ140" s="144"/>
    </row>
    <row r="141" spans="1:218" ht="16.5" x14ac:dyDescent="0.3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144"/>
      <c r="FF141" s="144"/>
      <c r="FG141" s="144"/>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144"/>
      <c r="GF141" s="144"/>
      <c r="GG141" s="144"/>
      <c r="GH141" s="144"/>
      <c r="GI141" s="144"/>
      <c r="GJ141" s="144"/>
      <c r="GK141" s="144"/>
      <c r="GL141" s="144"/>
      <c r="GM141" s="144"/>
      <c r="GN141" s="144"/>
      <c r="GO141" s="144"/>
      <c r="GP141" s="144"/>
      <c r="GQ141" s="144"/>
      <c r="GR141" s="144"/>
      <c r="GS141" s="144"/>
      <c r="GT141" s="144"/>
      <c r="GU141" s="144"/>
      <c r="GV141" s="144"/>
      <c r="GW141" s="144"/>
      <c r="GX141" s="144"/>
      <c r="GY141" s="144"/>
      <c r="GZ141" s="144"/>
      <c r="HA141" s="144"/>
      <c r="HB141" s="144"/>
      <c r="HC141" s="144"/>
      <c r="HD141" s="144"/>
      <c r="HE141" s="144"/>
      <c r="HF141" s="144"/>
      <c r="HG141" s="144"/>
      <c r="HH141" s="144"/>
      <c r="HI141" s="144"/>
      <c r="HJ141" s="144"/>
    </row>
    <row r="142" spans="1:218" ht="16.5" x14ac:dyDescent="0.3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144"/>
      <c r="FF142" s="144"/>
      <c r="FG142" s="144"/>
      <c r="FH142" s="144"/>
      <c r="FI142" s="144"/>
      <c r="FJ142" s="144"/>
      <c r="FK142" s="144"/>
      <c r="FL142" s="144"/>
      <c r="FM142" s="144"/>
      <c r="FN142" s="144"/>
      <c r="FO142" s="144"/>
      <c r="FP142" s="144"/>
      <c r="FQ142" s="144"/>
      <c r="FR142" s="144"/>
      <c r="FS142" s="144"/>
      <c r="FT142" s="144"/>
      <c r="FU142" s="144"/>
      <c r="FV142" s="144"/>
      <c r="FW142" s="144"/>
      <c r="FX142" s="144"/>
      <c r="FY142" s="144"/>
      <c r="FZ142" s="144"/>
      <c r="GA142" s="144"/>
      <c r="GB142" s="144"/>
      <c r="GC142" s="144"/>
      <c r="GD142" s="144"/>
      <c r="GE142" s="144"/>
      <c r="GF142" s="144"/>
      <c r="GG142" s="144"/>
      <c r="GH142" s="144"/>
      <c r="GI142" s="144"/>
      <c r="GJ142" s="144"/>
      <c r="GK142" s="144"/>
      <c r="GL142" s="144"/>
      <c r="GM142" s="144"/>
      <c r="GN142" s="144"/>
      <c r="GO142" s="144"/>
      <c r="GP142" s="144"/>
      <c r="GQ142" s="144"/>
      <c r="GR142" s="144"/>
      <c r="GS142" s="144"/>
      <c r="GT142" s="144"/>
      <c r="GU142" s="144"/>
      <c r="GV142" s="144"/>
      <c r="GW142" s="144"/>
      <c r="GX142" s="144"/>
      <c r="GY142" s="144"/>
      <c r="GZ142" s="144"/>
      <c r="HA142" s="144"/>
      <c r="HB142" s="144"/>
      <c r="HC142" s="144"/>
      <c r="HD142" s="144"/>
      <c r="HE142" s="144"/>
      <c r="HF142" s="144"/>
      <c r="HG142" s="144"/>
      <c r="HH142" s="144"/>
      <c r="HI142" s="144"/>
      <c r="HJ142" s="144"/>
    </row>
    <row r="143" spans="1:218" ht="16.5" x14ac:dyDescent="0.3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144"/>
      <c r="EF143" s="144"/>
      <c r="EG143" s="144"/>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144"/>
      <c r="FF143" s="144"/>
      <c r="FG143" s="144"/>
      <c r="FH143" s="144"/>
      <c r="FI143" s="144"/>
      <c r="FJ143" s="144"/>
      <c r="FK143" s="144"/>
      <c r="FL143" s="144"/>
      <c r="FM143" s="144"/>
      <c r="FN143" s="144"/>
      <c r="FO143" s="144"/>
      <c r="FP143" s="144"/>
      <c r="FQ143" s="144"/>
      <c r="FR143" s="144"/>
      <c r="FS143" s="144"/>
      <c r="FT143" s="144"/>
      <c r="FU143" s="144"/>
      <c r="FV143" s="144"/>
      <c r="FW143" s="144"/>
      <c r="FX143" s="144"/>
      <c r="FY143" s="144"/>
      <c r="FZ143" s="144"/>
      <c r="GA143" s="144"/>
      <c r="GB143" s="144"/>
      <c r="GC143" s="144"/>
      <c r="GD143" s="144"/>
      <c r="GE143" s="144"/>
      <c r="GF143" s="144"/>
      <c r="GG143" s="144"/>
      <c r="GH143" s="144"/>
      <c r="GI143" s="144"/>
      <c r="GJ143" s="144"/>
      <c r="GK143" s="144"/>
      <c r="GL143" s="144"/>
      <c r="GM143" s="144"/>
      <c r="GN143" s="144"/>
      <c r="GO143" s="144"/>
      <c r="GP143" s="144"/>
      <c r="GQ143" s="144"/>
      <c r="GR143" s="144"/>
      <c r="GS143" s="144"/>
      <c r="GT143" s="144"/>
      <c r="GU143" s="144"/>
      <c r="GV143" s="144"/>
      <c r="GW143" s="144"/>
      <c r="GX143" s="144"/>
      <c r="GY143" s="144"/>
      <c r="GZ143" s="144"/>
      <c r="HA143" s="144"/>
      <c r="HB143" s="144"/>
      <c r="HC143" s="144"/>
      <c r="HD143" s="144"/>
      <c r="HE143" s="144"/>
      <c r="HF143" s="144"/>
      <c r="HG143" s="144"/>
      <c r="HH143" s="144"/>
      <c r="HI143" s="144"/>
      <c r="HJ143" s="144"/>
    </row>
    <row r="144" spans="1:218" ht="16.5" x14ac:dyDescent="0.3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144"/>
      <c r="FF144" s="144"/>
      <c r="FG144" s="144"/>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144"/>
      <c r="GF144" s="144"/>
      <c r="GG144" s="144"/>
      <c r="GH144" s="144"/>
      <c r="GI144" s="144"/>
      <c r="GJ144" s="144"/>
      <c r="GK144" s="144"/>
      <c r="GL144" s="144"/>
      <c r="GM144" s="144"/>
      <c r="GN144" s="144"/>
      <c r="GO144" s="144"/>
      <c r="GP144" s="144"/>
      <c r="GQ144" s="144"/>
      <c r="GR144" s="144"/>
      <c r="GS144" s="144"/>
      <c r="GT144" s="144"/>
      <c r="GU144" s="144"/>
      <c r="GV144" s="144"/>
      <c r="GW144" s="144"/>
      <c r="GX144" s="144"/>
      <c r="GY144" s="144"/>
      <c r="GZ144" s="144"/>
      <c r="HA144" s="144"/>
      <c r="HB144" s="144"/>
      <c r="HC144" s="144"/>
      <c r="HD144" s="144"/>
      <c r="HE144" s="144"/>
      <c r="HF144" s="144"/>
      <c r="HG144" s="144"/>
      <c r="HH144" s="144"/>
      <c r="HI144" s="144"/>
      <c r="HJ144" s="144"/>
    </row>
    <row r="145" spans="1:218" ht="16.5" x14ac:dyDescent="0.3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144"/>
      <c r="FF145" s="144"/>
      <c r="FG145" s="144"/>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144"/>
      <c r="GF145" s="144"/>
      <c r="GG145" s="144"/>
      <c r="GH145" s="144"/>
      <c r="GI145" s="144"/>
      <c r="GJ145" s="144"/>
      <c r="GK145" s="144"/>
      <c r="GL145" s="144"/>
      <c r="GM145" s="144"/>
      <c r="GN145" s="144"/>
      <c r="GO145" s="144"/>
      <c r="GP145" s="144"/>
      <c r="GQ145" s="144"/>
      <c r="GR145" s="144"/>
      <c r="GS145" s="144"/>
      <c r="GT145" s="144"/>
      <c r="GU145" s="144"/>
      <c r="GV145" s="144"/>
      <c r="GW145" s="144"/>
      <c r="GX145" s="144"/>
      <c r="GY145" s="144"/>
      <c r="GZ145" s="144"/>
      <c r="HA145" s="144"/>
      <c r="HB145" s="144"/>
      <c r="HC145" s="144"/>
      <c r="HD145" s="144"/>
      <c r="HE145" s="144"/>
      <c r="HF145" s="144"/>
      <c r="HG145" s="144"/>
      <c r="HH145" s="144"/>
      <c r="HI145" s="144"/>
      <c r="HJ145" s="144"/>
    </row>
    <row r="146" spans="1:218" ht="16.5" x14ac:dyDescent="0.3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144"/>
      <c r="FF146" s="144"/>
      <c r="FG146" s="144"/>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144"/>
      <c r="GF146" s="144"/>
      <c r="GG146" s="144"/>
      <c r="GH146" s="144"/>
      <c r="GI146" s="144"/>
      <c r="GJ146" s="144"/>
      <c r="GK146" s="144"/>
      <c r="GL146" s="144"/>
      <c r="GM146" s="144"/>
      <c r="GN146" s="144"/>
      <c r="GO146" s="144"/>
      <c r="GP146" s="144"/>
      <c r="GQ146" s="144"/>
      <c r="GR146" s="144"/>
      <c r="GS146" s="144"/>
      <c r="GT146" s="144"/>
      <c r="GU146" s="144"/>
      <c r="GV146" s="144"/>
      <c r="GW146" s="144"/>
      <c r="GX146" s="144"/>
      <c r="GY146" s="144"/>
      <c r="GZ146" s="144"/>
      <c r="HA146" s="144"/>
      <c r="HB146" s="144"/>
      <c r="HC146" s="144"/>
      <c r="HD146" s="144"/>
      <c r="HE146" s="144"/>
      <c r="HF146" s="144"/>
      <c r="HG146" s="144"/>
      <c r="HH146" s="144"/>
      <c r="HI146" s="144"/>
      <c r="HJ146" s="144"/>
    </row>
    <row r="147" spans="1:218" ht="16.5" x14ac:dyDescent="0.3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144"/>
      <c r="EF147" s="144"/>
      <c r="EG147" s="144"/>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144"/>
      <c r="FF147" s="144"/>
      <c r="FG147" s="144"/>
      <c r="FH147" s="144"/>
      <c r="FI147" s="144"/>
      <c r="FJ147" s="144"/>
      <c r="FK147" s="144"/>
      <c r="FL147" s="144"/>
      <c r="FM147" s="144"/>
      <c r="FN147" s="144"/>
      <c r="FO147" s="144"/>
      <c r="FP147" s="144"/>
      <c r="FQ147" s="144"/>
      <c r="FR147" s="144"/>
      <c r="FS147" s="144"/>
      <c r="FT147" s="144"/>
      <c r="FU147" s="144"/>
      <c r="FV147" s="144"/>
      <c r="FW147" s="144"/>
      <c r="FX147" s="144"/>
      <c r="FY147" s="144"/>
      <c r="FZ147" s="144"/>
      <c r="GA147" s="144"/>
      <c r="GB147" s="144"/>
      <c r="GC147" s="144"/>
      <c r="GD147" s="144"/>
      <c r="GE147" s="144"/>
      <c r="GF147" s="144"/>
      <c r="GG147" s="144"/>
      <c r="GH147" s="144"/>
      <c r="GI147" s="144"/>
      <c r="GJ147" s="144"/>
      <c r="GK147" s="144"/>
      <c r="GL147" s="144"/>
      <c r="GM147" s="144"/>
      <c r="GN147" s="144"/>
      <c r="GO147" s="144"/>
      <c r="GP147" s="144"/>
      <c r="GQ147" s="144"/>
      <c r="GR147" s="144"/>
      <c r="GS147" s="144"/>
      <c r="GT147" s="144"/>
      <c r="GU147" s="144"/>
      <c r="GV147" s="144"/>
      <c r="GW147" s="144"/>
      <c r="GX147" s="144"/>
      <c r="GY147" s="144"/>
      <c r="GZ147" s="144"/>
      <c r="HA147" s="144"/>
      <c r="HB147" s="144"/>
      <c r="HC147" s="144"/>
      <c r="HD147" s="144"/>
      <c r="HE147" s="144"/>
      <c r="HF147" s="144"/>
      <c r="HG147" s="144"/>
      <c r="HH147" s="144"/>
      <c r="HI147" s="144"/>
      <c r="HJ147" s="144"/>
    </row>
    <row r="148" spans="1:218" ht="16.5" x14ac:dyDescent="0.3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144"/>
      <c r="EF148" s="144"/>
      <c r="EG148" s="144"/>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144"/>
      <c r="FF148" s="144"/>
      <c r="FG148" s="144"/>
      <c r="FH148" s="144"/>
      <c r="FI148" s="144"/>
      <c r="FJ148" s="144"/>
      <c r="FK148" s="144"/>
      <c r="FL148" s="144"/>
      <c r="FM148" s="144"/>
      <c r="FN148" s="144"/>
      <c r="FO148" s="144"/>
      <c r="FP148" s="144"/>
      <c r="FQ148" s="144"/>
      <c r="FR148" s="144"/>
      <c r="FS148" s="144"/>
      <c r="FT148" s="144"/>
      <c r="FU148" s="144"/>
      <c r="FV148" s="144"/>
      <c r="FW148" s="144"/>
      <c r="FX148" s="144"/>
      <c r="FY148" s="144"/>
      <c r="FZ148" s="144"/>
      <c r="GA148" s="144"/>
      <c r="GB148" s="144"/>
      <c r="GC148" s="144"/>
      <c r="GD148" s="144"/>
      <c r="GE148" s="144"/>
      <c r="GF148" s="144"/>
      <c r="GG148" s="144"/>
      <c r="GH148" s="144"/>
      <c r="GI148" s="144"/>
      <c r="GJ148" s="144"/>
      <c r="GK148" s="144"/>
      <c r="GL148" s="144"/>
      <c r="GM148" s="144"/>
      <c r="GN148" s="144"/>
      <c r="GO148" s="144"/>
      <c r="GP148" s="144"/>
      <c r="GQ148" s="144"/>
      <c r="GR148" s="144"/>
      <c r="GS148" s="144"/>
      <c r="GT148" s="144"/>
      <c r="GU148" s="144"/>
      <c r="GV148" s="144"/>
      <c r="GW148" s="144"/>
      <c r="GX148" s="144"/>
      <c r="GY148" s="144"/>
      <c r="GZ148" s="144"/>
      <c r="HA148" s="144"/>
      <c r="HB148" s="144"/>
      <c r="HC148" s="144"/>
      <c r="HD148" s="144"/>
      <c r="HE148" s="144"/>
      <c r="HF148" s="144"/>
      <c r="HG148" s="144"/>
      <c r="HH148" s="144"/>
      <c r="HI148" s="144"/>
      <c r="HJ148" s="144"/>
    </row>
    <row r="149" spans="1:218" ht="16.5" x14ac:dyDescent="0.3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144"/>
      <c r="FF149" s="144"/>
      <c r="FG149" s="144"/>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144"/>
      <c r="GF149" s="144"/>
      <c r="GG149" s="144"/>
      <c r="GH149" s="144"/>
      <c r="GI149" s="144"/>
      <c r="GJ149" s="144"/>
      <c r="GK149" s="144"/>
      <c r="GL149" s="144"/>
      <c r="GM149" s="144"/>
      <c r="GN149" s="144"/>
      <c r="GO149" s="144"/>
      <c r="GP149" s="144"/>
      <c r="GQ149" s="144"/>
      <c r="GR149" s="144"/>
      <c r="GS149" s="144"/>
      <c r="GT149" s="144"/>
      <c r="GU149" s="144"/>
      <c r="GV149" s="144"/>
      <c r="GW149" s="144"/>
      <c r="GX149" s="144"/>
      <c r="GY149" s="144"/>
      <c r="GZ149" s="144"/>
      <c r="HA149" s="144"/>
      <c r="HB149" s="144"/>
      <c r="HC149" s="144"/>
      <c r="HD149" s="144"/>
      <c r="HE149" s="144"/>
      <c r="HF149" s="144"/>
      <c r="HG149" s="144"/>
      <c r="HH149" s="144"/>
      <c r="HI149" s="144"/>
      <c r="HJ149" s="144"/>
    </row>
    <row r="150" spans="1:218" ht="16.5" x14ac:dyDescent="0.3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144"/>
      <c r="FF150" s="144"/>
      <c r="FG150" s="144"/>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144"/>
      <c r="GF150" s="144"/>
      <c r="GG150" s="144"/>
      <c r="GH150" s="144"/>
      <c r="GI150" s="144"/>
      <c r="GJ150" s="144"/>
      <c r="GK150" s="144"/>
      <c r="GL150" s="144"/>
      <c r="GM150" s="144"/>
      <c r="GN150" s="144"/>
      <c r="GO150" s="144"/>
      <c r="GP150" s="144"/>
      <c r="GQ150" s="144"/>
      <c r="GR150" s="144"/>
      <c r="GS150" s="144"/>
      <c r="GT150" s="144"/>
      <c r="GU150" s="144"/>
      <c r="GV150" s="144"/>
      <c r="GW150" s="144"/>
      <c r="GX150" s="144"/>
      <c r="GY150" s="144"/>
      <c r="GZ150" s="144"/>
      <c r="HA150" s="144"/>
      <c r="HB150" s="144"/>
      <c r="HC150" s="144"/>
      <c r="HD150" s="144"/>
      <c r="HE150" s="144"/>
      <c r="HF150" s="144"/>
      <c r="HG150" s="144"/>
      <c r="HH150" s="144"/>
      <c r="HI150" s="144"/>
      <c r="HJ150" s="144"/>
    </row>
    <row r="151" spans="1:218" ht="16.5" x14ac:dyDescent="0.3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144"/>
      <c r="EF151" s="144"/>
      <c r="EG151" s="144"/>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144"/>
      <c r="FF151" s="144"/>
      <c r="FG151" s="144"/>
      <c r="FH151" s="144"/>
      <c r="FI151" s="144"/>
      <c r="FJ151" s="144"/>
      <c r="FK151" s="144"/>
      <c r="FL151" s="144"/>
      <c r="FM151" s="144"/>
      <c r="FN151" s="144"/>
      <c r="FO151" s="144"/>
      <c r="FP151" s="144"/>
      <c r="FQ151" s="144"/>
      <c r="FR151" s="144"/>
      <c r="FS151" s="144"/>
      <c r="FT151" s="144"/>
      <c r="FU151" s="144"/>
      <c r="FV151" s="144"/>
      <c r="FW151" s="144"/>
      <c r="FX151" s="144"/>
      <c r="FY151" s="144"/>
      <c r="FZ151" s="144"/>
      <c r="GA151" s="144"/>
      <c r="GB151" s="144"/>
      <c r="GC151" s="144"/>
      <c r="GD151" s="144"/>
      <c r="GE151" s="144"/>
      <c r="GF151" s="144"/>
      <c r="GG151" s="144"/>
      <c r="GH151" s="144"/>
      <c r="GI151" s="144"/>
      <c r="GJ151" s="144"/>
      <c r="GK151" s="144"/>
      <c r="GL151" s="144"/>
      <c r="GM151" s="144"/>
      <c r="GN151" s="144"/>
      <c r="GO151" s="144"/>
      <c r="GP151" s="144"/>
      <c r="GQ151" s="144"/>
      <c r="GR151" s="144"/>
      <c r="GS151" s="144"/>
      <c r="GT151" s="144"/>
      <c r="GU151" s="144"/>
      <c r="GV151" s="144"/>
      <c r="GW151" s="144"/>
      <c r="GX151" s="144"/>
      <c r="GY151" s="144"/>
      <c r="GZ151" s="144"/>
      <c r="HA151" s="144"/>
      <c r="HB151" s="144"/>
      <c r="HC151" s="144"/>
      <c r="HD151" s="144"/>
      <c r="HE151" s="144"/>
      <c r="HF151" s="144"/>
      <c r="HG151" s="144"/>
      <c r="HH151" s="144"/>
      <c r="HI151" s="144"/>
      <c r="HJ151" s="144"/>
    </row>
    <row r="152" spans="1:218" ht="16.5" x14ac:dyDescent="0.3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144"/>
      <c r="FF152" s="144"/>
      <c r="FG152" s="144"/>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144"/>
      <c r="GF152" s="144"/>
      <c r="GG152" s="144"/>
      <c r="GH152" s="144"/>
      <c r="GI152" s="144"/>
      <c r="GJ152" s="144"/>
      <c r="GK152" s="144"/>
      <c r="GL152" s="144"/>
      <c r="GM152" s="144"/>
      <c r="GN152" s="144"/>
      <c r="GO152" s="144"/>
      <c r="GP152" s="144"/>
      <c r="GQ152" s="144"/>
      <c r="GR152" s="144"/>
      <c r="GS152" s="144"/>
      <c r="GT152" s="144"/>
      <c r="GU152" s="144"/>
      <c r="GV152" s="144"/>
      <c r="GW152" s="144"/>
      <c r="GX152" s="144"/>
      <c r="GY152" s="144"/>
      <c r="GZ152" s="144"/>
      <c r="HA152" s="144"/>
      <c r="HB152" s="144"/>
      <c r="HC152" s="144"/>
      <c r="HD152" s="144"/>
      <c r="HE152" s="144"/>
      <c r="HF152" s="144"/>
      <c r="HG152" s="144"/>
      <c r="HH152" s="144"/>
      <c r="HI152" s="144"/>
      <c r="HJ152" s="144"/>
    </row>
    <row r="153" spans="1:218" ht="16.5" x14ac:dyDescent="0.3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c r="FF153" s="144"/>
      <c r="FG153" s="144"/>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144"/>
      <c r="GF153" s="144"/>
      <c r="GG153" s="144"/>
      <c r="GH153" s="144"/>
      <c r="GI153" s="144"/>
      <c r="GJ153" s="144"/>
      <c r="GK153" s="144"/>
      <c r="GL153" s="144"/>
      <c r="GM153" s="144"/>
      <c r="GN153" s="144"/>
      <c r="GO153" s="144"/>
      <c r="GP153" s="144"/>
      <c r="GQ153" s="144"/>
      <c r="GR153" s="144"/>
      <c r="GS153" s="144"/>
      <c r="GT153" s="144"/>
      <c r="GU153" s="144"/>
      <c r="GV153" s="144"/>
      <c r="GW153" s="144"/>
      <c r="GX153" s="144"/>
      <c r="GY153" s="144"/>
      <c r="GZ153" s="144"/>
      <c r="HA153" s="144"/>
      <c r="HB153" s="144"/>
      <c r="HC153" s="144"/>
      <c r="HD153" s="144"/>
      <c r="HE153" s="144"/>
      <c r="HF153" s="144"/>
      <c r="HG153" s="144"/>
      <c r="HH153" s="144"/>
      <c r="HI153" s="144"/>
      <c r="HJ153" s="144"/>
    </row>
    <row r="154" spans="1:218" ht="16.5" x14ac:dyDescent="0.3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c r="FF154" s="144"/>
      <c r="FG154" s="144"/>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144"/>
      <c r="GF154" s="144"/>
      <c r="GG154" s="144"/>
      <c r="GH154" s="144"/>
      <c r="GI154" s="144"/>
      <c r="GJ154" s="144"/>
      <c r="GK154" s="144"/>
      <c r="GL154" s="144"/>
      <c r="GM154" s="144"/>
      <c r="GN154" s="144"/>
      <c r="GO154" s="144"/>
      <c r="GP154" s="144"/>
      <c r="GQ154" s="144"/>
      <c r="GR154" s="144"/>
      <c r="GS154" s="144"/>
      <c r="GT154" s="144"/>
      <c r="GU154" s="144"/>
      <c r="GV154" s="144"/>
      <c r="GW154" s="144"/>
      <c r="GX154" s="144"/>
      <c r="GY154" s="144"/>
      <c r="GZ154" s="144"/>
      <c r="HA154" s="144"/>
      <c r="HB154" s="144"/>
      <c r="HC154" s="144"/>
      <c r="HD154" s="144"/>
      <c r="HE154" s="144"/>
      <c r="HF154" s="144"/>
      <c r="HG154" s="144"/>
      <c r="HH154" s="144"/>
      <c r="HI154" s="144"/>
      <c r="HJ154" s="144"/>
    </row>
    <row r="155" spans="1:218" ht="16.5" x14ac:dyDescent="0.3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c r="FF155" s="144"/>
      <c r="FG155" s="144"/>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144"/>
      <c r="GF155" s="144"/>
      <c r="GG155" s="144"/>
      <c r="GH155" s="144"/>
      <c r="GI155" s="144"/>
      <c r="GJ155" s="144"/>
      <c r="GK155" s="144"/>
      <c r="GL155" s="144"/>
      <c r="GM155" s="144"/>
      <c r="GN155" s="144"/>
      <c r="GO155" s="144"/>
      <c r="GP155" s="144"/>
      <c r="GQ155" s="144"/>
      <c r="GR155" s="144"/>
      <c r="GS155" s="144"/>
      <c r="GT155" s="144"/>
      <c r="GU155" s="144"/>
      <c r="GV155" s="144"/>
      <c r="GW155" s="144"/>
      <c r="GX155" s="144"/>
      <c r="GY155" s="144"/>
      <c r="GZ155" s="144"/>
      <c r="HA155" s="144"/>
      <c r="HB155" s="144"/>
      <c r="HC155" s="144"/>
      <c r="HD155" s="144"/>
      <c r="HE155" s="144"/>
      <c r="HF155" s="144"/>
      <c r="HG155" s="144"/>
      <c r="HH155" s="144"/>
      <c r="HI155" s="144"/>
      <c r="HJ155" s="144"/>
    </row>
    <row r="156" spans="1:218" ht="16.5" x14ac:dyDescent="0.3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144"/>
      <c r="FF156" s="144"/>
      <c r="FG156" s="144"/>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144"/>
      <c r="GF156" s="144"/>
      <c r="GG156" s="144"/>
      <c r="GH156" s="144"/>
      <c r="GI156" s="144"/>
      <c r="GJ156" s="144"/>
      <c r="GK156" s="144"/>
      <c r="GL156" s="144"/>
      <c r="GM156" s="144"/>
      <c r="GN156" s="144"/>
      <c r="GO156" s="144"/>
      <c r="GP156" s="144"/>
      <c r="GQ156" s="144"/>
      <c r="GR156" s="144"/>
      <c r="GS156" s="144"/>
      <c r="GT156" s="144"/>
      <c r="GU156" s="144"/>
      <c r="GV156" s="144"/>
      <c r="GW156" s="144"/>
      <c r="GX156" s="144"/>
      <c r="GY156" s="144"/>
      <c r="GZ156" s="144"/>
      <c r="HA156" s="144"/>
      <c r="HB156" s="144"/>
      <c r="HC156" s="144"/>
      <c r="HD156" s="144"/>
      <c r="HE156" s="144"/>
      <c r="HF156" s="144"/>
      <c r="HG156" s="144"/>
      <c r="HH156" s="144"/>
      <c r="HI156" s="144"/>
      <c r="HJ156" s="144"/>
    </row>
    <row r="157" spans="1:218" ht="16.5" x14ac:dyDescent="0.3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144"/>
      <c r="FF157" s="144"/>
      <c r="FG157" s="144"/>
      <c r="FH157" s="144"/>
      <c r="FI157" s="144"/>
      <c r="FJ157" s="144"/>
      <c r="FK157" s="144"/>
      <c r="FL157" s="144"/>
      <c r="FM157" s="144"/>
      <c r="FN157" s="144"/>
      <c r="FO157" s="144"/>
      <c r="FP157" s="144"/>
      <c r="FQ157" s="144"/>
      <c r="FR157" s="144"/>
      <c r="FS157" s="144"/>
      <c r="FT157" s="144"/>
      <c r="FU157" s="144"/>
      <c r="FV157" s="144"/>
      <c r="FW157" s="144"/>
      <c r="FX157" s="144"/>
      <c r="FY157" s="144"/>
      <c r="FZ157" s="144"/>
      <c r="GA157" s="144"/>
      <c r="GB157" s="144"/>
      <c r="GC157" s="144"/>
      <c r="GD157" s="144"/>
      <c r="GE157" s="144"/>
      <c r="GF157" s="144"/>
      <c r="GG157" s="144"/>
      <c r="GH157" s="144"/>
      <c r="GI157" s="144"/>
      <c r="GJ157" s="144"/>
      <c r="GK157" s="144"/>
      <c r="GL157" s="144"/>
      <c r="GM157" s="144"/>
      <c r="GN157" s="144"/>
      <c r="GO157" s="144"/>
      <c r="GP157" s="144"/>
      <c r="GQ157" s="144"/>
      <c r="GR157" s="144"/>
      <c r="GS157" s="144"/>
      <c r="GT157" s="144"/>
      <c r="GU157" s="144"/>
      <c r="GV157" s="144"/>
      <c r="GW157" s="144"/>
      <c r="GX157" s="144"/>
      <c r="GY157" s="144"/>
      <c r="GZ157" s="144"/>
      <c r="HA157" s="144"/>
      <c r="HB157" s="144"/>
      <c r="HC157" s="144"/>
      <c r="HD157" s="144"/>
      <c r="HE157" s="144"/>
      <c r="HF157" s="144"/>
      <c r="HG157" s="144"/>
      <c r="HH157" s="144"/>
      <c r="HI157" s="144"/>
      <c r="HJ157" s="144"/>
    </row>
    <row r="158" spans="1:218" ht="16.5" x14ac:dyDescent="0.3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144"/>
      <c r="FF158" s="144"/>
      <c r="FG158" s="144"/>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144"/>
      <c r="GF158" s="144"/>
      <c r="GG158" s="144"/>
      <c r="GH158" s="144"/>
      <c r="GI158" s="144"/>
      <c r="GJ158" s="144"/>
      <c r="GK158" s="144"/>
      <c r="GL158" s="144"/>
      <c r="GM158" s="144"/>
      <c r="GN158" s="144"/>
      <c r="GO158" s="144"/>
      <c r="GP158" s="144"/>
      <c r="GQ158" s="144"/>
      <c r="GR158" s="144"/>
      <c r="GS158" s="144"/>
      <c r="GT158" s="144"/>
      <c r="GU158" s="144"/>
      <c r="GV158" s="144"/>
      <c r="GW158" s="144"/>
      <c r="GX158" s="144"/>
      <c r="GY158" s="144"/>
      <c r="GZ158" s="144"/>
      <c r="HA158" s="144"/>
      <c r="HB158" s="144"/>
      <c r="HC158" s="144"/>
      <c r="HD158" s="144"/>
      <c r="HE158" s="144"/>
      <c r="HF158" s="144"/>
      <c r="HG158" s="144"/>
      <c r="HH158" s="144"/>
      <c r="HI158" s="144"/>
      <c r="HJ158" s="144"/>
    </row>
    <row r="159" spans="1:218" ht="16.5" x14ac:dyDescent="0.3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144"/>
      <c r="FF159" s="144"/>
      <c r="FG159" s="144"/>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144"/>
      <c r="GF159" s="144"/>
      <c r="GG159" s="144"/>
      <c r="GH159" s="144"/>
      <c r="GI159" s="144"/>
      <c r="GJ159" s="144"/>
      <c r="GK159" s="144"/>
      <c r="GL159" s="144"/>
      <c r="GM159" s="144"/>
      <c r="GN159" s="144"/>
      <c r="GO159" s="144"/>
      <c r="GP159" s="144"/>
      <c r="GQ159" s="144"/>
      <c r="GR159" s="144"/>
      <c r="GS159" s="144"/>
      <c r="GT159" s="144"/>
      <c r="GU159" s="144"/>
      <c r="GV159" s="144"/>
      <c r="GW159" s="144"/>
      <c r="GX159" s="144"/>
      <c r="GY159" s="144"/>
      <c r="GZ159" s="144"/>
      <c r="HA159" s="144"/>
      <c r="HB159" s="144"/>
      <c r="HC159" s="144"/>
      <c r="HD159" s="144"/>
      <c r="HE159" s="144"/>
      <c r="HF159" s="144"/>
      <c r="HG159" s="144"/>
      <c r="HH159" s="144"/>
      <c r="HI159" s="144"/>
      <c r="HJ159" s="144"/>
    </row>
    <row r="160" spans="1:218" ht="16.5" x14ac:dyDescent="0.3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144"/>
      <c r="EF160" s="144"/>
      <c r="EG160" s="144"/>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144"/>
      <c r="FF160" s="144"/>
      <c r="FG160" s="144"/>
      <c r="FH160" s="144"/>
      <c r="FI160" s="144"/>
      <c r="FJ160" s="144"/>
      <c r="FK160" s="144"/>
      <c r="FL160" s="144"/>
      <c r="FM160" s="144"/>
      <c r="FN160" s="144"/>
      <c r="FO160" s="144"/>
      <c r="FP160" s="144"/>
      <c r="FQ160" s="144"/>
      <c r="FR160" s="144"/>
      <c r="FS160" s="144"/>
      <c r="FT160" s="144"/>
      <c r="FU160" s="144"/>
      <c r="FV160" s="144"/>
      <c r="FW160" s="144"/>
      <c r="FX160" s="144"/>
      <c r="FY160" s="144"/>
      <c r="FZ160" s="144"/>
      <c r="GA160" s="144"/>
      <c r="GB160" s="144"/>
      <c r="GC160" s="144"/>
      <c r="GD160" s="144"/>
      <c r="GE160" s="144"/>
      <c r="GF160" s="144"/>
      <c r="GG160" s="144"/>
      <c r="GH160" s="144"/>
      <c r="GI160" s="144"/>
      <c r="GJ160" s="144"/>
      <c r="GK160" s="144"/>
      <c r="GL160" s="144"/>
      <c r="GM160" s="144"/>
      <c r="GN160" s="144"/>
      <c r="GO160" s="144"/>
      <c r="GP160" s="144"/>
      <c r="GQ160" s="144"/>
      <c r="GR160" s="144"/>
      <c r="GS160" s="144"/>
      <c r="GT160" s="144"/>
      <c r="GU160" s="144"/>
      <c r="GV160" s="144"/>
      <c r="GW160" s="144"/>
      <c r="GX160" s="144"/>
      <c r="GY160" s="144"/>
      <c r="GZ160" s="144"/>
      <c r="HA160" s="144"/>
      <c r="HB160" s="144"/>
      <c r="HC160" s="144"/>
      <c r="HD160" s="144"/>
      <c r="HE160" s="144"/>
      <c r="HF160" s="144"/>
      <c r="HG160" s="144"/>
      <c r="HH160" s="144"/>
      <c r="HI160" s="144"/>
      <c r="HJ160" s="144"/>
    </row>
    <row r="161" spans="1:218" ht="16.5" x14ac:dyDescent="0.3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144"/>
      <c r="FF161" s="144"/>
      <c r="FG161" s="144"/>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144"/>
      <c r="GF161" s="144"/>
      <c r="GG161" s="144"/>
      <c r="GH161" s="144"/>
      <c r="GI161" s="144"/>
      <c r="GJ161" s="144"/>
      <c r="GK161" s="144"/>
      <c r="GL161" s="144"/>
      <c r="GM161" s="144"/>
      <c r="GN161" s="144"/>
      <c r="GO161" s="144"/>
      <c r="GP161" s="144"/>
      <c r="GQ161" s="144"/>
      <c r="GR161" s="144"/>
      <c r="GS161" s="144"/>
      <c r="GT161" s="144"/>
      <c r="GU161" s="144"/>
      <c r="GV161" s="144"/>
      <c r="GW161" s="144"/>
      <c r="GX161" s="144"/>
      <c r="GY161" s="144"/>
      <c r="GZ161" s="144"/>
      <c r="HA161" s="144"/>
      <c r="HB161" s="144"/>
      <c r="HC161" s="144"/>
      <c r="HD161" s="144"/>
      <c r="HE161" s="144"/>
      <c r="HF161" s="144"/>
      <c r="HG161" s="144"/>
      <c r="HH161" s="144"/>
      <c r="HI161" s="144"/>
      <c r="HJ161" s="144"/>
    </row>
    <row r="162" spans="1:218" ht="16.5" x14ac:dyDescent="0.3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144"/>
      <c r="FF162" s="144"/>
      <c r="FG162" s="144"/>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144"/>
      <c r="GF162" s="144"/>
      <c r="GG162" s="144"/>
      <c r="GH162" s="144"/>
      <c r="GI162" s="144"/>
      <c r="GJ162" s="144"/>
      <c r="GK162" s="144"/>
      <c r="GL162" s="144"/>
      <c r="GM162" s="144"/>
      <c r="GN162" s="144"/>
      <c r="GO162" s="144"/>
      <c r="GP162" s="144"/>
      <c r="GQ162" s="144"/>
      <c r="GR162" s="144"/>
      <c r="GS162" s="144"/>
      <c r="GT162" s="144"/>
      <c r="GU162" s="144"/>
      <c r="GV162" s="144"/>
      <c r="GW162" s="144"/>
      <c r="GX162" s="144"/>
      <c r="GY162" s="144"/>
      <c r="GZ162" s="144"/>
      <c r="HA162" s="144"/>
      <c r="HB162" s="144"/>
      <c r="HC162" s="144"/>
      <c r="HD162" s="144"/>
      <c r="HE162" s="144"/>
      <c r="HF162" s="144"/>
      <c r="HG162" s="144"/>
      <c r="HH162" s="144"/>
      <c r="HI162" s="144"/>
      <c r="HJ162" s="144"/>
    </row>
    <row r="163" spans="1:218" ht="16.5" x14ac:dyDescent="0.3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144"/>
      <c r="FF163" s="144"/>
      <c r="FG163" s="144"/>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144"/>
      <c r="GF163" s="144"/>
      <c r="GG163" s="144"/>
      <c r="GH163" s="144"/>
      <c r="GI163" s="144"/>
      <c r="GJ163" s="144"/>
      <c r="GK163" s="144"/>
      <c r="GL163" s="144"/>
      <c r="GM163" s="144"/>
      <c r="GN163" s="144"/>
      <c r="GO163" s="144"/>
      <c r="GP163" s="144"/>
      <c r="GQ163" s="144"/>
      <c r="GR163" s="144"/>
      <c r="GS163" s="144"/>
      <c r="GT163" s="144"/>
      <c r="GU163" s="144"/>
      <c r="GV163" s="144"/>
      <c r="GW163" s="144"/>
      <c r="GX163" s="144"/>
      <c r="GY163" s="144"/>
      <c r="GZ163" s="144"/>
      <c r="HA163" s="144"/>
      <c r="HB163" s="144"/>
      <c r="HC163" s="144"/>
      <c r="HD163" s="144"/>
      <c r="HE163" s="144"/>
      <c r="HF163" s="144"/>
      <c r="HG163" s="144"/>
      <c r="HH163" s="144"/>
      <c r="HI163" s="144"/>
      <c r="HJ163" s="144"/>
    </row>
    <row r="164" spans="1:218" ht="16.5" x14ac:dyDescent="0.3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144"/>
      <c r="FF164" s="144"/>
      <c r="FG164" s="144"/>
      <c r="FH164" s="144"/>
      <c r="FI164" s="144"/>
      <c r="FJ164" s="144"/>
      <c r="FK164" s="144"/>
      <c r="FL164" s="144"/>
      <c r="FM164" s="144"/>
      <c r="FN164" s="144"/>
      <c r="FO164" s="144"/>
      <c r="FP164" s="144"/>
      <c r="FQ164" s="144"/>
      <c r="FR164" s="144"/>
      <c r="FS164" s="144"/>
      <c r="FT164" s="144"/>
      <c r="FU164" s="144"/>
      <c r="FV164" s="144"/>
      <c r="FW164" s="144"/>
      <c r="FX164" s="144"/>
      <c r="FY164" s="144"/>
      <c r="FZ164" s="144"/>
      <c r="GA164" s="144"/>
      <c r="GB164" s="144"/>
      <c r="GC164" s="144"/>
      <c r="GD164" s="144"/>
      <c r="GE164" s="144"/>
      <c r="GF164" s="144"/>
      <c r="GG164" s="144"/>
      <c r="GH164" s="144"/>
      <c r="GI164" s="144"/>
      <c r="GJ164" s="144"/>
      <c r="GK164" s="144"/>
      <c r="GL164" s="144"/>
      <c r="GM164" s="144"/>
      <c r="GN164" s="144"/>
      <c r="GO164" s="144"/>
      <c r="GP164" s="144"/>
      <c r="GQ164" s="144"/>
      <c r="GR164" s="144"/>
      <c r="GS164" s="144"/>
      <c r="GT164" s="144"/>
      <c r="GU164" s="144"/>
      <c r="GV164" s="144"/>
      <c r="GW164" s="144"/>
      <c r="GX164" s="144"/>
      <c r="GY164" s="144"/>
      <c r="GZ164" s="144"/>
      <c r="HA164" s="144"/>
      <c r="HB164" s="144"/>
      <c r="HC164" s="144"/>
      <c r="HD164" s="144"/>
      <c r="HE164" s="144"/>
      <c r="HF164" s="144"/>
      <c r="HG164" s="144"/>
      <c r="HH164" s="144"/>
      <c r="HI164" s="144"/>
      <c r="HJ164" s="144"/>
    </row>
    <row r="165" spans="1:218" ht="16.5" x14ac:dyDescent="0.3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144"/>
      <c r="EF165" s="144"/>
      <c r="EG165" s="144"/>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144"/>
      <c r="FF165" s="144"/>
      <c r="FG165" s="144"/>
      <c r="FH165" s="144"/>
      <c r="FI165" s="144"/>
      <c r="FJ165" s="144"/>
      <c r="FK165" s="144"/>
      <c r="FL165" s="144"/>
      <c r="FM165" s="144"/>
      <c r="FN165" s="144"/>
      <c r="FO165" s="144"/>
      <c r="FP165" s="144"/>
      <c r="FQ165" s="144"/>
      <c r="FR165" s="144"/>
      <c r="FS165" s="144"/>
      <c r="FT165" s="144"/>
      <c r="FU165" s="144"/>
      <c r="FV165" s="144"/>
      <c r="FW165" s="144"/>
      <c r="FX165" s="144"/>
      <c r="FY165" s="144"/>
      <c r="FZ165" s="144"/>
      <c r="GA165" s="144"/>
      <c r="GB165" s="144"/>
      <c r="GC165" s="144"/>
      <c r="GD165" s="144"/>
      <c r="GE165" s="144"/>
      <c r="GF165" s="144"/>
      <c r="GG165" s="144"/>
      <c r="GH165" s="144"/>
      <c r="GI165" s="144"/>
      <c r="GJ165" s="144"/>
      <c r="GK165" s="144"/>
      <c r="GL165" s="144"/>
      <c r="GM165" s="144"/>
      <c r="GN165" s="144"/>
      <c r="GO165" s="144"/>
      <c r="GP165" s="144"/>
      <c r="GQ165" s="144"/>
      <c r="GR165" s="144"/>
      <c r="GS165" s="144"/>
      <c r="GT165" s="144"/>
      <c r="GU165" s="144"/>
      <c r="GV165" s="144"/>
      <c r="GW165" s="144"/>
      <c r="GX165" s="144"/>
      <c r="GY165" s="144"/>
      <c r="GZ165" s="144"/>
      <c r="HA165" s="144"/>
      <c r="HB165" s="144"/>
      <c r="HC165" s="144"/>
      <c r="HD165" s="144"/>
      <c r="HE165" s="144"/>
      <c r="HF165" s="144"/>
      <c r="HG165" s="144"/>
      <c r="HH165" s="144"/>
      <c r="HI165" s="144"/>
      <c r="HJ165" s="144"/>
    </row>
    <row r="166" spans="1:218" ht="16.5" x14ac:dyDescent="0.3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144"/>
      <c r="EF166" s="144"/>
      <c r="EG166" s="144"/>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144"/>
      <c r="FF166" s="144"/>
      <c r="FG166" s="144"/>
      <c r="FH166" s="144"/>
      <c r="FI166" s="144"/>
      <c r="FJ166" s="144"/>
      <c r="FK166" s="144"/>
      <c r="FL166" s="144"/>
      <c r="FM166" s="144"/>
      <c r="FN166" s="144"/>
      <c r="FO166" s="144"/>
      <c r="FP166" s="144"/>
      <c r="FQ166" s="144"/>
      <c r="FR166" s="144"/>
      <c r="FS166" s="144"/>
      <c r="FT166" s="144"/>
      <c r="FU166" s="144"/>
      <c r="FV166" s="144"/>
      <c r="FW166" s="144"/>
      <c r="FX166" s="144"/>
      <c r="FY166" s="144"/>
      <c r="FZ166" s="144"/>
      <c r="GA166" s="144"/>
      <c r="GB166" s="144"/>
      <c r="GC166" s="144"/>
      <c r="GD166" s="144"/>
      <c r="GE166" s="144"/>
      <c r="GF166" s="144"/>
      <c r="GG166" s="144"/>
      <c r="GH166" s="144"/>
      <c r="GI166" s="144"/>
      <c r="GJ166" s="144"/>
      <c r="GK166" s="144"/>
      <c r="GL166" s="144"/>
      <c r="GM166" s="144"/>
      <c r="GN166" s="144"/>
      <c r="GO166" s="144"/>
      <c r="GP166" s="144"/>
      <c r="GQ166" s="144"/>
      <c r="GR166" s="144"/>
      <c r="GS166" s="144"/>
      <c r="GT166" s="144"/>
      <c r="GU166" s="144"/>
      <c r="GV166" s="144"/>
      <c r="GW166" s="144"/>
      <c r="GX166" s="144"/>
      <c r="GY166" s="144"/>
      <c r="GZ166" s="144"/>
      <c r="HA166" s="144"/>
      <c r="HB166" s="144"/>
      <c r="HC166" s="144"/>
      <c r="HD166" s="144"/>
      <c r="HE166" s="144"/>
      <c r="HF166" s="144"/>
      <c r="HG166" s="144"/>
      <c r="HH166" s="144"/>
      <c r="HI166" s="144"/>
      <c r="HJ166" s="144"/>
    </row>
    <row r="167" spans="1:218" ht="16.5" x14ac:dyDescent="0.3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144"/>
      <c r="EF167" s="144"/>
      <c r="EG167" s="144"/>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144"/>
      <c r="FF167" s="144"/>
      <c r="FG167" s="144"/>
      <c r="FH167" s="144"/>
      <c r="FI167" s="144"/>
      <c r="FJ167" s="144"/>
      <c r="FK167" s="144"/>
      <c r="FL167" s="144"/>
      <c r="FM167" s="144"/>
      <c r="FN167" s="144"/>
      <c r="FO167" s="144"/>
      <c r="FP167" s="144"/>
      <c r="FQ167" s="144"/>
      <c r="FR167" s="144"/>
      <c r="FS167" s="144"/>
      <c r="FT167" s="144"/>
      <c r="FU167" s="144"/>
      <c r="FV167" s="144"/>
      <c r="FW167" s="144"/>
      <c r="FX167" s="144"/>
      <c r="FY167" s="144"/>
      <c r="FZ167" s="144"/>
      <c r="GA167" s="144"/>
      <c r="GB167" s="144"/>
      <c r="GC167" s="144"/>
      <c r="GD167" s="144"/>
      <c r="GE167" s="144"/>
      <c r="GF167" s="144"/>
      <c r="GG167" s="144"/>
      <c r="GH167" s="144"/>
      <c r="GI167" s="144"/>
      <c r="GJ167" s="144"/>
      <c r="GK167" s="144"/>
      <c r="GL167" s="144"/>
      <c r="GM167" s="144"/>
      <c r="GN167" s="144"/>
      <c r="GO167" s="144"/>
      <c r="GP167" s="144"/>
      <c r="GQ167" s="144"/>
      <c r="GR167" s="144"/>
      <c r="GS167" s="144"/>
      <c r="GT167" s="144"/>
      <c r="GU167" s="144"/>
      <c r="GV167" s="144"/>
      <c r="GW167" s="144"/>
      <c r="GX167" s="144"/>
      <c r="GY167" s="144"/>
      <c r="GZ167" s="144"/>
      <c r="HA167" s="144"/>
      <c r="HB167" s="144"/>
      <c r="HC167" s="144"/>
      <c r="HD167" s="144"/>
      <c r="HE167" s="144"/>
      <c r="HF167" s="144"/>
      <c r="HG167" s="144"/>
      <c r="HH167" s="144"/>
      <c r="HI167" s="144"/>
      <c r="HJ167" s="144"/>
    </row>
    <row r="168" spans="1:218" ht="16.5" x14ac:dyDescent="0.3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144"/>
      <c r="EF168" s="144"/>
      <c r="EG168" s="144"/>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144"/>
      <c r="FF168" s="144"/>
      <c r="FG168" s="144"/>
      <c r="FH168" s="144"/>
      <c r="FI168" s="144"/>
      <c r="FJ168" s="144"/>
      <c r="FK168" s="144"/>
      <c r="FL168" s="144"/>
      <c r="FM168" s="144"/>
      <c r="FN168" s="144"/>
      <c r="FO168" s="144"/>
      <c r="FP168" s="144"/>
      <c r="FQ168" s="144"/>
      <c r="FR168" s="144"/>
      <c r="FS168" s="144"/>
      <c r="FT168" s="144"/>
      <c r="FU168" s="144"/>
      <c r="FV168" s="144"/>
      <c r="FW168" s="144"/>
      <c r="FX168" s="144"/>
      <c r="FY168" s="144"/>
      <c r="FZ168" s="144"/>
      <c r="GA168" s="144"/>
      <c r="GB168" s="144"/>
      <c r="GC168" s="144"/>
      <c r="GD168" s="144"/>
      <c r="GE168" s="144"/>
      <c r="GF168" s="144"/>
      <c r="GG168" s="144"/>
      <c r="GH168" s="144"/>
      <c r="GI168" s="144"/>
      <c r="GJ168" s="144"/>
      <c r="GK168" s="144"/>
      <c r="GL168" s="144"/>
      <c r="GM168" s="144"/>
      <c r="GN168" s="144"/>
      <c r="GO168" s="144"/>
      <c r="GP168" s="144"/>
      <c r="GQ168" s="144"/>
      <c r="GR168" s="144"/>
      <c r="GS168" s="144"/>
      <c r="GT168" s="144"/>
      <c r="GU168" s="144"/>
      <c r="GV168" s="144"/>
      <c r="GW168" s="144"/>
      <c r="GX168" s="144"/>
      <c r="GY168" s="144"/>
      <c r="GZ168" s="144"/>
      <c r="HA168" s="144"/>
      <c r="HB168" s="144"/>
      <c r="HC168" s="144"/>
      <c r="HD168" s="144"/>
      <c r="HE168" s="144"/>
      <c r="HF168" s="144"/>
      <c r="HG168" s="144"/>
      <c r="HH168" s="144"/>
      <c r="HI168" s="144"/>
      <c r="HJ168" s="144"/>
    </row>
    <row r="169" spans="1:218" ht="16.5" x14ac:dyDescent="0.3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144"/>
      <c r="EF169" s="144"/>
      <c r="EG169" s="144"/>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144"/>
      <c r="FF169" s="144"/>
      <c r="FG169" s="144"/>
      <c r="FH169" s="144"/>
      <c r="FI169" s="144"/>
      <c r="FJ169" s="144"/>
      <c r="FK169" s="144"/>
      <c r="FL169" s="144"/>
      <c r="FM169" s="144"/>
      <c r="FN169" s="144"/>
      <c r="FO169" s="144"/>
      <c r="FP169" s="144"/>
      <c r="FQ169" s="144"/>
      <c r="FR169" s="144"/>
      <c r="FS169" s="144"/>
      <c r="FT169" s="144"/>
      <c r="FU169" s="144"/>
      <c r="FV169" s="144"/>
      <c r="FW169" s="144"/>
      <c r="FX169" s="144"/>
      <c r="FY169" s="144"/>
      <c r="FZ169" s="144"/>
      <c r="GA169" s="144"/>
      <c r="GB169" s="144"/>
      <c r="GC169" s="144"/>
      <c r="GD169" s="144"/>
      <c r="GE169" s="144"/>
      <c r="GF169" s="144"/>
      <c r="GG169" s="144"/>
      <c r="GH169" s="144"/>
      <c r="GI169" s="144"/>
      <c r="GJ169" s="144"/>
      <c r="GK169" s="144"/>
      <c r="GL169" s="144"/>
      <c r="GM169" s="144"/>
      <c r="GN169" s="144"/>
      <c r="GO169" s="144"/>
      <c r="GP169" s="144"/>
      <c r="GQ169" s="144"/>
      <c r="GR169" s="144"/>
      <c r="GS169" s="144"/>
      <c r="GT169" s="144"/>
      <c r="GU169" s="144"/>
      <c r="GV169" s="144"/>
      <c r="GW169" s="144"/>
      <c r="GX169" s="144"/>
      <c r="GY169" s="144"/>
      <c r="GZ169" s="144"/>
      <c r="HA169" s="144"/>
      <c r="HB169" s="144"/>
      <c r="HC169" s="144"/>
      <c r="HD169" s="144"/>
      <c r="HE169" s="144"/>
      <c r="HF169" s="144"/>
      <c r="HG169" s="144"/>
      <c r="HH169" s="144"/>
      <c r="HI169" s="144"/>
      <c r="HJ169" s="144"/>
    </row>
    <row r="170" spans="1:218" ht="16.5" x14ac:dyDescent="0.3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144"/>
      <c r="EF170" s="144"/>
      <c r="EG170" s="144"/>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144"/>
      <c r="FF170" s="144"/>
      <c r="FG170" s="144"/>
      <c r="FH170" s="144"/>
      <c r="FI170" s="144"/>
      <c r="FJ170" s="144"/>
      <c r="FK170" s="144"/>
      <c r="FL170" s="144"/>
      <c r="FM170" s="144"/>
      <c r="FN170" s="144"/>
      <c r="FO170" s="144"/>
      <c r="FP170" s="144"/>
      <c r="FQ170" s="144"/>
      <c r="FR170" s="144"/>
      <c r="FS170" s="144"/>
      <c r="FT170" s="144"/>
      <c r="FU170" s="144"/>
      <c r="FV170" s="144"/>
      <c r="FW170" s="144"/>
      <c r="FX170" s="144"/>
      <c r="FY170" s="144"/>
      <c r="FZ170" s="144"/>
      <c r="GA170" s="144"/>
      <c r="GB170" s="144"/>
      <c r="GC170" s="144"/>
      <c r="GD170" s="144"/>
      <c r="GE170" s="144"/>
      <c r="GF170" s="144"/>
      <c r="GG170" s="144"/>
      <c r="GH170" s="144"/>
      <c r="GI170" s="144"/>
      <c r="GJ170" s="144"/>
      <c r="GK170" s="144"/>
      <c r="GL170" s="144"/>
      <c r="GM170" s="144"/>
      <c r="GN170" s="144"/>
      <c r="GO170" s="144"/>
      <c r="GP170" s="144"/>
      <c r="GQ170" s="144"/>
      <c r="GR170" s="144"/>
      <c r="GS170" s="144"/>
      <c r="GT170" s="144"/>
      <c r="GU170" s="144"/>
      <c r="GV170" s="144"/>
      <c r="GW170" s="144"/>
      <c r="GX170" s="144"/>
      <c r="GY170" s="144"/>
      <c r="GZ170" s="144"/>
      <c r="HA170" s="144"/>
      <c r="HB170" s="144"/>
      <c r="HC170" s="144"/>
      <c r="HD170" s="144"/>
      <c r="HE170" s="144"/>
      <c r="HF170" s="144"/>
      <c r="HG170" s="144"/>
      <c r="HH170" s="144"/>
      <c r="HI170" s="144"/>
      <c r="HJ170" s="144"/>
    </row>
    <row r="171" spans="1:218" ht="16.5" x14ac:dyDescent="0.3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144"/>
      <c r="FF171" s="144"/>
      <c r="FG171" s="144"/>
      <c r="FH171" s="144"/>
      <c r="FI171" s="144"/>
      <c r="FJ171" s="144"/>
      <c r="FK171" s="144"/>
      <c r="FL171" s="144"/>
      <c r="FM171" s="144"/>
      <c r="FN171" s="144"/>
      <c r="FO171" s="144"/>
      <c r="FP171" s="144"/>
      <c r="FQ171" s="144"/>
      <c r="FR171" s="144"/>
      <c r="FS171" s="144"/>
      <c r="FT171" s="144"/>
      <c r="FU171" s="144"/>
      <c r="FV171" s="144"/>
      <c r="FW171" s="144"/>
      <c r="FX171" s="144"/>
      <c r="FY171" s="144"/>
      <c r="FZ171" s="144"/>
      <c r="GA171" s="144"/>
      <c r="GB171" s="144"/>
      <c r="GC171" s="144"/>
      <c r="GD171" s="144"/>
      <c r="GE171" s="144"/>
      <c r="GF171" s="144"/>
      <c r="GG171" s="144"/>
      <c r="GH171" s="144"/>
      <c r="GI171" s="144"/>
      <c r="GJ171" s="144"/>
      <c r="GK171" s="144"/>
      <c r="GL171" s="144"/>
      <c r="GM171" s="144"/>
      <c r="GN171" s="144"/>
      <c r="GO171" s="144"/>
      <c r="GP171" s="144"/>
      <c r="GQ171" s="144"/>
      <c r="GR171" s="144"/>
      <c r="GS171" s="144"/>
      <c r="GT171" s="144"/>
      <c r="GU171" s="144"/>
      <c r="GV171" s="144"/>
      <c r="GW171" s="144"/>
      <c r="GX171" s="144"/>
      <c r="GY171" s="144"/>
      <c r="GZ171" s="144"/>
      <c r="HA171" s="144"/>
      <c r="HB171" s="144"/>
      <c r="HC171" s="144"/>
      <c r="HD171" s="144"/>
      <c r="HE171" s="144"/>
      <c r="HF171" s="144"/>
      <c r="HG171" s="144"/>
      <c r="HH171" s="144"/>
      <c r="HI171" s="144"/>
      <c r="HJ171" s="144"/>
    </row>
    <row r="172" spans="1:218" ht="16.5" x14ac:dyDescent="0.3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144"/>
      <c r="EF172" s="144"/>
      <c r="EG172" s="144"/>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144"/>
      <c r="FF172" s="144"/>
      <c r="FG172" s="144"/>
      <c r="FH172" s="144"/>
      <c r="FI172" s="144"/>
      <c r="FJ172" s="144"/>
      <c r="FK172" s="144"/>
      <c r="FL172" s="144"/>
      <c r="FM172" s="144"/>
      <c r="FN172" s="144"/>
      <c r="FO172" s="144"/>
      <c r="FP172" s="144"/>
      <c r="FQ172" s="144"/>
      <c r="FR172" s="144"/>
      <c r="FS172" s="144"/>
      <c r="FT172" s="144"/>
      <c r="FU172" s="144"/>
      <c r="FV172" s="144"/>
      <c r="FW172" s="144"/>
      <c r="FX172" s="144"/>
      <c r="FY172" s="144"/>
      <c r="FZ172" s="144"/>
      <c r="GA172" s="144"/>
      <c r="GB172" s="144"/>
      <c r="GC172" s="144"/>
      <c r="GD172" s="144"/>
      <c r="GE172" s="144"/>
      <c r="GF172" s="144"/>
      <c r="GG172" s="144"/>
      <c r="GH172" s="144"/>
      <c r="GI172" s="144"/>
      <c r="GJ172" s="144"/>
      <c r="GK172" s="144"/>
      <c r="GL172" s="144"/>
      <c r="GM172" s="144"/>
      <c r="GN172" s="144"/>
      <c r="GO172" s="144"/>
      <c r="GP172" s="144"/>
      <c r="GQ172" s="144"/>
      <c r="GR172" s="144"/>
      <c r="GS172" s="144"/>
      <c r="GT172" s="144"/>
      <c r="GU172" s="144"/>
      <c r="GV172" s="144"/>
      <c r="GW172" s="144"/>
      <c r="GX172" s="144"/>
      <c r="GY172" s="144"/>
      <c r="GZ172" s="144"/>
      <c r="HA172" s="144"/>
      <c r="HB172" s="144"/>
      <c r="HC172" s="144"/>
      <c r="HD172" s="144"/>
      <c r="HE172" s="144"/>
      <c r="HF172" s="144"/>
      <c r="HG172" s="144"/>
      <c r="HH172" s="144"/>
      <c r="HI172" s="144"/>
      <c r="HJ172" s="144"/>
    </row>
    <row r="173" spans="1:218" ht="16.5" x14ac:dyDescent="0.3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144"/>
      <c r="FF173" s="144"/>
      <c r="FG173" s="144"/>
      <c r="FH173" s="144"/>
      <c r="FI173" s="144"/>
      <c r="FJ173" s="144"/>
      <c r="FK173" s="144"/>
      <c r="FL173" s="144"/>
      <c r="FM173" s="144"/>
      <c r="FN173" s="144"/>
      <c r="FO173" s="144"/>
      <c r="FP173" s="144"/>
      <c r="FQ173" s="144"/>
      <c r="FR173" s="144"/>
      <c r="FS173" s="144"/>
      <c r="FT173" s="144"/>
      <c r="FU173" s="144"/>
      <c r="FV173" s="144"/>
      <c r="FW173" s="144"/>
      <c r="FX173" s="144"/>
      <c r="FY173" s="144"/>
      <c r="FZ173" s="144"/>
      <c r="GA173" s="144"/>
      <c r="GB173" s="144"/>
      <c r="GC173" s="144"/>
      <c r="GD173" s="144"/>
      <c r="GE173" s="144"/>
      <c r="GF173" s="144"/>
      <c r="GG173" s="144"/>
      <c r="GH173" s="144"/>
      <c r="GI173" s="144"/>
      <c r="GJ173" s="144"/>
      <c r="GK173" s="144"/>
      <c r="GL173" s="144"/>
      <c r="GM173" s="144"/>
      <c r="GN173" s="144"/>
      <c r="GO173" s="144"/>
      <c r="GP173" s="144"/>
      <c r="GQ173" s="144"/>
      <c r="GR173" s="144"/>
      <c r="GS173" s="144"/>
      <c r="GT173" s="144"/>
      <c r="GU173" s="144"/>
      <c r="GV173" s="144"/>
      <c r="GW173" s="144"/>
      <c r="GX173" s="144"/>
      <c r="GY173" s="144"/>
      <c r="GZ173" s="144"/>
      <c r="HA173" s="144"/>
      <c r="HB173" s="144"/>
      <c r="HC173" s="144"/>
      <c r="HD173" s="144"/>
      <c r="HE173" s="144"/>
      <c r="HF173" s="144"/>
      <c r="HG173" s="144"/>
      <c r="HH173" s="144"/>
      <c r="HI173" s="144"/>
      <c r="HJ173" s="144"/>
    </row>
    <row r="174" spans="1:218" ht="16.5" x14ac:dyDescent="0.3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c r="DL174" s="144"/>
      <c r="DM174" s="144"/>
      <c r="DN174" s="144"/>
      <c r="DO174" s="144"/>
      <c r="DP174" s="144"/>
      <c r="DQ174" s="144"/>
      <c r="DR174" s="144"/>
      <c r="DS174" s="144"/>
      <c r="DT174" s="144"/>
      <c r="DU174" s="144"/>
      <c r="DV174" s="144"/>
      <c r="DW174" s="144"/>
      <c r="DX174" s="144"/>
      <c r="DY174" s="144"/>
      <c r="DZ174" s="144"/>
      <c r="EA174" s="144"/>
      <c r="EB174" s="144"/>
      <c r="EC174" s="144"/>
      <c r="ED174" s="144"/>
      <c r="EE174" s="144"/>
      <c r="EF174" s="144"/>
      <c r="EG174" s="144"/>
      <c r="EH174" s="144"/>
      <c r="EI174" s="144"/>
      <c r="EJ174" s="144"/>
      <c r="EK174" s="144"/>
      <c r="EL174" s="144"/>
      <c r="EM174" s="144"/>
      <c r="EN174" s="144"/>
      <c r="EO174" s="144"/>
      <c r="EP174" s="144"/>
      <c r="EQ174" s="144"/>
      <c r="ER174" s="144"/>
      <c r="ES174" s="144"/>
      <c r="ET174" s="144"/>
      <c r="EU174" s="144"/>
      <c r="EV174" s="144"/>
      <c r="EW174" s="144"/>
      <c r="EX174" s="144"/>
      <c r="EY174" s="144"/>
      <c r="EZ174" s="144"/>
      <c r="FA174" s="144"/>
      <c r="FB174" s="144"/>
      <c r="FC174" s="144"/>
      <c r="FD174" s="144"/>
      <c r="FE174" s="144"/>
      <c r="FF174" s="144"/>
      <c r="FG174" s="144"/>
      <c r="FH174" s="144"/>
      <c r="FI174" s="144"/>
      <c r="FJ174" s="144"/>
      <c r="FK174" s="144"/>
      <c r="FL174" s="144"/>
      <c r="FM174" s="144"/>
      <c r="FN174" s="144"/>
      <c r="FO174" s="144"/>
      <c r="FP174" s="144"/>
      <c r="FQ174" s="144"/>
      <c r="FR174" s="144"/>
      <c r="FS174" s="144"/>
      <c r="FT174" s="144"/>
      <c r="FU174" s="144"/>
      <c r="FV174" s="144"/>
      <c r="FW174" s="144"/>
      <c r="FX174" s="144"/>
      <c r="FY174" s="144"/>
      <c r="FZ174" s="144"/>
      <c r="GA174" s="144"/>
      <c r="GB174" s="144"/>
      <c r="GC174" s="144"/>
      <c r="GD174" s="144"/>
      <c r="GE174" s="144"/>
      <c r="GF174" s="144"/>
      <c r="GG174" s="144"/>
      <c r="GH174" s="144"/>
      <c r="GI174" s="144"/>
      <c r="GJ174" s="144"/>
      <c r="GK174" s="144"/>
      <c r="GL174" s="144"/>
      <c r="GM174" s="144"/>
      <c r="GN174" s="144"/>
      <c r="GO174" s="144"/>
      <c r="GP174" s="144"/>
      <c r="GQ174" s="144"/>
      <c r="GR174" s="144"/>
      <c r="GS174" s="144"/>
      <c r="GT174" s="144"/>
      <c r="GU174" s="144"/>
      <c r="GV174" s="144"/>
      <c r="GW174" s="144"/>
      <c r="GX174" s="144"/>
      <c r="GY174" s="144"/>
      <c r="GZ174" s="144"/>
      <c r="HA174" s="144"/>
      <c r="HB174" s="144"/>
      <c r="HC174" s="144"/>
      <c r="HD174" s="144"/>
      <c r="HE174" s="144"/>
      <c r="HF174" s="144"/>
      <c r="HG174" s="144"/>
      <c r="HH174" s="144"/>
      <c r="HI174" s="144"/>
      <c r="HJ174" s="144"/>
    </row>
    <row r="175" spans="1:218" ht="16.5" x14ac:dyDescent="0.3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4"/>
      <c r="EU175" s="144"/>
      <c r="EV175" s="144"/>
      <c r="EW175" s="144"/>
      <c r="EX175" s="144"/>
      <c r="EY175" s="144"/>
      <c r="EZ175" s="144"/>
      <c r="FA175" s="144"/>
      <c r="FB175" s="144"/>
      <c r="FC175" s="144"/>
      <c r="FD175" s="144"/>
      <c r="FE175" s="144"/>
      <c r="FF175" s="144"/>
      <c r="FG175" s="144"/>
      <c r="FH175" s="144"/>
      <c r="FI175" s="144"/>
      <c r="FJ175" s="144"/>
      <c r="FK175" s="144"/>
      <c r="FL175" s="144"/>
      <c r="FM175" s="144"/>
      <c r="FN175" s="144"/>
      <c r="FO175" s="144"/>
      <c r="FP175" s="144"/>
      <c r="FQ175" s="144"/>
      <c r="FR175" s="144"/>
      <c r="FS175" s="144"/>
      <c r="FT175" s="144"/>
      <c r="FU175" s="144"/>
      <c r="FV175" s="144"/>
      <c r="FW175" s="144"/>
      <c r="FX175" s="144"/>
      <c r="FY175" s="144"/>
      <c r="FZ175" s="144"/>
      <c r="GA175" s="144"/>
      <c r="GB175" s="144"/>
      <c r="GC175" s="144"/>
      <c r="GD175" s="144"/>
      <c r="GE175" s="144"/>
      <c r="GF175" s="144"/>
      <c r="GG175" s="144"/>
      <c r="GH175" s="144"/>
      <c r="GI175" s="144"/>
      <c r="GJ175" s="144"/>
      <c r="GK175" s="144"/>
      <c r="GL175" s="144"/>
      <c r="GM175" s="144"/>
      <c r="GN175" s="144"/>
      <c r="GO175" s="144"/>
      <c r="GP175" s="144"/>
      <c r="GQ175" s="144"/>
      <c r="GR175" s="144"/>
      <c r="GS175" s="144"/>
      <c r="GT175" s="144"/>
      <c r="GU175" s="144"/>
      <c r="GV175" s="144"/>
      <c r="GW175" s="144"/>
      <c r="GX175" s="144"/>
      <c r="GY175" s="144"/>
      <c r="GZ175" s="144"/>
      <c r="HA175" s="144"/>
      <c r="HB175" s="144"/>
      <c r="HC175" s="144"/>
      <c r="HD175" s="144"/>
      <c r="HE175" s="144"/>
      <c r="HF175" s="144"/>
      <c r="HG175" s="144"/>
      <c r="HH175" s="144"/>
      <c r="HI175" s="144"/>
      <c r="HJ175" s="144"/>
    </row>
    <row r="176" spans="1:218" ht="16.5" x14ac:dyDescent="0.3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c r="DL176" s="144"/>
      <c r="DM176" s="144"/>
      <c r="DN176" s="144"/>
      <c r="DO176" s="144"/>
      <c r="DP176" s="144"/>
      <c r="DQ176" s="144"/>
      <c r="DR176" s="144"/>
      <c r="DS176" s="144"/>
      <c r="DT176" s="144"/>
      <c r="DU176" s="144"/>
      <c r="DV176" s="144"/>
      <c r="DW176" s="144"/>
      <c r="DX176" s="144"/>
      <c r="DY176" s="144"/>
      <c r="DZ176" s="144"/>
      <c r="EA176" s="144"/>
      <c r="EB176" s="144"/>
      <c r="EC176" s="144"/>
      <c r="ED176" s="144"/>
      <c r="EE176" s="144"/>
      <c r="EF176" s="144"/>
      <c r="EG176" s="144"/>
      <c r="EH176" s="144"/>
      <c r="EI176" s="144"/>
      <c r="EJ176" s="144"/>
      <c r="EK176" s="144"/>
      <c r="EL176" s="144"/>
      <c r="EM176" s="144"/>
      <c r="EN176" s="144"/>
      <c r="EO176" s="144"/>
      <c r="EP176" s="144"/>
      <c r="EQ176" s="144"/>
      <c r="ER176" s="144"/>
      <c r="ES176" s="144"/>
      <c r="ET176" s="144"/>
      <c r="EU176" s="144"/>
      <c r="EV176" s="144"/>
      <c r="EW176" s="144"/>
      <c r="EX176" s="144"/>
      <c r="EY176" s="144"/>
      <c r="EZ176" s="144"/>
      <c r="FA176" s="144"/>
      <c r="FB176" s="144"/>
      <c r="FC176" s="144"/>
      <c r="FD176" s="144"/>
      <c r="FE176" s="144"/>
      <c r="FF176" s="144"/>
      <c r="FG176" s="144"/>
      <c r="FH176" s="144"/>
      <c r="FI176" s="144"/>
      <c r="FJ176" s="144"/>
      <c r="FK176" s="144"/>
      <c r="FL176" s="144"/>
      <c r="FM176" s="144"/>
      <c r="FN176" s="144"/>
      <c r="FO176" s="144"/>
      <c r="FP176" s="144"/>
      <c r="FQ176" s="144"/>
      <c r="FR176" s="144"/>
      <c r="FS176" s="144"/>
      <c r="FT176" s="144"/>
      <c r="FU176" s="144"/>
      <c r="FV176" s="144"/>
      <c r="FW176" s="144"/>
      <c r="FX176" s="144"/>
      <c r="FY176" s="144"/>
      <c r="FZ176" s="144"/>
      <c r="GA176" s="144"/>
      <c r="GB176" s="144"/>
      <c r="GC176" s="144"/>
      <c r="GD176" s="144"/>
      <c r="GE176" s="144"/>
      <c r="GF176" s="144"/>
      <c r="GG176" s="144"/>
      <c r="GH176" s="144"/>
      <c r="GI176" s="144"/>
      <c r="GJ176" s="144"/>
      <c r="GK176" s="144"/>
      <c r="GL176" s="144"/>
      <c r="GM176" s="144"/>
      <c r="GN176" s="144"/>
      <c r="GO176" s="144"/>
      <c r="GP176" s="144"/>
      <c r="GQ176" s="144"/>
      <c r="GR176" s="144"/>
      <c r="GS176" s="144"/>
      <c r="GT176" s="144"/>
      <c r="GU176" s="144"/>
      <c r="GV176" s="144"/>
      <c r="GW176" s="144"/>
      <c r="GX176" s="144"/>
      <c r="GY176" s="144"/>
      <c r="GZ176" s="144"/>
      <c r="HA176" s="144"/>
      <c r="HB176" s="144"/>
      <c r="HC176" s="144"/>
      <c r="HD176" s="144"/>
      <c r="HE176" s="144"/>
      <c r="HF176" s="144"/>
      <c r="HG176" s="144"/>
      <c r="HH176" s="144"/>
      <c r="HI176" s="144"/>
      <c r="HJ176" s="144"/>
    </row>
    <row r="177" spans="1:218" ht="16.5" x14ac:dyDescent="0.3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144"/>
      <c r="EE177" s="144"/>
      <c r="EF177" s="144"/>
      <c r="EG177" s="144"/>
      <c r="EH177" s="144"/>
      <c r="EI177" s="144"/>
      <c r="EJ177" s="144"/>
      <c r="EK177" s="144"/>
      <c r="EL177" s="144"/>
      <c r="EM177" s="144"/>
      <c r="EN177" s="144"/>
      <c r="EO177" s="144"/>
      <c r="EP177" s="144"/>
      <c r="EQ177" s="144"/>
      <c r="ER177" s="144"/>
      <c r="ES177" s="144"/>
      <c r="ET177" s="144"/>
      <c r="EU177" s="144"/>
      <c r="EV177" s="144"/>
      <c r="EW177" s="144"/>
      <c r="EX177" s="144"/>
      <c r="EY177" s="144"/>
      <c r="EZ177" s="144"/>
      <c r="FA177" s="144"/>
      <c r="FB177" s="144"/>
      <c r="FC177" s="144"/>
      <c r="FD177" s="144"/>
      <c r="FE177" s="144"/>
      <c r="FF177" s="144"/>
      <c r="FG177" s="144"/>
      <c r="FH177" s="144"/>
      <c r="FI177" s="144"/>
      <c r="FJ177" s="144"/>
      <c r="FK177" s="144"/>
      <c r="FL177" s="144"/>
      <c r="FM177" s="144"/>
      <c r="FN177" s="144"/>
      <c r="FO177" s="144"/>
      <c r="FP177" s="144"/>
      <c r="FQ177" s="144"/>
      <c r="FR177" s="144"/>
      <c r="FS177" s="144"/>
      <c r="FT177" s="144"/>
      <c r="FU177" s="144"/>
      <c r="FV177" s="144"/>
      <c r="FW177" s="144"/>
      <c r="FX177" s="144"/>
      <c r="FY177" s="144"/>
      <c r="FZ177" s="144"/>
      <c r="GA177" s="144"/>
      <c r="GB177" s="144"/>
      <c r="GC177" s="144"/>
      <c r="GD177" s="144"/>
      <c r="GE177" s="144"/>
      <c r="GF177" s="144"/>
      <c r="GG177" s="144"/>
      <c r="GH177" s="144"/>
      <c r="GI177" s="144"/>
      <c r="GJ177" s="144"/>
      <c r="GK177" s="144"/>
      <c r="GL177" s="144"/>
      <c r="GM177" s="144"/>
      <c r="GN177" s="144"/>
      <c r="GO177" s="144"/>
      <c r="GP177" s="144"/>
      <c r="GQ177" s="144"/>
      <c r="GR177" s="144"/>
      <c r="GS177" s="144"/>
      <c r="GT177" s="144"/>
      <c r="GU177" s="144"/>
      <c r="GV177" s="144"/>
      <c r="GW177" s="144"/>
      <c r="GX177" s="144"/>
      <c r="GY177" s="144"/>
      <c r="GZ177" s="144"/>
      <c r="HA177" s="144"/>
      <c r="HB177" s="144"/>
      <c r="HC177" s="144"/>
      <c r="HD177" s="144"/>
      <c r="HE177" s="144"/>
      <c r="HF177" s="144"/>
      <c r="HG177" s="144"/>
      <c r="HH177" s="144"/>
      <c r="HI177" s="144"/>
      <c r="HJ177" s="144"/>
    </row>
    <row r="178" spans="1:218" ht="16.5" x14ac:dyDescent="0.3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144"/>
      <c r="EE178" s="144"/>
      <c r="EF178" s="144"/>
      <c r="EG178" s="144"/>
      <c r="EH178" s="144"/>
      <c r="EI178" s="144"/>
      <c r="EJ178" s="144"/>
      <c r="EK178" s="144"/>
      <c r="EL178" s="144"/>
      <c r="EM178" s="144"/>
      <c r="EN178" s="144"/>
      <c r="EO178" s="144"/>
      <c r="EP178" s="144"/>
      <c r="EQ178" s="144"/>
      <c r="ER178" s="144"/>
      <c r="ES178" s="144"/>
      <c r="ET178" s="144"/>
      <c r="EU178" s="144"/>
      <c r="EV178" s="144"/>
      <c r="EW178" s="144"/>
      <c r="EX178" s="144"/>
      <c r="EY178" s="144"/>
      <c r="EZ178" s="144"/>
      <c r="FA178" s="144"/>
      <c r="FB178" s="144"/>
      <c r="FC178" s="144"/>
      <c r="FD178" s="144"/>
      <c r="FE178" s="144"/>
      <c r="FF178" s="144"/>
      <c r="FG178" s="144"/>
      <c r="FH178" s="144"/>
      <c r="FI178" s="144"/>
      <c r="FJ178" s="144"/>
      <c r="FK178" s="144"/>
      <c r="FL178" s="144"/>
      <c r="FM178" s="144"/>
      <c r="FN178" s="144"/>
      <c r="FO178" s="144"/>
      <c r="FP178" s="144"/>
      <c r="FQ178" s="144"/>
      <c r="FR178" s="144"/>
      <c r="FS178" s="144"/>
      <c r="FT178" s="144"/>
      <c r="FU178" s="144"/>
      <c r="FV178" s="144"/>
      <c r="FW178" s="144"/>
      <c r="FX178" s="144"/>
      <c r="FY178" s="144"/>
      <c r="FZ178" s="144"/>
      <c r="GA178" s="144"/>
      <c r="GB178" s="144"/>
      <c r="GC178" s="144"/>
      <c r="GD178" s="144"/>
      <c r="GE178" s="144"/>
      <c r="GF178" s="144"/>
      <c r="GG178" s="144"/>
      <c r="GH178" s="144"/>
      <c r="GI178" s="144"/>
      <c r="GJ178" s="144"/>
      <c r="GK178" s="144"/>
      <c r="GL178" s="144"/>
      <c r="GM178" s="144"/>
      <c r="GN178" s="144"/>
      <c r="GO178" s="144"/>
      <c r="GP178" s="144"/>
      <c r="GQ178" s="144"/>
      <c r="GR178" s="144"/>
      <c r="GS178" s="144"/>
      <c r="GT178" s="144"/>
      <c r="GU178" s="144"/>
      <c r="GV178" s="144"/>
      <c r="GW178" s="144"/>
      <c r="GX178" s="144"/>
      <c r="GY178" s="144"/>
      <c r="GZ178" s="144"/>
      <c r="HA178" s="144"/>
      <c r="HB178" s="144"/>
      <c r="HC178" s="144"/>
      <c r="HD178" s="144"/>
      <c r="HE178" s="144"/>
      <c r="HF178" s="144"/>
      <c r="HG178" s="144"/>
      <c r="HH178" s="144"/>
      <c r="HI178" s="144"/>
      <c r="HJ178" s="144"/>
    </row>
    <row r="179" spans="1:218" ht="16.5" x14ac:dyDescent="0.3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c r="DL179" s="144"/>
      <c r="DM179" s="144"/>
      <c r="DN179" s="144"/>
      <c r="DO179" s="144"/>
      <c r="DP179" s="144"/>
      <c r="DQ179" s="144"/>
      <c r="DR179" s="144"/>
      <c r="DS179" s="144"/>
      <c r="DT179" s="144"/>
      <c r="DU179" s="144"/>
      <c r="DV179" s="144"/>
      <c r="DW179" s="144"/>
      <c r="DX179" s="144"/>
      <c r="DY179" s="144"/>
      <c r="DZ179" s="144"/>
      <c r="EA179" s="144"/>
      <c r="EB179" s="144"/>
      <c r="EC179" s="144"/>
      <c r="ED179" s="144"/>
      <c r="EE179" s="144"/>
      <c r="EF179" s="144"/>
      <c r="EG179" s="144"/>
      <c r="EH179" s="144"/>
      <c r="EI179" s="144"/>
      <c r="EJ179" s="144"/>
      <c r="EK179" s="144"/>
      <c r="EL179" s="144"/>
      <c r="EM179" s="144"/>
      <c r="EN179" s="144"/>
      <c r="EO179" s="144"/>
      <c r="EP179" s="144"/>
      <c r="EQ179" s="144"/>
      <c r="ER179" s="144"/>
      <c r="ES179" s="144"/>
      <c r="ET179" s="144"/>
      <c r="EU179" s="144"/>
      <c r="EV179" s="144"/>
      <c r="EW179" s="144"/>
      <c r="EX179" s="144"/>
      <c r="EY179" s="144"/>
      <c r="EZ179" s="144"/>
      <c r="FA179" s="144"/>
      <c r="FB179" s="144"/>
      <c r="FC179" s="144"/>
      <c r="FD179" s="144"/>
      <c r="FE179" s="144"/>
      <c r="FF179" s="144"/>
      <c r="FG179" s="144"/>
      <c r="FH179" s="144"/>
      <c r="FI179" s="144"/>
      <c r="FJ179" s="144"/>
      <c r="FK179" s="144"/>
      <c r="FL179" s="144"/>
      <c r="FM179" s="144"/>
      <c r="FN179" s="144"/>
      <c r="FO179" s="144"/>
      <c r="FP179" s="144"/>
      <c r="FQ179" s="144"/>
      <c r="FR179" s="144"/>
      <c r="FS179" s="144"/>
      <c r="FT179" s="144"/>
      <c r="FU179" s="144"/>
      <c r="FV179" s="144"/>
      <c r="FW179" s="144"/>
      <c r="FX179" s="144"/>
      <c r="FY179" s="144"/>
      <c r="FZ179" s="144"/>
      <c r="GA179" s="144"/>
      <c r="GB179" s="144"/>
      <c r="GC179" s="144"/>
      <c r="GD179" s="144"/>
      <c r="GE179" s="144"/>
      <c r="GF179" s="144"/>
      <c r="GG179" s="144"/>
      <c r="GH179" s="144"/>
      <c r="GI179" s="144"/>
      <c r="GJ179" s="144"/>
      <c r="GK179" s="144"/>
      <c r="GL179" s="144"/>
      <c r="GM179" s="144"/>
      <c r="GN179" s="144"/>
      <c r="GO179" s="144"/>
      <c r="GP179" s="144"/>
      <c r="GQ179" s="144"/>
      <c r="GR179" s="144"/>
      <c r="GS179" s="144"/>
      <c r="GT179" s="144"/>
      <c r="GU179" s="144"/>
      <c r="GV179" s="144"/>
      <c r="GW179" s="144"/>
      <c r="GX179" s="144"/>
      <c r="GY179" s="144"/>
      <c r="GZ179" s="144"/>
      <c r="HA179" s="144"/>
      <c r="HB179" s="144"/>
      <c r="HC179" s="144"/>
      <c r="HD179" s="144"/>
      <c r="HE179" s="144"/>
      <c r="HF179" s="144"/>
      <c r="HG179" s="144"/>
      <c r="HH179" s="144"/>
      <c r="HI179" s="144"/>
      <c r="HJ179" s="144"/>
    </row>
    <row r="180" spans="1:218" ht="16.5" x14ac:dyDescent="0.3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144"/>
      <c r="EE180" s="144"/>
      <c r="EF180" s="144"/>
      <c r="EG180" s="144"/>
      <c r="EH180" s="144"/>
      <c r="EI180" s="144"/>
      <c r="EJ180" s="144"/>
      <c r="EK180" s="144"/>
      <c r="EL180" s="144"/>
      <c r="EM180" s="144"/>
      <c r="EN180" s="144"/>
      <c r="EO180" s="144"/>
      <c r="EP180" s="144"/>
      <c r="EQ180" s="144"/>
      <c r="ER180" s="144"/>
      <c r="ES180" s="144"/>
      <c r="ET180" s="144"/>
      <c r="EU180" s="144"/>
      <c r="EV180" s="144"/>
      <c r="EW180" s="144"/>
      <c r="EX180" s="144"/>
      <c r="EY180" s="144"/>
      <c r="EZ180" s="144"/>
      <c r="FA180" s="144"/>
      <c r="FB180" s="144"/>
      <c r="FC180" s="144"/>
      <c r="FD180" s="144"/>
      <c r="FE180" s="144"/>
      <c r="FF180" s="144"/>
      <c r="FG180" s="144"/>
      <c r="FH180" s="144"/>
      <c r="FI180" s="144"/>
      <c r="FJ180" s="144"/>
      <c r="FK180" s="144"/>
      <c r="FL180" s="144"/>
      <c r="FM180" s="144"/>
      <c r="FN180" s="144"/>
      <c r="FO180" s="144"/>
      <c r="FP180" s="144"/>
      <c r="FQ180" s="144"/>
      <c r="FR180" s="144"/>
      <c r="FS180" s="144"/>
      <c r="FT180" s="144"/>
      <c r="FU180" s="144"/>
      <c r="FV180" s="144"/>
      <c r="FW180" s="144"/>
      <c r="FX180" s="144"/>
      <c r="FY180" s="144"/>
      <c r="FZ180" s="144"/>
      <c r="GA180" s="144"/>
      <c r="GB180" s="144"/>
      <c r="GC180" s="144"/>
      <c r="GD180" s="144"/>
      <c r="GE180" s="144"/>
      <c r="GF180" s="144"/>
      <c r="GG180" s="144"/>
      <c r="GH180" s="144"/>
      <c r="GI180" s="144"/>
      <c r="GJ180" s="144"/>
      <c r="GK180" s="144"/>
      <c r="GL180" s="144"/>
      <c r="GM180" s="144"/>
      <c r="GN180" s="144"/>
      <c r="GO180" s="144"/>
      <c r="GP180" s="144"/>
      <c r="GQ180" s="144"/>
      <c r="GR180" s="144"/>
      <c r="GS180" s="144"/>
      <c r="GT180" s="144"/>
      <c r="GU180" s="144"/>
      <c r="GV180" s="144"/>
      <c r="GW180" s="144"/>
      <c r="GX180" s="144"/>
      <c r="GY180" s="144"/>
      <c r="GZ180" s="144"/>
      <c r="HA180" s="144"/>
      <c r="HB180" s="144"/>
      <c r="HC180" s="144"/>
      <c r="HD180" s="144"/>
      <c r="HE180" s="144"/>
      <c r="HF180" s="144"/>
      <c r="HG180" s="144"/>
      <c r="HH180" s="144"/>
      <c r="HI180" s="144"/>
      <c r="HJ180" s="144"/>
    </row>
    <row r="181" spans="1:218" ht="16.5" x14ac:dyDescent="0.3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4"/>
      <c r="EA181" s="144"/>
      <c r="EB181" s="144"/>
      <c r="EC181" s="144"/>
      <c r="ED181" s="144"/>
      <c r="EE181" s="144"/>
      <c r="EF181" s="144"/>
      <c r="EG181" s="144"/>
      <c r="EH181" s="144"/>
      <c r="EI181" s="144"/>
      <c r="EJ181" s="144"/>
      <c r="EK181" s="144"/>
      <c r="EL181" s="144"/>
      <c r="EM181" s="144"/>
      <c r="EN181" s="144"/>
      <c r="EO181" s="144"/>
      <c r="EP181" s="144"/>
      <c r="EQ181" s="144"/>
      <c r="ER181" s="144"/>
      <c r="ES181" s="144"/>
      <c r="ET181" s="144"/>
      <c r="EU181" s="144"/>
      <c r="EV181" s="144"/>
      <c r="EW181" s="144"/>
      <c r="EX181" s="144"/>
      <c r="EY181" s="144"/>
      <c r="EZ181" s="144"/>
      <c r="FA181" s="144"/>
      <c r="FB181" s="144"/>
      <c r="FC181" s="144"/>
      <c r="FD181" s="144"/>
      <c r="FE181" s="144"/>
      <c r="FF181" s="144"/>
      <c r="FG181" s="144"/>
      <c r="FH181" s="144"/>
      <c r="FI181" s="144"/>
      <c r="FJ181" s="144"/>
      <c r="FK181" s="144"/>
      <c r="FL181" s="144"/>
      <c r="FM181" s="144"/>
      <c r="FN181" s="144"/>
      <c r="FO181" s="144"/>
      <c r="FP181" s="144"/>
      <c r="FQ181" s="144"/>
      <c r="FR181" s="144"/>
      <c r="FS181" s="144"/>
      <c r="FT181" s="144"/>
      <c r="FU181" s="144"/>
      <c r="FV181" s="144"/>
      <c r="FW181" s="144"/>
      <c r="FX181" s="144"/>
      <c r="FY181" s="144"/>
      <c r="FZ181" s="144"/>
      <c r="GA181" s="144"/>
      <c r="GB181" s="144"/>
      <c r="GC181" s="144"/>
      <c r="GD181" s="144"/>
      <c r="GE181" s="144"/>
      <c r="GF181" s="144"/>
      <c r="GG181" s="144"/>
      <c r="GH181" s="144"/>
      <c r="GI181" s="144"/>
      <c r="GJ181" s="144"/>
      <c r="GK181" s="144"/>
      <c r="GL181" s="144"/>
      <c r="GM181" s="144"/>
      <c r="GN181" s="144"/>
      <c r="GO181" s="144"/>
      <c r="GP181" s="144"/>
      <c r="GQ181" s="144"/>
      <c r="GR181" s="144"/>
      <c r="GS181" s="144"/>
      <c r="GT181" s="144"/>
      <c r="GU181" s="144"/>
      <c r="GV181" s="144"/>
      <c r="GW181" s="144"/>
      <c r="GX181" s="144"/>
      <c r="GY181" s="144"/>
      <c r="GZ181" s="144"/>
      <c r="HA181" s="144"/>
      <c r="HB181" s="144"/>
      <c r="HC181" s="144"/>
      <c r="HD181" s="144"/>
      <c r="HE181" s="144"/>
      <c r="HF181" s="144"/>
      <c r="HG181" s="144"/>
      <c r="HH181" s="144"/>
      <c r="HI181" s="144"/>
      <c r="HJ181" s="144"/>
    </row>
    <row r="182" spans="1:218" ht="16.5" x14ac:dyDescent="0.3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c r="DL182" s="144"/>
      <c r="DM182" s="144"/>
      <c r="DN182" s="144"/>
      <c r="DO182" s="144"/>
      <c r="DP182" s="144"/>
      <c r="DQ182" s="144"/>
      <c r="DR182" s="144"/>
      <c r="DS182" s="144"/>
      <c r="DT182" s="144"/>
      <c r="DU182" s="144"/>
      <c r="DV182" s="144"/>
      <c r="DW182" s="144"/>
      <c r="DX182" s="144"/>
      <c r="DY182" s="144"/>
      <c r="DZ182" s="144"/>
      <c r="EA182" s="144"/>
      <c r="EB182" s="144"/>
      <c r="EC182" s="144"/>
      <c r="ED182" s="144"/>
      <c r="EE182" s="144"/>
      <c r="EF182" s="144"/>
      <c r="EG182" s="144"/>
      <c r="EH182" s="144"/>
      <c r="EI182" s="144"/>
      <c r="EJ182" s="144"/>
      <c r="EK182" s="144"/>
      <c r="EL182" s="144"/>
      <c r="EM182" s="144"/>
      <c r="EN182" s="144"/>
      <c r="EO182" s="144"/>
      <c r="EP182" s="144"/>
      <c r="EQ182" s="144"/>
      <c r="ER182" s="144"/>
      <c r="ES182" s="144"/>
      <c r="ET182" s="144"/>
      <c r="EU182" s="144"/>
      <c r="EV182" s="144"/>
      <c r="EW182" s="144"/>
      <c r="EX182" s="144"/>
      <c r="EY182" s="144"/>
      <c r="EZ182" s="144"/>
      <c r="FA182" s="144"/>
      <c r="FB182" s="144"/>
      <c r="FC182" s="144"/>
      <c r="FD182" s="144"/>
      <c r="FE182" s="144"/>
      <c r="FF182" s="144"/>
      <c r="FG182" s="144"/>
      <c r="FH182" s="144"/>
      <c r="FI182" s="144"/>
      <c r="FJ182" s="144"/>
      <c r="FK182" s="144"/>
      <c r="FL182" s="144"/>
      <c r="FM182" s="144"/>
      <c r="FN182" s="144"/>
      <c r="FO182" s="144"/>
      <c r="FP182" s="144"/>
      <c r="FQ182" s="144"/>
      <c r="FR182" s="144"/>
      <c r="FS182" s="144"/>
      <c r="FT182" s="144"/>
      <c r="FU182" s="144"/>
      <c r="FV182" s="144"/>
      <c r="FW182" s="144"/>
      <c r="FX182" s="144"/>
      <c r="FY182" s="144"/>
      <c r="FZ182" s="144"/>
      <c r="GA182" s="144"/>
      <c r="GB182" s="144"/>
      <c r="GC182" s="144"/>
      <c r="GD182" s="144"/>
      <c r="GE182" s="144"/>
      <c r="GF182" s="144"/>
      <c r="GG182" s="144"/>
      <c r="GH182" s="144"/>
      <c r="GI182" s="144"/>
      <c r="GJ182" s="144"/>
      <c r="GK182" s="144"/>
      <c r="GL182" s="144"/>
      <c r="GM182" s="144"/>
      <c r="GN182" s="144"/>
      <c r="GO182" s="144"/>
      <c r="GP182" s="144"/>
      <c r="GQ182" s="144"/>
      <c r="GR182" s="144"/>
      <c r="GS182" s="144"/>
      <c r="GT182" s="144"/>
      <c r="GU182" s="144"/>
      <c r="GV182" s="144"/>
      <c r="GW182" s="144"/>
      <c r="GX182" s="144"/>
      <c r="GY182" s="144"/>
      <c r="GZ182" s="144"/>
      <c r="HA182" s="144"/>
      <c r="HB182" s="144"/>
      <c r="HC182" s="144"/>
      <c r="HD182" s="144"/>
      <c r="HE182" s="144"/>
      <c r="HF182" s="144"/>
      <c r="HG182" s="144"/>
      <c r="HH182" s="144"/>
      <c r="HI182" s="144"/>
      <c r="HJ182" s="144"/>
    </row>
    <row r="183" spans="1:218" ht="16.5" x14ac:dyDescent="0.3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4"/>
      <c r="EU183" s="144"/>
      <c r="EV183" s="144"/>
      <c r="EW183" s="144"/>
      <c r="EX183" s="144"/>
      <c r="EY183" s="144"/>
      <c r="EZ183" s="144"/>
      <c r="FA183" s="144"/>
      <c r="FB183" s="144"/>
      <c r="FC183" s="144"/>
      <c r="FD183" s="144"/>
      <c r="FE183" s="144"/>
      <c r="FF183" s="144"/>
      <c r="FG183" s="144"/>
      <c r="FH183" s="144"/>
      <c r="FI183" s="144"/>
      <c r="FJ183" s="144"/>
      <c r="FK183" s="144"/>
      <c r="FL183" s="144"/>
      <c r="FM183" s="144"/>
      <c r="FN183" s="144"/>
      <c r="FO183" s="144"/>
      <c r="FP183" s="144"/>
      <c r="FQ183" s="144"/>
      <c r="FR183" s="144"/>
      <c r="FS183" s="144"/>
      <c r="FT183" s="144"/>
      <c r="FU183" s="144"/>
      <c r="FV183" s="144"/>
      <c r="FW183" s="144"/>
      <c r="FX183" s="144"/>
      <c r="FY183" s="144"/>
      <c r="FZ183" s="144"/>
      <c r="GA183" s="144"/>
      <c r="GB183" s="144"/>
      <c r="GC183" s="144"/>
      <c r="GD183" s="144"/>
      <c r="GE183" s="144"/>
      <c r="GF183" s="144"/>
      <c r="GG183" s="144"/>
      <c r="GH183" s="144"/>
      <c r="GI183" s="144"/>
      <c r="GJ183" s="144"/>
      <c r="GK183" s="144"/>
      <c r="GL183" s="144"/>
      <c r="GM183" s="144"/>
      <c r="GN183" s="144"/>
      <c r="GO183" s="144"/>
      <c r="GP183" s="144"/>
      <c r="GQ183" s="144"/>
      <c r="GR183" s="144"/>
      <c r="GS183" s="144"/>
      <c r="GT183" s="144"/>
      <c r="GU183" s="144"/>
      <c r="GV183" s="144"/>
      <c r="GW183" s="144"/>
      <c r="GX183" s="144"/>
      <c r="GY183" s="144"/>
      <c r="GZ183" s="144"/>
      <c r="HA183" s="144"/>
      <c r="HB183" s="144"/>
      <c r="HC183" s="144"/>
      <c r="HD183" s="144"/>
      <c r="HE183" s="144"/>
      <c r="HF183" s="144"/>
      <c r="HG183" s="144"/>
      <c r="HH183" s="144"/>
      <c r="HI183" s="144"/>
      <c r="HJ183" s="144"/>
    </row>
    <row r="184" spans="1:218" ht="16.5" x14ac:dyDescent="0.3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c r="DL184" s="144"/>
      <c r="DM184" s="144"/>
      <c r="DN184" s="144"/>
      <c r="DO184" s="144"/>
      <c r="DP184" s="144"/>
      <c r="DQ184" s="144"/>
      <c r="DR184" s="144"/>
      <c r="DS184" s="144"/>
      <c r="DT184" s="144"/>
      <c r="DU184" s="144"/>
      <c r="DV184" s="144"/>
      <c r="DW184" s="144"/>
      <c r="DX184" s="144"/>
      <c r="DY184" s="144"/>
      <c r="DZ184" s="144"/>
      <c r="EA184" s="144"/>
      <c r="EB184" s="144"/>
      <c r="EC184" s="144"/>
      <c r="ED184" s="144"/>
      <c r="EE184" s="144"/>
      <c r="EF184" s="144"/>
      <c r="EG184" s="144"/>
      <c r="EH184" s="144"/>
      <c r="EI184" s="144"/>
      <c r="EJ184" s="144"/>
      <c r="EK184" s="144"/>
      <c r="EL184" s="144"/>
      <c r="EM184" s="144"/>
      <c r="EN184" s="144"/>
      <c r="EO184" s="144"/>
      <c r="EP184" s="144"/>
      <c r="EQ184" s="144"/>
      <c r="ER184" s="144"/>
      <c r="ES184" s="144"/>
      <c r="ET184" s="144"/>
      <c r="EU184" s="144"/>
      <c r="EV184" s="144"/>
      <c r="EW184" s="144"/>
      <c r="EX184" s="144"/>
      <c r="EY184" s="144"/>
      <c r="EZ184" s="144"/>
      <c r="FA184" s="144"/>
      <c r="FB184" s="144"/>
      <c r="FC184" s="144"/>
      <c r="FD184" s="144"/>
      <c r="FE184" s="144"/>
      <c r="FF184" s="144"/>
      <c r="FG184" s="144"/>
      <c r="FH184" s="144"/>
      <c r="FI184" s="144"/>
      <c r="FJ184" s="144"/>
      <c r="FK184" s="144"/>
      <c r="FL184" s="144"/>
      <c r="FM184" s="144"/>
      <c r="FN184" s="144"/>
      <c r="FO184" s="144"/>
      <c r="FP184" s="144"/>
      <c r="FQ184" s="144"/>
      <c r="FR184" s="144"/>
      <c r="FS184" s="144"/>
      <c r="FT184" s="144"/>
      <c r="FU184" s="144"/>
      <c r="FV184" s="144"/>
      <c r="FW184" s="144"/>
      <c r="FX184" s="144"/>
      <c r="FY184" s="144"/>
      <c r="FZ184" s="144"/>
      <c r="GA184" s="144"/>
      <c r="GB184" s="144"/>
      <c r="GC184" s="144"/>
      <c r="GD184" s="144"/>
      <c r="GE184" s="144"/>
      <c r="GF184" s="144"/>
      <c r="GG184" s="144"/>
      <c r="GH184" s="144"/>
      <c r="GI184" s="144"/>
      <c r="GJ184" s="144"/>
      <c r="GK184" s="144"/>
      <c r="GL184" s="144"/>
      <c r="GM184" s="144"/>
      <c r="GN184" s="144"/>
      <c r="GO184" s="144"/>
      <c r="GP184" s="144"/>
      <c r="GQ184" s="144"/>
      <c r="GR184" s="144"/>
      <c r="GS184" s="144"/>
      <c r="GT184" s="144"/>
      <c r="GU184" s="144"/>
      <c r="GV184" s="144"/>
      <c r="GW184" s="144"/>
      <c r="GX184" s="144"/>
      <c r="GY184" s="144"/>
      <c r="GZ184" s="144"/>
      <c r="HA184" s="144"/>
      <c r="HB184" s="144"/>
      <c r="HC184" s="144"/>
      <c r="HD184" s="144"/>
      <c r="HE184" s="144"/>
      <c r="HF184" s="144"/>
      <c r="HG184" s="144"/>
      <c r="HH184" s="144"/>
      <c r="HI184" s="144"/>
      <c r="HJ184" s="144"/>
    </row>
    <row r="185" spans="1:218" ht="16.5" x14ac:dyDescent="0.3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4"/>
      <c r="EA185" s="144"/>
      <c r="EB185" s="144"/>
      <c r="EC185" s="144"/>
      <c r="ED185" s="144"/>
      <c r="EE185" s="144"/>
      <c r="EF185" s="144"/>
      <c r="EG185" s="144"/>
      <c r="EH185" s="144"/>
      <c r="EI185" s="144"/>
      <c r="EJ185" s="144"/>
      <c r="EK185" s="144"/>
      <c r="EL185" s="144"/>
      <c r="EM185" s="144"/>
      <c r="EN185" s="144"/>
      <c r="EO185" s="144"/>
      <c r="EP185" s="144"/>
      <c r="EQ185" s="144"/>
      <c r="ER185" s="144"/>
      <c r="ES185" s="144"/>
      <c r="ET185" s="144"/>
      <c r="EU185" s="144"/>
      <c r="EV185" s="144"/>
      <c r="EW185" s="144"/>
      <c r="EX185" s="144"/>
      <c r="EY185" s="144"/>
      <c r="EZ185" s="144"/>
      <c r="FA185" s="144"/>
      <c r="FB185" s="144"/>
      <c r="FC185" s="144"/>
      <c r="FD185" s="144"/>
      <c r="FE185" s="144"/>
      <c r="FF185" s="144"/>
      <c r="FG185" s="144"/>
      <c r="FH185" s="144"/>
      <c r="FI185" s="144"/>
      <c r="FJ185" s="144"/>
      <c r="FK185" s="144"/>
      <c r="FL185" s="144"/>
      <c r="FM185" s="144"/>
      <c r="FN185" s="144"/>
      <c r="FO185" s="144"/>
      <c r="FP185" s="144"/>
      <c r="FQ185" s="144"/>
      <c r="FR185" s="144"/>
      <c r="FS185" s="144"/>
      <c r="FT185" s="144"/>
      <c r="FU185" s="144"/>
      <c r="FV185" s="144"/>
      <c r="FW185" s="144"/>
      <c r="FX185" s="144"/>
      <c r="FY185" s="144"/>
      <c r="FZ185" s="144"/>
      <c r="GA185" s="144"/>
      <c r="GB185" s="144"/>
      <c r="GC185" s="144"/>
      <c r="GD185" s="144"/>
      <c r="GE185" s="144"/>
      <c r="GF185" s="144"/>
      <c r="GG185" s="144"/>
      <c r="GH185" s="144"/>
      <c r="GI185" s="144"/>
      <c r="GJ185" s="144"/>
      <c r="GK185" s="144"/>
      <c r="GL185" s="144"/>
      <c r="GM185" s="144"/>
      <c r="GN185" s="144"/>
      <c r="GO185" s="144"/>
      <c r="GP185" s="144"/>
      <c r="GQ185" s="144"/>
      <c r="GR185" s="144"/>
      <c r="GS185" s="144"/>
      <c r="GT185" s="144"/>
      <c r="GU185" s="144"/>
      <c r="GV185" s="144"/>
      <c r="GW185" s="144"/>
      <c r="GX185" s="144"/>
      <c r="GY185" s="144"/>
      <c r="GZ185" s="144"/>
      <c r="HA185" s="144"/>
      <c r="HB185" s="144"/>
      <c r="HC185" s="144"/>
      <c r="HD185" s="144"/>
      <c r="HE185" s="144"/>
      <c r="HF185" s="144"/>
      <c r="HG185" s="144"/>
      <c r="HH185" s="144"/>
      <c r="HI185" s="144"/>
      <c r="HJ185" s="144"/>
    </row>
    <row r="186" spans="1:218" ht="16.5" x14ac:dyDescent="0.3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c r="DL186" s="144"/>
      <c r="DM186" s="144"/>
      <c r="DN186" s="144"/>
      <c r="DO186" s="144"/>
      <c r="DP186" s="144"/>
      <c r="DQ186" s="144"/>
      <c r="DR186" s="144"/>
      <c r="DS186" s="144"/>
      <c r="DT186" s="144"/>
      <c r="DU186" s="144"/>
      <c r="DV186" s="144"/>
      <c r="DW186" s="144"/>
      <c r="DX186" s="144"/>
      <c r="DY186" s="144"/>
      <c r="DZ186" s="144"/>
      <c r="EA186" s="144"/>
      <c r="EB186" s="144"/>
      <c r="EC186" s="144"/>
      <c r="ED186" s="144"/>
      <c r="EE186" s="144"/>
      <c r="EF186" s="144"/>
      <c r="EG186" s="144"/>
      <c r="EH186" s="144"/>
      <c r="EI186" s="144"/>
      <c r="EJ186" s="144"/>
      <c r="EK186" s="144"/>
      <c r="EL186" s="144"/>
      <c r="EM186" s="144"/>
      <c r="EN186" s="144"/>
      <c r="EO186" s="144"/>
      <c r="EP186" s="144"/>
      <c r="EQ186" s="144"/>
      <c r="ER186" s="144"/>
      <c r="ES186" s="144"/>
      <c r="ET186" s="144"/>
      <c r="EU186" s="144"/>
      <c r="EV186" s="144"/>
      <c r="EW186" s="144"/>
      <c r="EX186" s="144"/>
      <c r="EY186" s="144"/>
      <c r="EZ186" s="144"/>
      <c r="FA186" s="144"/>
      <c r="FB186" s="144"/>
      <c r="FC186" s="144"/>
      <c r="FD186" s="144"/>
      <c r="FE186" s="144"/>
      <c r="FF186" s="144"/>
      <c r="FG186" s="144"/>
      <c r="FH186" s="144"/>
      <c r="FI186" s="144"/>
      <c r="FJ186" s="144"/>
      <c r="FK186" s="144"/>
      <c r="FL186" s="144"/>
      <c r="FM186" s="144"/>
      <c r="FN186" s="144"/>
      <c r="FO186" s="144"/>
      <c r="FP186" s="144"/>
      <c r="FQ186" s="144"/>
      <c r="FR186" s="144"/>
      <c r="FS186" s="144"/>
      <c r="FT186" s="144"/>
      <c r="FU186" s="144"/>
      <c r="FV186" s="144"/>
      <c r="FW186" s="144"/>
      <c r="FX186" s="144"/>
      <c r="FY186" s="144"/>
      <c r="FZ186" s="144"/>
      <c r="GA186" s="144"/>
      <c r="GB186" s="144"/>
      <c r="GC186" s="144"/>
      <c r="GD186" s="144"/>
      <c r="GE186" s="144"/>
      <c r="GF186" s="144"/>
      <c r="GG186" s="144"/>
      <c r="GH186" s="144"/>
      <c r="GI186" s="144"/>
      <c r="GJ186" s="144"/>
      <c r="GK186" s="144"/>
      <c r="GL186" s="144"/>
      <c r="GM186" s="144"/>
      <c r="GN186" s="144"/>
      <c r="GO186" s="144"/>
      <c r="GP186" s="144"/>
      <c r="GQ186" s="144"/>
      <c r="GR186" s="144"/>
      <c r="GS186" s="144"/>
      <c r="GT186" s="144"/>
      <c r="GU186" s="144"/>
      <c r="GV186" s="144"/>
      <c r="GW186" s="144"/>
      <c r="GX186" s="144"/>
      <c r="GY186" s="144"/>
      <c r="GZ186" s="144"/>
      <c r="HA186" s="144"/>
      <c r="HB186" s="144"/>
      <c r="HC186" s="144"/>
      <c r="HD186" s="144"/>
      <c r="HE186" s="144"/>
      <c r="HF186" s="144"/>
      <c r="HG186" s="144"/>
      <c r="HH186" s="144"/>
      <c r="HI186" s="144"/>
      <c r="HJ186" s="144"/>
    </row>
    <row r="187" spans="1:218" ht="16.5" x14ac:dyDescent="0.3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c r="DL187" s="144"/>
      <c r="DM187" s="144"/>
      <c r="DN187" s="144"/>
      <c r="DO187" s="144"/>
      <c r="DP187" s="144"/>
      <c r="DQ187" s="144"/>
      <c r="DR187" s="144"/>
      <c r="DS187" s="144"/>
      <c r="DT187" s="144"/>
      <c r="DU187" s="144"/>
      <c r="DV187" s="144"/>
      <c r="DW187" s="144"/>
      <c r="DX187" s="144"/>
      <c r="DY187" s="144"/>
      <c r="DZ187" s="144"/>
      <c r="EA187" s="144"/>
      <c r="EB187" s="144"/>
      <c r="EC187" s="144"/>
      <c r="ED187" s="144"/>
      <c r="EE187" s="144"/>
      <c r="EF187" s="144"/>
      <c r="EG187" s="144"/>
      <c r="EH187" s="144"/>
      <c r="EI187" s="144"/>
      <c r="EJ187" s="144"/>
      <c r="EK187" s="144"/>
      <c r="EL187" s="144"/>
      <c r="EM187" s="144"/>
      <c r="EN187" s="144"/>
      <c r="EO187" s="144"/>
      <c r="EP187" s="144"/>
      <c r="EQ187" s="144"/>
      <c r="ER187" s="144"/>
      <c r="ES187" s="144"/>
      <c r="ET187" s="144"/>
      <c r="EU187" s="144"/>
      <c r="EV187" s="144"/>
      <c r="EW187" s="144"/>
      <c r="EX187" s="144"/>
      <c r="EY187" s="144"/>
      <c r="EZ187" s="144"/>
      <c r="FA187" s="144"/>
      <c r="FB187" s="144"/>
      <c r="FC187" s="144"/>
      <c r="FD187" s="144"/>
      <c r="FE187" s="144"/>
      <c r="FF187" s="144"/>
      <c r="FG187" s="144"/>
      <c r="FH187" s="144"/>
      <c r="FI187" s="144"/>
      <c r="FJ187" s="144"/>
      <c r="FK187" s="144"/>
      <c r="FL187" s="144"/>
      <c r="FM187" s="144"/>
      <c r="FN187" s="144"/>
      <c r="FO187" s="144"/>
      <c r="FP187" s="144"/>
      <c r="FQ187" s="144"/>
      <c r="FR187" s="144"/>
      <c r="FS187" s="144"/>
      <c r="FT187" s="144"/>
      <c r="FU187" s="144"/>
      <c r="FV187" s="144"/>
      <c r="FW187" s="144"/>
      <c r="FX187" s="144"/>
      <c r="FY187" s="144"/>
      <c r="FZ187" s="144"/>
      <c r="GA187" s="144"/>
      <c r="GB187" s="144"/>
      <c r="GC187" s="144"/>
      <c r="GD187" s="144"/>
      <c r="GE187" s="144"/>
      <c r="GF187" s="144"/>
      <c r="GG187" s="144"/>
      <c r="GH187" s="144"/>
      <c r="GI187" s="144"/>
      <c r="GJ187" s="144"/>
      <c r="GK187" s="144"/>
      <c r="GL187" s="144"/>
      <c r="GM187" s="144"/>
      <c r="GN187" s="144"/>
      <c r="GO187" s="144"/>
      <c r="GP187" s="144"/>
      <c r="GQ187" s="144"/>
      <c r="GR187" s="144"/>
      <c r="GS187" s="144"/>
      <c r="GT187" s="144"/>
      <c r="GU187" s="144"/>
      <c r="GV187" s="144"/>
      <c r="GW187" s="144"/>
      <c r="GX187" s="144"/>
      <c r="GY187" s="144"/>
      <c r="GZ187" s="144"/>
      <c r="HA187" s="144"/>
      <c r="HB187" s="144"/>
      <c r="HC187" s="144"/>
      <c r="HD187" s="144"/>
      <c r="HE187" s="144"/>
      <c r="HF187" s="144"/>
      <c r="HG187" s="144"/>
      <c r="HH187" s="144"/>
      <c r="HI187" s="144"/>
      <c r="HJ187" s="144"/>
    </row>
    <row r="188" spans="1:218" ht="16.5" x14ac:dyDescent="0.3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c r="DL188" s="144"/>
      <c r="DM188" s="144"/>
      <c r="DN188" s="144"/>
      <c r="DO188" s="144"/>
      <c r="DP188" s="144"/>
      <c r="DQ188" s="144"/>
      <c r="DR188" s="144"/>
      <c r="DS188" s="144"/>
      <c r="DT188" s="144"/>
      <c r="DU188" s="144"/>
      <c r="DV188" s="144"/>
      <c r="DW188" s="144"/>
      <c r="DX188" s="144"/>
      <c r="DY188" s="144"/>
      <c r="DZ188" s="144"/>
      <c r="EA188" s="144"/>
      <c r="EB188" s="144"/>
      <c r="EC188" s="144"/>
      <c r="ED188" s="144"/>
      <c r="EE188" s="144"/>
      <c r="EF188" s="144"/>
      <c r="EG188" s="144"/>
      <c r="EH188" s="144"/>
      <c r="EI188" s="144"/>
      <c r="EJ188" s="144"/>
      <c r="EK188" s="144"/>
      <c r="EL188" s="144"/>
      <c r="EM188" s="144"/>
      <c r="EN188" s="144"/>
      <c r="EO188" s="144"/>
      <c r="EP188" s="144"/>
      <c r="EQ188" s="144"/>
      <c r="ER188" s="144"/>
      <c r="ES188" s="144"/>
      <c r="ET188" s="144"/>
      <c r="EU188" s="144"/>
      <c r="EV188" s="144"/>
      <c r="EW188" s="144"/>
      <c r="EX188" s="144"/>
      <c r="EY188" s="144"/>
      <c r="EZ188" s="144"/>
      <c r="FA188" s="144"/>
      <c r="FB188" s="144"/>
      <c r="FC188" s="144"/>
      <c r="FD188" s="144"/>
      <c r="FE188" s="144"/>
      <c r="FF188" s="144"/>
      <c r="FG188" s="144"/>
      <c r="FH188" s="144"/>
      <c r="FI188" s="144"/>
      <c r="FJ188" s="144"/>
      <c r="FK188" s="144"/>
      <c r="FL188" s="144"/>
      <c r="FM188" s="144"/>
      <c r="FN188" s="144"/>
      <c r="FO188" s="144"/>
      <c r="FP188" s="144"/>
      <c r="FQ188" s="144"/>
      <c r="FR188" s="144"/>
      <c r="FS188" s="144"/>
      <c r="FT188" s="144"/>
      <c r="FU188" s="144"/>
      <c r="FV188" s="144"/>
      <c r="FW188" s="144"/>
      <c r="FX188" s="144"/>
      <c r="FY188" s="144"/>
      <c r="FZ188" s="144"/>
      <c r="GA188" s="144"/>
      <c r="GB188" s="144"/>
      <c r="GC188" s="144"/>
      <c r="GD188" s="144"/>
      <c r="GE188" s="144"/>
      <c r="GF188" s="144"/>
      <c r="GG188" s="144"/>
      <c r="GH188" s="144"/>
      <c r="GI188" s="144"/>
      <c r="GJ188" s="144"/>
      <c r="GK188" s="144"/>
      <c r="GL188" s="144"/>
      <c r="GM188" s="144"/>
      <c r="GN188" s="144"/>
      <c r="GO188" s="144"/>
      <c r="GP188" s="144"/>
      <c r="GQ188" s="144"/>
      <c r="GR188" s="144"/>
      <c r="GS188" s="144"/>
      <c r="GT188" s="144"/>
      <c r="GU188" s="144"/>
      <c r="GV188" s="144"/>
      <c r="GW188" s="144"/>
      <c r="GX188" s="144"/>
      <c r="GY188" s="144"/>
      <c r="GZ188" s="144"/>
      <c r="HA188" s="144"/>
      <c r="HB188" s="144"/>
      <c r="HC188" s="144"/>
      <c r="HD188" s="144"/>
      <c r="HE188" s="144"/>
      <c r="HF188" s="144"/>
      <c r="HG188" s="144"/>
      <c r="HH188" s="144"/>
      <c r="HI188" s="144"/>
      <c r="HJ188" s="144"/>
    </row>
    <row r="189" spans="1:218" ht="16.5" x14ac:dyDescent="0.3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4"/>
      <c r="EA189" s="144"/>
      <c r="EB189" s="144"/>
      <c r="EC189" s="144"/>
      <c r="ED189" s="144"/>
      <c r="EE189" s="144"/>
      <c r="EF189" s="144"/>
      <c r="EG189" s="144"/>
      <c r="EH189" s="144"/>
      <c r="EI189" s="144"/>
      <c r="EJ189" s="144"/>
      <c r="EK189" s="144"/>
      <c r="EL189" s="144"/>
      <c r="EM189" s="144"/>
      <c r="EN189" s="144"/>
      <c r="EO189" s="144"/>
      <c r="EP189" s="144"/>
      <c r="EQ189" s="144"/>
      <c r="ER189" s="144"/>
      <c r="ES189" s="144"/>
      <c r="ET189" s="144"/>
      <c r="EU189" s="144"/>
      <c r="EV189" s="144"/>
      <c r="EW189" s="144"/>
      <c r="EX189" s="144"/>
      <c r="EY189" s="144"/>
      <c r="EZ189" s="144"/>
      <c r="FA189" s="144"/>
      <c r="FB189" s="144"/>
      <c r="FC189" s="144"/>
      <c r="FD189" s="144"/>
      <c r="FE189" s="144"/>
      <c r="FF189" s="144"/>
      <c r="FG189" s="144"/>
      <c r="FH189" s="144"/>
      <c r="FI189" s="144"/>
      <c r="FJ189" s="144"/>
      <c r="FK189" s="144"/>
      <c r="FL189" s="144"/>
      <c r="FM189" s="144"/>
      <c r="FN189" s="144"/>
      <c r="FO189" s="144"/>
      <c r="FP189" s="144"/>
      <c r="FQ189" s="144"/>
      <c r="FR189" s="144"/>
      <c r="FS189" s="144"/>
      <c r="FT189" s="144"/>
      <c r="FU189" s="144"/>
      <c r="FV189" s="144"/>
      <c r="FW189" s="144"/>
      <c r="FX189" s="144"/>
      <c r="FY189" s="144"/>
      <c r="FZ189" s="144"/>
      <c r="GA189" s="144"/>
      <c r="GB189" s="144"/>
      <c r="GC189" s="144"/>
      <c r="GD189" s="144"/>
      <c r="GE189" s="144"/>
      <c r="GF189" s="144"/>
      <c r="GG189" s="144"/>
      <c r="GH189" s="144"/>
      <c r="GI189" s="144"/>
      <c r="GJ189" s="144"/>
      <c r="GK189" s="144"/>
      <c r="GL189" s="144"/>
      <c r="GM189" s="144"/>
      <c r="GN189" s="144"/>
      <c r="GO189" s="144"/>
      <c r="GP189" s="144"/>
      <c r="GQ189" s="144"/>
      <c r="GR189" s="144"/>
      <c r="GS189" s="144"/>
      <c r="GT189" s="144"/>
      <c r="GU189" s="144"/>
      <c r="GV189" s="144"/>
      <c r="GW189" s="144"/>
      <c r="GX189" s="144"/>
      <c r="GY189" s="144"/>
      <c r="GZ189" s="144"/>
      <c r="HA189" s="144"/>
      <c r="HB189" s="144"/>
      <c r="HC189" s="144"/>
      <c r="HD189" s="144"/>
      <c r="HE189" s="144"/>
      <c r="HF189" s="144"/>
      <c r="HG189" s="144"/>
      <c r="HH189" s="144"/>
      <c r="HI189" s="144"/>
      <c r="HJ189" s="144"/>
    </row>
    <row r="190" spans="1:218" ht="16.5" x14ac:dyDescent="0.3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c r="DL190" s="144"/>
      <c r="DM190" s="144"/>
      <c r="DN190" s="144"/>
      <c r="DO190" s="144"/>
      <c r="DP190" s="144"/>
      <c r="DQ190" s="144"/>
      <c r="DR190" s="144"/>
      <c r="DS190" s="144"/>
      <c r="DT190" s="144"/>
      <c r="DU190" s="144"/>
      <c r="DV190" s="144"/>
      <c r="DW190" s="144"/>
      <c r="DX190" s="144"/>
      <c r="DY190" s="144"/>
      <c r="DZ190" s="144"/>
      <c r="EA190" s="144"/>
      <c r="EB190" s="144"/>
      <c r="EC190" s="144"/>
      <c r="ED190" s="144"/>
      <c r="EE190" s="144"/>
      <c r="EF190" s="144"/>
      <c r="EG190" s="144"/>
      <c r="EH190" s="144"/>
      <c r="EI190" s="144"/>
      <c r="EJ190" s="144"/>
      <c r="EK190" s="144"/>
      <c r="EL190" s="144"/>
      <c r="EM190" s="144"/>
      <c r="EN190" s="144"/>
      <c r="EO190" s="144"/>
      <c r="EP190" s="144"/>
      <c r="EQ190" s="144"/>
      <c r="ER190" s="144"/>
      <c r="ES190" s="144"/>
      <c r="ET190" s="144"/>
      <c r="EU190" s="144"/>
      <c r="EV190" s="144"/>
      <c r="EW190" s="144"/>
      <c r="EX190" s="144"/>
      <c r="EY190" s="144"/>
      <c r="EZ190" s="144"/>
      <c r="FA190" s="144"/>
      <c r="FB190" s="144"/>
      <c r="FC190" s="144"/>
      <c r="FD190" s="144"/>
      <c r="FE190" s="144"/>
      <c r="FF190" s="144"/>
      <c r="FG190" s="144"/>
      <c r="FH190" s="144"/>
      <c r="FI190" s="144"/>
      <c r="FJ190" s="144"/>
      <c r="FK190" s="144"/>
      <c r="FL190" s="144"/>
      <c r="FM190" s="144"/>
      <c r="FN190" s="144"/>
      <c r="FO190" s="144"/>
      <c r="FP190" s="144"/>
      <c r="FQ190" s="144"/>
      <c r="FR190" s="144"/>
      <c r="FS190" s="144"/>
      <c r="FT190" s="144"/>
      <c r="FU190" s="144"/>
      <c r="FV190" s="144"/>
      <c r="FW190" s="144"/>
      <c r="FX190" s="144"/>
      <c r="FY190" s="144"/>
      <c r="FZ190" s="144"/>
      <c r="GA190" s="144"/>
      <c r="GB190" s="144"/>
      <c r="GC190" s="144"/>
      <c r="GD190" s="144"/>
      <c r="GE190" s="144"/>
      <c r="GF190" s="144"/>
      <c r="GG190" s="144"/>
      <c r="GH190" s="144"/>
      <c r="GI190" s="144"/>
      <c r="GJ190" s="144"/>
      <c r="GK190" s="144"/>
      <c r="GL190" s="144"/>
      <c r="GM190" s="144"/>
      <c r="GN190" s="144"/>
      <c r="GO190" s="144"/>
      <c r="GP190" s="144"/>
      <c r="GQ190" s="144"/>
      <c r="GR190" s="144"/>
      <c r="GS190" s="144"/>
      <c r="GT190" s="144"/>
      <c r="GU190" s="144"/>
      <c r="GV190" s="144"/>
      <c r="GW190" s="144"/>
      <c r="GX190" s="144"/>
      <c r="GY190" s="144"/>
      <c r="GZ190" s="144"/>
      <c r="HA190" s="144"/>
      <c r="HB190" s="144"/>
      <c r="HC190" s="144"/>
      <c r="HD190" s="144"/>
      <c r="HE190" s="144"/>
      <c r="HF190" s="144"/>
      <c r="HG190" s="144"/>
      <c r="HH190" s="144"/>
      <c r="HI190" s="144"/>
      <c r="HJ190" s="144"/>
    </row>
    <row r="191" spans="1:218" ht="16.5" x14ac:dyDescent="0.3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c r="DL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4"/>
      <c r="EU191" s="144"/>
      <c r="EV191" s="144"/>
      <c r="EW191" s="144"/>
      <c r="EX191" s="144"/>
      <c r="EY191" s="144"/>
      <c r="EZ191" s="144"/>
      <c r="FA191" s="144"/>
      <c r="FB191" s="144"/>
      <c r="FC191" s="144"/>
      <c r="FD191" s="144"/>
      <c r="FE191" s="144"/>
      <c r="FF191" s="144"/>
      <c r="FG191" s="144"/>
      <c r="FH191" s="144"/>
      <c r="FI191" s="144"/>
      <c r="FJ191" s="144"/>
      <c r="FK191" s="144"/>
      <c r="FL191" s="144"/>
      <c r="FM191" s="144"/>
      <c r="FN191" s="144"/>
      <c r="FO191" s="144"/>
      <c r="FP191" s="144"/>
      <c r="FQ191" s="144"/>
      <c r="FR191" s="144"/>
      <c r="FS191" s="144"/>
      <c r="FT191" s="144"/>
      <c r="FU191" s="144"/>
      <c r="FV191" s="144"/>
      <c r="FW191" s="144"/>
      <c r="FX191" s="144"/>
      <c r="FY191" s="144"/>
      <c r="FZ191" s="144"/>
      <c r="GA191" s="144"/>
      <c r="GB191" s="144"/>
      <c r="GC191" s="144"/>
      <c r="GD191" s="144"/>
      <c r="GE191" s="144"/>
      <c r="GF191" s="144"/>
      <c r="GG191" s="144"/>
      <c r="GH191" s="144"/>
      <c r="GI191" s="144"/>
      <c r="GJ191" s="144"/>
      <c r="GK191" s="144"/>
      <c r="GL191" s="144"/>
      <c r="GM191" s="144"/>
      <c r="GN191" s="144"/>
      <c r="GO191" s="144"/>
      <c r="GP191" s="144"/>
      <c r="GQ191" s="144"/>
      <c r="GR191" s="144"/>
      <c r="GS191" s="144"/>
      <c r="GT191" s="144"/>
      <c r="GU191" s="144"/>
      <c r="GV191" s="144"/>
      <c r="GW191" s="144"/>
      <c r="GX191" s="144"/>
      <c r="GY191" s="144"/>
      <c r="GZ191" s="144"/>
      <c r="HA191" s="144"/>
      <c r="HB191" s="144"/>
      <c r="HC191" s="144"/>
      <c r="HD191" s="144"/>
      <c r="HE191" s="144"/>
      <c r="HF191" s="144"/>
      <c r="HG191" s="144"/>
      <c r="HH191" s="144"/>
      <c r="HI191" s="144"/>
      <c r="HJ191" s="144"/>
    </row>
    <row r="192" spans="1:218" ht="16.5" x14ac:dyDescent="0.3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c r="DL192" s="144"/>
      <c r="DM192" s="144"/>
      <c r="DN192" s="144"/>
      <c r="DO192" s="144"/>
      <c r="DP192" s="144"/>
      <c r="DQ192" s="144"/>
      <c r="DR192" s="144"/>
      <c r="DS192" s="144"/>
      <c r="DT192" s="144"/>
      <c r="DU192" s="144"/>
      <c r="DV192" s="144"/>
      <c r="DW192" s="144"/>
      <c r="DX192" s="144"/>
      <c r="DY192" s="144"/>
      <c r="DZ192" s="144"/>
      <c r="EA192" s="144"/>
      <c r="EB192" s="144"/>
      <c r="EC192" s="144"/>
      <c r="ED192" s="144"/>
      <c r="EE192" s="144"/>
      <c r="EF192" s="144"/>
      <c r="EG192" s="144"/>
      <c r="EH192" s="144"/>
      <c r="EI192" s="144"/>
      <c r="EJ192" s="144"/>
      <c r="EK192" s="144"/>
      <c r="EL192" s="144"/>
      <c r="EM192" s="144"/>
      <c r="EN192" s="144"/>
      <c r="EO192" s="144"/>
      <c r="EP192" s="144"/>
      <c r="EQ192" s="144"/>
      <c r="ER192" s="144"/>
      <c r="ES192" s="144"/>
      <c r="ET192" s="144"/>
      <c r="EU192" s="144"/>
      <c r="EV192" s="144"/>
      <c r="EW192" s="144"/>
      <c r="EX192" s="144"/>
      <c r="EY192" s="144"/>
      <c r="EZ192" s="144"/>
      <c r="FA192" s="144"/>
      <c r="FB192" s="144"/>
      <c r="FC192" s="144"/>
      <c r="FD192" s="144"/>
      <c r="FE192" s="144"/>
      <c r="FF192" s="144"/>
      <c r="FG192" s="144"/>
      <c r="FH192" s="144"/>
      <c r="FI192" s="144"/>
      <c r="FJ192" s="144"/>
      <c r="FK192" s="144"/>
      <c r="FL192" s="144"/>
      <c r="FM192" s="144"/>
      <c r="FN192" s="144"/>
      <c r="FO192" s="144"/>
      <c r="FP192" s="144"/>
      <c r="FQ192" s="144"/>
      <c r="FR192" s="144"/>
      <c r="FS192" s="144"/>
      <c r="FT192" s="144"/>
      <c r="FU192" s="144"/>
      <c r="FV192" s="144"/>
      <c r="FW192" s="144"/>
      <c r="FX192" s="144"/>
      <c r="FY192" s="144"/>
      <c r="FZ192" s="144"/>
      <c r="GA192" s="144"/>
      <c r="GB192" s="144"/>
      <c r="GC192" s="144"/>
      <c r="GD192" s="144"/>
      <c r="GE192" s="144"/>
      <c r="GF192" s="144"/>
      <c r="GG192" s="144"/>
      <c r="GH192" s="144"/>
      <c r="GI192" s="144"/>
      <c r="GJ192" s="144"/>
      <c r="GK192" s="144"/>
      <c r="GL192" s="144"/>
      <c r="GM192" s="144"/>
      <c r="GN192" s="144"/>
      <c r="GO192" s="144"/>
      <c r="GP192" s="144"/>
      <c r="GQ192" s="144"/>
      <c r="GR192" s="144"/>
      <c r="GS192" s="144"/>
      <c r="GT192" s="144"/>
      <c r="GU192" s="144"/>
      <c r="GV192" s="144"/>
      <c r="GW192" s="144"/>
      <c r="GX192" s="144"/>
      <c r="GY192" s="144"/>
      <c r="GZ192" s="144"/>
      <c r="HA192" s="144"/>
      <c r="HB192" s="144"/>
      <c r="HC192" s="144"/>
      <c r="HD192" s="144"/>
      <c r="HE192" s="144"/>
      <c r="HF192" s="144"/>
      <c r="HG192" s="144"/>
      <c r="HH192" s="144"/>
      <c r="HI192" s="144"/>
      <c r="HJ192" s="144"/>
    </row>
    <row r="193" spans="1:218" ht="16.5" x14ac:dyDescent="0.3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4"/>
      <c r="EA193" s="144"/>
      <c r="EB193" s="144"/>
      <c r="EC193" s="144"/>
      <c r="ED193" s="144"/>
      <c r="EE193" s="144"/>
      <c r="EF193" s="144"/>
      <c r="EG193" s="144"/>
      <c r="EH193" s="144"/>
      <c r="EI193" s="144"/>
      <c r="EJ193" s="144"/>
      <c r="EK193" s="144"/>
      <c r="EL193" s="144"/>
      <c r="EM193" s="144"/>
      <c r="EN193" s="144"/>
      <c r="EO193" s="144"/>
      <c r="EP193" s="144"/>
      <c r="EQ193" s="144"/>
      <c r="ER193" s="144"/>
      <c r="ES193" s="144"/>
      <c r="ET193" s="144"/>
      <c r="EU193" s="144"/>
      <c r="EV193" s="144"/>
      <c r="EW193" s="144"/>
      <c r="EX193" s="144"/>
      <c r="EY193" s="144"/>
      <c r="EZ193" s="144"/>
      <c r="FA193" s="144"/>
      <c r="FB193" s="144"/>
      <c r="FC193" s="144"/>
      <c r="FD193" s="144"/>
      <c r="FE193" s="144"/>
      <c r="FF193" s="144"/>
      <c r="FG193" s="144"/>
      <c r="FH193" s="144"/>
      <c r="FI193" s="144"/>
      <c r="FJ193" s="144"/>
      <c r="FK193" s="144"/>
      <c r="FL193" s="144"/>
      <c r="FM193" s="144"/>
      <c r="FN193" s="144"/>
      <c r="FO193" s="144"/>
      <c r="FP193" s="144"/>
      <c r="FQ193" s="144"/>
      <c r="FR193" s="144"/>
      <c r="FS193" s="144"/>
      <c r="FT193" s="144"/>
      <c r="FU193" s="144"/>
      <c r="FV193" s="144"/>
      <c r="FW193" s="144"/>
      <c r="FX193" s="144"/>
      <c r="FY193" s="144"/>
      <c r="FZ193" s="144"/>
      <c r="GA193" s="144"/>
      <c r="GB193" s="144"/>
      <c r="GC193" s="144"/>
      <c r="GD193" s="144"/>
      <c r="GE193" s="144"/>
      <c r="GF193" s="144"/>
      <c r="GG193" s="144"/>
      <c r="GH193" s="144"/>
      <c r="GI193" s="144"/>
      <c r="GJ193" s="144"/>
      <c r="GK193" s="144"/>
      <c r="GL193" s="144"/>
      <c r="GM193" s="144"/>
      <c r="GN193" s="144"/>
      <c r="GO193" s="144"/>
      <c r="GP193" s="144"/>
      <c r="GQ193" s="144"/>
      <c r="GR193" s="144"/>
      <c r="GS193" s="144"/>
      <c r="GT193" s="144"/>
      <c r="GU193" s="144"/>
      <c r="GV193" s="144"/>
      <c r="GW193" s="144"/>
      <c r="GX193" s="144"/>
      <c r="GY193" s="144"/>
      <c r="GZ193" s="144"/>
      <c r="HA193" s="144"/>
      <c r="HB193" s="144"/>
      <c r="HC193" s="144"/>
      <c r="HD193" s="144"/>
      <c r="HE193" s="144"/>
      <c r="HF193" s="144"/>
      <c r="HG193" s="144"/>
      <c r="HH193" s="144"/>
      <c r="HI193" s="144"/>
      <c r="HJ193" s="144"/>
    </row>
    <row r="194" spans="1:218" ht="16.5" x14ac:dyDescent="0.3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c r="DL194" s="144"/>
      <c r="DM194" s="144"/>
      <c r="DN194" s="144"/>
      <c r="DO194" s="144"/>
      <c r="DP194" s="144"/>
      <c r="DQ194" s="144"/>
      <c r="DR194" s="144"/>
      <c r="DS194" s="144"/>
      <c r="DT194" s="144"/>
      <c r="DU194" s="144"/>
      <c r="DV194" s="144"/>
      <c r="DW194" s="144"/>
      <c r="DX194" s="144"/>
      <c r="DY194" s="144"/>
      <c r="DZ194" s="144"/>
      <c r="EA194" s="144"/>
      <c r="EB194" s="144"/>
      <c r="EC194" s="144"/>
      <c r="ED194" s="144"/>
      <c r="EE194" s="144"/>
      <c r="EF194" s="144"/>
      <c r="EG194" s="144"/>
      <c r="EH194" s="144"/>
      <c r="EI194" s="144"/>
      <c r="EJ194" s="144"/>
      <c r="EK194" s="144"/>
      <c r="EL194" s="144"/>
      <c r="EM194" s="144"/>
      <c r="EN194" s="144"/>
      <c r="EO194" s="144"/>
      <c r="EP194" s="144"/>
      <c r="EQ194" s="144"/>
      <c r="ER194" s="144"/>
      <c r="ES194" s="144"/>
      <c r="ET194" s="144"/>
      <c r="EU194" s="144"/>
      <c r="EV194" s="144"/>
      <c r="EW194" s="144"/>
      <c r="EX194" s="144"/>
      <c r="EY194" s="144"/>
      <c r="EZ194" s="144"/>
      <c r="FA194" s="144"/>
      <c r="FB194" s="144"/>
      <c r="FC194" s="144"/>
      <c r="FD194" s="144"/>
      <c r="FE194" s="144"/>
      <c r="FF194" s="144"/>
      <c r="FG194" s="144"/>
      <c r="FH194" s="144"/>
      <c r="FI194" s="144"/>
      <c r="FJ194" s="144"/>
      <c r="FK194" s="144"/>
      <c r="FL194" s="144"/>
      <c r="FM194" s="144"/>
      <c r="FN194" s="144"/>
      <c r="FO194" s="144"/>
      <c r="FP194" s="144"/>
      <c r="FQ194" s="144"/>
      <c r="FR194" s="144"/>
      <c r="FS194" s="144"/>
      <c r="FT194" s="144"/>
      <c r="FU194" s="144"/>
      <c r="FV194" s="144"/>
      <c r="FW194" s="144"/>
      <c r="FX194" s="144"/>
      <c r="FY194" s="144"/>
      <c r="FZ194" s="144"/>
      <c r="GA194" s="144"/>
      <c r="GB194" s="144"/>
      <c r="GC194" s="144"/>
      <c r="GD194" s="144"/>
      <c r="GE194" s="144"/>
      <c r="GF194" s="144"/>
      <c r="GG194" s="144"/>
      <c r="GH194" s="144"/>
      <c r="GI194" s="144"/>
      <c r="GJ194" s="144"/>
      <c r="GK194" s="144"/>
      <c r="GL194" s="144"/>
      <c r="GM194" s="144"/>
      <c r="GN194" s="144"/>
      <c r="GO194" s="144"/>
      <c r="GP194" s="144"/>
      <c r="GQ194" s="144"/>
      <c r="GR194" s="144"/>
      <c r="GS194" s="144"/>
      <c r="GT194" s="144"/>
      <c r="GU194" s="144"/>
      <c r="GV194" s="144"/>
      <c r="GW194" s="144"/>
      <c r="GX194" s="144"/>
      <c r="GY194" s="144"/>
      <c r="GZ194" s="144"/>
      <c r="HA194" s="144"/>
      <c r="HB194" s="144"/>
      <c r="HC194" s="144"/>
      <c r="HD194" s="144"/>
      <c r="HE194" s="144"/>
      <c r="HF194" s="144"/>
      <c r="HG194" s="144"/>
      <c r="HH194" s="144"/>
      <c r="HI194" s="144"/>
      <c r="HJ194" s="144"/>
    </row>
    <row r="195" spans="1:218" ht="16.5" x14ac:dyDescent="0.3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c r="DL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4"/>
      <c r="EU195" s="144"/>
      <c r="EV195" s="144"/>
      <c r="EW195" s="144"/>
      <c r="EX195" s="144"/>
      <c r="EY195" s="144"/>
      <c r="EZ195" s="144"/>
      <c r="FA195" s="144"/>
      <c r="FB195" s="144"/>
      <c r="FC195" s="144"/>
      <c r="FD195" s="144"/>
      <c r="FE195" s="144"/>
      <c r="FF195" s="144"/>
      <c r="FG195" s="144"/>
      <c r="FH195" s="144"/>
      <c r="FI195" s="144"/>
      <c r="FJ195" s="144"/>
      <c r="FK195" s="144"/>
      <c r="FL195" s="144"/>
      <c r="FM195" s="144"/>
      <c r="FN195" s="144"/>
      <c r="FO195" s="144"/>
      <c r="FP195" s="144"/>
      <c r="FQ195" s="144"/>
      <c r="FR195" s="144"/>
      <c r="FS195" s="144"/>
      <c r="FT195" s="144"/>
      <c r="FU195" s="144"/>
      <c r="FV195" s="144"/>
      <c r="FW195" s="144"/>
      <c r="FX195" s="144"/>
      <c r="FY195" s="144"/>
      <c r="FZ195" s="144"/>
      <c r="GA195" s="144"/>
      <c r="GB195" s="144"/>
      <c r="GC195" s="144"/>
      <c r="GD195" s="144"/>
      <c r="GE195" s="144"/>
      <c r="GF195" s="144"/>
      <c r="GG195" s="144"/>
      <c r="GH195" s="144"/>
      <c r="GI195" s="144"/>
      <c r="GJ195" s="144"/>
      <c r="GK195" s="144"/>
      <c r="GL195" s="144"/>
      <c r="GM195" s="144"/>
      <c r="GN195" s="144"/>
      <c r="GO195" s="144"/>
      <c r="GP195" s="144"/>
      <c r="GQ195" s="144"/>
      <c r="GR195" s="144"/>
      <c r="GS195" s="144"/>
      <c r="GT195" s="144"/>
      <c r="GU195" s="144"/>
      <c r="GV195" s="144"/>
      <c r="GW195" s="144"/>
      <c r="GX195" s="144"/>
      <c r="GY195" s="144"/>
      <c r="GZ195" s="144"/>
      <c r="HA195" s="144"/>
      <c r="HB195" s="144"/>
      <c r="HC195" s="144"/>
      <c r="HD195" s="144"/>
      <c r="HE195" s="144"/>
      <c r="HF195" s="144"/>
      <c r="HG195" s="144"/>
      <c r="HH195" s="144"/>
      <c r="HI195" s="144"/>
      <c r="HJ195" s="144"/>
    </row>
    <row r="196" spans="1:218" ht="16.5" x14ac:dyDescent="0.3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c r="DL196" s="144"/>
      <c r="DM196" s="144"/>
      <c r="DN196" s="144"/>
      <c r="DO196" s="144"/>
      <c r="DP196" s="144"/>
      <c r="DQ196" s="144"/>
      <c r="DR196" s="144"/>
      <c r="DS196" s="144"/>
      <c r="DT196" s="144"/>
      <c r="DU196" s="144"/>
      <c r="DV196" s="144"/>
      <c r="DW196" s="144"/>
      <c r="DX196" s="144"/>
      <c r="DY196" s="144"/>
      <c r="DZ196" s="144"/>
      <c r="EA196" s="144"/>
      <c r="EB196" s="144"/>
      <c r="EC196" s="144"/>
      <c r="ED196" s="144"/>
      <c r="EE196" s="144"/>
      <c r="EF196" s="144"/>
      <c r="EG196" s="144"/>
      <c r="EH196" s="144"/>
      <c r="EI196" s="144"/>
      <c r="EJ196" s="144"/>
      <c r="EK196" s="144"/>
      <c r="EL196" s="144"/>
      <c r="EM196" s="144"/>
      <c r="EN196" s="144"/>
      <c r="EO196" s="144"/>
      <c r="EP196" s="144"/>
      <c r="EQ196" s="144"/>
      <c r="ER196" s="144"/>
      <c r="ES196" s="144"/>
      <c r="ET196" s="144"/>
      <c r="EU196" s="144"/>
      <c r="EV196" s="144"/>
      <c r="EW196" s="144"/>
      <c r="EX196" s="144"/>
      <c r="EY196" s="144"/>
      <c r="EZ196" s="144"/>
      <c r="FA196" s="144"/>
      <c r="FB196" s="144"/>
      <c r="FC196" s="144"/>
      <c r="FD196" s="144"/>
      <c r="FE196" s="144"/>
      <c r="FF196" s="144"/>
      <c r="FG196" s="144"/>
      <c r="FH196" s="144"/>
      <c r="FI196" s="144"/>
      <c r="FJ196" s="144"/>
      <c r="FK196" s="144"/>
      <c r="FL196" s="144"/>
      <c r="FM196" s="144"/>
      <c r="FN196" s="144"/>
      <c r="FO196" s="144"/>
      <c r="FP196" s="144"/>
      <c r="FQ196" s="144"/>
      <c r="FR196" s="144"/>
      <c r="FS196" s="144"/>
      <c r="FT196" s="144"/>
      <c r="FU196" s="144"/>
      <c r="FV196" s="144"/>
      <c r="FW196" s="144"/>
      <c r="FX196" s="144"/>
      <c r="FY196" s="144"/>
      <c r="FZ196" s="144"/>
      <c r="GA196" s="144"/>
      <c r="GB196" s="144"/>
      <c r="GC196" s="144"/>
      <c r="GD196" s="144"/>
      <c r="GE196" s="144"/>
      <c r="GF196" s="144"/>
      <c r="GG196" s="144"/>
      <c r="GH196" s="144"/>
      <c r="GI196" s="144"/>
      <c r="GJ196" s="144"/>
      <c r="GK196" s="144"/>
      <c r="GL196" s="144"/>
      <c r="GM196" s="144"/>
      <c r="GN196" s="144"/>
      <c r="GO196" s="144"/>
      <c r="GP196" s="144"/>
      <c r="GQ196" s="144"/>
      <c r="GR196" s="144"/>
      <c r="GS196" s="144"/>
      <c r="GT196" s="144"/>
      <c r="GU196" s="144"/>
      <c r="GV196" s="144"/>
      <c r="GW196" s="144"/>
      <c r="GX196" s="144"/>
      <c r="GY196" s="144"/>
      <c r="GZ196" s="144"/>
      <c r="HA196" s="144"/>
      <c r="HB196" s="144"/>
      <c r="HC196" s="144"/>
      <c r="HD196" s="144"/>
      <c r="HE196" s="144"/>
      <c r="HF196" s="144"/>
      <c r="HG196" s="144"/>
      <c r="HH196" s="144"/>
      <c r="HI196" s="144"/>
      <c r="HJ196" s="144"/>
    </row>
    <row r="197" spans="1:218" ht="16.5" x14ac:dyDescent="0.3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4"/>
      <c r="EA197" s="144"/>
      <c r="EB197" s="144"/>
      <c r="EC197" s="144"/>
      <c r="ED197" s="144"/>
      <c r="EE197" s="144"/>
      <c r="EF197" s="144"/>
      <c r="EG197" s="144"/>
      <c r="EH197" s="144"/>
      <c r="EI197" s="144"/>
      <c r="EJ197" s="144"/>
      <c r="EK197" s="144"/>
      <c r="EL197" s="144"/>
      <c r="EM197" s="144"/>
      <c r="EN197" s="144"/>
      <c r="EO197" s="144"/>
      <c r="EP197" s="144"/>
      <c r="EQ197" s="144"/>
      <c r="ER197" s="144"/>
      <c r="ES197" s="144"/>
      <c r="ET197" s="144"/>
      <c r="EU197" s="144"/>
      <c r="EV197" s="144"/>
      <c r="EW197" s="144"/>
      <c r="EX197" s="144"/>
      <c r="EY197" s="144"/>
      <c r="EZ197" s="144"/>
      <c r="FA197" s="144"/>
      <c r="FB197" s="144"/>
      <c r="FC197" s="144"/>
      <c r="FD197" s="144"/>
      <c r="FE197" s="144"/>
      <c r="FF197" s="144"/>
      <c r="FG197" s="144"/>
      <c r="FH197" s="144"/>
      <c r="FI197" s="144"/>
      <c r="FJ197" s="144"/>
      <c r="FK197" s="144"/>
      <c r="FL197" s="144"/>
      <c r="FM197" s="144"/>
      <c r="FN197" s="144"/>
      <c r="FO197" s="144"/>
      <c r="FP197" s="144"/>
      <c r="FQ197" s="144"/>
      <c r="FR197" s="144"/>
      <c r="FS197" s="144"/>
      <c r="FT197" s="144"/>
      <c r="FU197" s="144"/>
      <c r="FV197" s="144"/>
      <c r="FW197" s="144"/>
      <c r="FX197" s="144"/>
      <c r="FY197" s="144"/>
      <c r="FZ197" s="144"/>
      <c r="GA197" s="144"/>
      <c r="GB197" s="144"/>
      <c r="GC197" s="144"/>
      <c r="GD197" s="144"/>
      <c r="GE197" s="144"/>
      <c r="GF197" s="144"/>
      <c r="GG197" s="144"/>
      <c r="GH197" s="144"/>
      <c r="GI197" s="144"/>
      <c r="GJ197" s="144"/>
      <c r="GK197" s="144"/>
      <c r="GL197" s="144"/>
      <c r="GM197" s="144"/>
      <c r="GN197" s="144"/>
      <c r="GO197" s="144"/>
      <c r="GP197" s="144"/>
      <c r="GQ197" s="144"/>
      <c r="GR197" s="144"/>
      <c r="GS197" s="144"/>
      <c r="GT197" s="144"/>
      <c r="GU197" s="144"/>
      <c r="GV197" s="144"/>
      <c r="GW197" s="144"/>
      <c r="GX197" s="144"/>
      <c r="GY197" s="144"/>
      <c r="GZ197" s="144"/>
      <c r="HA197" s="144"/>
      <c r="HB197" s="144"/>
      <c r="HC197" s="144"/>
      <c r="HD197" s="144"/>
      <c r="HE197" s="144"/>
      <c r="HF197" s="144"/>
      <c r="HG197" s="144"/>
      <c r="HH197" s="144"/>
      <c r="HI197" s="144"/>
      <c r="HJ197" s="144"/>
    </row>
    <row r="198" spans="1:218" ht="16.5" x14ac:dyDescent="0.3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c r="DL198" s="144"/>
      <c r="DM198" s="144"/>
      <c r="DN198" s="144"/>
      <c r="DO198" s="144"/>
      <c r="DP198" s="144"/>
      <c r="DQ198" s="144"/>
      <c r="DR198" s="144"/>
      <c r="DS198" s="144"/>
      <c r="DT198" s="144"/>
      <c r="DU198" s="144"/>
      <c r="DV198" s="144"/>
      <c r="DW198" s="144"/>
      <c r="DX198" s="144"/>
      <c r="DY198" s="144"/>
      <c r="DZ198" s="144"/>
      <c r="EA198" s="144"/>
      <c r="EB198" s="144"/>
      <c r="EC198" s="144"/>
      <c r="ED198" s="144"/>
      <c r="EE198" s="144"/>
      <c r="EF198" s="144"/>
      <c r="EG198" s="144"/>
      <c r="EH198" s="144"/>
      <c r="EI198" s="144"/>
      <c r="EJ198" s="144"/>
      <c r="EK198" s="144"/>
      <c r="EL198" s="144"/>
      <c r="EM198" s="144"/>
      <c r="EN198" s="144"/>
      <c r="EO198" s="144"/>
      <c r="EP198" s="144"/>
      <c r="EQ198" s="144"/>
      <c r="ER198" s="144"/>
      <c r="ES198" s="144"/>
      <c r="ET198" s="144"/>
      <c r="EU198" s="144"/>
      <c r="EV198" s="144"/>
      <c r="EW198" s="144"/>
      <c r="EX198" s="144"/>
      <c r="EY198" s="144"/>
      <c r="EZ198" s="144"/>
      <c r="FA198" s="144"/>
      <c r="FB198" s="144"/>
      <c r="FC198" s="144"/>
      <c r="FD198" s="144"/>
      <c r="FE198" s="144"/>
      <c r="FF198" s="144"/>
      <c r="FG198" s="144"/>
      <c r="FH198" s="144"/>
      <c r="FI198" s="144"/>
      <c r="FJ198" s="144"/>
      <c r="FK198" s="144"/>
      <c r="FL198" s="144"/>
      <c r="FM198" s="144"/>
      <c r="FN198" s="144"/>
      <c r="FO198" s="144"/>
      <c r="FP198" s="144"/>
      <c r="FQ198" s="144"/>
      <c r="FR198" s="144"/>
      <c r="FS198" s="144"/>
      <c r="FT198" s="144"/>
      <c r="FU198" s="144"/>
      <c r="FV198" s="144"/>
      <c r="FW198" s="144"/>
      <c r="FX198" s="144"/>
      <c r="FY198" s="144"/>
      <c r="FZ198" s="144"/>
      <c r="GA198" s="144"/>
      <c r="GB198" s="144"/>
      <c r="GC198" s="144"/>
      <c r="GD198" s="144"/>
      <c r="GE198" s="144"/>
      <c r="GF198" s="144"/>
      <c r="GG198" s="144"/>
      <c r="GH198" s="144"/>
      <c r="GI198" s="144"/>
      <c r="GJ198" s="144"/>
      <c r="GK198" s="144"/>
      <c r="GL198" s="144"/>
      <c r="GM198" s="144"/>
      <c r="GN198" s="144"/>
      <c r="GO198" s="144"/>
      <c r="GP198" s="144"/>
      <c r="GQ198" s="144"/>
      <c r="GR198" s="144"/>
      <c r="GS198" s="144"/>
      <c r="GT198" s="144"/>
      <c r="GU198" s="144"/>
      <c r="GV198" s="144"/>
      <c r="GW198" s="144"/>
      <c r="GX198" s="144"/>
      <c r="GY198" s="144"/>
      <c r="GZ198" s="144"/>
      <c r="HA198" s="144"/>
      <c r="HB198" s="144"/>
      <c r="HC198" s="144"/>
      <c r="HD198" s="144"/>
      <c r="HE198" s="144"/>
      <c r="HF198" s="144"/>
      <c r="HG198" s="144"/>
      <c r="HH198" s="144"/>
      <c r="HI198" s="144"/>
      <c r="HJ198" s="144"/>
    </row>
    <row r="199" spans="1:218" ht="16.5" x14ac:dyDescent="0.3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c r="DL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4"/>
      <c r="EU199" s="144"/>
      <c r="EV199" s="144"/>
      <c r="EW199" s="144"/>
      <c r="EX199" s="144"/>
      <c r="EY199" s="144"/>
      <c r="EZ199" s="144"/>
      <c r="FA199" s="144"/>
      <c r="FB199" s="144"/>
      <c r="FC199" s="144"/>
      <c r="FD199" s="144"/>
      <c r="FE199" s="144"/>
      <c r="FF199" s="144"/>
      <c r="FG199" s="144"/>
      <c r="FH199" s="144"/>
      <c r="FI199" s="144"/>
      <c r="FJ199" s="144"/>
      <c r="FK199" s="144"/>
      <c r="FL199" s="144"/>
      <c r="FM199" s="144"/>
      <c r="FN199" s="144"/>
      <c r="FO199" s="144"/>
      <c r="FP199" s="144"/>
      <c r="FQ199" s="144"/>
      <c r="FR199" s="144"/>
      <c r="FS199" s="144"/>
      <c r="FT199" s="144"/>
      <c r="FU199" s="144"/>
      <c r="FV199" s="144"/>
      <c r="FW199" s="144"/>
      <c r="FX199" s="144"/>
      <c r="FY199" s="144"/>
      <c r="FZ199" s="144"/>
      <c r="GA199" s="144"/>
      <c r="GB199" s="144"/>
      <c r="GC199" s="144"/>
      <c r="GD199" s="144"/>
      <c r="GE199" s="144"/>
      <c r="GF199" s="144"/>
      <c r="GG199" s="144"/>
      <c r="GH199" s="144"/>
      <c r="GI199" s="144"/>
      <c r="GJ199" s="144"/>
      <c r="GK199" s="144"/>
      <c r="GL199" s="144"/>
      <c r="GM199" s="144"/>
      <c r="GN199" s="144"/>
      <c r="GO199" s="144"/>
      <c r="GP199" s="144"/>
      <c r="GQ199" s="144"/>
      <c r="GR199" s="144"/>
      <c r="GS199" s="144"/>
      <c r="GT199" s="144"/>
      <c r="GU199" s="144"/>
      <c r="GV199" s="144"/>
      <c r="GW199" s="144"/>
      <c r="GX199" s="144"/>
      <c r="GY199" s="144"/>
      <c r="GZ199" s="144"/>
      <c r="HA199" s="144"/>
      <c r="HB199" s="144"/>
      <c r="HC199" s="144"/>
      <c r="HD199" s="144"/>
      <c r="HE199" s="144"/>
      <c r="HF199" s="144"/>
      <c r="HG199" s="144"/>
      <c r="HH199" s="144"/>
      <c r="HI199" s="144"/>
      <c r="HJ199" s="144"/>
    </row>
    <row r="200" spans="1:218" ht="16.5" x14ac:dyDescent="0.3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c r="DL200" s="144"/>
      <c r="DM200" s="144"/>
      <c r="DN200" s="144"/>
      <c r="DO200" s="144"/>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4"/>
      <c r="ER200" s="144"/>
      <c r="ES200" s="144"/>
      <c r="ET200" s="144"/>
      <c r="EU200" s="144"/>
      <c r="EV200" s="144"/>
      <c r="EW200" s="144"/>
      <c r="EX200" s="144"/>
      <c r="EY200" s="144"/>
      <c r="EZ200" s="144"/>
      <c r="FA200" s="144"/>
      <c r="FB200" s="144"/>
      <c r="FC200" s="144"/>
      <c r="FD200" s="144"/>
      <c r="FE200" s="144"/>
      <c r="FF200" s="144"/>
      <c r="FG200" s="144"/>
      <c r="FH200" s="144"/>
      <c r="FI200" s="144"/>
      <c r="FJ200" s="144"/>
      <c r="FK200" s="144"/>
      <c r="FL200" s="144"/>
      <c r="FM200" s="144"/>
      <c r="FN200" s="144"/>
      <c r="FO200" s="144"/>
      <c r="FP200" s="144"/>
      <c r="FQ200" s="144"/>
      <c r="FR200" s="144"/>
      <c r="FS200" s="144"/>
      <c r="FT200" s="144"/>
      <c r="FU200" s="144"/>
      <c r="FV200" s="144"/>
      <c r="FW200" s="144"/>
      <c r="FX200" s="144"/>
      <c r="FY200" s="144"/>
      <c r="FZ200" s="144"/>
      <c r="GA200" s="144"/>
      <c r="GB200" s="144"/>
      <c r="GC200" s="144"/>
      <c r="GD200" s="144"/>
      <c r="GE200" s="144"/>
      <c r="GF200" s="144"/>
      <c r="GG200" s="144"/>
      <c r="GH200" s="144"/>
      <c r="GI200" s="144"/>
      <c r="GJ200" s="144"/>
      <c r="GK200" s="144"/>
      <c r="GL200" s="144"/>
      <c r="GM200" s="144"/>
      <c r="GN200" s="144"/>
      <c r="GO200" s="144"/>
      <c r="GP200" s="144"/>
      <c r="GQ200" s="144"/>
      <c r="GR200" s="144"/>
      <c r="GS200" s="144"/>
      <c r="GT200" s="144"/>
      <c r="GU200" s="144"/>
      <c r="GV200" s="144"/>
      <c r="GW200" s="144"/>
      <c r="GX200" s="144"/>
      <c r="GY200" s="144"/>
      <c r="GZ200" s="144"/>
      <c r="HA200" s="144"/>
      <c r="HB200" s="144"/>
      <c r="HC200" s="144"/>
      <c r="HD200" s="144"/>
      <c r="HE200" s="144"/>
      <c r="HF200" s="144"/>
      <c r="HG200" s="144"/>
      <c r="HH200" s="144"/>
      <c r="HI200" s="144"/>
      <c r="HJ200" s="144"/>
    </row>
    <row r="201" spans="1:218" ht="16.5" x14ac:dyDescent="0.3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4"/>
      <c r="EA201" s="144"/>
      <c r="EB201" s="144"/>
      <c r="EC201" s="144"/>
      <c r="ED201" s="144"/>
      <c r="EE201" s="144"/>
      <c r="EF201" s="144"/>
      <c r="EG201" s="144"/>
      <c r="EH201" s="144"/>
      <c r="EI201" s="144"/>
      <c r="EJ201" s="144"/>
      <c r="EK201" s="144"/>
      <c r="EL201" s="144"/>
      <c r="EM201" s="144"/>
      <c r="EN201" s="144"/>
      <c r="EO201" s="144"/>
      <c r="EP201" s="144"/>
      <c r="EQ201" s="144"/>
      <c r="ER201" s="144"/>
      <c r="ES201" s="144"/>
      <c r="ET201" s="144"/>
      <c r="EU201" s="144"/>
      <c r="EV201" s="144"/>
      <c r="EW201" s="144"/>
      <c r="EX201" s="144"/>
      <c r="EY201" s="144"/>
      <c r="EZ201" s="144"/>
      <c r="FA201" s="144"/>
      <c r="FB201" s="144"/>
      <c r="FC201" s="144"/>
      <c r="FD201" s="144"/>
      <c r="FE201" s="144"/>
      <c r="FF201" s="144"/>
      <c r="FG201" s="144"/>
      <c r="FH201" s="144"/>
      <c r="FI201" s="144"/>
      <c r="FJ201" s="144"/>
      <c r="FK201" s="144"/>
      <c r="FL201" s="144"/>
      <c r="FM201" s="144"/>
      <c r="FN201" s="144"/>
      <c r="FO201" s="144"/>
      <c r="FP201" s="144"/>
      <c r="FQ201" s="144"/>
      <c r="FR201" s="144"/>
      <c r="FS201" s="144"/>
      <c r="FT201" s="144"/>
      <c r="FU201" s="144"/>
      <c r="FV201" s="144"/>
      <c r="FW201" s="144"/>
      <c r="FX201" s="144"/>
      <c r="FY201" s="144"/>
      <c r="FZ201" s="144"/>
      <c r="GA201" s="144"/>
      <c r="GB201" s="144"/>
      <c r="GC201" s="144"/>
      <c r="GD201" s="144"/>
      <c r="GE201" s="144"/>
      <c r="GF201" s="144"/>
      <c r="GG201" s="144"/>
      <c r="GH201" s="144"/>
      <c r="GI201" s="144"/>
      <c r="GJ201" s="144"/>
      <c r="GK201" s="144"/>
      <c r="GL201" s="144"/>
      <c r="GM201" s="144"/>
      <c r="GN201" s="144"/>
      <c r="GO201" s="144"/>
      <c r="GP201" s="144"/>
      <c r="GQ201" s="144"/>
      <c r="GR201" s="144"/>
      <c r="GS201" s="144"/>
      <c r="GT201" s="144"/>
      <c r="GU201" s="144"/>
      <c r="GV201" s="144"/>
      <c r="GW201" s="144"/>
      <c r="GX201" s="144"/>
      <c r="GY201" s="144"/>
      <c r="GZ201" s="144"/>
      <c r="HA201" s="144"/>
      <c r="HB201" s="144"/>
      <c r="HC201" s="144"/>
      <c r="HD201" s="144"/>
      <c r="HE201" s="144"/>
      <c r="HF201" s="144"/>
      <c r="HG201" s="144"/>
      <c r="HH201" s="144"/>
      <c r="HI201" s="144"/>
      <c r="HJ201" s="144"/>
    </row>
    <row r="202" spans="1:218" ht="16.5" x14ac:dyDescent="0.3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c r="DL202" s="144"/>
      <c r="DM202" s="144"/>
      <c r="DN202" s="144"/>
      <c r="DO202" s="144"/>
      <c r="DP202" s="144"/>
      <c r="DQ202" s="144"/>
      <c r="DR202" s="144"/>
      <c r="DS202" s="144"/>
      <c r="DT202" s="144"/>
      <c r="DU202" s="144"/>
      <c r="DV202" s="144"/>
      <c r="DW202" s="144"/>
      <c r="DX202" s="144"/>
      <c r="DY202" s="144"/>
      <c r="DZ202" s="144"/>
      <c r="EA202" s="144"/>
      <c r="EB202" s="144"/>
      <c r="EC202" s="144"/>
      <c r="ED202" s="144"/>
      <c r="EE202" s="144"/>
      <c r="EF202" s="144"/>
      <c r="EG202" s="144"/>
      <c r="EH202" s="144"/>
      <c r="EI202" s="144"/>
      <c r="EJ202" s="144"/>
      <c r="EK202" s="144"/>
      <c r="EL202" s="144"/>
      <c r="EM202" s="144"/>
      <c r="EN202" s="144"/>
      <c r="EO202" s="144"/>
      <c r="EP202" s="144"/>
      <c r="EQ202" s="144"/>
      <c r="ER202" s="144"/>
      <c r="ES202" s="144"/>
      <c r="ET202" s="144"/>
      <c r="EU202" s="144"/>
      <c r="EV202" s="144"/>
      <c r="EW202" s="144"/>
      <c r="EX202" s="144"/>
      <c r="EY202" s="144"/>
      <c r="EZ202" s="144"/>
      <c r="FA202" s="144"/>
      <c r="FB202" s="144"/>
      <c r="FC202" s="144"/>
      <c r="FD202" s="144"/>
      <c r="FE202" s="144"/>
      <c r="FF202" s="144"/>
      <c r="FG202" s="144"/>
      <c r="FH202" s="144"/>
      <c r="FI202" s="144"/>
      <c r="FJ202" s="144"/>
      <c r="FK202" s="144"/>
      <c r="FL202" s="144"/>
      <c r="FM202" s="144"/>
      <c r="FN202" s="144"/>
      <c r="FO202" s="144"/>
      <c r="FP202" s="144"/>
      <c r="FQ202" s="144"/>
      <c r="FR202" s="144"/>
      <c r="FS202" s="144"/>
      <c r="FT202" s="144"/>
      <c r="FU202" s="144"/>
      <c r="FV202" s="144"/>
      <c r="FW202" s="144"/>
      <c r="FX202" s="144"/>
      <c r="FY202" s="144"/>
      <c r="FZ202" s="144"/>
      <c r="GA202" s="144"/>
      <c r="GB202" s="144"/>
      <c r="GC202" s="144"/>
      <c r="GD202" s="144"/>
      <c r="GE202" s="144"/>
      <c r="GF202" s="144"/>
      <c r="GG202" s="144"/>
      <c r="GH202" s="144"/>
      <c r="GI202" s="144"/>
      <c r="GJ202" s="144"/>
      <c r="GK202" s="144"/>
      <c r="GL202" s="144"/>
      <c r="GM202" s="144"/>
      <c r="GN202" s="144"/>
      <c r="GO202" s="144"/>
      <c r="GP202" s="144"/>
      <c r="GQ202" s="144"/>
      <c r="GR202" s="144"/>
      <c r="GS202" s="144"/>
      <c r="GT202" s="144"/>
      <c r="GU202" s="144"/>
      <c r="GV202" s="144"/>
      <c r="GW202" s="144"/>
      <c r="GX202" s="144"/>
      <c r="GY202" s="144"/>
      <c r="GZ202" s="144"/>
      <c r="HA202" s="144"/>
      <c r="HB202" s="144"/>
      <c r="HC202" s="144"/>
      <c r="HD202" s="144"/>
      <c r="HE202" s="144"/>
      <c r="HF202" s="144"/>
      <c r="HG202" s="144"/>
      <c r="HH202" s="144"/>
      <c r="HI202" s="144"/>
      <c r="HJ202" s="144"/>
    </row>
    <row r="203" spans="1:218" ht="16.5" x14ac:dyDescent="0.3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c r="DL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4"/>
      <c r="EU203" s="144"/>
      <c r="EV203" s="144"/>
      <c r="EW203" s="144"/>
      <c r="EX203" s="144"/>
      <c r="EY203" s="144"/>
      <c r="EZ203" s="144"/>
      <c r="FA203" s="144"/>
      <c r="FB203" s="144"/>
      <c r="FC203" s="144"/>
      <c r="FD203" s="144"/>
      <c r="FE203" s="144"/>
      <c r="FF203" s="144"/>
      <c r="FG203" s="144"/>
      <c r="FH203" s="144"/>
      <c r="FI203" s="144"/>
      <c r="FJ203" s="144"/>
      <c r="FK203" s="144"/>
      <c r="FL203" s="144"/>
      <c r="FM203" s="144"/>
      <c r="FN203" s="144"/>
      <c r="FO203" s="144"/>
      <c r="FP203" s="144"/>
      <c r="FQ203" s="144"/>
      <c r="FR203" s="144"/>
      <c r="FS203" s="144"/>
      <c r="FT203" s="144"/>
      <c r="FU203" s="144"/>
      <c r="FV203" s="144"/>
      <c r="FW203" s="144"/>
      <c r="FX203" s="144"/>
      <c r="FY203" s="144"/>
      <c r="FZ203" s="144"/>
      <c r="GA203" s="144"/>
      <c r="GB203" s="144"/>
      <c r="GC203" s="144"/>
      <c r="GD203" s="144"/>
      <c r="GE203" s="144"/>
      <c r="GF203" s="144"/>
      <c r="GG203" s="144"/>
      <c r="GH203" s="144"/>
      <c r="GI203" s="144"/>
      <c r="GJ203" s="144"/>
      <c r="GK203" s="144"/>
      <c r="GL203" s="144"/>
      <c r="GM203" s="144"/>
      <c r="GN203" s="144"/>
      <c r="GO203" s="144"/>
      <c r="GP203" s="144"/>
      <c r="GQ203" s="144"/>
      <c r="GR203" s="144"/>
      <c r="GS203" s="144"/>
      <c r="GT203" s="144"/>
      <c r="GU203" s="144"/>
      <c r="GV203" s="144"/>
      <c r="GW203" s="144"/>
      <c r="GX203" s="144"/>
      <c r="GY203" s="144"/>
      <c r="GZ203" s="144"/>
      <c r="HA203" s="144"/>
      <c r="HB203" s="144"/>
      <c r="HC203" s="144"/>
      <c r="HD203" s="144"/>
      <c r="HE203" s="144"/>
      <c r="HF203" s="144"/>
      <c r="HG203" s="144"/>
      <c r="HH203" s="144"/>
      <c r="HI203" s="144"/>
      <c r="HJ203" s="144"/>
    </row>
    <row r="204" spans="1:218" ht="16.5" x14ac:dyDescent="0.3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c r="EG204" s="144"/>
      <c r="EH204" s="144"/>
      <c r="EI204" s="144"/>
      <c r="EJ204" s="144"/>
      <c r="EK204" s="144"/>
      <c r="EL204" s="144"/>
      <c r="EM204" s="144"/>
      <c r="EN204" s="144"/>
      <c r="EO204" s="144"/>
      <c r="EP204" s="144"/>
      <c r="EQ204" s="144"/>
      <c r="ER204" s="144"/>
      <c r="ES204" s="144"/>
      <c r="ET204" s="144"/>
      <c r="EU204" s="144"/>
      <c r="EV204" s="144"/>
      <c r="EW204" s="144"/>
      <c r="EX204" s="144"/>
      <c r="EY204" s="144"/>
      <c r="EZ204" s="144"/>
      <c r="FA204" s="144"/>
      <c r="FB204" s="144"/>
      <c r="FC204" s="144"/>
      <c r="FD204" s="144"/>
      <c r="FE204" s="144"/>
      <c r="FF204" s="144"/>
      <c r="FG204" s="144"/>
      <c r="FH204" s="144"/>
      <c r="FI204" s="144"/>
      <c r="FJ204" s="144"/>
      <c r="FK204" s="144"/>
      <c r="FL204" s="144"/>
      <c r="FM204" s="144"/>
      <c r="FN204" s="144"/>
      <c r="FO204" s="144"/>
      <c r="FP204" s="144"/>
      <c r="FQ204" s="144"/>
      <c r="FR204" s="144"/>
      <c r="FS204" s="144"/>
      <c r="FT204" s="144"/>
      <c r="FU204" s="144"/>
      <c r="FV204" s="144"/>
      <c r="FW204" s="144"/>
      <c r="FX204" s="144"/>
      <c r="FY204" s="144"/>
      <c r="FZ204" s="144"/>
      <c r="GA204" s="144"/>
      <c r="GB204" s="144"/>
      <c r="GC204" s="144"/>
      <c r="GD204" s="144"/>
      <c r="GE204" s="144"/>
      <c r="GF204" s="144"/>
      <c r="GG204" s="144"/>
      <c r="GH204" s="144"/>
      <c r="GI204" s="144"/>
      <c r="GJ204" s="144"/>
      <c r="GK204" s="144"/>
      <c r="GL204" s="144"/>
      <c r="GM204" s="144"/>
      <c r="GN204" s="144"/>
      <c r="GO204" s="144"/>
      <c r="GP204" s="144"/>
      <c r="GQ204" s="144"/>
      <c r="GR204" s="144"/>
      <c r="GS204" s="144"/>
      <c r="GT204" s="144"/>
      <c r="GU204" s="144"/>
      <c r="GV204" s="144"/>
      <c r="GW204" s="144"/>
      <c r="GX204" s="144"/>
      <c r="GY204" s="144"/>
      <c r="GZ204" s="144"/>
      <c r="HA204" s="144"/>
      <c r="HB204" s="144"/>
      <c r="HC204" s="144"/>
      <c r="HD204" s="144"/>
      <c r="HE204" s="144"/>
      <c r="HF204" s="144"/>
      <c r="HG204" s="144"/>
      <c r="HH204" s="144"/>
      <c r="HI204" s="144"/>
      <c r="HJ204" s="144"/>
    </row>
    <row r="205" spans="1:218" ht="16.5" x14ac:dyDescent="0.3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4"/>
      <c r="EA205" s="144"/>
      <c r="EB205" s="144"/>
      <c r="EC205" s="144"/>
      <c r="ED205" s="144"/>
      <c r="EE205" s="144"/>
      <c r="EF205" s="144"/>
      <c r="EG205" s="144"/>
      <c r="EH205" s="144"/>
      <c r="EI205" s="144"/>
      <c r="EJ205" s="144"/>
      <c r="EK205" s="144"/>
      <c r="EL205" s="144"/>
      <c r="EM205" s="144"/>
      <c r="EN205" s="144"/>
      <c r="EO205" s="144"/>
      <c r="EP205" s="144"/>
      <c r="EQ205" s="144"/>
      <c r="ER205" s="144"/>
      <c r="ES205" s="144"/>
      <c r="ET205" s="144"/>
      <c r="EU205" s="144"/>
      <c r="EV205" s="144"/>
      <c r="EW205" s="144"/>
      <c r="EX205" s="144"/>
      <c r="EY205" s="144"/>
      <c r="EZ205" s="144"/>
      <c r="FA205" s="144"/>
      <c r="FB205" s="144"/>
      <c r="FC205" s="144"/>
      <c r="FD205" s="144"/>
      <c r="FE205" s="144"/>
      <c r="FF205" s="144"/>
      <c r="FG205" s="144"/>
      <c r="FH205" s="144"/>
      <c r="FI205" s="144"/>
      <c r="FJ205" s="144"/>
      <c r="FK205" s="144"/>
      <c r="FL205" s="144"/>
      <c r="FM205" s="144"/>
      <c r="FN205" s="144"/>
      <c r="FO205" s="144"/>
      <c r="FP205" s="144"/>
      <c r="FQ205" s="144"/>
      <c r="FR205" s="144"/>
      <c r="FS205" s="144"/>
      <c r="FT205" s="144"/>
      <c r="FU205" s="144"/>
      <c r="FV205" s="144"/>
      <c r="FW205" s="144"/>
      <c r="FX205" s="144"/>
      <c r="FY205" s="144"/>
      <c r="FZ205" s="144"/>
      <c r="GA205" s="144"/>
      <c r="GB205" s="144"/>
      <c r="GC205" s="144"/>
      <c r="GD205" s="144"/>
      <c r="GE205" s="144"/>
      <c r="GF205" s="144"/>
      <c r="GG205" s="144"/>
      <c r="GH205" s="144"/>
      <c r="GI205" s="144"/>
      <c r="GJ205" s="144"/>
      <c r="GK205" s="144"/>
      <c r="GL205" s="144"/>
      <c r="GM205" s="144"/>
      <c r="GN205" s="144"/>
      <c r="GO205" s="144"/>
      <c r="GP205" s="144"/>
      <c r="GQ205" s="144"/>
      <c r="GR205" s="144"/>
      <c r="GS205" s="144"/>
      <c r="GT205" s="144"/>
      <c r="GU205" s="144"/>
      <c r="GV205" s="144"/>
      <c r="GW205" s="144"/>
      <c r="GX205" s="144"/>
      <c r="GY205" s="144"/>
      <c r="GZ205" s="144"/>
      <c r="HA205" s="144"/>
      <c r="HB205" s="144"/>
      <c r="HC205" s="144"/>
      <c r="HD205" s="144"/>
      <c r="HE205" s="144"/>
      <c r="HF205" s="144"/>
      <c r="HG205" s="144"/>
      <c r="HH205" s="144"/>
      <c r="HI205" s="144"/>
      <c r="HJ205" s="144"/>
    </row>
    <row r="206" spans="1:218" ht="16.5" x14ac:dyDescent="0.3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c r="DL206" s="144"/>
      <c r="DM206" s="144"/>
      <c r="DN206" s="144"/>
      <c r="DO206" s="144"/>
      <c r="DP206" s="144"/>
      <c r="DQ206" s="144"/>
      <c r="DR206" s="144"/>
      <c r="DS206" s="144"/>
      <c r="DT206" s="144"/>
      <c r="DU206" s="144"/>
      <c r="DV206" s="144"/>
      <c r="DW206" s="144"/>
      <c r="DX206" s="144"/>
      <c r="DY206" s="144"/>
      <c r="DZ206" s="144"/>
      <c r="EA206" s="144"/>
      <c r="EB206" s="144"/>
      <c r="EC206" s="144"/>
      <c r="ED206" s="144"/>
      <c r="EE206" s="144"/>
      <c r="EF206" s="144"/>
      <c r="EG206" s="144"/>
      <c r="EH206" s="144"/>
      <c r="EI206" s="144"/>
      <c r="EJ206" s="144"/>
      <c r="EK206" s="144"/>
      <c r="EL206" s="144"/>
      <c r="EM206" s="144"/>
      <c r="EN206" s="144"/>
      <c r="EO206" s="144"/>
      <c r="EP206" s="144"/>
      <c r="EQ206" s="144"/>
      <c r="ER206" s="144"/>
      <c r="ES206" s="144"/>
      <c r="ET206" s="144"/>
      <c r="EU206" s="144"/>
      <c r="EV206" s="144"/>
      <c r="EW206" s="144"/>
      <c r="EX206" s="144"/>
      <c r="EY206" s="144"/>
      <c r="EZ206" s="144"/>
      <c r="FA206" s="144"/>
      <c r="FB206" s="144"/>
      <c r="FC206" s="144"/>
      <c r="FD206" s="144"/>
      <c r="FE206" s="144"/>
      <c r="FF206" s="144"/>
      <c r="FG206" s="144"/>
      <c r="FH206" s="144"/>
      <c r="FI206" s="144"/>
      <c r="FJ206" s="144"/>
      <c r="FK206" s="144"/>
      <c r="FL206" s="144"/>
      <c r="FM206" s="144"/>
      <c r="FN206" s="144"/>
      <c r="FO206" s="144"/>
      <c r="FP206" s="144"/>
      <c r="FQ206" s="144"/>
      <c r="FR206" s="144"/>
      <c r="FS206" s="144"/>
      <c r="FT206" s="144"/>
      <c r="FU206" s="144"/>
      <c r="FV206" s="144"/>
      <c r="FW206" s="144"/>
      <c r="FX206" s="144"/>
      <c r="FY206" s="144"/>
      <c r="FZ206" s="144"/>
      <c r="GA206" s="144"/>
      <c r="GB206" s="144"/>
      <c r="GC206" s="144"/>
      <c r="GD206" s="144"/>
      <c r="GE206" s="144"/>
      <c r="GF206" s="144"/>
      <c r="GG206" s="144"/>
      <c r="GH206" s="144"/>
      <c r="GI206" s="144"/>
      <c r="GJ206" s="144"/>
      <c r="GK206" s="144"/>
      <c r="GL206" s="144"/>
      <c r="GM206" s="144"/>
      <c r="GN206" s="144"/>
      <c r="GO206" s="144"/>
      <c r="GP206" s="144"/>
      <c r="GQ206" s="144"/>
      <c r="GR206" s="144"/>
      <c r="GS206" s="144"/>
      <c r="GT206" s="144"/>
      <c r="GU206" s="144"/>
      <c r="GV206" s="144"/>
      <c r="GW206" s="144"/>
      <c r="GX206" s="144"/>
      <c r="GY206" s="144"/>
      <c r="GZ206" s="144"/>
      <c r="HA206" s="144"/>
      <c r="HB206" s="144"/>
      <c r="HC206" s="144"/>
      <c r="HD206" s="144"/>
      <c r="HE206" s="144"/>
      <c r="HF206" s="144"/>
      <c r="HG206" s="144"/>
      <c r="HH206" s="144"/>
      <c r="HI206" s="144"/>
      <c r="HJ206" s="144"/>
    </row>
    <row r="207" spans="1:218" ht="16.5" x14ac:dyDescent="0.3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4"/>
      <c r="EU207" s="144"/>
      <c r="EV207" s="144"/>
      <c r="EW207" s="144"/>
      <c r="EX207" s="144"/>
      <c r="EY207" s="144"/>
      <c r="EZ207" s="144"/>
      <c r="FA207" s="144"/>
      <c r="FB207" s="144"/>
      <c r="FC207" s="144"/>
      <c r="FD207" s="144"/>
      <c r="FE207" s="144"/>
      <c r="FF207" s="144"/>
      <c r="FG207" s="144"/>
      <c r="FH207" s="144"/>
      <c r="FI207" s="144"/>
      <c r="FJ207" s="144"/>
      <c r="FK207" s="144"/>
      <c r="FL207" s="144"/>
      <c r="FM207" s="144"/>
      <c r="FN207" s="144"/>
      <c r="FO207" s="144"/>
      <c r="FP207" s="144"/>
      <c r="FQ207" s="144"/>
      <c r="FR207" s="144"/>
      <c r="FS207" s="144"/>
      <c r="FT207" s="144"/>
      <c r="FU207" s="144"/>
      <c r="FV207" s="144"/>
      <c r="FW207" s="144"/>
      <c r="FX207" s="144"/>
      <c r="FY207" s="144"/>
      <c r="FZ207" s="144"/>
      <c r="GA207" s="144"/>
      <c r="GB207" s="144"/>
      <c r="GC207" s="144"/>
      <c r="GD207" s="144"/>
      <c r="GE207" s="144"/>
      <c r="GF207" s="144"/>
      <c r="GG207" s="144"/>
      <c r="GH207" s="144"/>
      <c r="GI207" s="144"/>
      <c r="GJ207" s="144"/>
      <c r="GK207" s="144"/>
      <c r="GL207" s="144"/>
      <c r="GM207" s="144"/>
      <c r="GN207" s="144"/>
      <c r="GO207" s="144"/>
      <c r="GP207" s="144"/>
      <c r="GQ207" s="144"/>
      <c r="GR207" s="144"/>
      <c r="GS207" s="144"/>
      <c r="GT207" s="144"/>
      <c r="GU207" s="144"/>
      <c r="GV207" s="144"/>
      <c r="GW207" s="144"/>
      <c r="GX207" s="144"/>
      <c r="GY207" s="144"/>
      <c r="GZ207" s="144"/>
      <c r="HA207" s="144"/>
      <c r="HB207" s="144"/>
      <c r="HC207" s="144"/>
      <c r="HD207" s="144"/>
      <c r="HE207" s="144"/>
      <c r="HF207" s="144"/>
      <c r="HG207" s="144"/>
      <c r="HH207" s="144"/>
      <c r="HI207" s="144"/>
      <c r="HJ207" s="144"/>
    </row>
    <row r="208" spans="1:218" ht="16.5" x14ac:dyDescent="0.3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c r="DL208" s="144"/>
      <c r="DM208" s="144"/>
      <c r="DN208" s="144"/>
      <c r="DO208" s="144"/>
      <c r="DP208" s="144"/>
      <c r="DQ208" s="144"/>
      <c r="DR208" s="144"/>
      <c r="DS208" s="144"/>
      <c r="DT208" s="144"/>
      <c r="DU208" s="144"/>
      <c r="DV208" s="144"/>
      <c r="DW208" s="144"/>
      <c r="DX208" s="144"/>
      <c r="DY208" s="144"/>
      <c r="DZ208" s="144"/>
      <c r="EA208" s="144"/>
      <c r="EB208" s="144"/>
      <c r="EC208" s="144"/>
      <c r="ED208" s="144"/>
      <c r="EE208" s="144"/>
      <c r="EF208" s="144"/>
      <c r="EG208" s="144"/>
      <c r="EH208" s="144"/>
      <c r="EI208" s="144"/>
      <c r="EJ208" s="144"/>
      <c r="EK208" s="144"/>
      <c r="EL208" s="144"/>
      <c r="EM208" s="144"/>
      <c r="EN208" s="144"/>
      <c r="EO208" s="144"/>
      <c r="EP208" s="144"/>
      <c r="EQ208" s="144"/>
      <c r="ER208" s="144"/>
      <c r="ES208" s="144"/>
      <c r="ET208" s="144"/>
      <c r="EU208" s="144"/>
      <c r="EV208" s="144"/>
      <c r="EW208" s="144"/>
      <c r="EX208" s="144"/>
      <c r="EY208" s="144"/>
      <c r="EZ208" s="144"/>
      <c r="FA208" s="144"/>
      <c r="FB208" s="144"/>
      <c r="FC208" s="144"/>
      <c r="FD208" s="144"/>
      <c r="FE208" s="144"/>
      <c r="FF208" s="144"/>
      <c r="FG208" s="144"/>
      <c r="FH208" s="144"/>
      <c r="FI208" s="144"/>
      <c r="FJ208" s="144"/>
      <c r="FK208" s="144"/>
      <c r="FL208" s="144"/>
      <c r="FM208" s="144"/>
      <c r="FN208" s="144"/>
      <c r="FO208" s="144"/>
      <c r="FP208" s="144"/>
      <c r="FQ208" s="144"/>
      <c r="FR208" s="144"/>
      <c r="FS208" s="144"/>
      <c r="FT208" s="144"/>
      <c r="FU208" s="144"/>
      <c r="FV208" s="144"/>
      <c r="FW208" s="144"/>
      <c r="FX208" s="144"/>
      <c r="FY208" s="144"/>
      <c r="FZ208" s="144"/>
      <c r="GA208" s="144"/>
      <c r="GB208" s="144"/>
      <c r="GC208" s="144"/>
      <c r="GD208" s="144"/>
      <c r="GE208" s="144"/>
      <c r="GF208" s="144"/>
      <c r="GG208" s="144"/>
      <c r="GH208" s="144"/>
      <c r="GI208" s="144"/>
      <c r="GJ208" s="144"/>
      <c r="GK208" s="144"/>
      <c r="GL208" s="144"/>
      <c r="GM208" s="144"/>
      <c r="GN208" s="144"/>
      <c r="GO208" s="144"/>
      <c r="GP208" s="144"/>
      <c r="GQ208" s="144"/>
      <c r="GR208" s="144"/>
      <c r="GS208" s="144"/>
      <c r="GT208" s="144"/>
      <c r="GU208" s="144"/>
      <c r="GV208" s="144"/>
      <c r="GW208" s="144"/>
      <c r="GX208" s="144"/>
      <c r="GY208" s="144"/>
      <c r="GZ208" s="144"/>
      <c r="HA208" s="144"/>
      <c r="HB208" s="144"/>
      <c r="HC208" s="144"/>
      <c r="HD208" s="144"/>
      <c r="HE208" s="144"/>
      <c r="HF208" s="144"/>
      <c r="HG208" s="144"/>
      <c r="HH208" s="144"/>
      <c r="HI208" s="144"/>
      <c r="HJ208" s="144"/>
    </row>
    <row r="209" spans="1:218" ht="16.5" x14ac:dyDescent="0.3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c r="DL209" s="144"/>
      <c r="DM209" s="144"/>
      <c r="DN209" s="144"/>
      <c r="DO209" s="144"/>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4"/>
      <c r="ER209" s="144"/>
      <c r="ES209" s="144"/>
      <c r="ET209" s="144"/>
      <c r="EU209" s="144"/>
      <c r="EV209" s="144"/>
      <c r="EW209" s="144"/>
      <c r="EX209" s="144"/>
      <c r="EY209" s="144"/>
      <c r="EZ209" s="144"/>
      <c r="FA209" s="144"/>
      <c r="FB209" s="144"/>
      <c r="FC209" s="144"/>
      <c r="FD209" s="144"/>
      <c r="FE209" s="144"/>
      <c r="FF209" s="144"/>
      <c r="FG209" s="144"/>
      <c r="FH209" s="144"/>
      <c r="FI209" s="144"/>
      <c r="FJ209" s="144"/>
      <c r="FK209" s="144"/>
      <c r="FL209" s="144"/>
      <c r="FM209" s="144"/>
      <c r="FN209" s="144"/>
      <c r="FO209" s="144"/>
      <c r="FP209" s="144"/>
      <c r="FQ209" s="144"/>
      <c r="FR209" s="144"/>
      <c r="FS209" s="144"/>
      <c r="FT209" s="144"/>
      <c r="FU209" s="144"/>
      <c r="FV209" s="144"/>
      <c r="FW209" s="144"/>
      <c r="FX209" s="144"/>
      <c r="FY209" s="144"/>
      <c r="FZ209" s="144"/>
      <c r="GA209" s="144"/>
      <c r="GB209" s="144"/>
      <c r="GC209" s="144"/>
      <c r="GD209" s="144"/>
      <c r="GE209" s="144"/>
      <c r="GF209" s="144"/>
      <c r="GG209" s="144"/>
      <c r="GH209" s="144"/>
      <c r="GI209" s="144"/>
      <c r="GJ209" s="144"/>
      <c r="GK209" s="144"/>
      <c r="GL209" s="144"/>
      <c r="GM209" s="144"/>
      <c r="GN209" s="144"/>
      <c r="GO209" s="144"/>
      <c r="GP209" s="144"/>
      <c r="GQ209" s="144"/>
      <c r="GR209" s="144"/>
      <c r="GS209" s="144"/>
      <c r="GT209" s="144"/>
      <c r="GU209" s="144"/>
      <c r="GV209" s="144"/>
      <c r="GW209" s="144"/>
      <c r="GX209" s="144"/>
      <c r="GY209" s="144"/>
      <c r="GZ209" s="144"/>
      <c r="HA209" s="144"/>
      <c r="HB209" s="144"/>
      <c r="HC209" s="144"/>
      <c r="HD209" s="144"/>
      <c r="HE209" s="144"/>
      <c r="HF209" s="144"/>
      <c r="HG209" s="144"/>
      <c r="HH209" s="144"/>
      <c r="HI209" s="144"/>
      <c r="HJ209" s="144"/>
    </row>
    <row r="210" spans="1:218" ht="16.5" x14ac:dyDescent="0.3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144"/>
      <c r="EM210" s="144"/>
      <c r="EN210" s="144"/>
      <c r="EO210" s="144"/>
      <c r="EP210" s="144"/>
      <c r="EQ210" s="144"/>
      <c r="ER210" s="144"/>
      <c r="ES210" s="144"/>
      <c r="ET210" s="144"/>
      <c r="EU210" s="144"/>
      <c r="EV210" s="144"/>
      <c r="EW210" s="144"/>
      <c r="EX210" s="144"/>
      <c r="EY210" s="144"/>
      <c r="EZ210" s="144"/>
      <c r="FA210" s="144"/>
      <c r="FB210" s="144"/>
      <c r="FC210" s="144"/>
      <c r="FD210" s="144"/>
      <c r="FE210" s="144"/>
      <c r="FF210" s="144"/>
      <c r="FG210" s="144"/>
      <c r="FH210" s="144"/>
      <c r="FI210" s="144"/>
      <c r="FJ210" s="144"/>
      <c r="FK210" s="144"/>
      <c r="FL210" s="144"/>
      <c r="FM210" s="144"/>
      <c r="FN210" s="144"/>
      <c r="FO210" s="144"/>
      <c r="FP210" s="144"/>
      <c r="FQ210" s="144"/>
      <c r="FR210" s="144"/>
      <c r="FS210" s="144"/>
      <c r="FT210" s="144"/>
      <c r="FU210" s="144"/>
      <c r="FV210" s="144"/>
      <c r="FW210" s="144"/>
      <c r="FX210" s="144"/>
      <c r="FY210" s="144"/>
      <c r="FZ210" s="144"/>
      <c r="GA210" s="144"/>
      <c r="GB210" s="144"/>
      <c r="GC210" s="144"/>
      <c r="GD210" s="144"/>
      <c r="GE210" s="144"/>
      <c r="GF210" s="144"/>
      <c r="GG210" s="144"/>
      <c r="GH210" s="144"/>
      <c r="GI210" s="144"/>
      <c r="GJ210" s="144"/>
      <c r="GK210" s="144"/>
      <c r="GL210" s="144"/>
      <c r="GM210" s="144"/>
      <c r="GN210" s="144"/>
      <c r="GO210" s="144"/>
      <c r="GP210" s="144"/>
      <c r="GQ210" s="144"/>
      <c r="GR210" s="144"/>
      <c r="GS210" s="144"/>
      <c r="GT210" s="144"/>
      <c r="GU210" s="144"/>
      <c r="GV210" s="144"/>
      <c r="GW210" s="144"/>
      <c r="GX210" s="144"/>
      <c r="GY210" s="144"/>
      <c r="GZ210" s="144"/>
      <c r="HA210" s="144"/>
      <c r="HB210" s="144"/>
      <c r="HC210" s="144"/>
      <c r="HD210" s="144"/>
      <c r="HE210" s="144"/>
      <c r="HF210" s="144"/>
      <c r="HG210" s="144"/>
      <c r="HH210" s="144"/>
      <c r="HI210" s="144"/>
      <c r="HJ210" s="144"/>
    </row>
    <row r="211" spans="1:218" ht="16.5" x14ac:dyDescent="0.3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c r="DL211" s="144"/>
      <c r="DM211" s="144"/>
      <c r="DN211" s="144"/>
      <c r="DO211" s="144"/>
      <c r="DP211" s="144"/>
      <c r="DQ211" s="144"/>
      <c r="DR211" s="144"/>
      <c r="DS211" s="144"/>
      <c r="DT211" s="144"/>
      <c r="DU211" s="144"/>
      <c r="DV211" s="144"/>
      <c r="DW211" s="144"/>
      <c r="DX211" s="144"/>
      <c r="DY211" s="144"/>
      <c r="DZ211" s="144"/>
      <c r="EA211" s="144"/>
      <c r="EB211" s="144"/>
      <c r="EC211" s="144"/>
      <c r="ED211" s="144"/>
      <c r="EE211" s="144"/>
      <c r="EF211" s="144"/>
      <c r="EG211" s="144"/>
      <c r="EH211" s="144"/>
      <c r="EI211" s="144"/>
      <c r="EJ211" s="144"/>
      <c r="EK211" s="144"/>
      <c r="EL211" s="144"/>
      <c r="EM211" s="144"/>
      <c r="EN211" s="144"/>
      <c r="EO211" s="144"/>
      <c r="EP211" s="144"/>
      <c r="EQ211" s="144"/>
      <c r="ER211" s="144"/>
      <c r="ES211" s="144"/>
      <c r="ET211" s="144"/>
      <c r="EU211" s="144"/>
      <c r="EV211" s="144"/>
      <c r="EW211" s="144"/>
      <c r="EX211" s="144"/>
      <c r="EY211" s="144"/>
      <c r="EZ211" s="144"/>
      <c r="FA211" s="144"/>
      <c r="FB211" s="144"/>
      <c r="FC211" s="144"/>
      <c r="FD211" s="144"/>
      <c r="FE211" s="144"/>
      <c r="FF211" s="144"/>
      <c r="FG211" s="144"/>
      <c r="FH211" s="144"/>
      <c r="FI211" s="144"/>
      <c r="FJ211" s="144"/>
      <c r="FK211" s="144"/>
      <c r="FL211" s="144"/>
      <c r="FM211" s="144"/>
      <c r="FN211" s="144"/>
      <c r="FO211" s="144"/>
      <c r="FP211" s="144"/>
      <c r="FQ211" s="144"/>
      <c r="FR211" s="144"/>
      <c r="FS211" s="144"/>
      <c r="FT211" s="144"/>
      <c r="FU211" s="144"/>
      <c r="FV211" s="144"/>
      <c r="FW211" s="144"/>
      <c r="FX211" s="144"/>
      <c r="FY211" s="144"/>
      <c r="FZ211" s="144"/>
      <c r="GA211" s="144"/>
      <c r="GB211" s="144"/>
      <c r="GC211" s="144"/>
      <c r="GD211" s="144"/>
      <c r="GE211" s="144"/>
      <c r="GF211" s="144"/>
      <c r="GG211" s="144"/>
      <c r="GH211" s="144"/>
      <c r="GI211" s="144"/>
      <c r="GJ211" s="144"/>
      <c r="GK211" s="144"/>
      <c r="GL211" s="144"/>
      <c r="GM211" s="144"/>
      <c r="GN211" s="144"/>
      <c r="GO211" s="144"/>
      <c r="GP211" s="144"/>
      <c r="GQ211" s="144"/>
      <c r="GR211" s="144"/>
      <c r="GS211" s="144"/>
      <c r="GT211" s="144"/>
      <c r="GU211" s="144"/>
      <c r="GV211" s="144"/>
      <c r="GW211" s="144"/>
      <c r="GX211" s="144"/>
      <c r="GY211" s="144"/>
      <c r="GZ211" s="144"/>
      <c r="HA211" s="144"/>
      <c r="HB211" s="144"/>
      <c r="HC211" s="144"/>
      <c r="HD211" s="144"/>
      <c r="HE211" s="144"/>
      <c r="HF211" s="144"/>
      <c r="HG211" s="144"/>
      <c r="HH211" s="144"/>
      <c r="HI211" s="144"/>
      <c r="HJ211" s="144"/>
    </row>
    <row r="212" spans="1:218" ht="16.5" x14ac:dyDescent="0.3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c r="DL212" s="144"/>
      <c r="DM212" s="144"/>
      <c r="DN212" s="144"/>
      <c r="DO212" s="144"/>
      <c r="DP212" s="144"/>
      <c r="DQ212" s="144"/>
      <c r="DR212" s="144"/>
      <c r="DS212" s="144"/>
      <c r="DT212" s="144"/>
      <c r="DU212" s="144"/>
      <c r="DV212" s="144"/>
      <c r="DW212" s="144"/>
      <c r="DX212" s="144"/>
      <c r="DY212" s="144"/>
      <c r="DZ212" s="144"/>
      <c r="EA212" s="144"/>
      <c r="EB212" s="144"/>
      <c r="EC212" s="144"/>
      <c r="ED212" s="144"/>
      <c r="EE212" s="144"/>
      <c r="EF212" s="144"/>
      <c r="EG212" s="144"/>
      <c r="EH212" s="144"/>
      <c r="EI212" s="144"/>
      <c r="EJ212" s="144"/>
      <c r="EK212" s="144"/>
      <c r="EL212" s="144"/>
      <c r="EM212" s="144"/>
      <c r="EN212" s="144"/>
      <c r="EO212" s="144"/>
      <c r="EP212" s="144"/>
      <c r="EQ212" s="144"/>
      <c r="ER212" s="144"/>
      <c r="ES212" s="144"/>
      <c r="ET212" s="144"/>
      <c r="EU212" s="144"/>
      <c r="EV212" s="144"/>
      <c r="EW212" s="144"/>
      <c r="EX212" s="144"/>
      <c r="EY212" s="144"/>
      <c r="EZ212" s="144"/>
      <c r="FA212" s="144"/>
      <c r="FB212" s="144"/>
      <c r="FC212" s="144"/>
      <c r="FD212" s="144"/>
      <c r="FE212" s="144"/>
      <c r="FF212" s="144"/>
      <c r="FG212" s="144"/>
      <c r="FH212" s="144"/>
      <c r="FI212" s="144"/>
      <c r="FJ212" s="144"/>
      <c r="FK212" s="144"/>
      <c r="FL212" s="144"/>
      <c r="FM212" s="144"/>
      <c r="FN212" s="144"/>
      <c r="FO212" s="144"/>
      <c r="FP212" s="144"/>
      <c r="FQ212" s="144"/>
      <c r="FR212" s="144"/>
      <c r="FS212" s="144"/>
      <c r="FT212" s="144"/>
      <c r="FU212" s="144"/>
      <c r="FV212" s="144"/>
      <c r="FW212" s="144"/>
      <c r="FX212" s="144"/>
      <c r="FY212" s="144"/>
      <c r="FZ212" s="144"/>
      <c r="GA212" s="144"/>
      <c r="GB212" s="144"/>
      <c r="GC212" s="144"/>
      <c r="GD212" s="144"/>
      <c r="GE212" s="144"/>
      <c r="GF212" s="144"/>
      <c r="GG212" s="144"/>
      <c r="GH212" s="144"/>
      <c r="GI212" s="144"/>
      <c r="GJ212" s="144"/>
      <c r="GK212" s="144"/>
      <c r="GL212" s="144"/>
      <c r="GM212" s="144"/>
      <c r="GN212" s="144"/>
      <c r="GO212" s="144"/>
      <c r="GP212" s="144"/>
      <c r="GQ212" s="144"/>
      <c r="GR212" s="144"/>
      <c r="GS212" s="144"/>
      <c r="GT212" s="144"/>
      <c r="GU212" s="144"/>
      <c r="GV212" s="144"/>
      <c r="GW212" s="144"/>
      <c r="GX212" s="144"/>
      <c r="GY212" s="144"/>
      <c r="GZ212" s="144"/>
      <c r="HA212" s="144"/>
      <c r="HB212" s="144"/>
      <c r="HC212" s="144"/>
      <c r="HD212" s="144"/>
      <c r="HE212" s="144"/>
      <c r="HF212" s="144"/>
      <c r="HG212" s="144"/>
      <c r="HH212" s="144"/>
      <c r="HI212" s="144"/>
      <c r="HJ212" s="144"/>
    </row>
    <row r="213" spans="1:218" ht="16.5" x14ac:dyDescent="0.3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144"/>
      <c r="EM213" s="144"/>
      <c r="EN213" s="144"/>
      <c r="EO213" s="144"/>
      <c r="EP213" s="144"/>
      <c r="EQ213" s="144"/>
      <c r="ER213" s="144"/>
      <c r="ES213" s="144"/>
      <c r="ET213" s="144"/>
      <c r="EU213" s="144"/>
      <c r="EV213" s="144"/>
      <c r="EW213" s="144"/>
      <c r="EX213" s="144"/>
      <c r="EY213" s="144"/>
      <c r="EZ213" s="144"/>
      <c r="FA213" s="144"/>
      <c r="FB213" s="144"/>
      <c r="FC213" s="144"/>
      <c r="FD213" s="144"/>
      <c r="FE213" s="144"/>
      <c r="FF213" s="144"/>
      <c r="FG213" s="144"/>
      <c r="FH213" s="144"/>
      <c r="FI213" s="144"/>
      <c r="FJ213" s="144"/>
      <c r="FK213" s="144"/>
      <c r="FL213" s="144"/>
      <c r="FM213" s="144"/>
      <c r="FN213" s="144"/>
      <c r="FO213" s="144"/>
      <c r="FP213" s="144"/>
      <c r="FQ213" s="144"/>
      <c r="FR213" s="144"/>
      <c r="FS213" s="144"/>
      <c r="FT213" s="144"/>
      <c r="FU213" s="144"/>
      <c r="FV213" s="144"/>
      <c r="FW213" s="144"/>
      <c r="FX213" s="144"/>
      <c r="FY213" s="144"/>
      <c r="FZ213" s="144"/>
      <c r="GA213" s="144"/>
      <c r="GB213" s="144"/>
      <c r="GC213" s="144"/>
      <c r="GD213" s="144"/>
      <c r="GE213" s="144"/>
      <c r="GF213" s="144"/>
      <c r="GG213" s="144"/>
      <c r="GH213" s="144"/>
      <c r="GI213" s="144"/>
      <c r="GJ213" s="144"/>
      <c r="GK213" s="144"/>
      <c r="GL213" s="144"/>
      <c r="GM213" s="144"/>
      <c r="GN213" s="144"/>
      <c r="GO213" s="144"/>
      <c r="GP213" s="144"/>
      <c r="GQ213" s="144"/>
      <c r="GR213" s="144"/>
      <c r="GS213" s="144"/>
      <c r="GT213" s="144"/>
      <c r="GU213" s="144"/>
      <c r="GV213" s="144"/>
      <c r="GW213" s="144"/>
      <c r="GX213" s="144"/>
      <c r="GY213" s="144"/>
      <c r="GZ213" s="144"/>
      <c r="HA213" s="144"/>
      <c r="HB213" s="144"/>
      <c r="HC213" s="144"/>
      <c r="HD213" s="144"/>
      <c r="HE213" s="144"/>
      <c r="HF213" s="144"/>
      <c r="HG213" s="144"/>
      <c r="HH213" s="144"/>
      <c r="HI213" s="144"/>
      <c r="HJ213" s="144"/>
    </row>
    <row r="214" spans="1:218" ht="16.5" x14ac:dyDescent="0.3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c r="DL214" s="144"/>
      <c r="DM214" s="144"/>
      <c r="DN214" s="144"/>
      <c r="DO214" s="144"/>
      <c r="DP214" s="144"/>
      <c r="DQ214" s="144"/>
      <c r="DR214" s="144"/>
      <c r="DS214" s="144"/>
      <c r="DT214" s="144"/>
      <c r="DU214" s="144"/>
      <c r="DV214" s="144"/>
      <c r="DW214" s="144"/>
      <c r="DX214" s="144"/>
      <c r="DY214" s="144"/>
      <c r="DZ214" s="144"/>
      <c r="EA214" s="144"/>
      <c r="EB214" s="144"/>
      <c r="EC214" s="144"/>
      <c r="ED214" s="144"/>
      <c r="EE214" s="144"/>
      <c r="EF214" s="144"/>
      <c r="EG214" s="144"/>
      <c r="EH214" s="144"/>
      <c r="EI214" s="144"/>
      <c r="EJ214" s="144"/>
      <c r="EK214" s="144"/>
      <c r="EL214" s="144"/>
      <c r="EM214" s="144"/>
      <c r="EN214" s="144"/>
      <c r="EO214" s="144"/>
      <c r="EP214" s="144"/>
      <c r="EQ214" s="144"/>
      <c r="ER214" s="144"/>
      <c r="ES214" s="144"/>
      <c r="ET214" s="144"/>
      <c r="EU214" s="144"/>
      <c r="EV214" s="144"/>
      <c r="EW214" s="144"/>
      <c r="EX214" s="144"/>
      <c r="EY214" s="144"/>
      <c r="EZ214" s="144"/>
      <c r="FA214" s="144"/>
      <c r="FB214" s="144"/>
      <c r="FC214" s="144"/>
      <c r="FD214" s="144"/>
      <c r="FE214" s="144"/>
      <c r="FF214" s="144"/>
      <c r="FG214" s="144"/>
      <c r="FH214" s="144"/>
      <c r="FI214" s="144"/>
      <c r="FJ214" s="144"/>
      <c r="FK214" s="144"/>
      <c r="FL214" s="144"/>
      <c r="FM214" s="144"/>
      <c r="FN214" s="144"/>
      <c r="FO214" s="144"/>
      <c r="FP214" s="144"/>
      <c r="FQ214" s="144"/>
      <c r="FR214" s="144"/>
      <c r="FS214" s="144"/>
      <c r="FT214" s="144"/>
      <c r="FU214" s="144"/>
      <c r="FV214" s="144"/>
      <c r="FW214" s="144"/>
      <c r="FX214" s="144"/>
      <c r="FY214" s="144"/>
      <c r="FZ214" s="144"/>
      <c r="GA214" s="144"/>
      <c r="GB214" s="144"/>
      <c r="GC214" s="144"/>
      <c r="GD214" s="144"/>
      <c r="GE214" s="144"/>
      <c r="GF214" s="144"/>
      <c r="GG214" s="144"/>
      <c r="GH214" s="144"/>
      <c r="GI214" s="144"/>
      <c r="GJ214" s="144"/>
      <c r="GK214" s="144"/>
      <c r="GL214" s="144"/>
      <c r="GM214" s="144"/>
      <c r="GN214" s="144"/>
      <c r="GO214" s="144"/>
      <c r="GP214" s="144"/>
      <c r="GQ214" s="144"/>
      <c r="GR214" s="144"/>
      <c r="GS214" s="144"/>
      <c r="GT214" s="144"/>
      <c r="GU214" s="144"/>
      <c r="GV214" s="144"/>
      <c r="GW214" s="144"/>
      <c r="GX214" s="144"/>
      <c r="GY214" s="144"/>
      <c r="GZ214" s="144"/>
      <c r="HA214" s="144"/>
      <c r="HB214" s="144"/>
      <c r="HC214" s="144"/>
      <c r="HD214" s="144"/>
      <c r="HE214" s="144"/>
      <c r="HF214" s="144"/>
      <c r="HG214" s="144"/>
      <c r="HH214" s="144"/>
      <c r="HI214" s="144"/>
      <c r="HJ214" s="144"/>
    </row>
    <row r="215" spans="1:218" ht="16.5" x14ac:dyDescent="0.3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c r="DL215" s="144"/>
      <c r="DM215" s="144"/>
      <c r="DN215" s="144"/>
      <c r="DO215" s="144"/>
      <c r="DP215" s="144"/>
      <c r="DQ215" s="144"/>
      <c r="DR215" s="144"/>
      <c r="DS215" s="144"/>
      <c r="DT215" s="144"/>
      <c r="DU215" s="144"/>
      <c r="DV215" s="144"/>
      <c r="DW215" s="144"/>
      <c r="DX215" s="144"/>
      <c r="DY215" s="144"/>
      <c r="DZ215" s="144"/>
      <c r="EA215" s="144"/>
      <c r="EB215" s="144"/>
      <c r="EC215" s="144"/>
      <c r="ED215" s="144"/>
      <c r="EE215" s="144"/>
      <c r="EF215" s="144"/>
      <c r="EG215" s="144"/>
      <c r="EH215" s="144"/>
      <c r="EI215" s="144"/>
      <c r="EJ215" s="144"/>
      <c r="EK215" s="144"/>
      <c r="EL215" s="144"/>
      <c r="EM215" s="144"/>
      <c r="EN215" s="144"/>
      <c r="EO215" s="144"/>
      <c r="EP215" s="144"/>
      <c r="EQ215" s="144"/>
      <c r="ER215" s="144"/>
      <c r="ES215" s="144"/>
      <c r="ET215" s="144"/>
      <c r="EU215" s="144"/>
      <c r="EV215" s="144"/>
      <c r="EW215" s="144"/>
      <c r="EX215" s="144"/>
      <c r="EY215" s="144"/>
      <c r="EZ215" s="144"/>
      <c r="FA215" s="144"/>
      <c r="FB215" s="144"/>
      <c r="FC215" s="144"/>
      <c r="FD215" s="144"/>
      <c r="FE215" s="144"/>
      <c r="FF215" s="144"/>
      <c r="FG215" s="144"/>
      <c r="FH215" s="144"/>
      <c r="FI215" s="144"/>
      <c r="FJ215" s="144"/>
      <c r="FK215" s="144"/>
      <c r="FL215" s="144"/>
      <c r="FM215" s="144"/>
      <c r="FN215" s="144"/>
      <c r="FO215" s="144"/>
      <c r="FP215" s="144"/>
      <c r="FQ215" s="144"/>
      <c r="FR215" s="144"/>
      <c r="FS215" s="144"/>
      <c r="FT215" s="144"/>
      <c r="FU215" s="144"/>
      <c r="FV215" s="144"/>
      <c r="FW215" s="144"/>
      <c r="FX215" s="144"/>
      <c r="FY215" s="144"/>
      <c r="FZ215" s="144"/>
      <c r="GA215" s="144"/>
      <c r="GB215" s="144"/>
      <c r="GC215" s="144"/>
      <c r="GD215" s="144"/>
      <c r="GE215" s="144"/>
      <c r="GF215" s="144"/>
      <c r="GG215" s="144"/>
      <c r="GH215" s="144"/>
      <c r="GI215" s="144"/>
      <c r="GJ215" s="144"/>
      <c r="GK215" s="144"/>
      <c r="GL215" s="144"/>
      <c r="GM215" s="144"/>
      <c r="GN215" s="144"/>
      <c r="GO215" s="144"/>
      <c r="GP215" s="144"/>
      <c r="GQ215" s="144"/>
      <c r="GR215" s="144"/>
      <c r="GS215" s="144"/>
      <c r="GT215" s="144"/>
      <c r="GU215" s="144"/>
      <c r="GV215" s="144"/>
      <c r="GW215" s="144"/>
      <c r="GX215" s="144"/>
      <c r="GY215" s="144"/>
      <c r="GZ215" s="144"/>
      <c r="HA215" s="144"/>
      <c r="HB215" s="144"/>
      <c r="HC215" s="144"/>
      <c r="HD215" s="144"/>
      <c r="HE215" s="144"/>
      <c r="HF215" s="144"/>
      <c r="HG215" s="144"/>
      <c r="HH215" s="144"/>
      <c r="HI215" s="144"/>
      <c r="HJ215" s="144"/>
    </row>
    <row r="216" spans="1:218" ht="16.5" x14ac:dyDescent="0.3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144"/>
      <c r="EM216" s="144"/>
      <c r="EN216" s="144"/>
      <c r="EO216" s="144"/>
      <c r="EP216" s="144"/>
      <c r="EQ216" s="144"/>
      <c r="ER216" s="144"/>
      <c r="ES216" s="144"/>
      <c r="ET216" s="144"/>
      <c r="EU216" s="144"/>
      <c r="EV216" s="144"/>
      <c r="EW216" s="144"/>
      <c r="EX216" s="144"/>
      <c r="EY216" s="144"/>
      <c r="EZ216" s="144"/>
      <c r="FA216" s="144"/>
      <c r="FB216" s="144"/>
      <c r="FC216" s="144"/>
      <c r="FD216" s="144"/>
      <c r="FE216" s="144"/>
      <c r="FF216" s="144"/>
      <c r="FG216" s="144"/>
      <c r="FH216" s="144"/>
      <c r="FI216" s="144"/>
      <c r="FJ216" s="144"/>
      <c r="FK216" s="144"/>
      <c r="FL216" s="144"/>
      <c r="FM216" s="144"/>
      <c r="FN216" s="144"/>
      <c r="FO216" s="144"/>
      <c r="FP216" s="144"/>
      <c r="FQ216" s="144"/>
      <c r="FR216" s="144"/>
      <c r="FS216" s="144"/>
      <c r="FT216" s="144"/>
      <c r="FU216" s="144"/>
      <c r="FV216" s="144"/>
      <c r="FW216" s="144"/>
      <c r="FX216" s="144"/>
      <c r="FY216" s="144"/>
      <c r="FZ216" s="144"/>
      <c r="GA216" s="144"/>
      <c r="GB216" s="144"/>
      <c r="GC216" s="144"/>
      <c r="GD216" s="144"/>
      <c r="GE216" s="144"/>
      <c r="GF216" s="144"/>
      <c r="GG216" s="144"/>
      <c r="GH216" s="144"/>
      <c r="GI216" s="144"/>
      <c r="GJ216" s="144"/>
      <c r="GK216" s="144"/>
      <c r="GL216" s="144"/>
      <c r="GM216" s="144"/>
      <c r="GN216" s="144"/>
      <c r="GO216" s="144"/>
      <c r="GP216" s="144"/>
      <c r="GQ216" s="144"/>
      <c r="GR216" s="144"/>
      <c r="GS216" s="144"/>
      <c r="GT216" s="144"/>
      <c r="GU216" s="144"/>
      <c r="GV216" s="144"/>
      <c r="GW216" s="144"/>
      <c r="GX216" s="144"/>
      <c r="GY216" s="144"/>
      <c r="GZ216" s="144"/>
      <c r="HA216" s="144"/>
      <c r="HB216" s="144"/>
      <c r="HC216" s="144"/>
      <c r="HD216" s="144"/>
      <c r="HE216" s="144"/>
      <c r="HF216" s="144"/>
      <c r="HG216" s="144"/>
      <c r="HH216" s="144"/>
      <c r="HI216" s="144"/>
      <c r="HJ216" s="144"/>
    </row>
    <row r="217" spans="1:218" ht="16.5" x14ac:dyDescent="0.3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c r="DL217" s="144"/>
      <c r="DM217" s="144"/>
      <c r="DN217" s="144"/>
      <c r="DO217" s="144"/>
      <c r="DP217" s="144"/>
      <c r="DQ217" s="144"/>
      <c r="DR217" s="144"/>
      <c r="DS217" s="144"/>
      <c r="DT217" s="144"/>
      <c r="DU217" s="144"/>
      <c r="DV217" s="144"/>
      <c r="DW217" s="144"/>
      <c r="DX217" s="144"/>
      <c r="DY217" s="144"/>
      <c r="DZ217" s="144"/>
      <c r="EA217" s="144"/>
      <c r="EB217" s="144"/>
      <c r="EC217" s="144"/>
      <c r="ED217" s="144"/>
      <c r="EE217" s="144"/>
      <c r="EF217" s="144"/>
      <c r="EG217" s="144"/>
      <c r="EH217" s="144"/>
      <c r="EI217" s="144"/>
      <c r="EJ217" s="144"/>
      <c r="EK217" s="144"/>
      <c r="EL217" s="144"/>
      <c r="EM217" s="144"/>
      <c r="EN217" s="144"/>
      <c r="EO217" s="144"/>
      <c r="EP217" s="144"/>
      <c r="EQ217" s="144"/>
      <c r="ER217" s="144"/>
      <c r="ES217" s="144"/>
      <c r="ET217" s="144"/>
      <c r="EU217" s="144"/>
      <c r="EV217" s="144"/>
      <c r="EW217" s="144"/>
      <c r="EX217" s="144"/>
      <c r="EY217" s="144"/>
      <c r="EZ217" s="144"/>
      <c r="FA217" s="144"/>
      <c r="FB217" s="144"/>
      <c r="FC217" s="144"/>
      <c r="FD217" s="144"/>
      <c r="FE217" s="144"/>
      <c r="FF217" s="144"/>
      <c r="FG217" s="144"/>
      <c r="FH217" s="144"/>
      <c r="FI217" s="144"/>
      <c r="FJ217" s="144"/>
      <c r="FK217" s="144"/>
      <c r="FL217" s="144"/>
      <c r="FM217" s="144"/>
      <c r="FN217" s="144"/>
      <c r="FO217" s="144"/>
      <c r="FP217" s="144"/>
      <c r="FQ217" s="144"/>
      <c r="FR217" s="144"/>
      <c r="FS217" s="144"/>
      <c r="FT217" s="144"/>
      <c r="FU217" s="144"/>
      <c r="FV217" s="144"/>
      <c r="FW217" s="144"/>
      <c r="FX217" s="144"/>
      <c r="FY217" s="144"/>
      <c r="FZ217" s="144"/>
      <c r="GA217" s="144"/>
      <c r="GB217" s="144"/>
      <c r="GC217" s="144"/>
      <c r="GD217" s="144"/>
      <c r="GE217" s="144"/>
      <c r="GF217" s="144"/>
      <c r="GG217" s="144"/>
      <c r="GH217" s="144"/>
      <c r="GI217" s="144"/>
      <c r="GJ217" s="144"/>
      <c r="GK217" s="144"/>
      <c r="GL217" s="144"/>
      <c r="GM217" s="144"/>
      <c r="GN217" s="144"/>
      <c r="GO217" s="144"/>
      <c r="GP217" s="144"/>
      <c r="GQ217" s="144"/>
      <c r="GR217" s="144"/>
      <c r="GS217" s="144"/>
      <c r="GT217" s="144"/>
      <c r="GU217" s="144"/>
      <c r="GV217" s="144"/>
      <c r="GW217" s="144"/>
      <c r="GX217" s="144"/>
      <c r="GY217" s="144"/>
      <c r="GZ217" s="144"/>
      <c r="HA217" s="144"/>
      <c r="HB217" s="144"/>
      <c r="HC217" s="144"/>
      <c r="HD217" s="144"/>
      <c r="HE217" s="144"/>
      <c r="HF217" s="144"/>
      <c r="HG217" s="144"/>
      <c r="HH217" s="144"/>
      <c r="HI217" s="144"/>
      <c r="HJ217" s="144"/>
    </row>
    <row r="218" spans="1:218" ht="16.5" x14ac:dyDescent="0.3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c r="DL218" s="144"/>
      <c r="DM218" s="144"/>
      <c r="DN218" s="144"/>
      <c r="DO218" s="144"/>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4"/>
      <c r="ER218" s="144"/>
      <c r="ES218" s="144"/>
      <c r="ET218" s="144"/>
      <c r="EU218" s="144"/>
      <c r="EV218" s="144"/>
      <c r="EW218" s="144"/>
      <c r="EX218" s="144"/>
      <c r="EY218" s="144"/>
      <c r="EZ218" s="144"/>
      <c r="FA218" s="144"/>
      <c r="FB218" s="144"/>
      <c r="FC218" s="144"/>
      <c r="FD218" s="144"/>
      <c r="FE218" s="144"/>
      <c r="FF218" s="144"/>
      <c r="FG218" s="144"/>
      <c r="FH218" s="144"/>
      <c r="FI218" s="144"/>
      <c r="FJ218" s="144"/>
      <c r="FK218" s="144"/>
      <c r="FL218" s="144"/>
      <c r="FM218" s="144"/>
      <c r="FN218" s="144"/>
      <c r="FO218" s="144"/>
      <c r="FP218" s="144"/>
      <c r="FQ218" s="144"/>
      <c r="FR218" s="144"/>
      <c r="FS218" s="144"/>
      <c r="FT218" s="144"/>
      <c r="FU218" s="144"/>
      <c r="FV218" s="144"/>
      <c r="FW218" s="144"/>
      <c r="FX218" s="144"/>
      <c r="FY218" s="144"/>
      <c r="FZ218" s="144"/>
      <c r="GA218" s="144"/>
      <c r="GB218" s="144"/>
      <c r="GC218" s="144"/>
      <c r="GD218" s="144"/>
      <c r="GE218" s="144"/>
      <c r="GF218" s="144"/>
      <c r="GG218" s="144"/>
      <c r="GH218" s="144"/>
      <c r="GI218" s="144"/>
      <c r="GJ218" s="144"/>
      <c r="GK218" s="144"/>
      <c r="GL218" s="144"/>
      <c r="GM218" s="144"/>
      <c r="GN218" s="144"/>
      <c r="GO218" s="144"/>
      <c r="GP218" s="144"/>
      <c r="GQ218" s="144"/>
      <c r="GR218" s="144"/>
      <c r="GS218" s="144"/>
      <c r="GT218" s="144"/>
      <c r="GU218" s="144"/>
      <c r="GV218" s="144"/>
      <c r="GW218" s="144"/>
      <c r="GX218" s="144"/>
      <c r="GY218" s="144"/>
      <c r="GZ218" s="144"/>
      <c r="HA218" s="144"/>
      <c r="HB218" s="144"/>
      <c r="HC218" s="144"/>
      <c r="HD218" s="144"/>
      <c r="HE218" s="144"/>
      <c r="HF218" s="144"/>
      <c r="HG218" s="144"/>
      <c r="HH218" s="144"/>
      <c r="HI218" s="144"/>
      <c r="HJ218" s="144"/>
    </row>
    <row r="219" spans="1:218" ht="16.5" x14ac:dyDescent="0.3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c r="DL219" s="144"/>
      <c r="DM219" s="144"/>
      <c r="DN219" s="144"/>
      <c r="DO219" s="144"/>
      <c r="DP219" s="144"/>
      <c r="DQ219" s="144"/>
      <c r="DR219" s="144"/>
      <c r="DS219" s="144"/>
      <c r="DT219" s="144"/>
      <c r="DU219" s="144"/>
      <c r="DV219" s="144"/>
      <c r="DW219" s="144"/>
      <c r="DX219" s="144"/>
      <c r="DY219" s="144"/>
      <c r="DZ219" s="144"/>
      <c r="EA219" s="144"/>
      <c r="EB219" s="144"/>
      <c r="EC219" s="144"/>
      <c r="ED219" s="144"/>
      <c r="EE219" s="144"/>
      <c r="EF219" s="144"/>
      <c r="EG219" s="144"/>
      <c r="EH219" s="144"/>
      <c r="EI219" s="144"/>
      <c r="EJ219" s="144"/>
      <c r="EK219" s="144"/>
      <c r="EL219" s="144"/>
      <c r="EM219" s="144"/>
      <c r="EN219" s="144"/>
      <c r="EO219" s="144"/>
      <c r="EP219" s="144"/>
      <c r="EQ219" s="144"/>
      <c r="ER219" s="144"/>
      <c r="ES219" s="144"/>
      <c r="ET219" s="144"/>
      <c r="EU219" s="144"/>
      <c r="EV219" s="144"/>
      <c r="EW219" s="144"/>
      <c r="EX219" s="144"/>
      <c r="EY219" s="144"/>
      <c r="EZ219" s="144"/>
      <c r="FA219" s="144"/>
      <c r="FB219" s="144"/>
      <c r="FC219" s="144"/>
      <c r="FD219" s="144"/>
      <c r="FE219" s="144"/>
      <c r="FF219" s="144"/>
      <c r="FG219" s="144"/>
      <c r="FH219" s="144"/>
      <c r="FI219" s="144"/>
      <c r="FJ219" s="144"/>
      <c r="FK219" s="144"/>
      <c r="FL219" s="144"/>
      <c r="FM219" s="144"/>
      <c r="FN219" s="144"/>
      <c r="FO219" s="144"/>
      <c r="FP219" s="144"/>
      <c r="FQ219" s="144"/>
      <c r="FR219" s="144"/>
      <c r="FS219" s="144"/>
      <c r="FT219" s="144"/>
      <c r="FU219" s="144"/>
      <c r="FV219" s="144"/>
      <c r="FW219" s="144"/>
      <c r="FX219" s="144"/>
      <c r="FY219" s="144"/>
      <c r="FZ219" s="144"/>
      <c r="GA219" s="144"/>
      <c r="GB219" s="144"/>
      <c r="GC219" s="144"/>
      <c r="GD219" s="144"/>
      <c r="GE219" s="144"/>
      <c r="GF219" s="144"/>
      <c r="GG219" s="144"/>
      <c r="GH219" s="144"/>
      <c r="GI219" s="144"/>
      <c r="GJ219" s="144"/>
      <c r="GK219" s="144"/>
      <c r="GL219" s="144"/>
      <c r="GM219" s="144"/>
      <c r="GN219" s="144"/>
      <c r="GO219" s="144"/>
      <c r="GP219" s="144"/>
      <c r="GQ219" s="144"/>
      <c r="GR219" s="144"/>
      <c r="GS219" s="144"/>
      <c r="GT219" s="144"/>
      <c r="GU219" s="144"/>
      <c r="GV219" s="144"/>
      <c r="GW219" s="144"/>
      <c r="GX219" s="144"/>
      <c r="GY219" s="144"/>
      <c r="GZ219" s="144"/>
      <c r="HA219" s="144"/>
      <c r="HB219" s="144"/>
      <c r="HC219" s="144"/>
      <c r="HD219" s="144"/>
      <c r="HE219" s="144"/>
      <c r="HF219" s="144"/>
      <c r="HG219" s="144"/>
      <c r="HH219" s="144"/>
      <c r="HI219" s="144"/>
      <c r="HJ219" s="144"/>
    </row>
    <row r="220" spans="1:218" ht="16.5" x14ac:dyDescent="0.3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c r="DL220" s="144"/>
      <c r="DM220" s="144"/>
      <c r="DN220" s="144"/>
      <c r="DO220" s="144"/>
      <c r="DP220" s="144"/>
      <c r="DQ220" s="144"/>
      <c r="DR220" s="144"/>
      <c r="DS220" s="144"/>
      <c r="DT220" s="144"/>
      <c r="DU220" s="144"/>
      <c r="DV220" s="144"/>
      <c r="DW220" s="144"/>
      <c r="DX220" s="144"/>
      <c r="DY220" s="144"/>
      <c r="DZ220" s="144"/>
      <c r="EA220" s="144"/>
      <c r="EB220" s="144"/>
      <c r="EC220" s="144"/>
      <c r="ED220" s="144"/>
      <c r="EE220" s="144"/>
      <c r="EF220" s="144"/>
      <c r="EG220" s="144"/>
      <c r="EH220" s="144"/>
      <c r="EI220" s="144"/>
      <c r="EJ220" s="144"/>
      <c r="EK220" s="144"/>
      <c r="EL220" s="144"/>
      <c r="EM220" s="144"/>
      <c r="EN220" s="144"/>
      <c r="EO220" s="144"/>
      <c r="EP220" s="144"/>
      <c r="EQ220" s="144"/>
      <c r="ER220" s="144"/>
      <c r="ES220" s="144"/>
      <c r="ET220" s="144"/>
      <c r="EU220" s="144"/>
      <c r="EV220" s="144"/>
      <c r="EW220" s="144"/>
      <c r="EX220" s="144"/>
      <c r="EY220" s="144"/>
      <c r="EZ220" s="144"/>
      <c r="FA220" s="144"/>
      <c r="FB220" s="144"/>
      <c r="FC220" s="144"/>
      <c r="FD220" s="144"/>
      <c r="FE220" s="144"/>
      <c r="FF220" s="144"/>
      <c r="FG220" s="144"/>
      <c r="FH220" s="144"/>
      <c r="FI220" s="144"/>
      <c r="FJ220" s="144"/>
      <c r="FK220" s="144"/>
      <c r="FL220" s="144"/>
      <c r="FM220" s="144"/>
      <c r="FN220" s="144"/>
      <c r="FO220" s="144"/>
      <c r="FP220" s="144"/>
      <c r="FQ220" s="144"/>
      <c r="FR220" s="144"/>
      <c r="FS220" s="144"/>
      <c r="FT220" s="144"/>
      <c r="FU220" s="144"/>
      <c r="FV220" s="144"/>
      <c r="FW220" s="144"/>
      <c r="FX220" s="144"/>
      <c r="FY220" s="144"/>
      <c r="FZ220" s="144"/>
      <c r="GA220" s="144"/>
      <c r="GB220" s="144"/>
      <c r="GC220" s="144"/>
      <c r="GD220" s="144"/>
      <c r="GE220" s="144"/>
      <c r="GF220" s="144"/>
      <c r="GG220" s="144"/>
      <c r="GH220" s="144"/>
      <c r="GI220" s="144"/>
      <c r="GJ220" s="144"/>
      <c r="GK220" s="144"/>
      <c r="GL220" s="144"/>
      <c r="GM220" s="144"/>
      <c r="GN220" s="144"/>
      <c r="GO220" s="144"/>
      <c r="GP220" s="144"/>
      <c r="GQ220" s="144"/>
      <c r="GR220" s="144"/>
      <c r="GS220" s="144"/>
      <c r="GT220" s="144"/>
      <c r="GU220" s="144"/>
      <c r="GV220" s="144"/>
      <c r="GW220" s="144"/>
      <c r="GX220" s="144"/>
      <c r="GY220" s="144"/>
      <c r="GZ220" s="144"/>
      <c r="HA220" s="144"/>
      <c r="HB220" s="144"/>
      <c r="HC220" s="144"/>
      <c r="HD220" s="144"/>
      <c r="HE220" s="144"/>
      <c r="HF220" s="144"/>
      <c r="HG220" s="144"/>
      <c r="HH220" s="144"/>
      <c r="HI220" s="144"/>
      <c r="HJ220" s="144"/>
    </row>
    <row r="221" spans="1:218" ht="16.5" x14ac:dyDescent="0.3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c r="DL221" s="144"/>
      <c r="DM221" s="144"/>
      <c r="DN221" s="144"/>
      <c r="DO221" s="144"/>
      <c r="DP221" s="144"/>
      <c r="DQ221" s="144"/>
      <c r="DR221" s="144"/>
      <c r="DS221" s="144"/>
      <c r="DT221" s="144"/>
      <c r="DU221" s="144"/>
      <c r="DV221" s="144"/>
      <c r="DW221" s="144"/>
      <c r="DX221" s="144"/>
      <c r="DY221" s="144"/>
      <c r="DZ221" s="144"/>
      <c r="EA221" s="144"/>
      <c r="EB221" s="144"/>
      <c r="EC221" s="144"/>
      <c r="ED221" s="144"/>
      <c r="EE221" s="144"/>
      <c r="EF221" s="144"/>
      <c r="EG221" s="144"/>
      <c r="EH221" s="144"/>
      <c r="EI221" s="144"/>
      <c r="EJ221" s="144"/>
      <c r="EK221" s="144"/>
      <c r="EL221" s="144"/>
      <c r="EM221" s="144"/>
      <c r="EN221" s="144"/>
      <c r="EO221" s="144"/>
      <c r="EP221" s="144"/>
      <c r="EQ221" s="144"/>
      <c r="ER221" s="144"/>
      <c r="ES221" s="144"/>
      <c r="ET221" s="144"/>
      <c r="EU221" s="144"/>
      <c r="EV221" s="144"/>
      <c r="EW221" s="144"/>
      <c r="EX221" s="144"/>
      <c r="EY221" s="144"/>
      <c r="EZ221" s="144"/>
      <c r="FA221" s="144"/>
      <c r="FB221" s="144"/>
      <c r="FC221" s="144"/>
      <c r="FD221" s="144"/>
      <c r="FE221" s="144"/>
      <c r="FF221" s="144"/>
      <c r="FG221" s="144"/>
      <c r="FH221" s="144"/>
      <c r="FI221" s="144"/>
      <c r="FJ221" s="144"/>
      <c r="FK221" s="144"/>
      <c r="FL221" s="144"/>
      <c r="FM221" s="144"/>
      <c r="FN221" s="144"/>
      <c r="FO221" s="144"/>
      <c r="FP221" s="144"/>
      <c r="FQ221" s="144"/>
      <c r="FR221" s="144"/>
      <c r="FS221" s="144"/>
      <c r="FT221" s="144"/>
      <c r="FU221" s="144"/>
      <c r="FV221" s="144"/>
      <c r="FW221" s="144"/>
      <c r="FX221" s="144"/>
      <c r="FY221" s="144"/>
      <c r="FZ221" s="144"/>
      <c r="GA221" s="144"/>
      <c r="GB221" s="144"/>
      <c r="GC221" s="144"/>
      <c r="GD221" s="144"/>
      <c r="GE221" s="144"/>
      <c r="GF221" s="144"/>
      <c r="GG221" s="144"/>
      <c r="GH221" s="144"/>
      <c r="GI221" s="144"/>
      <c r="GJ221" s="144"/>
      <c r="GK221" s="144"/>
      <c r="GL221" s="144"/>
      <c r="GM221" s="144"/>
      <c r="GN221" s="144"/>
      <c r="GO221" s="144"/>
      <c r="GP221" s="144"/>
      <c r="GQ221" s="144"/>
      <c r="GR221" s="144"/>
      <c r="GS221" s="144"/>
      <c r="GT221" s="144"/>
      <c r="GU221" s="144"/>
      <c r="GV221" s="144"/>
      <c r="GW221" s="144"/>
      <c r="GX221" s="144"/>
      <c r="GY221" s="144"/>
      <c r="GZ221" s="144"/>
      <c r="HA221" s="144"/>
      <c r="HB221" s="144"/>
      <c r="HC221" s="144"/>
      <c r="HD221" s="144"/>
      <c r="HE221" s="144"/>
      <c r="HF221" s="144"/>
      <c r="HG221" s="144"/>
      <c r="HH221" s="144"/>
      <c r="HI221" s="144"/>
      <c r="HJ221" s="144"/>
    </row>
    <row r="222" spans="1:218" ht="16.5" x14ac:dyDescent="0.3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c r="FF222" s="144"/>
      <c r="FG222" s="144"/>
      <c r="FH222" s="144"/>
      <c r="FI222" s="144"/>
      <c r="FJ222" s="144"/>
      <c r="FK222" s="144"/>
      <c r="FL222" s="144"/>
      <c r="FM222" s="144"/>
      <c r="FN222" s="144"/>
      <c r="FO222" s="144"/>
      <c r="FP222" s="144"/>
      <c r="FQ222" s="144"/>
      <c r="FR222" s="144"/>
      <c r="FS222" s="144"/>
      <c r="FT222" s="144"/>
      <c r="FU222" s="144"/>
      <c r="FV222" s="144"/>
      <c r="FW222" s="144"/>
      <c r="FX222" s="144"/>
      <c r="FY222" s="144"/>
      <c r="FZ222" s="144"/>
      <c r="GA222" s="144"/>
      <c r="GB222" s="144"/>
      <c r="GC222" s="144"/>
      <c r="GD222" s="144"/>
      <c r="GE222" s="144"/>
      <c r="GF222" s="144"/>
      <c r="GG222" s="144"/>
      <c r="GH222" s="144"/>
      <c r="GI222" s="144"/>
      <c r="GJ222" s="144"/>
      <c r="GK222" s="144"/>
      <c r="GL222" s="144"/>
      <c r="GM222" s="144"/>
      <c r="GN222" s="144"/>
      <c r="GO222" s="144"/>
      <c r="GP222" s="144"/>
      <c r="GQ222" s="144"/>
      <c r="GR222" s="144"/>
      <c r="GS222" s="144"/>
      <c r="GT222" s="144"/>
      <c r="GU222" s="144"/>
      <c r="GV222" s="144"/>
      <c r="GW222" s="144"/>
      <c r="GX222" s="144"/>
      <c r="GY222" s="144"/>
      <c r="GZ222" s="144"/>
      <c r="HA222" s="144"/>
      <c r="HB222" s="144"/>
      <c r="HC222" s="144"/>
      <c r="HD222" s="144"/>
      <c r="HE222" s="144"/>
      <c r="HF222" s="144"/>
      <c r="HG222" s="144"/>
      <c r="HH222" s="144"/>
      <c r="HI222" s="144"/>
      <c r="HJ222" s="144"/>
    </row>
    <row r="223" spans="1:218" ht="16.5" x14ac:dyDescent="0.3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c r="DL223" s="144"/>
      <c r="DM223" s="144"/>
      <c r="DN223" s="144"/>
      <c r="DO223" s="144"/>
      <c r="DP223" s="144"/>
      <c r="DQ223" s="144"/>
      <c r="DR223" s="144"/>
      <c r="DS223" s="144"/>
      <c r="DT223" s="144"/>
      <c r="DU223" s="144"/>
      <c r="DV223" s="144"/>
      <c r="DW223" s="144"/>
      <c r="DX223" s="144"/>
      <c r="DY223" s="144"/>
      <c r="DZ223" s="144"/>
      <c r="EA223" s="144"/>
      <c r="EB223" s="144"/>
      <c r="EC223" s="144"/>
      <c r="ED223" s="144"/>
      <c r="EE223" s="144"/>
      <c r="EF223" s="144"/>
      <c r="EG223" s="144"/>
      <c r="EH223" s="144"/>
      <c r="EI223" s="144"/>
      <c r="EJ223" s="144"/>
      <c r="EK223" s="144"/>
      <c r="EL223" s="144"/>
      <c r="EM223" s="144"/>
      <c r="EN223" s="144"/>
      <c r="EO223" s="144"/>
      <c r="EP223" s="144"/>
      <c r="EQ223" s="144"/>
      <c r="ER223" s="144"/>
      <c r="ES223" s="144"/>
      <c r="ET223" s="144"/>
      <c r="EU223" s="144"/>
      <c r="EV223" s="144"/>
      <c r="EW223" s="144"/>
      <c r="EX223" s="144"/>
      <c r="EY223" s="144"/>
      <c r="EZ223" s="144"/>
      <c r="FA223" s="144"/>
      <c r="FB223" s="144"/>
      <c r="FC223" s="144"/>
      <c r="FD223" s="144"/>
      <c r="FE223" s="144"/>
      <c r="FF223" s="144"/>
      <c r="FG223" s="144"/>
      <c r="FH223" s="144"/>
      <c r="FI223" s="144"/>
      <c r="FJ223" s="144"/>
      <c r="FK223" s="144"/>
      <c r="FL223" s="144"/>
      <c r="FM223" s="144"/>
      <c r="FN223" s="144"/>
      <c r="FO223" s="144"/>
      <c r="FP223" s="144"/>
      <c r="FQ223" s="144"/>
      <c r="FR223" s="144"/>
      <c r="FS223" s="144"/>
      <c r="FT223" s="144"/>
      <c r="FU223" s="144"/>
      <c r="FV223" s="144"/>
      <c r="FW223" s="144"/>
      <c r="FX223" s="144"/>
      <c r="FY223" s="144"/>
      <c r="FZ223" s="144"/>
      <c r="GA223" s="144"/>
      <c r="GB223" s="144"/>
      <c r="GC223" s="144"/>
      <c r="GD223" s="144"/>
      <c r="GE223" s="144"/>
      <c r="GF223" s="144"/>
      <c r="GG223" s="144"/>
      <c r="GH223" s="144"/>
      <c r="GI223" s="144"/>
      <c r="GJ223" s="144"/>
      <c r="GK223" s="144"/>
      <c r="GL223" s="144"/>
      <c r="GM223" s="144"/>
      <c r="GN223" s="144"/>
      <c r="GO223" s="144"/>
      <c r="GP223" s="144"/>
      <c r="GQ223" s="144"/>
      <c r="GR223" s="144"/>
      <c r="GS223" s="144"/>
      <c r="GT223" s="144"/>
      <c r="GU223" s="144"/>
      <c r="GV223" s="144"/>
      <c r="GW223" s="144"/>
      <c r="GX223" s="144"/>
      <c r="GY223" s="144"/>
      <c r="GZ223" s="144"/>
      <c r="HA223" s="144"/>
      <c r="HB223" s="144"/>
      <c r="HC223" s="144"/>
      <c r="HD223" s="144"/>
      <c r="HE223" s="144"/>
      <c r="HF223" s="144"/>
      <c r="HG223" s="144"/>
      <c r="HH223" s="144"/>
      <c r="HI223" s="144"/>
      <c r="HJ223" s="144"/>
    </row>
    <row r="224" spans="1:218" ht="16.5" x14ac:dyDescent="0.3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c r="DL224" s="144"/>
      <c r="DM224" s="144"/>
      <c r="DN224" s="144"/>
      <c r="DO224" s="144"/>
      <c r="DP224" s="144"/>
      <c r="DQ224" s="144"/>
      <c r="DR224" s="144"/>
      <c r="DS224" s="144"/>
      <c r="DT224" s="144"/>
      <c r="DU224" s="144"/>
      <c r="DV224" s="144"/>
      <c r="DW224" s="144"/>
      <c r="DX224" s="144"/>
      <c r="DY224" s="144"/>
      <c r="DZ224" s="144"/>
      <c r="EA224" s="144"/>
      <c r="EB224" s="144"/>
      <c r="EC224" s="144"/>
      <c r="ED224" s="144"/>
      <c r="EE224" s="144"/>
      <c r="EF224" s="144"/>
      <c r="EG224" s="144"/>
      <c r="EH224" s="144"/>
      <c r="EI224" s="144"/>
      <c r="EJ224" s="144"/>
      <c r="EK224" s="144"/>
      <c r="EL224" s="144"/>
      <c r="EM224" s="144"/>
      <c r="EN224" s="144"/>
      <c r="EO224" s="144"/>
      <c r="EP224" s="144"/>
      <c r="EQ224" s="144"/>
      <c r="ER224" s="144"/>
      <c r="ES224" s="144"/>
      <c r="ET224" s="144"/>
      <c r="EU224" s="144"/>
      <c r="EV224" s="144"/>
      <c r="EW224" s="144"/>
      <c r="EX224" s="144"/>
      <c r="EY224" s="144"/>
      <c r="EZ224" s="144"/>
      <c r="FA224" s="144"/>
      <c r="FB224" s="144"/>
      <c r="FC224" s="144"/>
      <c r="FD224" s="144"/>
      <c r="FE224" s="144"/>
      <c r="FF224" s="144"/>
      <c r="FG224" s="144"/>
      <c r="FH224" s="144"/>
      <c r="FI224" s="144"/>
      <c r="FJ224" s="144"/>
      <c r="FK224" s="144"/>
      <c r="FL224" s="144"/>
      <c r="FM224" s="144"/>
      <c r="FN224" s="144"/>
      <c r="FO224" s="144"/>
      <c r="FP224" s="144"/>
      <c r="FQ224" s="144"/>
      <c r="FR224" s="144"/>
      <c r="FS224" s="144"/>
      <c r="FT224" s="144"/>
      <c r="FU224" s="144"/>
      <c r="FV224" s="144"/>
      <c r="FW224" s="144"/>
      <c r="FX224" s="144"/>
      <c r="FY224" s="144"/>
      <c r="FZ224" s="144"/>
      <c r="GA224" s="144"/>
      <c r="GB224" s="144"/>
      <c r="GC224" s="144"/>
      <c r="GD224" s="144"/>
      <c r="GE224" s="144"/>
      <c r="GF224" s="144"/>
      <c r="GG224" s="144"/>
      <c r="GH224" s="144"/>
      <c r="GI224" s="144"/>
      <c r="GJ224" s="144"/>
      <c r="GK224" s="144"/>
      <c r="GL224" s="144"/>
      <c r="GM224" s="144"/>
      <c r="GN224" s="144"/>
      <c r="GO224" s="144"/>
      <c r="GP224" s="144"/>
      <c r="GQ224" s="144"/>
      <c r="GR224" s="144"/>
      <c r="GS224" s="144"/>
      <c r="GT224" s="144"/>
      <c r="GU224" s="144"/>
      <c r="GV224" s="144"/>
      <c r="GW224" s="144"/>
      <c r="GX224" s="144"/>
      <c r="GY224" s="144"/>
      <c r="GZ224" s="144"/>
      <c r="HA224" s="144"/>
      <c r="HB224" s="144"/>
      <c r="HC224" s="144"/>
      <c r="HD224" s="144"/>
      <c r="HE224" s="144"/>
      <c r="HF224" s="144"/>
      <c r="HG224" s="144"/>
      <c r="HH224" s="144"/>
      <c r="HI224" s="144"/>
      <c r="HJ224" s="144"/>
    </row>
    <row r="225" spans="1:218" ht="16.5" x14ac:dyDescent="0.3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c r="DL225" s="144"/>
      <c r="DM225" s="144"/>
      <c r="DN225" s="144"/>
      <c r="DO225" s="144"/>
      <c r="DP225" s="144"/>
      <c r="DQ225" s="144"/>
      <c r="DR225" s="144"/>
      <c r="DS225" s="144"/>
      <c r="DT225" s="144"/>
      <c r="DU225" s="144"/>
      <c r="DV225" s="144"/>
      <c r="DW225" s="144"/>
      <c r="DX225" s="144"/>
      <c r="DY225" s="144"/>
      <c r="DZ225" s="144"/>
      <c r="EA225" s="144"/>
      <c r="EB225" s="144"/>
      <c r="EC225" s="144"/>
      <c r="ED225" s="144"/>
      <c r="EE225" s="144"/>
      <c r="EF225" s="144"/>
      <c r="EG225" s="144"/>
      <c r="EH225" s="144"/>
      <c r="EI225" s="144"/>
      <c r="EJ225" s="144"/>
      <c r="EK225" s="144"/>
      <c r="EL225" s="144"/>
      <c r="EM225" s="144"/>
      <c r="EN225" s="144"/>
      <c r="EO225" s="144"/>
      <c r="EP225" s="144"/>
      <c r="EQ225" s="144"/>
      <c r="ER225" s="144"/>
      <c r="ES225" s="144"/>
      <c r="ET225" s="144"/>
      <c r="EU225" s="144"/>
      <c r="EV225" s="144"/>
      <c r="EW225" s="144"/>
      <c r="EX225" s="144"/>
      <c r="EY225" s="144"/>
      <c r="EZ225" s="144"/>
      <c r="FA225" s="144"/>
      <c r="FB225" s="144"/>
      <c r="FC225" s="144"/>
      <c r="FD225" s="144"/>
      <c r="FE225" s="144"/>
      <c r="FF225" s="144"/>
      <c r="FG225" s="144"/>
      <c r="FH225" s="144"/>
      <c r="FI225" s="144"/>
      <c r="FJ225" s="144"/>
      <c r="FK225" s="144"/>
      <c r="FL225" s="144"/>
      <c r="FM225" s="144"/>
      <c r="FN225" s="144"/>
      <c r="FO225" s="144"/>
      <c r="FP225" s="144"/>
      <c r="FQ225" s="144"/>
      <c r="FR225" s="144"/>
      <c r="FS225" s="144"/>
      <c r="FT225" s="144"/>
      <c r="FU225" s="144"/>
      <c r="FV225" s="144"/>
      <c r="FW225" s="144"/>
      <c r="FX225" s="144"/>
      <c r="FY225" s="144"/>
      <c r="FZ225" s="144"/>
      <c r="GA225" s="144"/>
      <c r="GB225" s="144"/>
      <c r="GC225" s="144"/>
      <c r="GD225" s="144"/>
      <c r="GE225" s="144"/>
      <c r="GF225" s="144"/>
      <c r="GG225" s="144"/>
      <c r="GH225" s="144"/>
      <c r="GI225" s="144"/>
      <c r="GJ225" s="144"/>
      <c r="GK225" s="144"/>
      <c r="GL225" s="144"/>
      <c r="GM225" s="144"/>
      <c r="GN225" s="144"/>
      <c r="GO225" s="144"/>
      <c r="GP225" s="144"/>
      <c r="GQ225" s="144"/>
      <c r="GR225" s="144"/>
      <c r="GS225" s="144"/>
      <c r="GT225" s="144"/>
      <c r="GU225" s="144"/>
      <c r="GV225" s="144"/>
      <c r="GW225" s="144"/>
      <c r="GX225" s="144"/>
      <c r="GY225" s="144"/>
      <c r="GZ225" s="144"/>
      <c r="HA225" s="144"/>
      <c r="HB225" s="144"/>
      <c r="HC225" s="144"/>
      <c r="HD225" s="144"/>
      <c r="HE225" s="144"/>
      <c r="HF225" s="144"/>
      <c r="HG225" s="144"/>
      <c r="HH225" s="144"/>
      <c r="HI225" s="144"/>
      <c r="HJ225" s="144"/>
    </row>
    <row r="226" spans="1:218" ht="16.5" x14ac:dyDescent="0.3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c r="DL226" s="144"/>
      <c r="DM226" s="144"/>
      <c r="DN226" s="144"/>
      <c r="DO226" s="144"/>
      <c r="DP226" s="144"/>
      <c r="DQ226" s="144"/>
      <c r="DR226" s="144"/>
      <c r="DS226" s="144"/>
      <c r="DT226" s="144"/>
      <c r="DU226" s="144"/>
      <c r="DV226" s="144"/>
      <c r="DW226" s="144"/>
      <c r="DX226" s="144"/>
      <c r="DY226" s="144"/>
      <c r="DZ226" s="144"/>
      <c r="EA226" s="144"/>
      <c r="EB226" s="144"/>
      <c r="EC226" s="144"/>
      <c r="ED226" s="144"/>
      <c r="EE226" s="144"/>
      <c r="EF226" s="144"/>
      <c r="EG226" s="144"/>
      <c r="EH226" s="144"/>
      <c r="EI226" s="144"/>
      <c r="EJ226" s="144"/>
      <c r="EK226" s="144"/>
      <c r="EL226" s="144"/>
      <c r="EM226" s="144"/>
      <c r="EN226" s="144"/>
      <c r="EO226" s="144"/>
      <c r="EP226" s="144"/>
      <c r="EQ226" s="144"/>
      <c r="ER226" s="144"/>
      <c r="ES226" s="144"/>
      <c r="ET226" s="144"/>
      <c r="EU226" s="144"/>
      <c r="EV226" s="144"/>
      <c r="EW226" s="144"/>
      <c r="EX226" s="144"/>
      <c r="EY226" s="144"/>
      <c r="EZ226" s="144"/>
      <c r="FA226" s="144"/>
      <c r="FB226" s="144"/>
      <c r="FC226" s="144"/>
      <c r="FD226" s="144"/>
      <c r="FE226" s="144"/>
      <c r="FF226" s="144"/>
      <c r="FG226" s="144"/>
      <c r="FH226" s="144"/>
      <c r="FI226" s="144"/>
      <c r="FJ226" s="144"/>
      <c r="FK226" s="144"/>
      <c r="FL226" s="144"/>
      <c r="FM226" s="144"/>
      <c r="FN226" s="144"/>
      <c r="FO226" s="144"/>
      <c r="FP226" s="144"/>
      <c r="FQ226" s="144"/>
      <c r="FR226" s="144"/>
      <c r="FS226" s="144"/>
      <c r="FT226" s="144"/>
      <c r="FU226" s="144"/>
      <c r="FV226" s="144"/>
      <c r="FW226" s="144"/>
      <c r="FX226" s="144"/>
      <c r="FY226" s="144"/>
      <c r="FZ226" s="144"/>
      <c r="GA226" s="144"/>
      <c r="GB226" s="144"/>
      <c r="GC226" s="144"/>
      <c r="GD226" s="144"/>
      <c r="GE226" s="144"/>
      <c r="GF226" s="144"/>
      <c r="GG226" s="144"/>
      <c r="GH226" s="144"/>
      <c r="GI226" s="144"/>
      <c r="GJ226" s="144"/>
      <c r="GK226" s="144"/>
      <c r="GL226" s="144"/>
      <c r="GM226" s="144"/>
      <c r="GN226" s="144"/>
      <c r="GO226" s="144"/>
      <c r="GP226" s="144"/>
      <c r="GQ226" s="144"/>
      <c r="GR226" s="144"/>
      <c r="GS226" s="144"/>
      <c r="GT226" s="144"/>
      <c r="GU226" s="144"/>
      <c r="GV226" s="144"/>
      <c r="GW226" s="144"/>
      <c r="GX226" s="144"/>
      <c r="GY226" s="144"/>
      <c r="GZ226" s="144"/>
      <c r="HA226" s="144"/>
      <c r="HB226" s="144"/>
      <c r="HC226" s="144"/>
      <c r="HD226" s="144"/>
      <c r="HE226" s="144"/>
      <c r="HF226" s="144"/>
      <c r="HG226" s="144"/>
      <c r="HH226" s="144"/>
      <c r="HI226" s="144"/>
      <c r="HJ226" s="144"/>
    </row>
    <row r="227" spans="1:218" ht="16.5" x14ac:dyDescent="0.3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c r="DL227" s="144"/>
      <c r="DM227" s="144"/>
      <c r="DN227" s="144"/>
      <c r="DO227" s="144"/>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4"/>
      <c r="ER227" s="144"/>
      <c r="ES227" s="144"/>
      <c r="ET227" s="144"/>
      <c r="EU227" s="144"/>
      <c r="EV227" s="144"/>
      <c r="EW227" s="144"/>
      <c r="EX227" s="144"/>
      <c r="EY227" s="144"/>
      <c r="EZ227" s="144"/>
      <c r="FA227" s="144"/>
      <c r="FB227" s="144"/>
      <c r="FC227" s="144"/>
      <c r="FD227" s="144"/>
      <c r="FE227" s="144"/>
      <c r="FF227" s="144"/>
      <c r="FG227" s="144"/>
      <c r="FH227" s="144"/>
      <c r="FI227" s="144"/>
      <c r="FJ227" s="144"/>
      <c r="FK227" s="144"/>
      <c r="FL227" s="144"/>
      <c r="FM227" s="144"/>
      <c r="FN227" s="144"/>
      <c r="FO227" s="144"/>
      <c r="FP227" s="144"/>
      <c r="FQ227" s="144"/>
      <c r="FR227" s="144"/>
      <c r="FS227" s="144"/>
      <c r="FT227" s="144"/>
      <c r="FU227" s="144"/>
      <c r="FV227" s="144"/>
      <c r="FW227" s="144"/>
      <c r="FX227" s="144"/>
      <c r="FY227" s="144"/>
      <c r="FZ227" s="144"/>
      <c r="GA227" s="144"/>
      <c r="GB227" s="144"/>
      <c r="GC227" s="144"/>
      <c r="GD227" s="144"/>
      <c r="GE227" s="144"/>
      <c r="GF227" s="144"/>
      <c r="GG227" s="144"/>
      <c r="GH227" s="144"/>
      <c r="GI227" s="144"/>
      <c r="GJ227" s="144"/>
      <c r="GK227" s="144"/>
      <c r="GL227" s="144"/>
      <c r="GM227" s="144"/>
      <c r="GN227" s="144"/>
      <c r="GO227" s="144"/>
      <c r="GP227" s="144"/>
      <c r="GQ227" s="144"/>
      <c r="GR227" s="144"/>
      <c r="GS227" s="144"/>
      <c r="GT227" s="144"/>
      <c r="GU227" s="144"/>
      <c r="GV227" s="144"/>
      <c r="GW227" s="144"/>
      <c r="GX227" s="144"/>
      <c r="GY227" s="144"/>
      <c r="GZ227" s="144"/>
      <c r="HA227" s="144"/>
      <c r="HB227" s="144"/>
      <c r="HC227" s="144"/>
      <c r="HD227" s="144"/>
      <c r="HE227" s="144"/>
      <c r="HF227" s="144"/>
      <c r="HG227" s="144"/>
      <c r="HH227" s="144"/>
      <c r="HI227" s="144"/>
      <c r="HJ227" s="144"/>
    </row>
    <row r="228" spans="1:218" ht="16.5" x14ac:dyDescent="0.3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c r="DL228" s="144"/>
      <c r="DM228" s="144"/>
      <c r="DN228" s="144"/>
      <c r="DO228" s="144"/>
      <c r="DP228" s="144"/>
      <c r="DQ228" s="144"/>
      <c r="DR228" s="144"/>
      <c r="DS228" s="144"/>
      <c r="DT228" s="144"/>
      <c r="DU228" s="144"/>
      <c r="DV228" s="144"/>
      <c r="DW228" s="144"/>
      <c r="DX228" s="144"/>
      <c r="DY228" s="144"/>
      <c r="DZ228" s="144"/>
      <c r="EA228" s="144"/>
      <c r="EB228" s="144"/>
      <c r="EC228" s="144"/>
      <c r="ED228" s="144"/>
      <c r="EE228" s="144"/>
      <c r="EF228" s="144"/>
      <c r="EG228" s="144"/>
      <c r="EH228" s="144"/>
      <c r="EI228" s="144"/>
      <c r="EJ228" s="144"/>
      <c r="EK228" s="144"/>
      <c r="EL228" s="144"/>
      <c r="EM228" s="144"/>
      <c r="EN228" s="144"/>
      <c r="EO228" s="144"/>
      <c r="EP228" s="144"/>
      <c r="EQ228" s="144"/>
      <c r="ER228" s="144"/>
      <c r="ES228" s="144"/>
      <c r="ET228" s="144"/>
      <c r="EU228" s="144"/>
      <c r="EV228" s="144"/>
      <c r="EW228" s="144"/>
      <c r="EX228" s="144"/>
      <c r="EY228" s="144"/>
      <c r="EZ228" s="144"/>
      <c r="FA228" s="144"/>
      <c r="FB228" s="144"/>
      <c r="FC228" s="144"/>
      <c r="FD228" s="144"/>
      <c r="FE228" s="144"/>
      <c r="FF228" s="144"/>
      <c r="FG228" s="144"/>
      <c r="FH228" s="144"/>
      <c r="FI228" s="144"/>
      <c r="FJ228" s="144"/>
      <c r="FK228" s="144"/>
      <c r="FL228" s="144"/>
      <c r="FM228" s="144"/>
      <c r="FN228" s="144"/>
      <c r="FO228" s="144"/>
      <c r="FP228" s="144"/>
      <c r="FQ228" s="144"/>
      <c r="FR228" s="144"/>
      <c r="FS228" s="144"/>
      <c r="FT228" s="144"/>
      <c r="FU228" s="144"/>
      <c r="FV228" s="144"/>
      <c r="FW228" s="144"/>
      <c r="FX228" s="144"/>
      <c r="FY228" s="144"/>
      <c r="FZ228" s="144"/>
      <c r="GA228" s="144"/>
      <c r="GB228" s="144"/>
      <c r="GC228" s="144"/>
      <c r="GD228" s="144"/>
      <c r="GE228" s="144"/>
      <c r="GF228" s="144"/>
      <c r="GG228" s="144"/>
      <c r="GH228" s="144"/>
      <c r="GI228" s="144"/>
      <c r="GJ228" s="144"/>
      <c r="GK228" s="144"/>
      <c r="GL228" s="144"/>
      <c r="GM228" s="144"/>
      <c r="GN228" s="144"/>
      <c r="GO228" s="144"/>
      <c r="GP228" s="144"/>
      <c r="GQ228" s="144"/>
      <c r="GR228" s="144"/>
      <c r="GS228" s="144"/>
      <c r="GT228" s="144"/>
      <c r="GU228" s="144"/>
      <c r="GV228" s="144"/>
      <c r="GW228" s="144"/>
      <c r="GX228" s="144"/>
      <c r="GY228" s="144"/>
      <c r="GZ228" s="144"/>
      <c r="HA228" s="144"/>
      <c r="HB228" s="144"/>
      <c r="HC228" s="144"/>
      <c r="HD228" s="144"/>
      <c r="HE228" s="144"/>
      <c r="HF228" s="144"/>
      <c r="HG228" s="144"/>
      <c r="HH228" s="144"/>
      <c r="HI228" s="144"/>
      <c r="HJ228" s="144"/>
    </row>
    <row r="229" spans="1:218" ht="16.5" x14ac:dyDescent="0.3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c r="DL229" s="144"/>
      <c r="DM229" s="144"/>
      <c r="DN229" s="144"/>
      <c r="DO229" s="144"/>
      <c r="DP229" s="144"/>
      <c r="DQ229" s="144"/>
      <c r="DR229" s="144"/>
      <c r="DS229" s="144"/>
      <c r="DT229" s="144"/>
      <c r="DU229" s="144"/>
      <c r="DV229" s="144"/>
      <c r="DW229" s="144"/>
      <c r="DX229" s="144"/>
      <c r="DY229" s="144"/>
      <c r="DZ229" s="144"/>
      <c r="EA229" s="144"/>
      <c r="EB229" s="144"/>
      <c r="EC229" s="144"/>
      <c r="ED229" s="144"/>
      <c r="EE229" s="144"/>
      <c r="EF229" s="144"/>
      <c r="EG229" s="144"/>
      <c r="EH229" s="144"/>
      <c r="EI229" s="144"/>
      <c r="EJ229" s="144"/>
      <c r="EK229" s="144"/>
      <c r="EL229" s="144"/>
      <c r="EM229" s="144"/>
      <c r="EN229" s="144"/>
      <c r="EO229" s="144"/>
      <c r="EP229" s="144"/>
      <c r="EQ229" s="144"/>
      <c r="ER229" s="144"/>
      <c r="ES229" s="144"/>
      <c r="ET229" s="144"/>
      <c r="EU229" s="144"/>
      <c r="EV229" s="144"/>
      <c r="EW229" s="144"/>
      <c r="EX229" s="144"/>
      <c r="EY229" s="144"/>
      <c r="EZ229" s="144"/>
      <c r="FA229" s="144"/>
      <c r="FB229" s="144"/>
      <c r="FC229" s="144"/>
      <c r="FD229" s="144"/>
      <c r="FE229" s="144"/>
      <c r="FF229" s="144"/>
      <c r="FG229" s="144"/>
      <c r="FH229" s="144"/>
      <c r="FI229" s="144"/>
      <c r="FJ229" s="144"/>
      <c r="FK229" s="144"/>
      <c r="FL229" s="144"/>
      <c r="FM229" s="144"/>
      <c r="FN229" s="144"/>
      <c r="FO229" s="144"/>
      <c r="FP229" s="144"/>
      <c r="FQ229" s="144"/>
      <c r="FR229" s="144"/>
      <c r="FS229" s="144"/>
      <c r="FT229" s="144"/>
      <c r="FU229" s="144"/>
      <c r="FV229" s="144"/>
      <c r="FW229" s="144"/>
      <c r="FX229" s="144"/>
      <c r="FY229" s="144"/>
      <c r="FZ229" s="144"/>
      <c r="GA229" s="144"/>
      <c r="GB229" s="144"/>
      <c r="GC229" s="144"/>
      <c r="GD229" s="144"/>
      <c r="GE229" s="144"/>
      <c r="GF229" s="144"/>
      <c r="GG229" s="144"/>
      <c r="GH229" s="144"/>
      <c r="GI229" s="144"/>
      <c r="GJ229" s="144"/>
      <c r="GK229" s="144"/>
      <c r="GL229" s="144"/>
      <c r="GM229" s="144"/>
      <c r="GN229" s="144"/>
      <c r="GO229" s="144"/>
      <c r="GP229" s="144"/>
      <c r="GQ229" s="144"/>
      <c r="GR229" s="144"/>
      <c r="GS229" s="144"/>
      <c r="GT229" s="144"/>
      <c r="GU229" s="144"/>
      <c r="GV229" s="144"/>
      <c r="GW229" s="144"/>
      <c r="GX229" s="144"/>
      <c r="GY229" s="144"/>
      <c r="GZ229" s="144"/>
      <c r="HA229" s="144"/>
      <c r="HB229" s="144"/>
      <c r="HC229" s="144"/>
      <c r="HD229" s="144"/>
      <c r="HE229" s="144"/>
      <c r="HF229" s="144"/>
      <c r="HG229" s="144"/>
      <c r="HH229" s="144"/>
      <c r="HI229" s="144"/>
      <c r="HJ229" s="144"/>
    </row>
    <row r="230" spans="1:218" ht="16.5" x14ac:dyDescent="0.3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c r="DL230" s="144"/>
      <c r="DM230" s="144"/>
      <c r="DN230" s="144"/>
      <c r="DO230" s="144"/>
      <c r="DP230" s="144"/>
      <c r="DQ230" s="144"/>
      <c r="DR230" s="144"/>
      <c r="DS230" s="144"/>
      <c r="DT230" s="144"/>
      <c r="DU230" s="144"/>
      <c r="DV230" s="144"/>
      <c r="DW230" s="144"/>
      <c r="DX230" s="144"/>
      <c r="DY230" s="144"/>
      <c r="DZ230" s="144"/>
      <c r="EA230" s="144"/>
      <c r="EB230" s="144"/>
      <c r="EC230" s="144"/>
      <c r="ED230" s="144"/>
      <c r="EE230" s="144"/>
      <c r="EF230" s="144"/>
      <c r="EG230" s="144"/>
      <c r="EH230" s="144"/>
      <c r="EI230" s="144"/>
      <c r="EJ230" s="144"/>
      <c r="EK230" s="144"/>
      <c r="EL230" s="144"/>
      <c r="EM230" s="144"/>
      <c r="EN230" s="144"/>
      <c r="EO230" s="144"/>
      <c r="EP230" s="144"/>
      <c r="EQ230" s="144"/>
      <c r="ER230" s="144"/>
      <c r="ES230" s="144"/>
      <c r="ET230" s="144"/>
      <c r="EU230" s="144"/>
      <c r="EV230" s="144"/>
      <c r="EW230" s="144"/>
      <c r="EX230" s="144"/>
      <c r="EY230" s="144"/>
      <c r="EZ230" s="144"/>
      <c r="FA230" s="144"/>
      <c r="FB230" s="144"/>
      <c r="FC230" s="144"/>
      <c r="FD230" s="144"/>
      <c r="FE230" s="144"/>
      <c r="FF230" s="144"/>
      <c r="FG230" s="144"/>
      <c r="FH230" s="144"/>
      <c r="FI230" s="144"/>
      <c r="FJ230" s="144"/>
      <c r="FK230" s="144"/>
      <c r="FL230" s="144"/>
      <c r="FM230" s="144"/>
      <c r="FN230" s="144"/>
      <c r="FO230" s="144"/>
      <c r="FP230" s="144"/>
      <c r="FQ230" s="144"/>
      <c r="FR230" s="144"/>
      <c r="FS230" s="144"/>
      <c r="FT230" s="144"/>
      <c r="FU230" s="144"/>
      <c r="FV230" s="144"/>
      <c r="FW230" s="144"/>
      <c r="FX230" s="144"/>
      <c r="FY230" s="144"/>
      <c r="FZ230" s="144"/>
      <c r="GA230" s="144"/>
      <c r="GB230" s="144"/>
      <c r="GC230" s="144"/>
      <c r="GD230" s="144"/>
      <c r="GE230" s="144"/>
      <c r="GF230" s="144"/>
      <c r="GG230" s="144"/>
      <c r="GH230" s="144"/>
      <c r="GI230" s="144"/>
      <c r="GJ230" s="144"/>
      <c r="GK230" s="144"/>
      <c r="GL230" s="144"/>
      <c r="GM230" s="144"/>
      <c r="GN230" s="144"/>
      <c r="GO230" s="144"/>
      <c r="GP230" s="144"/>
      <c r="GQ230" s="144"/>
      <c r="GR230" s="144"/>
      <c r="GS230" s="144"/>
      <c r="GT230" s="144"/>
      <c r="GU230" s="144"/>
      <c r="GV230" s="144"/>
      <c r="GW230" s="144"/>
      <c r="GX230" s="144"/>
      <c r="GY230" s="144"/>
      <c r="GZ230" s="144"/>
      <c r="HA230" s="144"/>
      <c r="HB230" s="144"/>
      <c r="HC230" s="144"/>
      <c r="HD230" s="144"/>
      <c r="HE230" s="144"/>
      <c r="HF230" s="144"/>
      <c r="HG230" s="144"/>
      <c r="HH230" s="144"/>
      <c r="HI230" s="144"/>
      <c r="HJ230" s="144"/>
    </row>
    <row r="231" spans="1:218" ht="16.5" x14ac:dyDescent="0.3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c r="DL231" s="144"/>
      <c r="DM231" s="144"/>
      <c r="DN231" s="144"/>
      <c r="DO231" s="144"/>
      <c r="DP231" s="144"/>
      <c r="DQ231" s="144"/>
      <c r="DR231" s="144"/>
      <c r="DS231" s="144"/>
      <c r="DT231" s="144"/>
      <c r="DU231" s="144"/>
      <c r="DV231" s="144"/>
      <c r="DW231" s="144"/>
      <c r="DX231" s="144"/>
      <c r="DY231" s="144"/>
      <c r="DZ231" s="144"/>
      <c r="EA231" s="144"/>
      <c r="EB231" s="144"/>
      <c r="EC231" s="144"/>
      <c r="ED231" s="144"/>
      <c r="EE231" s="144"/>
      <c r="EF231" s="144"/>
      <c r="EG231" s="144"/>
      <c r="EH231" s="144"/>
      <c r="EI231" s="144"/>
      <c r="EJ231" s="144"/>
      <c r="EK231" s="144"/>
      <c r="EL231" s="144"/>
      <c r="EM231" s="144"/>
      <c r="EN231" s="144"/>
      <c r="EO231" s="144"/>
      <c r="EP231" s="144"/>
      <c r="EQ231" s="144"/>
      <c r="ER231" s="144"/>
      <c r="ES231" s="144"/>
      <c r="ET231" s="144"/>
      <c r="EU231" s="144"/>
      <c r="EV231" s="144"/>
      <c r="EW231" s="144"/>
      <c r="EX231" s="144"/>
      <c r="EY231" s="144"/>
      <c r="EZ231" s="144"/>
      <c r="FA231" s="144"/>
      <c r="FB231" s="144"/>
      <c r="FC231" s="144"/>
      <c r="FD231" s="144"/>
      <c r="FE231" s="144"/>
      <c r="FF231" s="144"/>
      <c r="FG231" s="144"/>
      <c r="FH231" s="144"/>
      <c r="FI231" s="144"/>
      <c r="FJ231" s="144"/>
      <c r="FK231" s="144"/>
      <c r="FL231" s="144"/>
      <c r="FM231" s="144"/>
      <c r="FN231" s="144"/>
      <c r="FO231" s="144"/>
      <c r="FP231" s="144"/>
      <c r="FQ231" s="144"/>
      <c r="FR231" s="144"/>
      <c r="FS231" s="144"/>
      <c r="FT231" s="144"/>
      <c r="FU231" s="144"/>
      <c r="FV231" s="144"/>
      <c r="FW231" s="144"/>
      <c r="FX231" s="144"/>
      <c r="FY231" s="144"/>
      <c r="FZ231" s="144"/>
      <c r="GA231" s="144"/>
      <c r="GB231" s="144"/>
      <c r="GC231" s="144"/>
      <c r="GD231" s="144"/>
      <c r="GE231" s="144"/>
      <c r="GF231" s="144"/>
      <c r="GG231" s="144"/>
      <c r="GH231" s="144"/>
      <c r="GI231" s="144"/>
      <c r="GJ231" s="144"/>
      <c r="GK231" s="144"/>
      <c r="GL231" s="144"/>
      <c r="GM231" s="144"/>
      <c r="GN231" s="144"/>
      <c r="GO231" s="144"/>
      <c r="GP231" s="144"/>
      <c r="GQ231" s="144"/>
      <c r="GR231" s="144"/>
      <c r="GS231" s="144"/>
      <c r="GT231" s="144"/>
      <c r="GU231" s="144"/>
      <c r="GV231" s="144"/>
      <c r="GW231" s="144"/>
      <c r="GX231" s="144"/>
      <c r="GY231" s="144"/>
      <c r="GZ231" s="144"/>
      <c r="HA231" s="144"/>
      <c r="HB231" s="144"/>
      <c r="HC231" s="144"/>
      <c r="HD231" s="144"/>
      <c r="HE231" s="144"/>
      <c r="HF231" s="144"/>
      <c r="HG231" s="144"/>
      <c r="HH231" s="144"/>
      <c r="HI231" s="144"/>
      <c r="HJ231" s="144"/>
    </row>
    <row r="232" spans="1:218" ht="16.5" x14ac:dyDescent="0.3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4"/>
      <c r="EA232" s="144"/>
      <c r="EB232" s="144"/>
      <c r="EC232" s="144"/>
      <c r="ED232" s="144"/>
      <c r="EE232" s="144"/>
      <c r="EF232" s="144"/>
      <c r="EG232" s="144"/>
      <c r="EH232" s="144"/>
      <c r="EI232" s="144"/>
      <c r="EJ232" s="144"/>
      <c r="EK232" s="144"/>
      <c r="EL232" s="144"/>
      <c r="EM232" s="144"/>
      <c r="EN232" s="144"/>
      <c r="EO232" s="144"/>
      <c r="EP232" s="144"/>
      <c r="EQ232" s="144"/>
      <c r="ER232" s="144"/>
      <c r="ES232" s="144"/>
      <c r="ET232" s="144"/>
      <c r="EU232" s="144"/>
      <c r="EV232" s="144"/>
      <c r="EW232" s="144"/>
      <c r="EX232" s="144"/>
      <c r="EY232" s="144"/>
      <c r="EZ232" s="144"/>
      <c r="FA232" s="144"/>
      <c r="FB232" s="144"/>
      <c r="FC232" s="144"/>
      <c r="FD232" s="144"/>
      <c r="FE232" s="144"/>
      <c r="FF232" s="144"/>
      <c r="FG232" s="144"/>
      <c r="FH232" s="144"/>
      <c r="FI232" s="144"/>
      <c r="FJ232" s="144"/>
      <c r="FK232" s="144"/>
      <c r="FL232" s="144"/>
      <c r="FM232" s="144"/>
      <c r="FN232" s="144"/>
      <c r="FO232" s="144"/>
      <c r="FP232" s="144"/>
      <c r="FQ232" s="144"/>
      <c r="FR232" s="144"/>
      <c r="FS232" s="144"/>
      <c r="FT232" s="144"/>
      <c r="FU232" s="144"/>
      <c r="FV232" s="144"/>
      <c r="FW232" s="144"/>
      <c r="FX232" s="144"/>
      <c r="FY232" s="144"/>
      <c r="FZ232" s="144"/>
      <c r="GA232" s="144"/>
      <c r="GB232" s="144"/>
      <c r="GC232" s="144"/>
      <c r="GD232" s="144"/>
      <c r="GE232" s="144"/>
      <c r="GF232" s="144"/>
      <c r="GG232" s="144"/>
      <c r="GH232" s="144"/>
      <c r="GI232" s="144"/>
      <c r="GJ232" s="144"/>
      <c r="GK232" s="144"/>
      <c r="GL232" s="144"/>
      <c r="GM232" s="144"/>
      <c r="GN232" s="144"/>
      <c r="GO232" s="144"/>
      <c r="GP232" s="144"/>
      <c r="GQ232" s="144"/>
      <c r="GR232" s="144"/>
      <c r="GS232" s="144"/>
      <c r="GT232" s="144"/>
      <c r="GU232" s="144"/>
      <c r="GV232" s="144"/>
      <c r="GW232" s="144"/>
      <c r="GX232" s="144"/>
      <c r="GY232" s="144"/>
      <c r="GZ232" s="144"/>
      <c r="HA232" s="144"/>
      <c r="HB232" s="144"/>
      <c r="HC232" s="144"/>
      <c r="HD232" s="144"/>
      <c r="HE232" s="144"/>
      <c r="HF232" s="144"/>
      <c r="HG232" s="144"/>
      <c r="HH232" s="144"/>
      <c r="HI232" s="144"/>
      <c r="HJ232" s="144"/>
    </row>
    <row r="233" spans="1:218" ht="16.5" x14ac:dyDescent="0.3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c r="DL233" s="144"/>
      <c r="DM233" s="144"/>
      <c r="DN233" s="144"/>
      <c r="DO233" s="144"/>
      <c r="DP233" s="144"/>
      <c r="DQ233" s="144"/>
      <c r="DR233" s="144"/>
      <c r="DS233" s="144"/>
      <c r="DT233" s="144"/>
      <c r="DU233" s="144"/>
      <c r="DV233" s="144"/>
      <c r="DW233" s="144"/>
      <c r="DX233" s="144"/>
      <c r="DY233" s="144"/>
      <c r="DZ233" s="144"/>
      <c r="EA233" s="144"/>
      <c r="EB233" s="144"/>
      <c r="EC233" s="144"/>
      <c r="ED233" s="144"/>
      <c r="EE233" s="144"/>
      <c r="EF233" s="144"/>
      <c r="EG233" s="144"/>
      <c r="EH233" s="144"/>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c r="FF233" s="144"/>
      <c r="FG233" s="144"/>
      <c r="FH233" s="144"/>
      <c r="FI233" s="144"/>
      <c r="FJ233" s="144"/>
      <c r="FK233" s="144"/>
      <c r="FL233" s="144"/>
      <c r="FM233" s="144"/>
      <c r="FN233" s="144"/>
      <c r="FO233" s="144"/>
      <c r="FP233" s="144"/>
      <c r="FQ233" s="144"/>
      <c r="FR233" s="144"/>
      <c r="FS233" s="144"/>
      <c r="FT233" s="144"/>
      <c r="FU233" s="144"/>
      <c r="FV233" s="144"/>
      <c r="FW233" s="144"/>
      <c r="FX233" s="144"/>
      <c r="FY233" s="144"/>
      <c r="FZ233" s="144"/>
      <c r="GA233" s="144"/>
      <c r="GB233" s="144"/>
      <c r="GC233" s="144"/>
      <c r="GD233" s="144"/>
      <c r="GE233" s="144"/>
      <c r="GF233" s="144"/>
      <c r="GG233" s="144"/>
      <c r="GH233" s="144"/>
      <c r="GI233" s="144"/>
      <c r="GJ233" s="144"/>
      <c r="GK233" s="144"/>
      <c r="GL233" s="144"/>
      <c r="GM233" s="144"/>
      <c r="GN233" s="144"/>
      <c r="GO233" s="144"/>
      <c r="GP233" s="144"/>
      <c r="GQ233" s="144"/>
      <c r="GR233" s="144"/>
      <c r="GS233" s="144"/>
      <c r="GT233" s="144"/>
      <c r="GU233" s="144"/>
      <c r="GV233" s="144"/>
      <c r="GW233" s="144"/>
      <c r="GX233" s="144"/>
      <c r="GY233" s="144"/>
      <c r="GZ233" s="144"/>
      <c r="HA233" s="144"/>
      <c r="HB233" s="144"/>
      <c r="HC233" s="144"/>
      <c r="HD233" s="144"/>
      <c r="HE233" s="144"/>
      <c r="HF233" s="144"/>
      <c r="HG233" s="144"/>
      <c r="HH233" s="144"/>
      <c r="HI233" s="144"/>
      <c r="HJ233" s="144"/>
    </row>
    <row r="234" spans="1:218" ht="16.5" x14ac:dyDescent="0.3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c r="DL234" s="144"/>
      <c r="DM234" s="144"/>
      <c r="DN234" s="144"/>
      <c r="DO234" s="144"/>
      <c r="DP234" s="144"/>
      <c r="DQ234" s="144"/>
      <c r="DR234" s="144"/>
      <c r="DS234" s="144"/>
      <c r="DT234" s="144"/>
      <c r="DU234" s="144"/>
      <c r="DV234" s="144"/>
      <c r="DW234" s="144"/>
      <c r="DX234" s="144"/>
      <c r="DY234" s="144"/>
      <c r="DZ234" s="144"/>
      <c r="EA234" s="144"/>
      <c r="EB234" s="144"/>
      <c r="EC234" s="144"/>
      <c r="ED234" s="144"/>
      <c r="EE234" s="144"/>
      <c r="EF234" s="144"/>
      <c r="EG234" s="144"/>
      <c r="EH234" s="144"/>
      <c r="EI234" s="144"/>
      <c r="EJ234" s="144"/>
      <c r="EK234" s="144"/>
      <c r="EL234" s="144"/>
      <c r="EM234" s="144"/>
      <c r="EN234" s="144"/>
      <c r="EO234" s="144"/>
      <c r="EP234" s="144"/>
      <c r="EQ234" s="144"/>
      <c r="ER234" s="144"/>
      <c r="ES234" s="144"/>
      <c r="ET234" s="144"/>
      <c r="EU234" s="144"/>
      <c r="EV234" s="144"/>
      <c r="EW234" s="144"/>
      <c r="EX234" s="144"/>
      <c r="EY234" s="144"/>
      <c r="EZ234" s="144"/>
      <c r="FA234" s="144"/>
      <c r="FB234" s="144"/>
      <c r="FC234" s="144"/>
      <c r="FD234" s="144"/>
      <c r="FE234" s="144"/>
      <c r="FF234" s="144"/>
      <c r="FG234" s="144"/>
      <c r="FH234" s="144"/>
      <c r="FI234" s="144"/>
      <c r="FJ234" s="144"/>
      <c r="FK234" s="144"/>
      <c r="FL234" s="144"/>
      <c r="FM234" s="144"/>
      <c r="FN234" s="144"/>
      <c r="FO234" s="144"/>
      <c r="FP234" s="144"/>
      <c r="FQ234" s="144"/>
      <c r="FR234" s="144"/>
      <c r="FS234" s="144"/>
      <c r="FT234" s="144"/>
      <c r="FU234" s="144"/>
      <c r="FV234" s="144"/>
      <c r="FW234" s="144"/>
      <c r="FX234" s="144"/>
      <c r="FY234" s="144"/>
      <c r="FZ234" s="144"/>
      <c r="GA234" s="144"/>
      <c r="GB234" s="144"/>
      <c r="GC234" s="144"/>
      <c r="GD234" s="144"/>
      <c r="GE234" s="144"/>
      <c r="GF234" s="144"/>
      <c r="GG234" s="144"/>
      <c r="GH234" s="144"/>
      <c r="GI234" s="144"/>
      <c r="GJ234" s="144"/>
      <c r="GK234" s="144"/>
      <c r="GL234" s="144"/>
      <c r="GM234" s="144"/>
      <c r="GN234" s="144"/>
      <c r="GO234" s="144"/>
      <c r="GP234" s="144"/>
      <c r="GQ234" s="144"/>
      <c r="GR234" s="144"/>
      <c r="GS234" s="144"/>
      <c r="GT234" s="144"/>
      <c r="GU234" s="144"/>
      <c r="GV234" s="144"/>
      <c r="GW234" s="144"/>
      <c r="GX234" s="144"/>
      <c r="GY234" s="144"/>
      <c r="GZ234" s="144"/>
      <c r="HA234" s="144"/>
      <c r="HB234" s="144"/>
      <c r="HC234" s="144"/>
      <c r="HD234" s="144"/>
      <c r="HE234" s="144"/>
      <c r="HF234" s="144"/>
      <c r="HG234" s="144"/>
      <c r="HH234" s="144"/>
      <c r="HI234" s="144"/>
      <c r="HJ234" s="144"/>
    </row>
    <row r="235" spans="1:218" ht="16.5" x14ac:dyDescent="0.3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c r="DL235" s="144"/>
      <c r="DM235" s="144"/>
      <c r="DN235" s="144"/>
      <c r="DO235" s="144"/>
      <c r="DP235" s="144"/>
      <c r="DQ235" s="144"/>
      <c r="DR235" s="144"/>
      <c r="DS235" s="144"/>
      <c r="DT235" s="144"/>
      <c r="DU235" s="144"/>
      <c r="DV235" s="144"/>
      <c r="DW235" s="144"/>
      <c r="DX235" s="144"/>
      <c r="DY235" s="144"/>
      <c r="DZ235" s="144"/>
      <c r="EA235" s="144"/>
      <c r="EB235" s="144"/>
      <c r="EC235" s="144"/>
      <c r="ED235" s="144"/>
      <c r="EE235" s="144"/>
      <c r="EF235" s="144"/>
      <c r="EG235" s="144"/>
      <c r="EH235" s="144"/>
      <c r="EI235" s="144"/>
      <c r="EJ235" s="144"/>
      <c r="EK235" s="144"/>
      <c r="EL235" s="144"/>
      <c r="EM235" s="144"/>
      <c r="EN235" s="144"/>
      <c r="EO235" s="144"/>
      <c r="EP235" s="144"/>
      <c r="EQ235" s="144"/>
      <c r="ER235" s="144"/>
      <c r="ES235" s="144"/>
      <c r="ET235" s="144"/>
      <c r="EU235" s="144"/>
      <c r="EV235" s="144"/>
      <c r="EW235" s="144"/>
      <c r="EX235" s="144"/>
      <c r="EY235" s="144"/>
      <c r="EZ235" s="144"/>
      <c r="FA235" s="144"/>
      <c r="FB235" s="144"/>
      <c r="FC235" s="144"/>
      <c r="FD235" s="144"/>
      <c r="FE235" s="144"/>
      <c r="FF235" s="144"/>
      <c r="FG235" s="144"/>
      <c r="FH235" s="144"/>
      <c r="FI235" s="144"/>
      <c r="FJ235" s="144"/>
      <c r="FK235" s="144"/>
      <c r="FL235" s="144"/>
      <c r="FM235" s="144"/>
      <c r="FN235" s="144"/>
      <c r="FO235" s="144"/>
      <c r="FP235" s="144"/>
      <c r="FQ235" s="144"/>
      <c r="FR235" s="144"/>
      <c r="FS235" s="144"/>
      <c r="FT235" s="144"/>
      <c r="FU235" s="144"/>
      <c r="FV235" s="144"/>
      <c r="FW235" s="144"/>
      <c r="FX235" s="144"/>
      <c r="FY235" s="144"/>
      <c r="FZ235" s="144"/>
      <c r="GA235" s="144"/>
      <c r="GB235" s="144"/>
      <c r="GC235" s="144"/>
      <c r="GD235" s="144"/>
      <c r="GE235" s="144"/>
      <c r="GF235" s="144"/>
      <c r="GG235" s="144"/>
      <c r="GH235" s="144"/>
      <c r="GI235" s="144"/>
      <c r="GJ235" s="144"/>
      <c r="GK235" s="144"/>
      <c r="GL235" s="144"/>
      <c r="GM235" s="144"/>
      <c r="GN235" s="144"/>
      <c r="GO235" s="144"/>
      <c r="GP235" s="144"/>
      <c r="GQ235" s="144"/>
      <c r="GR235" s="144"/>
      <c r="GS235" s="144"/>
      <c r="GT235" s="144"/>
      <c r="GU235" s="144"/>
      <c r="GV235" s="144"/>
      <c r="GW235" s="144"/>
      <c r="GX235" s="144"/>
      <c r="GY235" s="144"/>
      <c r="GZ235" s="144"/>
      <c r="HA235" s="144"/>
      <c r="HB235" s="144"/>
      <c r="HC235" s="144"/>
      <c r="HD235" s="144"/>
      <c r="HE235" s="144"/>
      <c r="HF235" s="144"/>
      <c r="HG235" s="144"/>
      <c r="HH235" s="144"/>
      <c r="HI235" s="144"/>
      <c r="HJ235" s="144"/>
    </row>
    <row r="236" spans="1:218" ht="16.5" x14ac:dyDescent="0.3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4"/>
      <c r="EA236" s="144"/>
      <c r="EB236" s="144"/>
      <c r="EC236" s="144"/>
      <c r="ED236" s="144"/>
      <c r="EE236" s="144"/>
      <c r="EF236" s="144"/>
      <c r="EG236" s="144"/>
      <c r="EH236" s="144"/>
      <c r="EI236" s="144"/>
      <c r="EJ236" s="144"/>
      <c r="EK236" s="144"/>
      <c r="EL236" s="144"/>
      <c r="EM236" s="144"/>
      <c r="EN236" s="144"/>
      <c r="EO236" s="144"/>
      <c r="EP236" s="144"/>
      <c r="EQ236" s="144"/>
      <c r="ER236" s="144"/>
      <c r="ES236" s="144"/>
      <c r="ET236" s="144"/>
      <c r="EU236" s="144"/>
      <c r="EV236" s="144"/>
      <c r="EW236" s="144"/>
      <c r="EX236" s="144"/>
      <c r="EY236" s="144"/>
      <c r="EZ236" s="144"/>
      <c r="FA236" s="144"/>
      <c r="FB236" s="144"/>
      <c r="FC236" s="144"/>
      <c r="FD236" s="144"/>
      <c r="FE236" s="144"/>
      <c r="FF236" s="144"/>
      <c r="FG236" s="144"/>
      <c r="FH236" s="144"/>
      <c r="FI236" s="144"/>
      <c r="FJ236" s="144"/>
      <c r="FK236" s="144"/>
      <c r="FL236" s="144"/>
      <c r="FM236" s="144"/>
      <c r="FN236" s="144"/>
      <c r="FO236" s="144"/>
      <c r="FP236" s="144"/>
      <c r="FQ236" s="144"/>
      <c r="FR236" s="144"/>
      <c r="FS236" s="144"/>
      <c r="FT236" s="144"/>
      <c r="FU236" s="144"/>
      <c r="FV236" s="144"/>
      <c r="FW236" s="144"/>
      <c r="FX236" s="144"/>
      <c r="FY236" s="144"/>
      <c r="FZ236" s="144"/>
      <c r="GA236" s="144"/>
      <c r="GB236" s="144"/>
      <c r="GC236" s="144"/>
      <c r="GD236" s="144"/>
      <c r="GE236" s="144"/>
      <c r="GF236" s="144"/>
      <c r="GG236" s="144"/>
      <c r="GH236" s="144"/>
      <c r="GI236" s="144"/>
      <c r="GJ236" s="144"/>
      <c r="GK236" s="144"/>
      <c r="GL236" s="144"/>
      <c r="GM236" s="144"/>
      <c r="GN236" s="144"/>
      <c r="GO236" s="144"/>
      <c r="GP236" s="144"/>
      <c r="GQ236" s="144"/>
      <c r="GR236" s="144"/>
      <c r="GS236" s="144"/>
      <c r="GT236" s="144"/>
      <c r="GU236" s="144"/>
      <c r="GV236" s="144"/>
      <c r="GW236" s="144"/>
      <c r="GX236" s="144"/>
      <c r="GY236" s="144"/>
      <c r="GZ236" s="144"/>
      <c r="HA236" s="144"/>
      <c r="HB236" s="144"/>
      <c r="HC236" s="144"/>
      <c r="HD236" s="144"/>
      <c r="HE236" s="144"/>
      <c r="HF236" s="144"/>
      <c r="HG236" s="144"/>
      <c r="HH236" s="144"/>
      <c r="HI236" s="144"/>
      <c r="HJ236" s="144"/>
    </row>
    <row r="237" spans="1:218" ht="16.5" x14ac:dyDescent="0.3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c r="DL237" s="144"/>
      <c r="DM237" s="144"/>
      <c r="DN237" s="144"/>
      <c r="DO237" s="144"/>
      <c r="DP237" s="144"/>
      <c r="DQ237" s="144"/>
      <c r="DR237" s="144"/>
      <c r="DS237" s="144"/>
      <c r="DT237" s="144"/>
      <c r="DU237" s="144"/>
      <c r="DV237" s="144"/>
      <c r="DW237" s="144"/>
      <c r="DX237" s="144"/>
      <c r="DY237" s="144"/>
      <c r="DZ237" s="144"/>
      <c r="EA237" s="144"/>
      <c r="EB237" s="144"/>
      <c r="EC237" s="144"/>
      <c r="ED237" s="144"/>
      <c r="EE237" s="144"/>
      <c r="EF237" s="144"/>
      <c r="EG237" s="144"/>
      <c r="EH237" s="144"/>
      <c r="EI237" s="144"/>
      <c r="EJ237" s="144"/>
      <c r="EK237" s="144"/>
      <c r="EL237" s="144"/>
      <c r="EM237" s="144"/>
      <c r="EN237" s="144"/>
      <c r="EO237" s="144"/>
      <c r="EP237" s="144"/>
      <c r="EQ237" s="144"/>
      <c r="ER237" s="144"/>
      <c r="ES237" s="144"/>
      <c r="ET237" s="144"/>
      <c r="EU237" s="144"/>
      <c r="EV237" s="144"/>
      <c r="EW237" s="144"/>
      <c r="EX237" s="144"/>
      <c r="EY237" s="144"/>
      <c r="EZ237" s="144"/>
      <c r="FA237" s="144"/>
      <c r="FB237" s="144"/>
      <c r="FC237" s="144"/>
      <c r="FD237" s="144"/>
      <c r="FE237" s="144"/>
      <c r="FF237" s="144"/>
      <c r="FG237" s="144"/>
      <c r="FH237" s="144"/>
      <c r="FI237" s="144"/>
      <c r="FJ237" s="144"/>
      <c r="FK237" s="144"/>
      <c r="FL237" s="144"/>
      <c r="FM237" s="144"/>
      <c r="FN237" s="144"/>
      <c r="FO237" s="144"/>
      <c r="FP237" s="144"/>
      <c r="FQ237" s="144"/>
      <c r="FR237" s="144"/>
      <c r="FS237" s="144"/>
      <c r="FT237" s="144"/>
      <c r="FU237" s="144"/>
      <c r="FV237" s="144"/>
      <c r="FW237" s="144"/>
      <c r="FX237" s="144"/>
      <c r="FY237" s="144"/>
      <c r="FZ237" s="144"/>
      <c r="GA237" s="144"/>
      <c r="GB237" s="144"/>
      <c r="GC237" s="144"/>
      <c r="GD237" s="144"/>
      <c r="GE237" s="144"/>
      <c r="GF237" s="144"/>
      <c r="GG237" s="144"/>
      <c r="GH237" s="144"/>
      <c r="GI237" s="144"/>
      <c r="GJ237" s="144"/>
      <c r="GK237" s="144"/>
      <c r="GL237" s="144"/>
      <c r="GM237" s="144"/>
      <c r="GN237" s="144"/>
      <c r="GO237" s="144"/>
      <c r="GP237" s="144"/>
      <c r="GQ237" s="144"/>
      <c r="GR237" s="144"/>
      <c r="GS237" s="144"/>
      <c r="GT237" s="144"/>
      <c r="GU237" s="144"/>
      <c r="GV237" s="144"/>
      <c r="GW237" s="144"/>
      <c r="GX237" s="144"/>
      <c r="GY237" s="144"/>
      <c r="GZ237" s="144"/>
      <c r="HA237" s="144"/>
      <c r="HB237" s="144"/>
      <c r="HC237" s="144"/>
      <c r="HD237" s="144"/>
      <c r="HE237" s="144"/>
      <c r="HF237" s="144"/>
      <c r="HG237" s="144"/>
      <c r="HH237" s="144"/>
      <c r="HI237" s="144"/>
      <c r="HJ237" s="144"/>
    </row>
    <row r="238" spans="1:218" ht="16.5" x14ac:dyDescent="0.3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c r="DL238" s="144"/>
      <c r="DM238" s="144"/>
      <c r="DN238" s="144"/>
      <c r="DO238" s="144"/>
      <c r="DP238" s="144"/>
      <c r="DQ238" s="144"/>
      <c r="DR238" s="144"/>
      <c r="DS238" s="144"/>
      <c r="DT238" s="144"/>
      <c r="DU238" s="144"/>
      <c r="DV238" s="144"/>
      <c r="DW238" s="144"/>
      <c r="DX238" s="144"/>
      <c r="DY238" s="144"/>
      <c r="DZ238" s="144"/>
      <c r="EA238" s="144"/>
      <c r="EB238" s="144"/>
      <c r="EC238" s="144"/>
      <c r="ED238" s="144"/>
      <c r="EE238" s="144"/>
      <c r="EF238" s="144"/>
      <c r="EG238" s="144"/>
      <c r="EH238" s="144"/>
      <c r="EI238" s="144"/>
      <c r="EJ238" s="144"/>
      <c r="EK238" s="144"/>
      <c r="EL238" s="144"/>
      <c r="EM238" s="144"/>
      <c r="EN238" s="144"/>
      <c r="EO238" s="144"/>
      <c r="EP238" s="144"/>
      <c r="EQ238" s="144"/>
      <c r="ER238" s="144"/>
      <c r="ES238" s="144"/>
      <c r="ET238" s="144"/>
      <c r="EU238" s="144"/>
      <c r="EV238" s="144"/>
      <c r="EW238" s="144"/>
      <c r="EX238" s="144"/>
      <c r="EY238" s="144"/>
      <c r="EZ238" s="144"/>
      <c r="FA238" s="144"/>
      <c r="FB238" s="144"/>
      <c r="FC238" s="144"/>
      <c r="FD238" s="144"/>
      <c r="FE238" s="144"/>
      <c r="FF238" s="144"/>
      <c r="FG238" s="144"/>
      <c r="FH238" s="144"/>
      <c r="FI238" s="144"/>
      <c r="FJ238" s="144"/>
      <c r="FK238" s="144"/>
      <c r="FL238" s="144"/>
      <c r="FM238" s="144"/>
      <c r="FN238" s="144"/>
      <c r="FO238" s="144"/>
      <c r="FP238" s="144"/>
      <c r="FQ238" s="144"/>
      <c r="FR238" s="144"/>
      <c r="FS238" s="144"/>
      <c r="FT238" s="144"/>
      <c r="FU238" s="144"/>
      <c r="FV238" s="144"/>
      <c r="FW238" s="144"/>
      <c r="FX238" s="144"/>
      <c r="FY238" s="144"/>
      <c r="FZ238" s="144"/>
      <c r="GA238" s="144"/>
      <c r="GB238" s="144"/>
      <c r="GC238" s="144"/>
      <c r="GD238" s="144"/>
      <c r="GE238" s="144"/>
      <c r="GF238" s="144"/>
      <c r="GG238" s="144"/>
      <c r="GH238" s="144"/>
      <c r="GI238" s="144"/>
      <c r="GJ238" s="144"/>
      <c r="GK238" s="144"/>
      <c r="GL238" s="144"/>
      <c r="GM238" s="144"/>
      <c r="GN238" s="144"/>
      <c r="GO238" s="144"/>
      <c r="GP238" s="144"/>
      <c r="GQ238" s="144"/>
      <c r="GR238" s="144"/>
      <c r="GS238" s="144"/>
      <c r="GT238" s="144"/>
      <c r="GU238" s="144"/>
      <c r="GV238" s="144"/>
      <c r="GW238" s="144"/>
      <c r="GX238" s="144"/>
      <c r="GY238" s="144"/>
      <c r="GZ238" s="144"/>
      <c r="HA238" s="144"/>
      <c r="HB238" s="144"/>
      <c r="HC238" s="144"/>
      <c r="HD238" s="144"/>
      <c r="HE238" s="144"/>
      <c r="HF238" s="144"/>
      <c r="HG238" s="144"/>
      <c r="HH238" s="144"/>
      <c r="HI238" s="144"/>
      <c r="HJ238" s="144"/>
    </row>
    <row r="239" spans="1:218" ht="16.5" x14ac:dyDescent="0.3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c r="DL239" s="144"/>
      <c r="DM239" s="144"/>
      <c r="DN239" s="144"/>
      <c r="DO239" s="144"/>
      <c r="DP239" s="144"/>
      <c r="DQ239" s="144"/>
      <c r="DR239" s="144"/>
      <c r="DS239" s="144"/>
      <c r="DT239" s="144"/>
      <c r="DU239" s="144"/>
      <c r="DV239" s="144"/>
      <c r="DW239" s="144"/>
      <c r="DX239" s="144"/>
      <c r="DY239" s="144"/>
      <c r="DZ239" s="144"/>
      <c r="EA239" s="144"/>
      <c r="EB239" s="144"/>
      <c r="EC239" s="144"/>
      <c r="ED239" s="144"/>
      <c r="EE239" s="144"/>
      <c r="EF239" s="144"/>
      <c r="EG239" s="144"/>
      <c r="EH239" s="144"/>
      <c r="EI239" s="144"/>
      <c r="EJ239" s="144"/>
      <c r="EK239" s="144"/>
      <c r="EL239" s="144"/>
      <c r="EM239" s="144"/>
      <c r="EN239" s="144"/>
      <c r="EO239" s="144"/>
      <c r="EP239" s="144"/>
      <c r="EQ239" s="144"/>
      <c r="ER239" s="144"/>
      <c r="ES239" s="144"/>
      <c r="ET239" s="144"/>
      <c r="EU239" s="144"/>
      <c r="EV239" s="144"/>
      <c r="EW239" s="144"/>
      <c r="EX239" s="144"/>
      <c r="EY239" s="144"/>
      <c r="EZ239" s="144"/>
      <c r="FA239" s="144"/>
      <c r="FB239" s="144"/>
      <c r="FC239" s="144"/>
      <c r="FD239" s="144"/>
      <c r="FE239" s="144"/>
      <c r="FF239" s="144"/>
      <c r="FG239" s="144"/>
      <c r="FH239" s="144"/>
      <c r="FI239" s="144"/>
      <c r="FJ239" s="144"/>
      <c r="FK239" s="144"/>
      <c r="FL239" s="144"/>
      <c r="FM239" s="144"/>
      <c r="FN239" s="144"/>
      <c r="FO239" s="144"/>
      <c r="FP239" s="144"/>
      <c r="FQ239" s="144"/>
      <c r="FR239" s="144"/>
      <c r="FS239" s="144"/>
      <c r="FT239" s="144"/>
      <c r="FU239" s="144"/>
      <c r="FV239" s="144"/>
      <c r="FW239" s="144"/>
      <c r="FX239" s="144"/>
      <c r="FY239" s="144"/>
      <c r="FZ239" s="144"/>
      <c r="GA239" s="144"/>
      <c r="GB239" s="144"/>
      <c r="GC239" s="144"/>
      <c r="GD239" s="144"/>
      <c r="GE239" s="144"/>
      <c r="GF239" s="144"/>
      <c r="GG239" s="144"/>
      <c r="GH239" s="144"/>
      <c r="GI239" s="144"/>
      <c r="GJ239" s="144"/>
      <c r="GK239" s="144"/>
      <c r="GL239" s="144"/>
      <c r="GM239" s="144"/>
      <c r="GN239" s="144"/>
      <c r="GO239" s="144"/>
      <c r="GP239" s="144"/>
      <c r="GQ239" s="144"/>
      <c r="GR239" s="144"/>
      <c r="GS239" s="144"/>
      <c r="GT239" s="144"/>
      <c r="GU239" s="144"/>
      <c r="GV239" s="144"/>
      <c r="GW239" s="144"/>
      <c r="GX239" s="144"/>
      <c r="GY239" s="144"/>
      <c r="GZ239" s="144"/>
      <c r="HA239" s="144"/>
      <c r="HB239" s="144"/>
      <c r="HC239" s="144"/>
      <c r="HD239" s="144"/>
      <c r="HE239" s="144"/>
      <c r="HF239" s="144"/>
      <c r="HG239" s="144"/>
      <c r="HH239" s="144"/>
      <c r="HI239" s="144"/>
      <c r="HJ239" s="144"/>
    </row>
    <row r="240" spans="1:218" ht="16.5" x14ac:dyDescent="0.3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4"/>
      <c r="EA240" s="144"/>
      <c r="EB240" s="144"/>
      <c r="EC240" s="144"/>
      <c r="ED240" s="144"/>
      <c r="EE240" s="144"/>
      <c r="EF240" s="144"/>
      <c r="EG240" s="144"/>
      <c r="EH240" s="144"/>
      <c r="EI240" s="144"/>
      <c r="EJ240" s="144"/>
      <c r="EK240" s="144"/>
      <c r="EL240" s="144"/>
      <c r="EM240" s="144"/>
      <c r="EN240" s="144"/>
      <c r="EO240" s="144"/>
      <c r="EP240" s="144"/>
      <c r="EQ240" s="144"/>
      <c r="ER240" s="144"/>
      <c r="ES240" s="144"/>
      <c r="ET240" s="144"/>
      <c r="EU240" s="144"/>
      <c r="EV240" s="144"/>
      <c r="EW240" s="144"/>
      <c r="EX240" s="144"/>
      <c r="EY240" s="144"/>
      <c r="EZ240" s="144"/>
      <c r="FA240" s="144"/>
      <c r="FB240" s="144"/>
      <c r="FC240" s="144"/>
      <c r="FD240" s="144"/>
      <c r="FE240" s="144"/>
      <c r="FF240" s="144"/>
      <c r="FG240" s="144"/>
      <c r="FH240" s="144"/>
      <c r="FI240" s="144"/>
      <c r="FJ240" s="144"/>
      <c r="FK240" s="144"/>
      <c r="FL240" s="144"/>
      <c r="FM240" s="144"/>
      <c r="FN240" s="144"/>
      <c r="FO240" s="144"/>
      <c r="FP240" s="144"/>
      <c r="FQ240" s="144"/>
      <c r="FR240" s="144"/>
      <c r="FS240" s="144"/>
      <c r="FT240" s="144"/>
      <c r="FU240" s="144"/>
      <c r="FV240" s="144"/>
      <c r="FW240" s="144"/>
      <c r="FX240" s="144"/>
      <c r="FY240" s="144"/>
      <c r="FZ240" s="144"/>
      <c r="GA240" s="144"/>
      <c r="GB240" s="144"/>
      <c r="GC240" s="144"/>
      <c r="GD240" s="144"/>
      <c r="GE240" s="144"/>
      <c r="GF240" s="144"/>
      <c r="GG240" s="144"/>
      <c r="GH240" s="144"/>
      <c r="GI240" s="144"/>
      <c r="GJ240" s="144"/>
      <c r="GK240" s="144"/>
      <c r="GL240" s="144"/>
      <c r="GM240" s="144"/>
      <c r="GN240" s="144"/>
      <c r="GO240" s="144"/>
      <c r="GP240" s="144"/>
      <c r="GQ240" s="144"/>
      <c r="GR240" s="144"/>
      <c r="GS240" s="144"/>
      <c r="GT240" s="144"/>
      <c r="GU240" s="144"/>
      <c r="GV240" s="144"/>
      <c r="GW240" s="144"/>
      <c r="GX240" s="144"/>
      <c r="GY240" s="144"/>
      <c r="GZ240" s="144"/>
      <c r="HA240" s="144"/>
      <c r="HB240" s="144"/>
      <c r="HC240" s="144"/>
      <c r="HD240" s="144"/>
      <c r="HE240" s="144"/>
      <c r="HF240" s="144"/>
      <c r="HG240" s="144"/>
      <c r="HH240" s="144"/>
      <c r="HI240" s="144"/>
      <c r="HJ240" s="144"/>
    </row>
    <row r="241" spans="1:218" ht="16.5" x14ac:dyDescent="0.3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c r="DL241" s="144"/>
      <c r="DM241" s="144"/>
      <c r="DN241" s="144"/>
      <c r="DO241" s="144"/>
      <c r="DP241" s="144"/>
      <c r="DQ241" s="144"/>
      <c r="DR241" s="144"/>
      <c r="DS241" s="144"/>
      <c r="DT241" s="144"/>
      <c r="DU241" s="144"/>
      <c r="DV241" s="144"/>
      <c r="DW241" s="144"/>
      <c r="DX241" s="144"/>
      <c r="DY241" s="144"/>
      <c r="DZ241" s="144"/>
      <c r="EA241" s="144"/>
      <c r="EB241" s="144"/>
      <c r="EC241" s="144"/>
      <c r="ED241" s="144"/>
      <c r="EE241" s="144"/>
      <c r="EF241" s="144"/>
      <c r="EG241" s="144"/>
      <c r="EH241" s="144"/>
      <c r="EI241" s="144"/>
      <c r="EJ241" s="144"/>
      <c r="EK241" s="144"/>
      <c r="EL241" s="144"/>
      <c r="EM241" s="144"/>
      <c r="EN241" s="144"/>
      <c r="EO241" s="144"/>
      <c r="EP241" s="144"/>
      <c r="EQ241" s="144"/>
      <c r="ER241" s="144"/>
      <c r="ES241" s="144"/>
      <c r="ET241" s="144"/>
      <c r="EU241" s="144"/>
      <c r="EV241" s="144"/>
      <c r="EW241" s="144"/>
      <c r="EX241" s="144"/>
      <c r="EY241" s="144"/>
      <c r="EZ241" s="144"/>
      <c r="FA241" s="144"/>
      <c r="FB241" s="144"/>
      <c r="FC241" s="144"/>
      <c r="FD241" s="144"/>
      <c r="FE241" s="144"/>
      <c r="FF241" s="144"/>
      <c r="FG241" s="144"/>
      <c r="FH241" s="144"/>
      <c r="FI241" s="144"/>
      <c r="FJ241" s="144"/>
      <c r="FK241" s="144"/>
      <c r="FL241" s="144"/>
      <c r="FM241" s="144"/>
      <c r="FN241" s="144"/>
      <c r="FO241" s="144"/>
      <c r="FP241" s="144"/>
      <c r="FQ241" s="144"/>
      <c r="FR241" s="144"/>
      <c r="FS241" s="144"/>
      <c r="FT241" s="144"/>
      <c r="FU241" s="144"/>
      <c r="FV241" s="144"/>
      <c r="FW241" s="144"/>
      <c r="FX241" s="144"/>
      <c r="FY241" s="144"/>
      <c r="FZ241" s="144"/>
      <c r="GA241" s="144"/>
      <c r="GB241" s="144"/>
      <c r="GC241" s="144"/>
      <c r="GD241" s="144"/>
      <c r="GE241" s="144"/>
      <c r="GF241" s="144"/>
      <c r="GG241" s="144"/>
      <c r="GH241" s="144"/>
      <c r="GI241" s="144"/>
      <c r="GJ241" s="144"/>
      <c r="GK241" s="144"/>
      <c r="GL241" s="144"/>
      <c r="GM241" s="144"/>
      <c r="GN241" s="144"/>
      <c r="GO241" s="144"/>
      <c r="GP241" s="144"/>
      <c r="GQ241" s="144"/>
      <c r="GR241" s="144"/>
      <c r="GS241" s="144"/>
      <c r="GT241" s="144"/>
      <c r="GU241" s="144"/>
      <c r="GV241" s="144"/>
      <c r="GW241" s="144"/>
      <c r="GX241" s="144"/>
      <c r="GY241" s="144"/>
      <c r="GZ241" s="144"/>
      <c r="HA241" s="144"/>
      <c r="HB241" s="144"/>
      <c r="HC241" s="144"/>
      <c r="HD241" s="144"/>
      <c r="HE241" s="144"/>
      <c r="HF241" s="144"/>
      <c r="HG241" s="144"/>
      <c r="HH241" s="144"/>
      <c r="HI241" s="144"/>
      <c r="HJ241" s="144"/>
    </row>
    <row r="242" spans="1:218" ht="16.5" x14ac:dyDescent="0.3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c r="DL242" s="144"/>
      <c r="DM242" s="144"/>
      <c r="DN242" s="144"/>
      <c r="DO242" s="144"/>
      <c r="DP242" s="144"/>
      <c r="DQ242" s="144"/>
      <c r="DR242" s="144"/>
      <c r="DS242" s="144"/>
      <c r="DT242" s="144"/>
      <c r="DU242" s="144"/>
      <c r="DV242" s="144"/>
      <c r="DW242" s="144"/>
      <c r="DX242" s="144"/>
      <c r="DY242" s="144"/>
      <c r="DZ242" s="144"/>
      <c r="EA242" s="144"/>
      <c r="EB242" s="144"/>
      <c r="EC242" s="144"/>
      <c r="ED242" s="144"/>
      <c r="EE242" s="144"/>
      <c r="EF242" s="144"/>
      <c r="EG242" s="144"/>
      <c r="EH242" s="144"/>
      <c r="EI242" s="144"/>
      <c r="EJ242" s="144"/>
      <c r="EK242" s="144"/>
      <c r="EL242" s="144"/>
      <c r="EM242" s="144"/>
      <c r="EN242" s="144"/>
      <c r="EO242" s="144"/>
      <c r="EP242" s="144"/>
      <c r="EQ242" s="144"/>
      <c r="ER242" s="144"/>
      <c r="ES242" s="144"/>
      <c r="ET242" s="144"/>
      <c r="EU242" s="144"/>
      <c r="EV242" s="144"/>
      <c r="EW242" s="144"/>
      <c r="EX242" s="144"/>
      <c r="EY242" s="144"/>
      <c r="EZ242" s="144"/>
      <c r="FA242" s="144"/>
      <c r="FB242" s="144"/>
      <c r="FC242" s="144"/>
      <c r="FD242" s="144"/>
      <c r="FE242" s="144"/>
      <c r="FF242" s="144"/>
      <c r="FG242" s="144"/>
      <c r="FH242" s="144"/>
      <c r="FI242" s="144"/>
      <c r="FJ242" s="144"/>
      <c r="FK242" s="144"/>
      <c r="FL242" s="144"/>
      <c r="FM242" s="144"/>
      <c r="FN242" s="144"/>
      <c r="FO242" s="144"/>
      <c r="FP242" s="144"/>
      <c r="FQ242" s="144"/>
      <c r="FR242" s="144"/>
      <c r="FS242" s="144"/>
      <c r="FT242" s="144"/>
      <c r="FU242" s="144"/>
      <c r="FV242" s="144"/>
      <c r="FW242" s="144"/>
      <c r="FX242" s="144"/>
      <c r="FY242" s="144"/>
      <c r="FZ242" s="144"/>
      <c r="GA242" s="144"/>
      <c r="GB242" s="144"/>
      <c r="GC242" s="144"/>
      <c r="GD242" s="144"/>
      <c r="GE242" s="144"/>
      <c r="GF242" s="144"/>
      <c r="GG242" s="144"/>
      <c r="GH242" s="144"/>
      <c r="GI242" s="144"/>
      <c r="GJ242" s="144"/>
      <c r="GK242" s="144"/>
      <c r="GL242" s="144"/>
      <c r="GM242" s="144"/>
      <c r="GN242" s="144"/>
      <c r="GO242" s="144"/>
      <c r="GP242" s="144"/>
      <c r="GQ242" s="144"/>
      <c r="GR242" s="144"/>
      <c r="GS242" s="144"/>
      <c r="GT242" s="144"/>
      <c r="GU242" s="144"/>
      <c r="GV242" s="144"/>
      <c r="GW242" s="144"/>
      <c r="GX242" s="144"/>
      <c r="GY242" s="144"/>
      <c r="GZ242" s="144"/>
      <c r="HA242" s="144"/>
      <c r="HB242" s="144"/>
      <c r="HC242" s="144"/>
      <c r="HD242" s="144"/>
      <c r="HE242" s="144"/>
      <c r="HF242" s="144"/>
      <c r="HG242" s="144"/>
      <c r="HH242" s="144"/>
      <c r="HI242" s="144"/>
      <c r="HJ242" s="144"/>
    </row>
    <row r="243" spans="1:218" ht="16.5" x14ac:dyDescent="0.3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c r="DL243" s="144"/>
      <c r="DM243" s="144"/>
      <c r="DN243" s="144"/>
      <c r="DO243" s="144"/>
      <c r="DP243" s="144"/>
      <c r="DQ243" s="144"/>
      <c r="DR243" s="144"/>
      <c r="DS243" s="144"/>
      <c r="DT243" s="144"/>
      <c r="DU243" s="144"/>
      <c r="DV243" s="144"/>
      <c r="DW243" s="144"/>
      <c r="DX243" s="144"/>
      <c r="DY243" s="144"/>
      <c r="DZ243" s="144"/>
      <c r="EA243" s="144"/>
      <c r="EB243" s="144"/>
      <c r="EC243" s="144"/>
      <c r="ED243" s="144"/>
      <c r="EE243" s="144"/>
      <c r="EF243" s="144"/>
      <c r="EG243" s="144"/>
      <c r="EH243" s="144"/>
      <c r="EI243" s="144"/>
      <c r="EJ243" s="144"/>
      <c r="EK243" s="144"/>
      <c r="EL243" s="144"/>
      <c r="EM243" s="144"/>
      <c r="EN243" s="144"/>
      <c r="EO243" s="144"/>
      <c r="EP243" s="144"/>
      <c r="EQ243" s="144"/>
      <c r="ER243" s="144"/>
      <c r="ES243" s="144"/>
      <c r="ET243" s="144"/>
      <c r="EU243" s="144"/>
      <c r="EV243" s="144"/>
      <c r="EW243" s="144"/>
      <c r="EX243" s="144"/>
      <c r="EY243" s="144"/>
      <c r="EZ243" s="144"/>
      <c r="FA243" s="144"/>
      <c r="FB243" s="144"/>
      <c r="FC243" s="144"/>
      <c r="FD243" s="144"/>
      <c r="FE243" s="144"/>
      <c r="FF243" s="144"/>
      <c r="FG243" s="144"/>
      <c r="FH243" s="144"/>
      <c r="FI243" s="144"/>
      <c r="FJ243" s="144"/>
      <c r="FK243" s="144"/>
      <c r="FL243" s="144"/>
      <c r="FM243" s="144"/>
      <c r="FN243" s="144"/>
      <c r="FO243" s="144"/>
      <c r="FP243" s="144"/>
      <c r="FQ243" s="144"/>
      <c r="FR243" s="144"/>
      <c r="FS243" s="144"/>
      <c r="FT243" s="144"/>
      <c r="FU243" s="144"/>
      <c r="FV243" s="144"/>
      <c r="FW243" s="144"/>
      <c r="FX243" s="144"/>
      <c r="FY243" s="144"/>
      <c r="FZ243" s="144"/>
      <c r="GA243" s="144"/>
      <c r="GB243" s="144"/>
      <c r="GC243" s="144"/>
      <c r="GD243" s="144"/>
      <c r="GE243" s="144"/>
      <c r="GF243" s="144"/>
      <c r="GG243" s="144"/>
      <c r="GH243" s="144"/>
      <c r="GI243" s="144"/>
      <c r="GJ243" s="144"/>
      <c r="GK243" s="144"/>
      <c r="GL243" s="144"/>
      <c r="GM243" s="144"/>
      <c r="GN243" s="144"/>
      <c r="GO243" s="144"/>
      <c r="GP243" s="144"/>
      <c r="GQ243" s="144"/>
      <c r="GR243" s="144"/>
      <c r="GS243" s="144"/>
      <c r="GT243" s="144"/>
      <c r="GU243" s="144"/>
      <c r="GV243" s="144"/>
      <c r="GW243" s="144"/>
      <c r="GX243" s="144"/>
      <c r="GY243" s="144"/>
      <c r="GZ243" s="144"/>
      <c r="HA243" s="144"/>
      <c r="HB243" s="144"/>
      <c r="HC243" s="144"/>
      <c r="HD243" s="144"/>
      <c r="HE243" s="144"/>
      <c r="HF243" s="144"/>
      <c r="HG243" s="144"/>
      <c r="HH243" s="144"/>
      <c r="HI243" s="144"/>
      <c r="HJ243" s="144"/>
    </row>
    <row r="244" spans="1:218" ht="16.5" x14ac:dyDescent="0.3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4"/>
      <c r="EA244" s="144"/>
      <c r="EB244" s="144"/>
      <c r="EC244" s="144"/>
      <c r="ED244" s="144"/>
      <c r="EE244" s="144"/>
      <c r="EF244" s="144"/>
      <c r="EG244" s="144"/>
      <c r="EH244" s="144"/>
      <c r="EI244" s="144"/>
      <c r="EJ244" s="144"/>
      <c r="EK244" s="144"/>
      <c r="EL244" s="144"/>
      <c r="EM244" s="144"/>
      <c r="EN244" s="144"/>
      <c r="EO244" s="144"/>
      <c r="EP244" s="144"/>
      <c r="EQ244" s="144"/>
      <c r="ER244" s="144"/>
      <c r="ES244" s="144"/>
      <c r="ET244" s="144"/>
      <c r="EU244" s="144"/>
      <c r="EV244" s="144"/>
      <c r="EW244" s="144"/>
      <c r="EX244" s="144"/>
      <c r="EY244" s="144"/>
      <c r="EZ244" s="144"/>
      <c r="FA244" s="144"/>
      <c r="FB244" s="144"/>
      <c r="FC244" s="144"/>
      <c r="FD244" s="144"/>
      <c r="FE244" s="144"/>
      <c r="FF244" s="144"/>
      <c r="FG244" s="144"/>
      <c r="FH244" s="144"/>
      <c r="FI244" s="144"/>
      <c r="FJ244" s="144"/>
      <c r="FK244" s="144"/>
      <c r="FL244" s="144"/>
      <c r="FM244" s="144"/>
      <c r="FN244" s="144"/>
      <c r="FO244" s="144"/>
      <c r="FP244" s="144"/>
      <c r="FQ244" s="144"/>
      <c r="FR244" s="144"/>
      <c r="FS244" s="144"/>
      <c r="FT244" s="144"/>
      <c r="FU244" s="144"/>
      <c r="FV244" s="144"/>
      <c r="FW244" s="144"/>
      <c r="FX244" s="144"/>
      <c r="FY244" s="144"/>
      <c r="FZ244" s="144"/>
      <c r="GA244" s="144"/>
      <c r="GB244" s="144"/>
      <c r="GC244" s="144"/>
      <c r="GD244" s="144"/>
      <c r="GE244" s="144"/>
      <c r="GF244" s="144"/>
      <c r="GG244" s="144"/>
      <c r="GH244" s="144"/>
      <c r="GI244" s="144"/>
      <c r="GJ244" s="144"/>
      <c r="GK244" s="144"/>
      <c r="GL244" s="144"/>
      <c r="GM244" s="144"/>
      <c r="GN244" s="144"/>
      <c r="GO244" s="144"/>
      <c r="GP244" s="144"/>
      <c r="GQ244" s="144"/>
      <c r="GR244" s="144"/>
      <c r="GS244" s="144"/>
      <c r="GT244" s="144"/>
      <c r="GU244" s="144"/>
      <c r="GV244" s="144"/>
      <c r="GW244" s="144"/>
      <c r="GX244" s="144"/>
      <c r="GY244" s="144"/>
      <c r="GZ244" s="144"/>
      <c r="HA244" s="144"/>
      <c r="HB244" s="144"/>
      <c r="HC244" s="144"/>
      <c r="HD244" s="144"/>
      <c r="HE244" s="144"/>
      <c r="HF244" s="144"/>
      <c r="HG244" s="144"/>
      <c r="HH244" s="144"/>
      <c r="HI244" s="144"/>
      <c r="HJ244" s="144"/>
    </row>
    <row r="245" spans="1:218" ht="16.5" x14ac:dyDescent="0.3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c r="DL245" s="144"/>
      <c r="DM245" s="144"/>
      <c r="DN245" s="144"/>
      <c r="DO245" s="144"/>
      <c r="DP245" s="144"/>
      <c r="DQ245" s="144"/>
      <c r="DR245" s="144"/>
      <c r="DS245" s="144"/>
      <c r="DT245" s="144"/>
      <c r="DU245" s="144"/>
      <c r="DV245" s="144"/>
      <c r="DW245" s="144"/>
      <c r="DX245" s="144"/>
      <c r="DY245" s="144"/>
      <c r="DZ245" s="144"/>
      <c r="EA245" s="144"/>
      <c r="EB245" s="144"/>
      <c r="EC245" s="144"/>
      <c r="ED245" s="144"/>
      <c r="EE245" s="144"/>
      <c r="EF245" s="144"/>
      <c r="EG245" s="144"/>
      <c r="EH245" s="144"/>
      <c r="EI245" s="144"/>
      <c r="EJ245" s="144"/>
      <c r="EK245" s="144"/>
      <c r="EL245" s="144"/>
      <c r="EM245" s="144"/>
      <c r="EN245" s="144"/>
      <c r="EO245" s="144"/>
      <c r="EP245" s="144"/>
      <c r="EQ245" s="144"/>
      <c r="ER245" s="144"/>
      <c r="ES245" s="144"/>
      <c r="ET245" s="144"/>
      <c r="EU245" s="144"/>
      <c r="EV245" s="144"/>
      <c r="EW245" s="144"/>
      <c r="EX245" s="144"/>
      <c r="EY245" s="144"/>
      <c r="EZ245" s="144"/>
      <c r="FA245" s="144"/>
      <c r="FB245" s="144"/>
      <c r="FC245" s="144"/>
      <c r="FD245" s="144"/>
      <c r="FE245" s="144"/>
      <c r="FF245" s="144"/>
      <c r="FG245" s="144"/>
      <c r="FH245" s="144"/>
      <c r="FI245" s="144"/>
      <c r="FJ245" s="144"/>
      <c r="FK245" s="144"/>
      <c r="FL245" s="144"/>
      <c r="FM245" s="144"/>
      <c r="FN245" s="144"/>
      <c r="FO245" s="144"/>
      <c r="FP245" s="144"/>
      <c r="FQ245" s="144"/>
      <c r="FR245" s="144"/>
      <c r="FS245" s="144"/>
      <c r="FT245" s="144"/>
      <c r="FU245" s="144"/>
      <c r="FV245" s="144"/>
      <c r="FW245" s="144"/>
      <c r="FX245" s="144"/>
      <c r="FY245" s="144"/>
      <c r="FZ245" s="144"/>
      <c r="GA245" s="144"/>
      <c r="GB245" s="144"/>
      <c r="GC245" s="144"/>
      <c r="GD245" s="144"/>
      <c r="GE245" s="144"/>
      <c r="GF245" s="144"/>
      <c r="GG245" s="144"/>
      <c r="GH245" s="144"/>
      <c r="GI245" s="144"/>
      <c r="GJ245" s="144"/>
      <c r="GK245" s="144"/>
      <c r="GL245" s="144"/>
      <c r="GM245" s="144"/>
      <c r="GN245" s="144"/>
      <c r="GO245" s="144"/>
      <c r="GP245" s="144"/>
      <c r="GQ245" s="144"/>
      <c r="GR245" s="144"/>
      <c r="GS245" s="144"/>
      <c r="GT245" s="144"/>
      <c r="GU245" s="144"/>
      <c r="GV245" s="144"/>
      <c r="GW245" s="144"/>
      <c r="GX245" s="144"/>
      <c r="GY245" s="144"/>
      <c r="GZ245" s="144"/>
      <c r="HA245" s="144"/>
      <c r="HB245" s="144"/>
      <c r="HC245" s="144"/>
      <c r="HD245" s="144"/>
      <c r="HE245" s="144"/>
      <c r="HF245" s="144"/>
      <c r="HG245" s="144"/>
      <c r="HH245" s="144"/>
      <c r="HI245" s="144"/>
      <c r="HJ245" s="144"/>
    </row>
    <row r="246" spans="1:218" ht="16.5" x14ac:dyDescent="0.3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c r="DL246" s="144"/>
      <c r="DM246" s="144"/>
      <c r="DN246" s="144"/>
      <c r="DO246" s="144"/>
      <c r="DP246" s="144"/>
      <c r="DQ246" s="144"/>
      <c r="DR246" s="144"/>
      <c r="DS246" s="144"/>
      <c r="DT246" s="144"/>
      <c r="DU246" s="144"/>
      <c r="DV246" s="144"/>
      <c r="DW246" s="144"/>
      <c r="DX246" s="144"/>
      <c r="DY246" s="144"/>
      <c r="DZ246" s="144"/>
      <c r="EA246" s="144"/>
      <c r="EB246" s="144"/>
      <c r="EC246" s="144"/>
      <c r="ED246" s="144"/>
      <c r="EE246" s="144"/>
      <c r="EF246" s="144"/>
      <c r="EG246" s="144"/>
      <c r="EH246" s="144"/>
      <c r="EI246" s="144"/>
      <c r="EJ246" s="144"/>
      <c r="EK246" s="144"/>
      <c r="EL246" s="144"/>
      <c r="EM246" s="144"/>
      <c r="EN246" s="144"/>
      <c r="EO246" s="144"/>
      <c r="EP246" s="144"/>
      <c r="EQ246" s="144"/>
      <c r="ER246" s="144"/>
      <c r="ES246" s="144"/>
      <c r="ET246" s="144"/>
      <c r="EU246" s="144"/>
      <c r="EV246" s="144"/>
      <c r="EW246" s="144"/>
      <c r="EX246" s="144"/>
      <c r="EY246" s="144"/>
      <c r="EZ246" s="144"/>
      <c r="FA246" s="144"/>
      <c r="FB246" s="144"/>
      <c r="FC246" s="144"/>
      <c r="FD246" s="144"/>
      <c r="FE246" s="144"/>
      <c r="FF246" s="144"/>
      <c r="FG246" s="144"/>
      <c r="FH246" s="144"/>
      <c r="FI246" s="144"/>
      <c r="FJ246" s="144"/>
      <c r="FK246" s="144"/>
      <c r="FL246" s="144"/>
      <c r="FM246" s="144"/>
      <c r="FN246" s="144"/>
      <c r="FO246" s="144"/>
      <c r="FP246" s="144"/>
      <c r="FQ246" s="144"/>
      <c r="FR246" s="144"/>
      <c r="FS246" s="144"/>
      <c r="FT246" s="144"/>
      <c r="FU246" s="144"/>
      <c r="FV246" s="144"/>
      <c r="FW246" s="144"/>
      <c r="FX246" s="144"/>
      <c r="FY246" s="144"/>
      <c r="FZ246" s="144"/>
      <c r="GA246" s="144"/>
      <c r="GB246" s="144"/>
      <c r="GC246" s="144"/>
      <c r="GD246" s="144"/>
      <c r="GE246" s="144"/>
      <c r="GF246" s="144"/>
      <c r="GG246" s="144"/>
      <c r="GH246" s="144"/>
      <c r="GI246" s="144"/>
      <c r="GJ246" s="144"/>
      <c r="GK246" s="144"/>
      <c r="GL246" s="144"/>
      <c r="GM246" s="144"/>
      <c r="GN246" s="144"/>
      <c r="GO246" s="144"/>
      <c r="GP246" s="144"/>
      <c r="GQ246" s="144"/>
      <c r="GR246" s="144"/>
      <c r="GS246" s="144"/>
      <c r="GT246" s="144"/>
      <c r="GU246" s="144"/>
      <c r="GV246" s="144"/>
      <c r="GW246" s="144"/>
      <c r="GX246" s="144"/>
      <c r="GY246" s="144"/>
      <c r="GZ246" s="144"/>
      <c r="HA246" s="144"/>
      <c r="HB246" s="144"/>
      <c r="HC246" s="144"/>
      <c r="HD246" s="144"/>
      <c r="HE246" s="144"/>
      <c r="HF246" s="144"/>
      <c r="HG246" s="144"/>
      <c r="HH246" s="144"/>
      <c r="HI246" s="144"/>
      <c r="HJ246" s="144"/>
    </row>
    <row r="247" spans="1:218" ht="16.5" x14ac:dyDescent="0.3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c r="DL247" s="144"/>
      <c r="DM247" s="144"/>
      <c r="DN247" s="144"/>
      <c r="DO247" s="144"/>
      <c r="DP247" s="144"/>
      <c r="DQ247" s="144"/>
      <c r="DR247" s="144"/>
      <c r="DS247" s="144"/>
      <c r="DT247" s="144"/>
      <c r="DU247" s="144"/>
      <c r="DV247" s="144"/>
      <c r="DW247" s="144"/>
      <c r="DX247" s="144"/>
      <c r="DY247" s="144"/>
      <c r="DZ247" s="144"/>
      <c r="EA247" s="144"/>
      <c r="EB247" s="144"/>
      <c r="EC247" s="144"/>
      <c r="ED247" s="144"/>
      <c r="EE247" s="144"/>
      <c r="EF247" s="144"/>
      <c r="EG247" s="144"/>
      <c r="EH247" s="144"/>
      <c r="EI247" s="144"/>
      <c r="EJ247" s="144"/>
      <c r="EK247" s="144"/>
      <c r="EL247" s="144"/>
      <c r="EM247" s="144"/>
      <c r="EN247" s="144"/>
      <c r="EO247" s="144"/>
      <c r="EP247" s="144"/>
      <c r="EQ247" s="144"/>
      <c r="ER247" s="144"/>
      <c r="ES247" s="144"/>
      <c r="ET247" s="144"/>
      <c r="EU247" s="144"/>
      <c r="EV247" s="144"/>
      <c r="EW247" s="144"/>
      <c r="EX247" s="144"/>
      <c r="EY247" s="144"/>
      <c r="EZ247" s="144"/>
      <c r="FA247" s="144"/>
      <c r="FB247" s="144"/>
      <c r="FC247" s="144"/>
      <c r="FD247" s="144"/>
      <c r="FE247" s="144"/>
      <c r="FF247" s="144"/>
      <c r="FG247" s="144"/>
      <c r="FH247" s="144"/>
      <c r="FI247" s="144"/>
      <c r="FJ247" s="144"/>
      <c r="FK247" s="144"/>
      <c r="FL247" s="144"/>
      <c r="FM247" s="144"/>
      <c r="FN247" s="144"/>
      <c r="FO247" s="144"/>
      <c r="FP247" s="144"/>
      <c r="FQ247" s="144"/>
      <c r="FR247" s="144"/>
      <c r="FS247" s="144"/>
      <c r="FT247" s="144"/>
      <c r="FU247" s="144"/>
      <c r="FV247" s="144"/>
      <c r="FW247" s="144"/>
      <c r="FX247" s="144"/>
      <c r="FY247" s="144"/>
      <c r="FZ247" s="144"/>
      <c r="GA247" s="144"/>
      <c r="GB247" s="144"/>
      <c r="GC247" s="144"/>
      <c r="GD247" s="144"/>
      <c r="GE247" s="144"/>
      <c r="GF247" s="144"/>
      <c r="GG247" s="144"/>
      <c r="GH247" s="144"/>
      <c r="GI247" s="144"/>
      <c r="GJ247" s="144"/>
      <c r="GK247" s="144"/>
      <c r="GL247" s="144"/>
      <c r="GM247" s="144"/>
      <c r="GN247" s="144"/>
      <c r="GO247" s="144"/>
      <c r="GP247" s="144"/>
      <c r="GQ247" s="144"/>
      <c r="GR247" s="144"/>
      <c r="GS247" s="144"/>
      <c r="GT247" s="144"/>
      <c r="GU247" s="144"/>
      <c r="GV247" s="144"/>
      <c r="GW247" s="144"/>
      <c r="GX247" s="144"/>
      <c r="GY247" s="144"/>
      <c r="GZ247" s="144"/>
      <c r="HA247" s="144"/>
      <c r="HB247" s="144"/>
      <c r="HC247" s="144"/>
      <c r="HD247" s="144"/>
      <c r="HE247" s="144"/>
      <c r="HF247" s="144"/>
      <c r="HG247" s="144"/>
      <c r="HH247" s="144"/>
      <c r="HI247" s="144"/>
      <c r="HJ247" s="144"/>
    </row>
    <row r="248" spans="1:218" ht="16.5" x14ac:dyDescent="0.3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4"/>
      <c r="EA248" s="144"/>
      <c r="EB248" s="144"/>
      <c r="EC248" s="144"/>
      <c r="ED248" s="144"/>
      <c r="EE248" s="144"/>
      <c r="EF248" s="144"/>
      <c r="EG248" s="144"/>
      <c r="EH248" s="144"/>
      <c r="EI248" s="144"/>
      <c r="EJ248" s="144"/>
      <c r="EK248" s="144"/>
      <c r="EL248" s="144"/>
      <c r="EM248" s="144"/>
      <c r="EN248" s="144"/>
      <c r="EO248" s="144"/>
      <c r="EP248" s="144"/>
      <c r="EQ248" s="144"/>
      <c r="ER248" s="144"/>
      <c r="ES248" s="144"/>
      <c r="ET248" s="144"/>
      <c r="EU248" s="144"/>
      <c r="EV248" s="144"/>
      <c r="EW248" s="144"/>
      <c r="EX248" s="144"/>
      <c r="EY248" s="144"/>
      <c r="EZ248" s="144"/>
      <c r="FA248" s="144"/>
      <c r="FB248" s="144"/>
      <c r="FC248" s="144"/>
      <c r="FD248" s="144"/>
      <c r="FE248" s="144"/>
      <c r="FF248" s="144"/>
      <c r="FG248" s="144"/>
      <c r="FH248" s="144"/>
      <c r="FI248" s="144"/>
      <c r="FJ248" s="144"/>
      <c r="FK248" s="144"/>
      <c r="FL248" s="144"/>
      <c r="FM248" s="144"/>
      <c r="FN248" s="144"/>
      <c r="FO248" s="144"/>
      <c r="FP248" s="144"/>
      <c r="FQ248" s="144"/>
      <c r="FR248" s="144"/>
      <c r="FS248" s="144"/>
      <c r="FT248" s="144"/>
      <c r="FU248" s="144"/>
      <c r="FV248" s="144"/>
      <c r="FW248" s="144"/>
      <c r="FX248" s="144"/>
      <c r="FY248" s="144"/>
      <c r="FZ248" s="144"/>
      <c r="GA248" s="144"/>
      <c r="GB248" s="144"/>
      <c r="GC248" s="144"/>
      <c r="GD248" s="144"/>
      <c r="GE248" s="144"/>
      <c r="GF248" s="144"/>
      <c r="GG248" s="144"/>
      <c r="GH248" s="144"/>
      <c r="GI248" s="144"/>
      <c r="GJ248" s="144"/>
      <c r="GK248" s="144"/>
      <c r="GL248" s="144"/>
      <c r="GM248" s="144"/>
      <c r="GN248" s="144"/>
      <c r="GO248" s="144"/>
      <c r="GP248" s="144"/>
      <c r="GQ248" s="144"/>
      <c r="GR248" s="144"/>
      <c r="GS248" s="144"/>
      <c r="GT248" s="144"/>
      <c r="GU248" s="144"/>
      <c r="GV248" s="144"/>
      <c r="GW248" s="144"/>
      <c r="GX248" s="144"/>
      <c r="GY248" s="144"/>
      <c r="GZ248" s="144"/>
      <c r="HA248" s="144"/>
      <c r="HB248" s="144"/>
      <c r="HC248" s="144"/>
      <c r="HD248" s="144"/>
      <c r="HE248" s="144"/>
      <c r="HF248" s="144"/>
      <c r="HG248" s="144"/>
      <c r="HH248" s="144"/>
      <c r="HI248" s="144"/>
      <c r="HJ248" s="144"/>
    </row>
    <row r="249" spans="1:218" ht="16.5" x14ac:dyDescent="0.3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c r="DL249" s="144"/>
      <c r="DM249" s="144"/>
      <c r="DN249" s="144"/>
      <c r="DO249" s="144"/>
      <c r="DP249" s="144"/>
      <c r="DQ249" s="144"/>
      <c r="DR249" s="144"/>
      <c r="DS249" s="144"/>
      <c r="DT249" s="144"/>
      <c r="DU249" s="144"/>
      <c r="DV249" s="144"/>
      <c r="DW249" s="144"/>
      <c r="DX249" s="144"/>
      <c r="DY249" s="144"/>
      <c r="DZ249" s="144"/>
      <c r="EA249" s="144"/>
      <c r="EB249" s="144"/>
      <c r="EC249" s="144"/>
      <c r="ED249" s="144"/>
      <c r="EE249" s="144"/>
      <c r="EF249" s="144"/>
      <c r="EG249" s="144"/>
      <c r="EH249" s="144"/>
      <c r="EI249" s="144"/>
      <c r="EJ249" s="144"/>
      <c r="EK249" s="144"/>
      <c r="EL249" s="144"/>
      <c r="EM249" s="144"/>
      <c r="EN249" s="144"/>
      <c r="EO249" s="144"/>
      <c r="EP249" s="144"/>
      <c r="EQ249" s="144"/>
      <c r="ER249" s="144"/>
      <c r="ES249" s="144"/>
      <c r="ET249" s="144"/>
      <c r="EU249" s="144"/>
      <c r="EV249" s="144"/>
      <c r="EW249" s="144"/>
      <c r="EX249" s="144"/>
      <c r="EY249" s="144"/>
      <c r="EZ249" s="144"/>
      <c r="FA249" s="144"/>
      <c r="FB249" s="144"/>
      <c r="FC249" s="144"/>
      <c r="FD249" s="144"/>
      <c r="FE249" s="144"/>
      <c r="FF249" s="144"/>
      <c r="FG249" s="144"/>
      <c r="FH249" s="144"/>
      <c r="FI249" s="144"/>
      <c r="FJ249" s="144"/>
      <c r="FK249" s="144"/>
      <c r="FL249" s="144"/>
      <c r="FM249" s="144"/>
      <c r="FN249" s="144"/>
      <c r="FO249" s="144"/>
      <c r="FP249" s="144"/>
      <c r="FQ249" s="144"/>
      <c r="FR249" s="144"/>
      <c r="FS249" s="144"/>
      <c r="FT249" s="144"/>
      <c r="FU249" s="144"/>
      <c r="FV249" s="144"/>
      <c r="FW249" s="144"/>
      <c r="FX249" s="144"/>
      <c r="FY249" s="144"/>
      <c r="FZ249" s="144"/>
      <c r="GA249" s="144"/>
      <c r="GB249" s="144"/>
      <c r="GC249" s="144"/>
      <c r="GD249" s="144"/>
      <c r="GE249" s="144"/>
      <c r="GF249" s="144"/>
      <c r="GG249" s="144"/>
      <c r="GH249" s="144"/>
      <c r="GI249" s="144"/>
      <c r="GJ249" s="144"/>
      <c r="GK249" s="144"/>
      <c r="GL249" s="144"/>
      <c r="GM249" s="144"/>
      <c r="GN249" s="144"/>
      <c r="GO249" s="144"/>
      <c r="GP249" s="144"/>
      <c r="GQ249" s="144"/>
      <c r="GR249" s="144"/>
      <c r="GS249" s="144"/>
      <c r="GT249" s="144"/>
      <c r="GU249" s="144"/>
      <c r="GV249" s="144"/>
      <c r="GW249" s="144"/>
      <c r="GX249" s="144"/>
      <c r="GY249" s="144"/>
      <c r="GZ249" s="144"/>
      <c r="HA249" s="144"/>
      <c r="HB249" s="144"/>
      <c r="HC249" s="144"/>
      <c r="HD249" s="144"/>
      <c r="HE249" s="144"/>
      <c r="HF249" s="144"/>
      <c r="HG249" s="144"/>
      <c r="HH249" s="144"/>
      <c r="HI249" s="144"/>
      <c r="HJ249" s="144"/>
    </row>
    <row r="250" spans="1:218" ht="16.5" x14ac:dyDescent="0.3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c r="DL250" s="144"/>
      <c r="DM250" s="144"/>
      <c r="DN250" s="144"/>
      <c r="DO250" s="144"/>
      <c r="DP250" s="144"/>
      <c r="DQ250" s="144"/>
      <c r="DR250" s="144"/>
      <c r="DS250" s="144"/>
      <c r="DT250" s="144"/>
      <c r="DU250" s="144"/>
      <c r="DV250" s="144"/>
      <c r="DW250" s="144"/>
      <c r="DX250" s="144"/>
      <c r="DY250" s="144"/>
      <c r="DZ250" s="144"/>
      <c r="EA250" s="144"/>
      <c r="EB250" s="144"/>
      <c r="EC250" s="144"/>
      <c r="ED250" s="144"/>
      <c r="EE250" s="144"/>
      <c r="EF250" s="144"/>
      <c r="EG250" s="144"/>
      <c r="EH250" s="144"/>
      <c r="EI250" s="144"/>
      <c r="EJ250" s="144"/>
      <c r="EK250" s="144"/>
      <c r="EL250" s="144"/>
      <c r="EM250" s="144"/>
      <c r="EN250" s="144"/>
      <c r="EO250" s="144"/>
      <c r="EP250" s="144"/>
      <c r="EQ250" s="144"/>
      <c r="ER250" s="144"/>
      <c r="ES250" s="144"/>
      <c r="ET250" s="144"/>
      <c r="EU250" s="144"/>
      <c r="EV250" s="144"/>
      <c r="EW250" s="144"/>
      <c r="EX250" s="144"/>
      <c r="EY250" s="144"/>
      <c r="EZ250" s="144"/>
      <c r="FA250" s="144"/>
      <c r="FB250" s="144"/>
      <c r="FC250" s="144"/>
      <c r="FD250" s="144"/>
      <c r="FE250" s="144"/>
      <c r="FF250" s="144"/>
      <c r="FG250" s="144"/>
      <c r="FH250" s="144"/>
      <c r="FI250" s="144"/>
      <c r="FJ250" s="144"/>
      <c r="FK250" s="144"/>
      <c r="FL250" s="144"/>
      <c r="FM250" s="144"/>
      <c r="FN250" s="144"/>
      <c r="FO250" s="144"/>
      <c r="FP250" s="144"/>
      <c r="FQ250" s="144"/>
      <c r="FR250" s="144"/>
      <c r="FS250" s="144"/>
      <c r="FT250" s="144"/>
      <c r="FU250" s="144"/>
      <c r="FV250" s="144"/>
      <c r="FW250" s="144"/>
      <c r="FX250" s="144"/>
      <c r="FY250" s="144"/>
      <c r="FZ250" s="144"/>
      <c r="GA250" s="144"/>
      <c r="GB250" s="144"/>
      <c r="GC250" s="144"/>
      <c r="GD250" s="144"/>
      <c r="GE250" s="144"/>
      <c r="GF250" s="144"/>
      <c r="GG250" s="144"/>
      <c r="GH250" s="144"/>
      <c r="GI250" s="144"/>
      <c r="GJ250" s="144"/>
      <c r="GK250" s="144"/>
      <c r="GL250" s="144"/>
      <c r="GM250" s="144"/>
      <c r="GN250" s="144"/>
      <c r="GO250" s="144"/>
      <c r="GP250" s="144"/>
      <c r="GQ250" s="144"/>
      <c r="GR250" s="144"/>
      <c r="GS250" s="144"/>
      <c r="GT250" s="144"/>
      <c r="GU250" s="144"/>
      <c r="GV250" s="144"/>
      <c r="GW250" s="144"/>
      <c r="GX250" s="144"/>
      <c r="GY250" s="144"/>
      <c r="GZ250" s="144"/>
      <c r="HA250" s="144"/>
      <c r="HB250" s="144"/>
      <c r="HC250" s="144"/>
      <c r="HD250" s="144"/>
      <c r="HE250" s="144"/>
      <c r="HF250" s="144"/>
      <c r="HG250" s="144"/>
      <c r="HH250" s="144"/>
      <c r="HI250" s="144"/>
      <c r="HJ250" s="144"/>
    </row>
    <row r="251" spans="1:218" ht="16.5" x14ac:dyDescent="0.3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c r="DL251" s="144"/>
      <c r="DM251" s="144"/>
      <c r="DN251" s="144"/>
      <c r="DO251" s="144"/>
      <c r="DP251" s="144"/>
      <c r="DQ251" s="144"/>
      <c r="DR251" s="144"/>
      <c r="DS251" s="144"/>
      <c r="DT251" s="144"/>
      <c r="DU251" s="144"/>
      <c r="DV251" s="144"/>
      <c r="DW251" s="144"/>
      <c r="DX251" s="144"/>
      <c r="DY251" s="144"/>
      <c r="DZ251" s="144"/>
      <c r="EA251" s="144"/>
      <c r="EB251" s="144"/>
      <c r="EC251" s="144"/>
      <c r="ED251" s="144"/>
      <c r="EE251" s="144"/>
      <c r="EF251" s="144"/>
      <c r="EG251" s="144"/>
      <c r="EH251" s="144"/>
      <c r="EI251" s="144"/>
      <c r="EJ251" s="144"/>
      <c r="EK251" s="144"/>
      <c r="EL251" s="144"/>
      <c r="EM251" s="144"/>
      <c r="EN251" s="144"/>
      <c r="EO251" s="144"/>
      <c r="EP251" s="144"/>
      <c r="EQ251" s="144"/>
      <c r="ER251" s="144"/>
      <c r="ES251" s="144"/>
      <c r="ET251" s="144"/>
      <c r="EU251" s="144"/>
      <c r="EV251" s="144"/>
      <c r="EW251" s="144"/>
      <c r="EX251" s="144"/>
      <c r="EY251" s="144"/>
      <c r="EZ251" s="144"/>
      <c r="FA251" s="144"/>
      <c r="FB251" s="144"/>
      <c r="FC251" s="144"/>
      <c r="FD251" s="144"/>
      <c r="FE251" s="144"/>
      <c r="FF251" s="144"/>
      <c r="FG251" s="144"/>
      <c r="FH251" s="144"/>
      <c r="FI251" s="144"/>
      <c r="FJ251" s="144"/>
      <c r="FK251" s="144"/>
      <c r="FL251" s="144"/>
      <c r="FM251" s="144"/>
      <c r="FN251" s="144"/>
      <c r="FO251" s="144"/>
      <c r="FP251" s="144"/>
      <c r="FQ251" s="144"/>
      <c r="FR251" s="144"/>
      <c r="FS251" s="144"/>
      <c r="FT251" s="144"/>
      <c r="FU251" s="144"/>
      <c r="FV251" s="144"/>
      <c r="FW251" s="144"/>
      <c r="FX251" s="144"/>
      <c r="FY251" s="144"/>
      <c r="FZ251" s="144"/>
      <c r="GA251" s="144"/>
      <c r="GB251" s="144"/>
      <c r="GC251" s="144"/>
      <c r="GD251" s="144"/>
      <c r="GE251" s="144"/>
      <c r="GF251" s="144"/>
      <c r="GG251" s="144"/>
      <c r="GH251" s="144"/>
      <c r="GI251" s="144"/>
      <c r="GJ251" s="144"/>
      <c r="GK251" s="144"/>
      <c r="GL251" s="144"/>
      <c r="GM251" s="144"/>
      <c r="GN251" s="144"/>
      <c r="GO251" s="144"/>
      <c r="GP251" s="144"/>
      <c r="GQ251" s="144"/>
      <c r="GR251" s="144"/>
      <c r="GS251" s="144"/>
      <c r="GT251" s="144"/>
      <c r="GU251" s="144"/>
      <c r="GV251" s="144"/>
      <c r="GW251" s="144"/>
      <c r="GX251" s="144"/>
      <c r="GY251" s="144"/>
      <c r="GZ251" s="144"/>
      <c r="HA251" s="144"/>
      <c r="HB251" s="144"/>
      <c r="HC251" s="144"/>
      <c r="HD251" s="144"/>
      <c r="HE251" s="144"/>
      <c r="HF251" s="144"/>
      <c r="HG251" s="144"/>
      <c r="HH251" s="144"/>
      <c r="HI251" s="144"/>
      <c r="HJ251" s="144"/>
    </row>
    <row r="252" spans="1:218" ht="16.5" x14ac:dyDescent="0.3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144"/>
      <c r="EE252" s="144"/>
      <c r="EF252" s="144"/>
      <c r="EG252" s="144"/>
      <c r="EH252" s="144"/>
      <c r="EI252" s="144"/>
      <c r="EJ252" s="144"/>
      <c r="EK252" s="144"/>
      <c r="EL252" s="144"/>
      <c r="EM252" s="144"/>
      <c r="EN252" s="144"/>
      <c r="EO252" s="144"/>
      <c r="EP252" s="144"/>
      <c r="EQ252" s="144"/>
      <c r="ER252" s="144"/>
      <c r="ES252" s="144"/>
      <c r="ET252" s="144"/>
      <c r="EU252" s="144"/>
      <c r="EV252" s="144"/>
      <c r="EW252" s="144"/>
      <c r="EX252" s="144"/>
      <c r="EY252" s="144"/>
      <c r="EZ252" s="144"/>
      <c r="FA252" s="144"/>
      <c r="FB252" s="144"/>
      <c r="FC252" s="144"/>
      <c r="FD252" s="144"/>
      <c r="FE252" s="144"/>
      <c r="FF252" s="144"/>
      <c r="FG252" s="144"/>
      <c r="FH252" s="144"/>
      <c r="FI252" s="144"/>
      <c r="FJ252" s="144"/>
      <c r="FK252" s="144"/>
      <c r="FL252" s="144"/>
      <c r="FM252" s="144"/>
      <c r="FN252" s="144"/>
      <c r="FO252" s="144"/>
      <c r="FP252" s="144"/>
      <c r="FQ252" s="144"/>
      <c r="FR252" s="144"/>
      <c r="FS252" s="144"/>
      <c r="FT252" s="144"/>
      <c r="FU252" s="144"/>
      <c r="FV252" s="144"/>
      <c r="FW252" s="144"/>
      <c r="FX252" s="144"/>
      <c r="FY252" s="144"/>
      <c r="FZ252" s="144"/>
      <c r="GA252" s="144"/>
      <c r="GB252" s="144"/>
      <c r="GC252" s="144"/>
      <c r="GD252" s="144"/>
      <c r="GE252" s="144"/>
      <c r="GF252" s="144"/>
      <c r="GG252" s="144"/>
      <c r="GH252" s="144"/>
      <c r="GI252" s="144"/>
      <c r="GJ252" s="144"/>
      <c r="GK252" s="144"/>
      <c r="GL252" s="144"/>
      <c r="GM252" s="144"/>
      <c r="GN252" s="144"/>
      <c r="GO252" s="144"/>
      <c r="GP252" s="144"/>
      <c r="GQ252" s="144"/>
      <c r="GR252" s="144"/>
      <c r="GS252" s="144"/>
      <c r="GT252" s="144"/>
      <c r="GU252" s="144"/>
      <c r="GV252" s="144"/>
      <c r="GW252" s="144"/>
      <c r="GX252" s="144"/>
      <c r="GY252" s="144"/>
      <c r="GZ252" s="144"/>
      <c r="HA252" s="144"/>
      <c r="HB252" s="144"/>
      <c r="HC252" s="144"/>
      <c r="HD252" s="144"/>
      <c r="HE252" s="144"/>
      <c r="HF252" s="144"/>
      <c r="HG252" s="144"/>
      <c r="HH252" s="144"/>
      <c r="HI252" s="144"/>
      <c r="HJ252" s="144"/>
    </row>
    <row r="253" spans="1:218" ht="16.5" x14ac:dyDescent="0.3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144"/>
      <c r="EE253" s="144"/>
      <c r="EF253" s="144"/>
      <c r="EG253" s="144"/>
      <c r="EH253" s="144"/>
      <c r="EI253" s="144"/>
      <c r="EJ253" s="144"/>
      <c r="EK253" s="144"/>
      <c r="EL253" s="144"/>
      <c r="EM253" s="144"/>
      <c r="EN253" s="144"/>
      <c r="EO253" s="144"/>
      <c r="EP253" s="144"/>
      <c r="EQ253" s="144"/>
      <c r="ER253" s="144"/>
      <c r="ES253" s="144"/>
      <c r="ET253" s="144"/>
      <c r="EU253" s="144"/>
      <c r="EV253" s="144"/>
      <c r="EW253" s="144"/>
      <c r="EX253" s="144"/>
      <c r="EY253" s="144"/>
      <c r="EZ253" s="144"/>
      <c r="FA253" s="144"/>
      <c r="FB253" s="144"/>
      <c r="FC253" s="144"/>
      <c r="FD253" s="144"/>
      <c r="FE253" s="144"/>
      <c r="FF253" s="144"/>
      <c r="FG253" s="144"/>
      <c r="FH253" s="144"/>
      <c r="FI253" s="144"/>
      <c r="FJ253" s="144"/>
      <c r="FK253" s="144"/>
      <c r="FL253" s="144"/>
      <c r="FM253" s="144"/>
      <c r="FN253" s="144"/>
      <c r="FO253" s="144"/>
      <c r="FP253" s="144"/>
      <c r="FQ253" s="144"/>
      <c r="FR253" s="144"/>
      <c r="FS253" s="144"/>
      <c r="FT253" s="144"/>
      <c r="FU253" s="144"/>
      <c r="FV253" s="144"/>
      <c r="FW253" s="144"/>
      <c r="FX253" s="144"/>
      <c r="FY253" s="144"/>
      <c r="FZ253" s="144"/>
      <c r="GA253" s="144"/>
      <c r="GB253" s="144"/>
      <c r="GC253" s="144"/>
      <c r="GD253" s="144"/>
      <c r="GE253" s="144"/>
      <c r="GF253" s="144"/>
      <c r="GG253" s="144"/>
      <c r="GH253" s="144"/>
      <c r="GI253" s="144"/>
      <c r="GJ253" s="144"/>
      <c r="GK253" s="144"/>
      <c r="GL253" s="144"/>
      <c r="GM253" s="144"/>
      <c r="GN253" s="144"/>
      <c r="GO253" s="144"/>
      <c r="GP253" s="144"/>
      <c r="GQ253" s="144"/>
      <c r="GR253" s="144"/>
      <c r="GS253" s="144"/>
      <c r="GT253" s="144"/>
      <c r="GU253" s="144"/>
      <c r="GV253" s="144"/>
      <c r="GW253" s="144"/>
      <c r="GX253" s="144"/>
      <c r="GY253" s="144"/>
      <c r="GZ253" s="144"/>
      <c r="HA253" s="144"/>
      <c r="HB253" s="144"/>
      <c r="HC253" s="144"/>
      <c r="HD253" s="144"/>
      <c r="HE253" s="144"/>
      <c r="HF253" s="144"/>
      <c r="HG253" s="144"/>
      <c r="HH253" s="144"/>
      <c r="HI253" s="144"/>
      <c r="HJ253" s="144"/>
    </row>
    <row r="254" spans="1:218" ht="16.5" x14ac:dyDescent="0.3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c r="FF254" s="144"/>
      <c r="FG254" s="144"/>
      <c r="FH254" s="144"/>
      <c r="FI254" s="144"/>
      <c r="FJ254" s="144"/>
      <c r="FK254" s="144"/>
      <c r="FL254" s="144"/>
      <c r="FM254" s="144"/>
      <c r="FN254" s="144"/>
      <c r="FO254" s="144"/>
      <c r="FP254" s="144"/>
      <c r="FQ254" s="144"/>
      <c r="FR254" s="144"/>
      <c r="FS254" s="144"/>
      <c r="FT254" s="144"/>
      <c r="FU254" s="144"/>
      <c r="FV254" s="144"/>
      <c r="FW254" s="144"/>
      <c r="FX254" s="144"/>
      <c r="FY254" s="144"/>
      <c r="FZ254" s="144"/>
      <c r="GA254" s="144"/>
      <c r="GB254" s="144"/>
      <c r="GC254" s="144"/>
      <c r="GD254" s="144"/>
      <c r="GE254" s="144"/>
      <c r="GF254" s="144"/>
      <c r="GG254" s="144"/>
      <c r="GH254" s="144"/>
      <c r="GI254" s="144"/>
      <c r="GJ254" s="144"/>
      <c r="GK254" s="144"/>
      <c r="GL254" s="144"/>
      <c r="GM254" s="144"/>
      <c r="GN254" s="144"/>
      <c r="GO254" s="144"/>
      <c r="GP254" s="144"/>
      <c r="GQ254" s="144"/>
      <c r="GR254" s="144"/>
      <c r="GS254" s="144"/>
      <c r="GT254" s="144"/>
      <c r="GU254" s="144"/>
      <c r="GV254" s="144"/>
      <c r="GW254" s="144"/>
      <c r="GX254" s="144"/>
      <c r="GY254" s="144"/>
      <c r="GZ254" s="144"/>
      <c r="HA254" s="144"/>
      <c r="HB254" s="144"/>
      <c r="HC254" s="144"/>
      <c r="HD254" s="144"/>
      <c r="HE254" s="144"/>
      <c r="HF254" s="144"/>
      <c r="HG254" s="144"/>
      <c r="HH254" s="144"/>
      <c r="HI254" s="144"/>
      <c r="HJ254" s="144"/>
    </row>
    <row r="255" spans="1:218" ht="16.5" x14ac:dyDescent="0.3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c r="DL255" s="144"/>
      <c r="DM255" s="144"/>
      <c r="DN255" s="144"/>
      <c r="DO255" s="144"/>
      <c r="DP255" s="144"/>
      <c r="DQ255" s="144"/>
      <c r="DR255" s="144"/>
      <c r="DS255" s="144"/>
      <c r="DT255" s="144"/>
      <c r="DU255" s="144"/>
      <c r="DV255" s="144"/>
      <c r="DW255" s="144"/>
      <c r="DX255" s="144"/>
      <c r="DY255" s="144"/>
      <c r="DZ255" s="144"/>
      <c r="EA255" s="144"/>
      <c r="EB255" s="144"/>
      <c r="EC255" s="144"/>
      <c r="ED255" s="144"/>
      <c r="EE255" s="144"/>
      <c r="EF255" s="144"/>
      <c r="EG255" s="144"/>
      <c r="EH255" s="144"/>
      <c r="EI255" s="144"/>
      <c r="EJ255" s="144"/>
      <c r="EK255" s="144"/>
      <c r="EL255" s="144"/>
      <c r="EM255" s="144"/>
      <c r="EN255" s="144"/>
      <c r="EO255" s="144"/>
      <c r="EP255" s="144"/>
      <c r="EQ255" s="144"/>
      <c r="ER255" s="144"/>
      <c r="ES255" s="144"/>
      <c r="ET255" s="144"/>
      <c r="EU255" s="144"/>
      <c r="EV255" s="144"/>
      <c r="EW255" s="144"/>
      <c r="EX255" s="144"/>
      <c r="EY255" s="144"/>
      <c r="EZ255" s="144"/>
      <c r="FA255" s="144"/>
      <c r="FB255" s="144"/>
      <c r="FC255" s="144"/>
      <c r="FD255" s="144"/>
      <c r="FE255" s="144"/>
      <c r="FF255" s="144"/>
      <c r="FG255" s="144"/>
      <c r="FH255" s="144"/>
      <c r="FI255" s="144"/>
      <c r="FJ255" s="144"/>
      <c r="FK255" s="144"/>
      <c r="FL255" s="144"/>
      <c r="FM255" s="144"/>
      <c r="FN255" s="144"/>
      <c r="FO255" s="144"/>
      <c r="FP255" s="144"/>
      <c r="FQ255" s="144"/>
      <c r="FR255" s="144"/>
      <c r="FS255" s="144"/>
      <c r="FT255" s="144"/>
      <c r="FU255" s="144"/>
      <c r="FV255" s="144"/>
      <c r="FW255" s="144"/>
      <c r="FX255" s="144"/>
      <c r="FY255" s="144"/>
      <c r="FZ255" s="144"/>
      <c r="GA255" s="144"/>
      <c r="GB255" s="144"/>
      <c r="GC255" s="144"/>
      <c r="GD255" s="144"/>
      <c r="GE255" s="144"/>
      <c r="GF255" s="144"/>
      <c r="GG255" s="144"/>
      <c r="GH255" s="144"/>
      <c r="GI255" s="144"/>
      <c r="GJ255" s="144"/>
      <c r="GK255" s="144"/>
      <c r="GL255" s="144"/>
      <c r="GM255" s="144"/>
      <c r="GN255" s="144"/>
      <c r="GO255" s="144"/>
      <c r="GP255" s="144"/>
      <c r="GQ255" s="144"/>
      <c r="GR255" s="144"/>
      <c r="GS255" s="144"/>
      <c r="GT255" s="144"/>
      <c r="GU255" s="144"/>
      <c r="GV255" s="144"/>
      <c r="GW255" s="144"/>
      <c r="GX255" s="144"/>
      <c r="GY255" s="144"/>
      <c r="GZ255" s="144"/>
      <c r="HA255" s="144"/>
      <c r="HB255" s="144"/>
      <c r="HC255" s="144"/>
      <c r="HD255" s="144"/>
      <c r="HE255" s="144"/>
      <c r="HF255" s="144"/>
      <c r="HG255" s="144"/>
      <c r="HH255" s="144"/>
      <c r="HI255" s="144"/>
      <c r="HJ255" s="144"/>
    </row>
    <row r="256" spans="1:218" ht="16.5" x14ac:dyDescent="0.3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144"/>
      <c r="EE256" s="144"/>
      <c r="EF256" s="144"/>
      <c r="EG256" s="144"/>
      <c r="EH256" s="144"/>
      <c r="EI256" s="144"/>
      <c r="EJ256" s="144"/>
      <c r="EK256" s="144"/>
      <c r="EL256" s="144"/>
      <c r="EM256" s="144"/>
      <c r="EN256" s="144"/>
      <c r="EO256" s="144"/>
      <c r="EP256" s="144"/>
      <c r="EQ256" s="144"/>
      <c r="ER256" s="144"/>
      <c r="ES256" s="144"/>
      <c r="ET256" s="144"/>
      <c r="EU256" s="144"/>
      <c r="EV256" s="144"/>
      <c r="EW256" s="144"/>
      <c r="EX256" s="144"/>
      <c r="EY256" s="144"/>
      <c r="EZ256" s="144"/>
      <c r="FA256" s="144"/>
      <c r="FB256" s="144"/>
      <c r="FC256" s="144"/>
      <c r="FD256" s="144"/>
      <c r="FE256" s="144"/>
      <c r="FF256" s="144"/>
      <c r="FG256" s="144"/>
      <c r="FH256" s="144"/>
      <c r="FI256" s="144"/>
      <c r="FJ256" s="144"/>
      <c r="FK256" s="144"/>
      <c r="FL256" s="144"/>
      <c r="FM256" s="144"/>
      <c r="FN256" s="144"/>
      <c r="FO256" s="144"/>
      <c r="FP256" s="144"/>
      <c r="FQ256" s="144"/>
      <c r="FR256" s="144"/>
      <c r="FS256" s="144"/>
      <c r="FT256" s="144"/>
      <c r="FU256" s="144"/>
      <c r="FV256" s="144"/>
      <c r="FW256" s="144"/>
      <c r="FX256" s="144"/>
      <c r="FY256" s="144"/>
      <c r="FZ256" s="144"/>
      <c r="GA256" s="144"/>
      <c r="GB256" s="144"/>
      <c r="GC256" s="144"/>
      <c r="GD256" s="144"/>
      <c r="GE256" s="144"/>
      <c r="GF256" s="144"/>
      <c r="GG256" s="144"/>
      <c r="GH256" s="144"/>
      <c r="GI256" s="144"/>
      <c r="GJ256" s="144"/>
      <c r="GK256" s="144"/>
      <c r="GL256" s="144"/>
      <c r="GM256" s="144"/>
      <c r="GN256" s="144"/>
      <c r="GO256" s="144"/>
      <c r="GP256" s="144"/>
      <c r="GQ256" s="144"/>
      <c r="GR256" s="144"/>
      <c r="GS256" s="144"/>
      <c r="GT256" s="144"/>
      <c r="GU256" s="144"/>
      <c r="GV256" s="144"/>
      <c r="GW256" s="144"/>
      <c r="GX256" s="144"/>
      <c r="GY256" s="144"/>
      <c r="GZ256" s="144"/>
      <c r="HA256" s="144"/>
      <c r="HB256" s="144"/>
      <c r="HC256" s="144"/>
      <c r="HD256" s="144"/>
      <c r="HE256" s="144"/>
      <c r="HF256" s="144"/>
      <c r="HG256" s="144"/>
      <c r="HH256" s="144"/>
      <c r="HI256" s="144"/>
      <c r="HJ256" s="144"/>
    </row>
    <row r="257" spans="1:218" ht="16.5" x14ac:dyDescent="0.3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c r="DL257" s="144"/>
      <c r="DM257" s="144"/>
      <c r="DN257" s="144"/>
      <c r="DO257" s="144"/>
      <c r="DP257" s="144"/>
      <c r="DQ257" s="144"/>
      <c r="DR257" s="144"/>
      <c r="DS257" s="144"/>
      <c r="DT257" s="144"/>
      <c r="DU257" s="144"/>
      <c r="DV257" s="144"/>
      <c r="DW257" s="144"/>
      <c r="DX257" s="144"/>
      <c r="DY257" s="144"/>
      <c r="DZ257" s="144"/>
      <c r="EA257" s="144"/>
      <c r="EB257" s="144"/>
      <c r="EC257" s="144"/>
      <c r="ED257" s="144"/>
      <c r="EE257" s="144"/>
      <c r="EF257" s="144"/>
      <c r="EG257" s="144"/>
      <c r="EH257" s="144"/>
      <c r="EI257" s="144"/>
      <c r="EJ257" s="144"/>
      <c r="EK257" s="144"/>
      <c r="EL257" s="144"/>
      <c r="EM257" s="144"/>
      <c r="EN257" s="144"/>
      <c r="EO257" s="144"/>
      <c r="EP257" s="144"/>
      <c r="EQ257" s="144"/>
      <c r="ER257" s="144"/>
      <c r="ES257" s="144"/>
      <c r="ET257" s="144"/>
      <c r="EU257" s="144"/>
      <c r="EV257" s="144"/>
      <c r="EW257" s="144"/>
      <c r="EX257" s="144"/>
      <c r="EY257" s="144"/>
      <c r="EZ257" s="144"/>
      <c r="FA257" s="144"/>
      <c r="FB257" s="144"/>
      <c r="FC257" s="144"/>
      <c r="FD257" s="144"/>
      <c r="FE257" s="144"/>
      <c r="FF257" s="144"/>
      <c r="FG257" s="144"/>
      <c r="FH257" s="144"/>
      <c r="FI257" s="144"/>
      <c r="FJ257" s="144"/>
      <c r="FK257" s="144"/>
      <c r="FL257" s="144"/>
      <c r="FM257" s="144"/>
      <c r="FN257" s="144"/>
      <c r="FO257" s="144"/>
      <c r="FP257" s="144"/>
      <c r="FQ257" s="144"/>
      <c r="FR257" s="144"/>
      <c r="FS257" s="144"/>
      <c r="FT257" s="144"/>
      <c r="FU257" s="144"/>
      <c r="FV257" s="144"/>
      <c r="FW257" s="144"/>
      <c r="FX257" s="144"/>
      <c r="FY257" s="144"/>
      <c r="FZ257" s="144"/>
      <c r="GA257" s="144"/>
      <c r="GB257" s="144"/>
      <c r="GC257" s="144"/>
      <c r="GD257" s="144"/>
      <c r="GE257" s="144"/>
      <c r="GF257" s="144"/>
      <c r="GG257" s="144"/>
      <c r="GH257" s="144"/>
      <c r="GI257" s="144"/>
      <c r="GJ257" s="144"/>
      <c r="GK257" s="144"/>
      <c r="GL257" s="144"/>
      <c r="GM257" s="144"/>
      <c r="GN257" s="144"/>
      <c r="GO257" s="144"/>
      <c r="GP257" s="144"/>
      <c r="GQ257" s="144"/>
      <c r="GR257" s="144"/>
      <c r="GS257" s="144"/>
      <c r="GT257" s="144"/>
      <c r="GU257" s="144"/>
      <c r="GV257" s="144"/>
      <c r="GW257" s="144"/>
      <c r="GX257" s="144"/>
      <c r="GY257" s="144"/>
      <c r="GZ257" s="144"/>
      <c r="HA257" s="144"/>
      <c r="HB257" s="144"/>
      <c r="HC257" s="144"/>
      <c r="HD257" s="144"/>
      <c r="HE257" s="144"/>
      <c r="HF257" s="144"/>
      <c r="HG257" s="144"/>
      <c r="HH257" s="144"/>
      <c r="HI257" s="144"/>
      <c r="HJ257" s="144"/>
    </row>
    <row r="258" spans="1:218" ht="16.5" x14ac:dyDescent="0.3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144"/>
      <c r="EE258" s="144"/>
      <c r="EF258" s="144"/>
      <c r="EG258" s="144"/>
      <c r="EH258" s="144"/>
      <c r="EI258" s="144"/>
      <c r="EJ258" s="144"/>
      <c r="EK258" s="144"/>
      <c r="EL258" s="144"/>
      <c r="EM258" s="144"/>
      <c r="EN258" s="144"/>
      <c r="EO258" s="144"/>
      <c r="EP258" s="144"/>
      <c r="EQ258" s="144"/>
      <c r="ER258" s="144"/>
      <c r="ES258" s="144"/>
      <c r="ET258" s="144"/>
      <c r="EU258" s="144"/>
      <c r="EV258" s="144"/>
      <c r="EW258" s="144"/>
      <c r="EX258" s="144"/>
      <c r="EY258" s="144"/>
      <c r="EZ258" s="144"/>
      <c r="FA258" s="144"/>
      <c r="FB258" s="144"/>
      <c r="FC258" s="144"/>
      <c r="FD258" s="144"/>
      <c r="FE258" s="144"/>
      <c r="FF258" s="144"/>
      <c r="FG258" s="144"/>
      <c r="FH258" s="144"/>
      <c r="FI258" s="144"/>
      <c r="FJ258" s="144"/>
      <c r="FK258" s="144"/>
      <c r="FL258" s="144"/>
      <c r="FM258" s="144"/>
      <c r="FN258" s="144"/>
      <c r="FO258" s="144"/>
      <c r="FP258" s="144"/>
      <c r="FQ258" s="144"/>
      <c r="FR258" s="144"/>
      <c r="FS258" s="144"/>
      <c r="FT258" s="144"/>
      <c r="FU258" s="144"/>
      <c r="FV258" s="144"/>
      <c r="FW258" s="144"/>
      <c r="FX258" s="144"/>
      <c r="FY258" s="144"/>
      <c r="FZ258" s="144"/>
      <c r="GA258" s="144"/>
      <c r="GB258" s="144"/>
      <c r="GC258" s="144"/>
      <c r="GD258" s="144"/>
      <c r="GE258" s="144"/>
      <c r="GF258" s="144"/>
      <c r="GG258" s="144"/>
      <c r="GH258" s="144"/>
      <c r="GI258" s="144"/>
      <c r="GJ258" s="144"/>
      <c r="GK258" s="144"/>
      <c r="GL258" s="144"/>
      <c r="GM258" s="144"/>
      <c r="GN258" s="144"/>
      <c r="GO258" s="144"/>
      <c r="GP258" s="144"/>
      <c r="GQ258" s="144"/>
      <c r="GR258" s="144"/>
      <c r="GS258" s="144"/>
      <c r="GT258" s="144"/>
      <c r="GU258" s="144"/>
      <c r="GV258" s="144"/>
      <c r="GW258" s="144"/>
      <c r="GX258" s="144"/>
      <c r="GY258" s="144"/>
      <c r="GZ258" s="144"/>
      <c r="HA258" s="144"/>
      <c r="HB258" s="144"/>
      <c r="HC258" s="144"/>
      <c r="HD258" s="144"/>
      <c r="HE258" s="144"/>
      <c r="HF258" s="144"/>
      <c r="HG258" s="144"/>
      <c r="HH258" s="144"/>
      <c r="HI258" s="144"/>
      <c r="HJ258" s="144"/>
    </row>
    <row r="259" spans="1:218" ht="16.5" x14ac:dyDescent="0.3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c r="DL259" s="144"/>
      <c r="DM259" s="144"/>
      <c r="DN259" s="144"/>
      <c r="DO259" s="144"/>
      <c r="DP259" s="144"/>
      <c r="DQ259" s="144"/>
      <c r="DR259" s="144"/>
      <c r="DS259" s="144"/>
      <c r="DT259" s="144"/>
      <c r="DU259" s="144"/>
      <c r="DV259" s="144"/>
      <c r="DW259" s="144"/>
      <c r="DX259" s="144"/>
      <c r="DY259" s="144"/>
      <c r="DZ259" s="144"/>
      <c r="EA259" s="144"/>
      <c r="EB259" s="144"/>
      <c r="EC259" s="144"/>
      <c r="ED259" s="144"/>
      <c r="EE259" s="144"/>
      <c r="EF259" s="144"/>
      <c r="EG259" s="144"/>
      <c r="EH259" s="144"/>
      <c r="EI259" s="144"/>
      <c r="EJ259" s="144"/>
      <c r="EK259" s="144"/>
      <c r="EL259" s="144"/>
      <c r="EM259" s="144"/>
      <c r="EN259" s="144"/>
      <c r="EO259" s="144"/>
      <c r="EP259" s="144"/>
      <c r="EQ259" s="144"/>
      <c r="ER259" s="144"/>
      <c r="ES259" s="144"/>
      <c r="ET259" s="144"/>
      <c r="EU259" s="144"/>
      <c r="EV259" s="144"/>
      <c r="EW259" s="144"/>
      <c r="EX259" s="144"/>
      <c r="EY259" s="144"/>
      <c r="EZ259" s="144"/>
      <c r="FA259" s="144"/>
      <c r="FB259" s="144"/>
      <c r="FC259" s="144"/>
      <c r="FD259" s="144"/>
      <c r="FE259" s="144"/>
      <c r="FF259" s="144"/>
      <c r="FG259" s="144"/>
      <c r="FH259" s="144"/>
      <c r="FI259" s="144"/>
      <c r="FJ259" s="144"/>
      <c r="FK259" s="144"/>
      <c r="FL259" s="144"/>
      <c r="FM259" s="144"/>
      <c r="FN259" s="144"/>
      <c r="FO259" s="144"/>
      <c r="FP259" s="144"/>
      <c r="FQ259" s="144"/>
      <c r="FR259" s="144"/>
      <c r="FS259" s="144"/>
      <c r="FT259" s="144"/>
      <c r="FU259" s="144"/>
      <c r="FV259" s="144"/>
      <c r="FW259" s="144"/>
      <c r="FX259" s="144"/>
      <c r="FY259" s="144"/>
      <c r="FZ259" s="144"/>
      <c r="GA259" s="144"/>
      <c r="GB259" s="144"/>
      <c r="GC259" s="144"/>
      <c r="GD259" s="144"/>
      <c r="GE259" s="144"/>
      <c r="GF259" s="144"/>
      <c r="GG259" s="144"/>
      <c r="GH259" s="144"/>
      <c r="GI259" s="144"/>
      <c r="GJ259" s="144"/>
      <c r="GK259" s="144"/>
      <c r="GL259" s="144"/>
      <c r="GM259" s="144"/>
      <c r="GN259" s="144"/>
      <c r="GO259" s="144"/>
      <c r="GP259" s="144"/>
      <c r="GQ259" s="144"/>
      <c r="GR259" s="144"/>
      <c r="GS259" s="144"/>
      <c r="GT259" s="144"/>
      <c r="GU259" s="144"/>
      <c r="GV259" s="144"/>
      <c r="GW259" s="144"/>
      <c r="GX259" s="144"/>
      <c r="GY259" s="144"/>
      <c r="GZ259" s="144"/>
      <c r="HA259" s="144"/>
      <c r="HB259" s="144"/>
      <c r="HC259" s="144"/>
      <c r="HD259" s="144"/>
      <c r="HE259" s="144"/>
      <c r="HF259" s="144"/>
      <c r="HG259" s="144"/>
      <c r="HH259" s="144"/>
      <c r="HI259" s="144"/>
      <c r="HJ259" s="144"/>
    </row>
    <row r="260" spans="1:218" ht="16.5" x14ac:dyDescent="0.3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4"/>
      <c r="EA260" s="144"/>
      <c r="EB260" s="144"/>
      <c r="EC260" s="144"/>
      <c r="ED260" s="144"/>
      <c r="EE260" s="144"/>
      <c r="EF260" s="144"/>
      <c r="EG260" s="144"/>
      <c r="EH260" s="144"/>
      <c r="EI260" s="144"/>
      <c r="EJ260" s="144"/>
      <c r="EK260" s="144"/>
      <c r="EL260" s="144"/>
      <c r="EM260" s="144"/>
      <c r="EN260" s="144"/>
      <c r="EO260" s="144"/>
      <c r="EP260" s="144"/>
      <c r="EQ260" s="144"/>
      <c r="ER260" s="144"/>
      <c r="ES260" s="144"/>
      <c r="ET260" s="144"/>
      <c r="EU260" s="144"/>
      <c r="EV260" s="144"/>
      <c r="EW260" s="144"/>
      <c r="EX260" s="144"/>
      <c r="EY260" s="144"/>
      <c r="EZ260" s="144"/>
      <c r="FA260" s="144"/>
      <c r="FB260" s="144"/>
      <c r="FC260" s="144"/>
      <c r="FD260" s="144"/>
      <c r="FE260" s="144"/>
      <c r="FF260" s="144"/>
      <c r="FG260" s="144"/>
      <c r="FH260" s="144"/>
      <c r="FI260" s="144"/>
      <c r="FJ260" s="144"/>
      <c r="FK260" s="144"/>
      <c r="FL260" s="144"/>
      <c r="FM260" s="144"/>
      <c r="FN260" s="144"/>
      <c r="FO260" s="144"/>
      <c r="FP260" s="144"/>
      <c r="FQ260" s="144"/>
      <c r="FR260" s="144"/>
      <c r="FS260" s="144"/>
      <c r="FT260" s="144"/>
      <c r="FU260" s="144"/>
      <c r="FV260" s="144"/>
      <c r="FW260" s="144"/>
      <c r="FX260" s="144"/>
      <c r="FY260" s="144"/>
      <c r="FZ260" s="144"/>
      <c r="GA260" s="144"/>
      <c r="GB260" s="144"/>
      <c r="GC260" s="144"/>
      <c r="GD260" s="144"/>
      <c r="GE260" s="144"/>
      <c r="GF260" s="144"/>
      <c r="GG260" s="144"/>
      <c r="GH260" s="144"/>
      <c r="GI260" s="144"/>
      <c r="GJ260" s="144"/>
      <c r="GK260" s="144"/>
      <c r="GL260" s="144"/>
      <c r="GM260" s="144"/>
      <c r="GN260" s="144"/>
      <c r="GO260" s="144"/>
      <c r="GP260" s="144"/>
      <c r="GQ260" s="144"/>
      <c r="GR260" s="144"/>
      <c r="GS260" s="144"/>
      <c r="GT260" s="144"/>
      <c r="GU260" s="144"/>
      <c r="GV260" s="144"/>
      <c r="GW260" s="144"/>
      <c r="GX260" s="144"/>
      <c r="GY260" s="144"/>
      <c r="GZ260" s="144"/>
      <c r="HA260" s="144"/>
      <c r="HB260" s="144"/>
      <c r="HC260" s="144"/>
      <c r="HD260" s="144"/>
      <c r="HE260" s="144"/>
      <c r="HF260" s="144"/>
      <c r="HG260" s="144"/>
      <c r="HH260" s="144"/>
      <c r="HI260" s="144"/>
      <c r="HJ260" s="144"/>
    </row>
    <row r="261" spans="1:218" ht="16.5" x14ac:dyDescent="0.3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c r="DL261" s="144"/>
      <c r="DM261" s="144"/>
      <c r="DN261" s="144"/>
      <c r="DO261" s="144"/>
      <c r="DP261" s="144"/>
      <c r="DQ261" s="144"/>
      <c r="DR261" s="144"/>
      <c r="DS261" s="144"/>
      <c r="DT261" s="144"/>
      <c r="DU261" s="144"/>
      <c r="DV261" s="144"/>
      <c r="DW261" s="144"/>
      <c r="DX261" s="144"/>
      <c r="DY261" s="144"/>
      <c r="DZ261" s="144"/>
      <c r="EA261" s="144"/>
      <c r="EB261" s="144"/>
      <c r="EC261" s="144"/>
      <c r="ED261" s="144"/>
      <c r="EE261" s="144"/>
      <c r="EF261" s="144"/>
      <c r="EG261" s="144"/>
      <c r="EH261" s="144"/>
      <c r="EI261" s="144"/>
      <c r="EJ261" s="144"/>
      <c r="EK261" s="144"/>
      <c r="EL261" s="144"/>
      <c r="EM261" s="144"/>
      <c r="EN261" s="144"/>
      <c r="EO261" s="144"/>
      <c r="EP261" s="144"/>
      <c r="EQ261" s="144"/>
      <c r="ER261" s="144"/>
      <c r="ES261" s="144"/>
      <c r="ET261" s="144"/>
      <c r="EU261" s="144"/>
      <c r="EV261" s="144"/>
      <c r="EW261" s="144"/>
      <c r="EX261" s="144"/>
      <c r="EY261" s="144"/>
      <c r="EZ261" s="144"/>
      <c r="FA261" s="144"/>
      <c r="FB261" s="144"/>
      <c r="FC261" s="144"/>
      <c r="FD261" s="144"/>
      <c r="FE261" s="144"/>
      <c r="FF261" s="144"/>
      <c r="FG261" s="144"/>
      <c r="FH261" s="144"/>
      <c r="FI261" s="144"/>
      <c r="FJ261" s="144"/>
      <c r="FK261" s="144"/>
      <c r="FL261" s="144"/>
      <c r="FM261" s="144"/>
      <c r="FN261" s="144"/>
      <c r="FO261" s="144"/>
      <c r="FP261" s="144"/>
      <c r="FQ261" s="144"/>
      <c r="FR261" s="144"/>
      <c r="FS261" s="144"/>
      <c r="FT261" s="144"/>
      <c r="FU261" s="144"/>
      <c r="FV261" s="144"/>
      <c r="FW261" s="144"/>
      <c r="FX261" s="144"/>
      <c r="FY261" s="144"/>
      <c r="FZ261" s="144"/>
      <c r="GA261" s="144"/>
      <c r="GB261" s="144"/>
      <c r="GC261" s="144"/>
      <c r="GD261" s="144"/>
      <c r="GE261" s="144"/>
      <c r="GF261" s="144"/>
      <c r="GG261" s="144"/>
      <c r="GH261" s="144"/>
      <c r="GI261" s="144"/>
      <c r="GJ261" s="144"/>
      <c r="GK261" s="144"/>
      <c r="GL261" s="144"/>
      <c r="GM261" s="144"/>
      <c r="GN261" s="144"/>
      <c r="GO261" s="144"/>
      <c r="GP261" s="144"/>
      <c r="GQ261" s="144"/>
      <c r="GR261" s="144"/>
      <c r="GS261" s="144"/>
      <c r="GT261" s="144"/>
      <c r="GU261" s="144"/>
      <c r="GV261" s="144"/>
      <c r="GW261" s="144"/>
      <c r="GX261" s="144"/>
      <c r="GY261" s="144"/>
      <c r="GZ261" s="144"/>
      <c r="HA261" s="144"/>
      <c r="HB261" s="144"/>
      <c r="HC261" s="144"/>
      <c r="HD261" s="144"/>
      <c r="HE261" s="144"/>
      <c r="HF261" s="144"/>
      <c r="HG261" s="144"/>
      <c r="HH261" s="144"/>
      <c r="HI261" s="144"/>
      <c r="HJ261" s="144"/>
    </row>
    <row r="262" spans="1:218" ht="16.5" x14ac:dyDescent="0.3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c r="DL262" s="144"/>
      <c r="DM262" s="144"/>
      <c r="DN262" s="144"/>
      <c r="DO262" s="144"/>
      <c r="DP262" s="144"/>
      <c r="DQ262" s="144"/>
      <c r="DR262" s="144"/>
      <c r="DS262" s="144"/>
      <c r="DT262" s="144"/>
      <c r="DU262" s="144"/>
      <c r="DV262" s="144"/>
      <c r="DW262" s="144"/>
      <c r="DX262" s="144"/>
      <c r="DY262" s="144"/>
      <c r="DZ262" s="144"/>
      <c r="EA262" s="144"/>
      <c r="EB262" s="144"/>
      <c r="EC262" s="144"/>
      <c r="ED262" s="144"/>
      <c r="EE262" s="144"/>
      <c r="EF262" s="144"/>
      <c r="EG262" s="144"/>
      <c r="EH262" s="144"/>
      <c r="EI262" s="144"/>
      <c r="EJ262" s="144"/>
      <c r="EK262" s="144"/>
      <c r="EL262" s="144"/>
      <c r="EM262" s="144"/>
      <c r="EN262" s="144"/>
      <c r="EO262" s="144"/>
      <c r="EP262" s="144"/>
      <c r="EQ262" s="144"/>
      <c r="ER262" s="144"/>
      <c r="ES262" s="144"/>
      <c r="ET262" s="144"/>
      <c r="EU262" s="144"/>
      <c r="EV262" s="144"/>
      <c r="EW262" s="144"/>
      <c r="EX262" s="144"/>
      <c r="EY262" s="144"/>
      <c r="EZ262" s="144"/>
      <c r="FA262" s="144"/>
      <c r="FB262" s="144"/>
      <c r="FC262" s="144"/>
      <c r="FD262" s="144"/>
      <c r="FE262" s="144"/>
      <c r="FF262" s="144"/>
      <c r="FG262" s="144"/>
      <c r="FH262" s="144"/>
      <c r="FI262" s="144"/>
      <c r="FJ262" s="144"/>
      <c r="FK262" s="144"/>
      <c r="FL262" s="144"/>
      <c r="FM262" s="144"/>
      <c r="FN262" s="144"/>
      <c r="FO262" s="144"/>
      <c r="FP262" s="144"/>
      <c r="FQ262" s="144"/>
      <c r="FR262" s="144"/>
      <c r="FS262" s="144"/>
      <c r="FT262" s="144"/>
      <c r="FU262" s="144"/>
      <c r="FV262" s="144"/>
      <c r="FW262" s="144"/>
      <c r="FX262" s="144"/>
      <c r="FY262" s="144"/>
      <c r="FZ262" s="144"/>
      <c r="GA262" s="144"/>
      <c r="GB262" s="144"/>
      <c r="GC262" s="144"/>
      <c r="GD262" s="144"/>
      <c r="GE262" s="144"/>
      <c r="GF262" s="144"/>
      <c r="GG262" s="144"/>
      <c r="GH262" s="144"/>
      <c r="GI262" s="144"/>
      <c r="GJ262" s="144"/>
      <c r="GK262" s="144"/>
      <c r="GL262" s="144"/>
      <c r="GM262" s="144"/>
      <c r="GN262" s="144"/>
      <c r="GO262" s="144"/>
      <c r="GP262" s="144"/>
      <c r="GQ262" s="144"/>
      <c r="GR262" s="144"/>
      <c r="GS262" s="144"/>
      <c r="GT262" s="144"/>
      <c r="GU262" s="144"/>
      <c r="GV262" s="144"/>
      <c r="GW262" s="144"/>
      <c r="GX262" s="144"/>
      <c r="GY262" s="144"/>
      <c r="GZ262" s="144"/>
      <c r="HA262" s="144"/>
      <c r="HB262" s="144"/>
      <c r="HC262" s="144"/>
      <c r="HD262" s="144"/>
      <c r="HE262" s="144"/>
      <c r="HF262" s="144"/>
      <c r="HG262" s="144"/>
      <c r="HH262" s="144"/>
      <c r="HI262" s="144"/>
      <c r="HJ262" s="144"/>
    </row>
    <row r="263" spans="1:218" ht="16.5" x14ac:dyDescent="0.3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c r="DL263" s="144"/>
      <c r="DM263" s="144"/>
      <c r="DN263" s="144"/>
      <c r="DO263" s="144"/>
      <c r="DP263" s="144"/>
      <c r="DQ263" s="144"/>
      <c r="DR263" s="144"/>
      <c r="DS263" s="144"/>
      <c r="DT263" s="144"/>
      <c r="DU263" s="144"/>
      <c r="DV263" s="144"/>
      <c r="DW263" s="144"/>
      <c r="DX263" s="144"/>
      <c r="DY263" s="144"/>
      <c r="DZ263" s="144"/>
      <c r="EA263" s="144"/>
      <c r="EB263" s="144"/>
      <c r="EC263" s="144"/>
      <c r="ED263" s="144"/>
      <c r="EE263" s="144"/>
      <c r="EF263" s="144"/>
      <c r="EG263" s="144"/>
      <c r="EH263" s="144"/>
      <c r="EI263" s="144"/>
      <c r="EJ263" s="144"/>
      <c r="EK263" s="144"/>
      <c r="EL263" s="144"/>
      <c r="EM263" s="144"/>
      <c r="EN263" s="144"/>
      <c r="EO263" s="144"/>
      <c r="EP263" s="144"/>
      <c r="EQ263" s="144"/>
      <c r="ER263" s="144"/>
      <c r="ES263" s="144"/>
      <c r="ET263" s="144"/>
      <c r="EU263" s="144"/>
      <c r="EV263" s="144"/>
      <c r="EW263" s="144"/>
      <c r="EX263" s="144"/>
      <c r="EY263" s="144"/>
      <c r="EZ263" s="144"/>
      <c r="FA263" s="144"/>
      <c r="FB263" s="144"/>
      <c r="FC263" s="144"/>
      <c r="FD263" s="144"/>
      <c r="FE263" s="144"/>
      <c r="FF263" s="144"/>
      <c r="FG263" s="144"/>
      <c r="FH263" s="144"/>
      <c r="FI263" s="144"/>
      <c r="FJ263" s="144"/>
      <c r="FK263" s="144"/>
      <c r="FL263" s="144"/>
      <c r="FM263" s="144"/>
      <c r="FN263" s="144"/>
      <c r="FO263" s="144"/>
      <c r="FP263" s="144"/>
      <c r="FQ263" s="144"/>
      <c r="FR263" s="144"/>
      <c r="FS263" s="144"/>
      <c r="FT263" s="144"/>
      <c r="FU263" s="144"/>
      <c r="FV263" s="144"/>
      <c r="FW263" s="144"/>
      <c r="FX263" s="144"/>
      <c r="FY263" s="144"/>
      <c r="FZ263" s="144"/>
      <c r="GA263" s="144"/>
      <c r="GB263" s="144"/>
      <c r="GC263" s="144"/>
      <c r="GD263" s="144"/>
      <c r="GE263" s="144"/>
      <c r="GF263" s="144"/>
      <c r="GG263" s="144"/>
      <c r="GH263" s="144"/>
      <c r="GI263" s="144"/>
      <c r="GJ263" s="144"/>
      <c r="GK263" s="144"/>
      <c r="GL263" s="144"/>
      <c r="GM263" s="144"/>
      <c r="GN263" s="144"/>
      <c r="GO263" s="144"/>
      <c r="GP263" s="144"/>
      <c r="GQ263" s="144"/>
      <c r="GR263" s="144"/>
      <c r="GS263" s="144"/>
      <c r="GT263" s="144"/>
      <c r="GU263" s="144"/>
      <c r="GV263" s="144"/>
      <c r="GW263" s="144"/>
      <c r="GX263" s="144"/>
      <c r="GY263" s="144"/>
      <c r="GZ263" s="144"/>
      <c r="HA263" s="144"/>
      <c r="HB263" s="144"/>
      <c r="HC263" s="144"/>
      <c r="HD263" s="144"/>
      <c r="HE263" s="144"/>
      <c r="HF263" s="144"/>
      <c r="HG263" s="144"/>
      <c r="HH263" s="144"/>
      <c r="HI263" s="144"/>
      <c r="HJ263" s="144"/>
    </row>
    <row r="264" spans="1:218" ht="16.5" x14ac:dyDescent="0.3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4"/>
      <c r="EA264" s="144"/>
      <c r="EB264" s="144"/>
      <c r="EC264" s="144"/>
      <c r="ED264" s="144"/>
      <c r="EE264" s="144"/>
      <c r="EF264" s="144"/>
      <c r="EG264" s="144"/>
      <c r="EH264" s="144"/>
      <c r="EI264" s="144"/>
      <c r="EJ264" s="144"/>
      <c r="EK264" s="144"/>
      <c r="EL264" s="144"/>
      <c r="EM264" s="144"/>
      <c r="EN264" s="144"/>
      <c r="EO264" s="144"/>
      <c r="EP264" s="144"/>
      <c r="EQ264" s="144"/>
      <c r="ER264" s="144"/>
      <c r="ES264" s="144"/>
      <c r="ET264" s="144"/>
      <c r="EU264" s="144"/>
      <c r="EV264" s="144"/>
      <c r="EW264" s="144"/>
      <c r="EX264" s="144"/>
      <c r="EY264" s="144"/>
      <c r="EZ264" s="144"/>
      <c r="FA264" s="144"/>
      <c r="FB264" s="144"/>
      <c r="FC264" s="144"/>
      <c r="FD264" s="144"/>
      <c r="FE264" s="144"/>
      <c r="FF264" s="144"/>
      <c r="FG264" s="144"/>
      <c r="FH264" s="144"/>
      <c r="FI264" s="144"/>
      <c r="FJ264" s="144"/>
      <c r="FK264" s="144"/>
      <c r="FL264" s="144"/>
      <c r="FM264" s="144"/>
      <c r="FN264" s="144"/>
      <c r="FO264" s="144"/>
      <c r="FP264" s="144"/>
      <c r="FQ264" s="144"/>
      <c r="FR264" s="144"/>
      <c r="FS264" s="144"/>
      <c r="FT264" s="144"/>
      <c r="FU264" s="144"/>
      <c r="FV264" s="144"/>
      <c r="FW264" s="144"/>
      <c r="FX264" s="144"/>
      <c r="FY264" s="144"/>
      <c r="FZ264" s="144"/>
      <c r="GA264" s="144"/>
      <c r="GB264" s="144"/>
      <c r="GC264" s="144"/>
      <c r="GD264" s="144"/>
      <c r="GE264" s="144"/>
      <c r="GF264" s="144"/>
      <c r="GG264" s="144"/>
      <c r="GH264" s="144"/>
      <c r="GI264" s="144"/>
      <c r="GJ264" s="144"/>
      <c r="GK264" s="144"/>
      <c r="GL264" s="144"/>
      <c r="GM264" s="144"/>
      <c r="GN264" s="144"/>
      <c r="GO264" s="144"/>
      <c r="GP264" s="144"/>
      <c r="GQ264" s="144"/>
      <c r="GR264" s="144"/>
      <c r="GS264" s="144"/>
      <c r="GT264" s="144"/>
      <c r="GU264" s="144"/>
      <c r="GV264" s="144"/>
      <c r="GW264" s="144"/>
      <c r="GX264" s="144"/>
      <c r="GY264" s="144"/>
      <c r="GZ264" s="144"/>
      <c r="HA264" s="144"/>
      <c r="HB264" s="144"/>
      <c r="HC264" s="144"/>
      <c r="HD264" s="144"/>
      <c r="HE264" s="144"/>
      <c r="HF264" s="144"/>
      <c r="HG264" s="144"/>
      <c r="HH264" s="144"/>
      <c r="HI264" s="144"/>
      <c r="HJ264" s="144"/>
    </row>
    <row r="265" spans="1:218" ht="16.5" x14ac:dyDescent="0.3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c r="ED265" s="144"/>
      <c r="EE265" s="144"/>
      <c r="EF265" s="144"/>
      <c r="EG265" s="144"/>
      <c r="EH265" s="144"/>
      <c r="EI265" s="144"/>
      <c r="EJ265" s="144"/>
      <c r="EK265" s="144"/>
      <c r="EL265" s="144"/>
      <c r="EM265" s="144"/>
      <c r="EN265" s="144"/>
      <c r="EO265" s="144"/>
      <c r="EP265" s="144"/>
      <c r="EQ265" s="144"/>
      <c r="ER265" s="144"/>
      <c r="ES265" s="144"/>
      <c r="ET265" s="144"/>
      <c r="EU265" s="144"/>
      <c r="EV265" s="144"/>
      <c r="EW265" s="144"/>
      <c r="EX265" s="144"/>
      <c r="EY265" s="144"/>
      <c r="EZ265" s="144"/>
      <c r="FA265" s="144"/>
      <c r="FB265" s="144"/>
      <c r="FC265" s="144"/>
      <c r="FD265" s="144"/>
      <c r="FE265" s="144"/>
      <c r="FF265" s="144"/>
      <c r="FG265" s="144"/>
      <c r="FH265" s="144"/>
      <c r="FI265" s="144"/>
      <c r="FJ265" s="144"/>
      <c r="FK265" s="144"/>
      <c r="FL265" s="144"/>
      <c r="FM265" s="144"/>
      <c r="FN265" s="144"/>
      <c r="FO265" s="144"/>
      <c r="FP265" s="144"/>
      <c r="FQ265" s="144"/>
      <c r="FR265" s="144"/>
      <c r="FS265" s="144"/>
      <c r="FT265" s="144"/>
      <c r="FU265" s="144"/>
      <c r="FV265" s="144"/>
      <c r="FW265" s="144"/>
      <c r="FX265" s="144"/>
      <c r="FY265" s="144"/>
      <c r="FZ265" s="144"/>
      <c r="GA265" s="144"/>
      <c r="GB265" s="144"/>
      <c r="GC265" s="144"/>
      <c r="GD265" s="144"/>
      <c r="GE265" s="144"/>
      <c r="GF265" s="144"/>
      <c r="GG265" s="144"/>
      <c r="GH265" s="144"/>
      <c r="GI265" s="144"/>
      <c r="GJ265" s="144"/>
      <c r="GK265" s="144"/>
      <c r="GL265" s="144"/>
      <c r="GM265" s="144"/>
      <c r="GN265" s="144"/>
      <c r="GO265" s="144"/>
      <c r="GP265" s="144"/>
      <c r="GQ265" s="144"/>
      <c r="GR265" s="144"/>
      <c r="GS265" s="144"/>
      <c r="GT265" s="144"/>
      <c r="GU265" s="144"/>
      <c r="GV265" s="144"/>
      <c r="GW265" s="144"/>
      <c r="GX265" s="144"/>
      <c r="GY265" s="144"/>
      <c r="GZ265" s="144"/>
      <c r="HA265" s="144"/>
      <c r="HB265" s="144"/>
      <c r="HC265" s="144"/>
      <c r="HD265" s="144"/>
      <c r="HE265" s="144"/>
      <c r="HF265" s="144"/>
      <c r="HG265" s="144"/>
      <c r="HH265" s="144"/>
      <c r="HI265" s="144"/>
      <c r="HJ265" s="144"/>
    </row>
    <row r="266" spans="1:218" ht="16.5" x14ac:dyDescent="0.3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c r="DL266" s="144"/>
      <c r="DM266" s="144"/>
      <c r="DN266" s="144"/>
      <c r="DO266" s="144"/>
      <c r="DP266" s="144"/>
      <c r="DQ266" s="144"/>
      <c r="DR266" s="144"/>
      <c r="DS266" s="144"/>
      <c r="DT266" s="144"/>
      <c r="DU266" s="144"/>
      <c r="DV266" s="144"/>
      <c r="DW266" s="144"/>
      <c r="DX266" s="144"/>
      <c r="DY266" s="144"/>
      <c r="DZ266" s="144"/>
      <c r="EA266" s="144"/>
      <c r="EB266" s="144"/>
      <c r="EC266" s="144"/>
      <c r="ED266" s="144"/>
      <c r="EE266" s="144"/>
      <c r="EF266" s="144"/>
      <c r="EG266" s="144"/>
      <c r="EH266" s="144"/>
      <c r="EI266" s="144"/>
      <c r="EJ266" s="144"/>
      <c r="EK266" s="144"/>
      <c r="EL266" s="144"/>
      <c r="EM266" s="144"/>
      <c r="EN266" s="144"/>
      <c r="EO266" s="144"/>
      <c r="EP266" s="144"/>
      <c r="EQ266" s="144"/>
      <c r="ER266" s="144"/>
      <c r="ES266" s="144"/>
      <c r="ET266" s="144"/>
      <c r="EU266" s="144"/>
      <c r="EV266" s="144"/>
      <c r="EW266" s="144"/>
      <c r="EX266" s="144"/>
      <c r="EY266" s="144"/>
      <c r="EZ266" s="144"/>
      <c r="FA266" s="144"/>
      <c r="FB266" s="144"/>
      <c r="FC266" s="144"/>
      <c r="FD266" s="144"/>
      <c r="FE266" s="144"/>
      <c r="FF266" s="144"/>
      <c r="FG266" s="144"/>
      <c r="FH266" s="144"/>
      <c r="FI266" s="144"/>
      <c r="FJ266" s="144"/>
      <c r="FK266" s="144"/>
      <c r="FL266" s="144"/>
      <c r="FM266" s="144"/>
      <c r="FN266" s="144"/>
      <c r="FO266" s="144"/>
      <c r="FP266" s="144"/>
      <c r="FQ266" s="144"/>
      <c r="FR266" s="144"/>
      <c r="FS266" s="144"/>
      <c r="FT266" s="144"/>
      <c r="FU266" s="144"/>
      <c r="FV266" s="144"/>
      <c r="FW266" s="144"/>
      <c r="FX266" s="144"/>
      <c r="FY266" s="144"/>
      <c r="FZ266" s="144"/>
      <c r="GA266" s="144"/>
      <c r="GB266" s="144"/>
      <c r="GC266" s="144"/>
      <c r="GD266" s="144"/>
      <c r="GE266" s="144"/>
      <c r="GF266" s="144"/>
      <c r="GG266" s="144"/>
      <c r="GH266" s="144"/>
      <c r="GI266" s="144"/>
      <c r="GJ266" s="144"/>
      <c r="GK266" s="144"/>
      <c r="GL266" s="144"/>
      <c r="GM266" s="144"/>
      <c r="GN266" s="144"/>
      <c r="GO266" s="144"/>
      <c r="GP266" s="144"/>
      <c r="GQ266" s="144"/>
      <c r="GR266" s="144"/>
      <c r="GS266" s="144"/>
      <c r="GT266" s="144"/>
      <c r="GU266" s="144"/>
      <c r="GV266" s="144"/>
      <c r="GW266" s="144"/>
      <c r="GX266" s="144"/>
      <c r="GY266" s="144"/>
      <c r="GZ266" s="144"/>
      <c r="HA266" s="144"/>
      <c r="HB266" s="144"/>
      <c r="HC266" s="144"/>
      <c r="HD266" s="144"/>
      <c r="HE266" s="144"/>
      <c r="HF266" s="144"/>
      <c r="HG266" s="144"/>
      <c r="HH266" s="144"/>
      <c r="HI266" s="144"/>
      <c r="HJ266" s="144"/>
    </row>
    <row r="267" spans="1:218" ht="16.5" x14ac:dyDescent="0.3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c r="DL267" s="144"/>
      <c r="DM267" s="144"/>
      <c r="DN267" s="144"/>
      <c r="DO267" s="144"/>
      <c r="DP267" s="144"/>
      <c r="DQ267" s="144"/>
      <c r="DR267" s="144"/>
      <c r="DS267" s="144"/>
      <c r="DT267" s="144"/>
      <c r="DU267" s="144"/>
      <c r="DV267" s="144"/>
      <c r="DW267" s="144"/>
      <c r="DX267" s="144"/>
      <c r="DY267" s="144"/>
      <c r="DZ267" s="144"/>
      <c r="EA267" s="144"/>
      <c r="EB267" s="144"/>
      <c r="EC267" s="144"/>
      <c r="ED267" s="144"/>
      <c r="EE267" s="144"/>
      <c r="EF267" s="144"/>
      <c r="EG267" s="144"/>
      <c r="EH267" s="144"/>
      <c r="EI267" s="144"/>
      <c r="EJ267" s="144"/>
      <c r="EK267" s="144"/>
      <c r="EL267" s="144"/>
      <c r="EM267" s="144"/>
      <c r="EN267" s="144"/>
      <c r="EO267" s="144"/>
      <c r="EP267" s="144"/>
      <c r="EQ267" s="144"/>
      <c r="ER267" s="144"/>
      <c r="ES267" s="144"/>
      <c r="ET267" s="144"/>
      <c r="EU267" s="144"/>
      <c r="EV267" s="144"/>
      <c r="EW267" s="144"/>
      <c r="EX267" s="144"/>
      <c r="EY267" s="144"/>
      <c r="EZ267" s="144"/>
      <c r="FA267" s="144"/>
      <c r="FB267" s="144"/>
      <c r="FC267" s="144"/>
      <c r="FD267" s="144"/>
      <c r="FE267" s="144"/>
      <c r="FF267" s="144"/>
      <c r="FG267" s="144"/>
      <c r="FH267" s="144"/>
      <c r="FI267" s="144"/>
      <c r="FJ267" s="144"/>
      <c r="FK267" s="144"/>
      <c r="FL267" s="144"/>
      <c r="FM267" s="144"/>
      <c r="FN267" s="144"/>
      <c r="FO267" s="144"/>
      <c r="FP267" s="144"/>
      <c r="FQ267" s="144"/>
      <c r="FR267" s="144"/>
      <c r="FS267" s="144"/>
      <c r="FT267" s="144"/>
      <c r="FU267" s="144"/>
      <c r="FV267" s="144"/>
      <c r="FW267" s="144"/>
      <c r="FX267" s="144"/>
      <c r="FY267" s="144"/>
      <c r="FZ267" s="144"/>
      <c r="GA267" s="144"/>
      <c r="GB267" s="144"/>
      <c r="GC267" s="144"/>
      <c r="GD267" s="144"/>
      <c r="GE267" s="144"/>
      <c r="GF267" s="144"/>
      <c r="GG267" s="144"/>
      <c r="GH267" s="144"/>
      <c r="GI267" s="144"/>
      <c r="GJ267" s="144"/>
      <c r="GK267" s="144"/>
      <c r="GL267" s="144"/>
      <c r="GM267" s="144"/>
      <c r="GN267" s="144"/>
      <c r="GO267" s="144"/>
      <c r="GP267" s="144"/>
      <c r="GQ267" s="144"/>
      <c r="GR267" s="144"/>
      <c r="GS267" s="144"/>
      <c r="GT267" s="144"/>
      <c r="GU267" s="144"/>
      <c r="GV267" s="144"/>
      <c r="GW267" s="144"/>
      <c r="GX267" s="144"/>
      <c r="GY267" s="144"/>
      <c r="GZ267" s="144"/>
      <c r="HA267" s="144"/>
      <c r="HB267" s="144"/>
      <c r="HC267" s="144"/>
      <c r="HD267" s="144"/>
      <c r="HE267" s="144"/>
      <c r="HF267" s="144"/>
      <c r="HG267" s="144"/>
      <c r="HH267" s="144"/>
      <c r="HI267" s="144"/>
      <c r="HJ267" s="144"/>
    </row>
    <row r="268" spans="1:218" ht="16.5" x14ac:dyDescent="0.3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4"/>
      <c r="EA268" s="144"/>
      <c r="EB268" s="144"/>
      <c r="EC268" s="144"/>
      <c r="ED268" s="144"/>
      <c r="EE268" s="144"/>
      <c r="EF268" s="144"/>
      <c r="EG268" s="144"/>
      <c r="EH268" s="144"/>
      <c r="EI268" s="144"/>
      <c r="EJ268" s="144"/>
      <c r="EK268" s="144"/>
      <c r="EL268" s="144"/>
      <c r="EM268" s="144"/>
      <c r="EN268" s="144"/>
      <c r="EO268" s="144"/>
      <c r="EP268" s="144"/>
      <c r="EQ268" s="144"/>
      <c r="ER268" s="144"/>
      <c r="ES268" s="144"/>
      <c r="ET268" s="144"/>
      <c r="EU268" s="144"/>
      <c r="EV268" s="144"/>
      <c r="EW268" s="144"/>
      <c r="EX268" s="144"/>
      <c r="EY268" s="144"/>
      <c r="EZ268" s="144"/>
      <c r="FA268" s="144"/>
      <c r="FB268" s="144"/>
      <c r="FC268" s="144"/>
      <c r="FD268" s="144"/>
      <c r="FE268" s="144"/>
      <c r="FF268" s="144"/>
      <c r="FG268" s="144"/>
      <c r="FH268" s="144"/>
      <c r="FI268" s="144"/>
      <c r="FJ268" s="144"/>
      <c r="FK268" s="144"/>
      <c r="FL268" s="144"/>
      <c r="FM268" s="144"/>
      <c r="FN268" s="144"/>
      <c r="FO268" s="144"/>
      <c r="FP268" s="144"/>
      <c r="FQ268" s="144"/>
      <c r="FR268" s="144"/>
      <c r="FS268" s="144"/>
      <c r="FT268" s="144"/>
      <c r="FU268" s="144"/>
      <c r="FV268" s="144"/>
      <c r="FW268" s="144"/>
      <c r="FX268" s="144"/>
      <c r="FY268" s="144"/>
      <c r="FZ268" s="144"/>
      <c r="GA268" s="144"/>
      <c r="GB268" s="144"/>
      <c r="GC268" s="144"/>
      <c r="GD268" s="144"/>
      <c r="GE268" s="144"/>
      <c r="GF268" s="144"/>
      <c r="GG268" s="144"/>
      <c r="GH268" s="144"/>
      <c r="GI268" s="144"/>
      <c r="GJ268" s="144"/>
      <c r="GK268" s="144"/>
      <c r="GL268" s="144"/>
      <c r="GM268" s="144"/>
      <c r="GN268" s="144"/>
      <c r="GO268" s="144"/>
      <c r="GP268" s="144"/>
      <c r="GQ268" s="144"/>
      <c r="GR268" s="144"/>
      <c r="GS268" s="144"/>
      <c r="GT268" s="144"/>
      <c r="GU268" s="144"/>
      <c r="GV268" s="144"/>
      <c r="GW268" s="144"/>
      <c r="GX268" s="144"/>
      <c r="GY268" s="144"/>
      <c r="GZ268" s="144"/>
      <c r="HA268" s="144"/>
      <c r="HB268" s="144"/>
      <c r="HC268" s="144"/>
      <c r="HD268" s="144"/>
      <c r="HE268" s="144"/>
      <c r="HF268" s="144"/>
      <c r="HG268" s="144"/>
      <c r="HH268" s="144"/>
      <c r="HI268" s="144"/>
      <c r="HJ268" s="144"/>
    </row>
    <row r="269" spans="1:218" ht="16.5" x14ac:dyDescent="0.3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c r="DL269" s="144"/>
      <c r="DM269" s="144"/>
      <c r="DN269" s="144"/>
      <c r="DO269" s="144"/>
      <c r="DP269" s="144"/>
      <c r="DQ269" s="144"/>
      <c r="DR269" s="144"/>
      <c r="DS269" s="144"/>
      <c r="DT269" s="144"/>
      <c r="DU269" s="144"/>
      <c r="DV269" s="144"/>
      <c r="DW269" s="144"/>
      <c r="DX269" s="144"/>
      <c r="DY269" s="144"/>
      <c r="DZ269" s="144"/>
      <c r="EA269" s="144"/>
      <c r="EB269" s="144"/>
      <c r="EC269" s="144"/>
      <c r="ED269" s="144"/>
      <c r="EE269" s="144"/>
      <c r="EF269" s="144"/>
      <c r="EG269" s="144"/>
      <c r="EH269" s="144"/>
      <c r="EI269" s="144"/>
      <c r="EJ269" s="144"/>
      <c r="EK269" s="144"/>
      <c r="EL269" s="144"/>
      <c r="EM269" s="144"/>
      <c r="EN269" s="144"/>
      <c r="EO269" s="144"/>
      <c r="EP269" s="144"/>
      <c r="EQ269" s="144"/>
      <c r="ER269" s="144"/>
      <c r="ES269" s="144"/>
      <c r="ET269" s="144"/>
      <c r="EU269" s="144"/>
      <c r="EV269" s="144"/>
      <c r="EW269" s="144"/>
      <c r="EX269" s="144"/>
      <c r="EY269" s="144"/>
      <c r="EZ269" s="144"/>
      <c r="FA269" s="144"/>
      <c r="FB269" s="144"/>
      <c r="FC269" s="144"/>
      <c r="FD269" s="144"/>
      <c r="FE269" s="144"/>
      <c r="FF269" s="144"/>
      <c r="FG269" s="144"/>
      <c r="FH269" s="144"/>
      <c r="FI269" s="144"/>
      <c r="FJ269" s="144"/>
      <c r="FK269" s="144"/>
      <c r="FL269" s="144"/>
      <c r="FM269" s="144"/>
      <c r="FN269" s="144"/>
      <c r="FO269" s="144"/>
      <c r="FP269" s="144"/>
      <c r="FQ269" s="144"/>
      <c r="FR269" s="144"/>
      <c r="FS269" s="144"/>
      <c r="FT269" s="144"/>
      <c r="FU269" s="144"/>
      <c r="FV269" s="144"/>
      <c r="FW269" s="144"/>
      <c r="FX269" s="144"/>
      <c r="FY269" s="144"/>
      <c r="FZ269" s="144"/>
      <c r="GA269" s="144"/>
      <c r="GB269" s="144"/>
      <c r="GC269" s="144"/>
      <c r="GD269" s="144"/>
      <c r="GE269" s="144"/>
      <c r="GF269" s="144"/>
      <c r="GG269" s="144"/>
      <c r="GH269" s="144"/>
      <c r="GI269" s="144"/>
      <c r="GJ269" s="144"/>
      <c r="GK269" s="144"/>
      <c r="GL269" s="144"/>
      <c r="GM269" s="144"/>
      <c r="GN269" s="144"/>
      <c r="GO269" s="144"/>
      <c r="GP269" s="144"/>
      <c r="GQ269" s="144"/>
      <c r="GR269" s="144"/>
      <c r="GS269" s="144"/>
      <c r="GT269" s="144"/>
      <c r="GU269" s="144"/>
      <c r="GV269" s="144"/>
      <c r="GW269" s="144"/>
      <c r="GX269" s="144"/>
      <c r="GY269" s="144"/>
      <c r="GZ269" s="144"/>
      <c r="HA269" s="144"/>
      <c r="HB269" s="144"/>
      <c r="HC269" s="144"/>
      <c r="HD269" s="144"/>
      <c r="HE269" s="144"/>
      <c r="HF269" s="144"/>
      <c r="HG269" s="144"/>
      <c r="HH269" s="144"/>
      <c r="HI269" s="144"/>
      <c r="HJ269" s="144"/>
    </row>
    <row r="270" spans="1:218" ht="16.5" x14ac:dyDescent="0.3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c r="DL270" s="144"/>
      <c r="DM270" s="144"/>
      <c r="DN270" s="144"/>
      <c r="DO270" s="144"/>
      <c r="DP270" s="144"/>
      <c r="DQ270" s="144"/>
      <c r="DR270" s="144"/>
      <c r="DS270" s="144"/>
      <c r="DT270" s="144"/>
      <c r="DU270" s="144"/>
      <c r="DV270" s="144"/>
      <c r="DW270" s="144"/>
      <c r="DX270" s="144"/>
      <c r="DY270" s="144"/>
      <c r="DZ270" s="144"/>
      <c r="EA270" s="144"/>
      <c r="EB270" s="144"/>
      <c r="EC270" s="144"/>
      <c r="ED270" s="144"/>
      <c r="EE270" s="144"/>
      <c r="EF270" s="144"/>
      <c r="EG270" s="144"/>
      <c r="EH270" s="144"/>
      <c r="EI270" s="144"/>
      <c r="EJ270" s="144"/>
      <c r="EK270" s="144"/>
      <c r="EL270" s="144"/>
      <c r="EM270" s="144"/>
      <c r="EN270" s="144"/>
      <c r="EO270" s="144"/>
      <c r="EP270" s="144"/>
      <c r="EQ270" s="144"/>
      <c r="ER270" s="144"/>
      <c r="ES270" s="144"/>
      <c r="ET270" s="144"/>
      <c r="EU270" s="144"/>
      <c r="EV270" s="144"/>
      <c r="EW270" s="144"/>
      <c r="EX270" s="144"/>
      <c r="EY270" s="144"/>
      <c r="EZ270" s="144"/>
      <c r="FA270" s="144"/>
      <c r="FB270" s="144"/>
      <c r="FC270" s="144"/>
      <c r="FD270" s="144"/>
      <c r="FE270" s="144"/>
      <c r="FF270" s="144"/>
      <c r="FG270" s="144"/>
      <c r="FH270" s="144"/>
      <c r="FI270" s="144"/>
      <c r="FJ270" s="144"/>
      <c r="FK270" s="144"/>
      <c r="FL270" s="144"/>
      <c r="FM270" s="144"/>
      <c r="FN270" s="144"/>
      <c r="FO270" s="144"/>
      <c r="FP270" s="144"/>
      <c r="FQ270" s="144"/>
      <c r="FR270" s="144"/>
      <c r="FS270" s="144"/>
      <c r="FT270" s="144"/>
      <c r="FU270" s="144"/>
      <c r="FV270" s="144"/>
      <c r="FW270" s="144"/>
      <c r="FX270" s="144"/>
      <c r="FY270" s="144"/>
      <c r="FZ270" s="144"/>
      <c r="GA270" s="144"/>
      <c r="GB270" s="144"/>
      <c r="GC270" s="144"/>
      <c r="GD270" s="144"/>
      <c r="GE270" s="144"/>
      <c r="GF270" s="144"/>
      <c r="GG270" s="144"/>
      <c r="GH270" s="144"/>
      <c r="GI270" s="144"/>
      <c r="GJ270" s="144"/>
      <c r="GK270" s="144"/>
      <c r="GL270" s="144"/>
      <c r="GM270" s="144"/>
      <c r="GN270" s="144"/>
      <c r="GO270" s="144"/>
      <c r="GP270" s="144"/>
      <c r="GQ270" s="144"/>
      <c r="GR270" s="144"/>
      <c r="GS270" s="144"/>
      <c r="GT270" s="144"/>
      <c r="GU270" s="144"/>
      <c r="GV270" s="144"/>
      <c r="GW270" s="144"/>
      <c r="GX270" s="144"/>
      <c r="GY270" s="144"/>
      <c r="GZ270" s="144"/>
      <c r="HA270" s="144"/>
      <c r="HB270" s="144"/>
      <c r="HC270" s="144"/>
      <c r="HD270" s="144"/>
      <c r="HE270" s="144"/>
      <c r="HF270" s="144"/>
      <c r="HG270" s="144"/>
      <c r="HH270" s="144"/>
      <c r="HI270" s="144"/>
      <c r="HJ270" s="144"/>
    </row>
    <row r="271" spans="1:218" ht="16.5" x14ac:dyDescent="0.3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c r="DL271" s="144"/>
      <c r="DM271" s="144"/>
      <c r="DN271" s="144"/>
      <c r="DO271" s="144"/>
      <c r="DP271" s="144"/>
      <c r="DQ271" s="144"/>
      <c r="DR271" s="144"/>
      <c r="DS271" s="144"/>
      <c r="DT271" s="144"/>
      <c r="DU271" s="144"/>
      <c r="DV271" s="144"/>
      <c r="DW271" s="144"/>
      <c r="DX271" s="144"/>
      <c r="DY271" s="144"/>
      <c r="DZ271" s="144"/>
      <c r="EA271" s="144"/>
      <c r="EB271" s="144"/>
      <c r="EC271" s="144"/>
      <c r="ED271" s="144"/>
      <c r="EE271" s="144"/>
      <c r="EF271" s="144"/>
      <c r="EG271" s="144"/>
      <c r="EH271" s="144"/>
      <c r="EI271" s="144"/>
      <c r="EJ271" s="144"/>
      <c r="EK271" s="144"/>
      <c r="EL271" s="144"/>
      <c r="EM271" s="144"/>
      <c r="EN271" s="144"/>
      <c r="EO271" s="144"/>
      <c r="EP271" s="144"/>
      <c r="EQ271" s="144"/>
      <c r="ER271" s="144"/>
      <c r="ES271" s="144"/>
      <c r="ET271" s="144"/>
      <c r="EU271" s="144"/>
      <c r="EV271" s="144"/>
      <c r="EW271" s="144"/>
      <c r="EX271" s="144"/>
      <c r="EY271" s="144"/>
      <c r="EZ271" s="144"/>
      <c r="FA271" s="144"/>
      <c r="FB271" s="144"/>
      <c r="FC271" s="144"/>
      <c r="FD271" s="144"/>
      <c r="FE271" s="144"/>
      <c r="FF271" s="144"/>
      <c r="FG271" s="144"/>
      <c r="FH271" s="144"/>
      <c r="FI271" s="144"/>
      <c r="FJ271" s="144"/>
      <c r="FK271" s="144"/>
      <c r="FL271" s="144"/>
      <c r="FM271" s="144"/>
      <c r="FN271" s="144"/>
      <c r="FO271" s="144"/>
      <c r="FP271" s="144"/>
      <c r="FQ271" s="144"/>
      <c r="FR271" s="144"/>
      <c r="FS271" s="144"/>
      <c r="FT271" s="144"/>
      <c r="FU271" s="144"/>
      <c r="FV271" s="144"/>
      <c r="FW271" s="144"/>
      <c r="FX271" s="144"/>
      <c r="FY271" s="144"/>
      <c r="FZ271" s="144"/>
      <c r="GA271" s="144"/>
      <c r="GB271" s="144"/>
      <c r="GC271" s="144"/>
      <c r="GD271" s="144"/>
      <c r="GE271" s="144"/>
      <c r="GF271" s="144"/>
      <c r="GG271" s="144"/>
      <c r="GH271" s="144"/>
      <c r="GI271" s="144"/>
      <c r="GJ271" s="144"/>
      <c r="GK271" s="144"/>
      <c r="GL271" s="144"/>
      <c r="GM271" s="144"/>
      <c r="GN271" s="144"/>
      <c r="GO271" s="144"/>
      <c r="GP271" s="144"/>
      <c r="GQ271" s="144"/>
      <c r="GR271" s="144"/>
      <c r="GS271" s="144"/>
      <c r="GT271" s="144"/>
      <c r="GU271" s="144"/>
      <c r="GV271" s="144"/>
      <c r="GW271" s="144"/>
      <c r="GX271" s="144"/>
      <c r="GY271" s="144"/>
      <c r="GZ271" s="144"/>
      <c r="HA271" s="144"/>
      <c r="HB271" s="144"/>
      <c r="HC271" s="144"/>
      <c r="HD271" s="144"/>
      <c r="HE271" s="144"/>
      <c r="HF271" s="144"/>
      <c r="HG271" s="144"/>
      <c r="HH271" s="144"/>
      <c r="HI271" s="144"/>
      <c r="HJ271" s="144"/>
    </row>
    <row r="272" spans="1:218" ht="16.5" x14ac:dyDescent="0.3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4"/>
      <c r="EA272" s="144"/>
      <c r="EB272" s="144"/>
      <c r="EC272" s="144"/>
      <c r="ED272" s="144"/>
      <c r="EE272" s="144"/>
      <c r="EF272" s="144"/>
      <c r="EG272" s="144"/>
      <c r="EH272" s="144"/>
      <c r="EI272" s="144"/>
      <c r="EJ272" s="144"/>
      <c r="EK272" s="144"/>
      <c r="EL272" s="144"/>
      <c r="EM272" s="144"/>
      <c r="EN272" s="144"/>
      <c r="EO272" s="144"/>
      <c r="EP272" s="144"/>
      <c r="EQ272" s="144"/>
      <c r="ER272" s="144"/>
      <c r="ES272" s="144"/>
      <c r="ET272" s="144"/>
      <c r="EU272" s="144"/>
      <c r="EV272" s="144"/>
      <c r="EW272" s="144"/>
      <c r="EX272" s="144"/>
      <c r="EY272" s="144"/>
      <c r="EZ272" s="144"/>
      <c r="FA272" s="144"/>
      <c r="FB272" s="144"/>
      <c r="FC272" s="144"/>
      <c r="FD272" s="144"/>
      <c r="FE272" s="144"/>
      <c r="FF272" s="144"/>
      <c r="FG272" s="144"/>
      <c r="FH272" s="144"/>
      <c r="FI272" s="144"/>
      <c r="FJ272" s="144"/>
      <c r="FK272" s="144"/>
      <c r="FL272" s="144"/>
      <c r="FM272" s="144"/>
      <c r="FN272" s="144"/>
      <c r="FO272" s="144"/>
      <c r="FP272" s="144"/>
      <c r="FQ272" s="144"/>
      <c r="FR272" s="144"/>
      <c r="FS272" s="144"/>
      <c r="FT272" s="144"/>
      <c r="FU272" s="144"/>
      <c r="FV272" s="144"/>
      <c r="FW272" s="144"/>
      <c r="FX272" s="144"/>
      <c r="FY272" s="144"/>
      <c r="FZ272" s="144"/>
      <c r="GA272" s="144"/>
      <c r="GB272" s="144"/>
      <c r="GC272" s="144"/>
      <c r="GD272" s="144"/>
      <c r="GE272" s="144"/>
      <c r="GF272" s="144"/>
      <c r="GG272" s="144"/>
      <c r="GH272" s="144"/>
      <c r="GI272" s="144"/>
      <c r="GJ272" s="144"/>
      <c r="GK272" s="144"/>
      <c r="GL272" s="144"/>
      <c r="GM272" s="144"/>
      <c r="GN272" s="144"/>
      <c r="GO272" s="144"/>
      <c r="GP272" s="144"/>
      <c r="GQ272" s="144"/>
      <c r="GR272" s="144"/>
      <c r="GS272" s="144"/>
      <c r="GT272" s="144"/>
      <c r="GU272" s="144"/>
      <c r="GV272" s="144"/>
      <c r="GW272" s="144"/>
      <c r="GX272" s="144"/>
      <c r="GY272" s="144"/>
      <c r="GZ272" s="144"/>
      <c r="HA272" s="144"/>
      <c r="HB272" s="144"/>
      <c r="HC272" s="144"/>
      <c r="HD272" s="144"/>
      <c r="HE272" s="144"/>
      <c r="HF272" s="144"/>
      <c r="HG272" s="144"/>
      <c r="HH272" s="144"/>
      <c r="HI272" s="144"/>
      <c r="HJ272" s="144"/>
    </row>
    <row r="273" spans="1:218" ht="16.5" x14ac:dyDescent="0.3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c r="DL273" s="144"/>
      <c r="DM273" s="144"/>
      <c r="DN273" s="144"/>
      <c r="DO273" s="144"/>
      <c r="DP273" s="144"/>
      <c r="DQ273" s="144"/>
      <c r="DR273" s="144"/>
      <c r="DS273" s="144"/>
      <c r="DT273" s="144"/>
      <c r="DU273" s="144"/>
      <c r="DV273" s="144"/>
      <c r="DW273" s="144"/>
      <c r="DX273" s="144"/>
      <c r="DY273" s="144"/>
      <c r="DZ273" s="144"/>
      <c r="EA273" s="144"/>
      <c r="EB273" s="144"/>
      <c r="EC273" s="144"/>
      <c r="ED273" s="144"/>
      <c r="EE273" s="144"/>
      <c r="EF273" s="144"/>
      <c r="EG273" s="144"/>
      <c r="EH273" s="144"/>
      <c r="EI273" s="144"/>
      <c r="EJ273" s="144"/>
      <c r="EK273" s="144"/>
      <c r="EL273" s="144"/>
      <c r="EM273" s="144"/>
      <c r="EN273" s="144"/>
      <c r="EO273" s="144"/>
      <c r="EP273" s="144"/>
      <c r="EQ273" s="144"/>
      <c r="ER273" s="144"/>
      <c r="ES273" s="144"/>
      <c r="ET273" s="144"/>
      <c r="EU273" s="144"/>
      <c r="EV273" s="144"/>
      <c r="EW273" s="144"/>
      <c r="EX273" s="144"/>
      <c r="EY273" s="144"/>
      <c r="EZ273" s="144"/>
      <c r="FA273" s="144"/>
      <c r="FB273" s="144"/>
      <c r="FC273" s="144"/>
      <c r="FD273" s="144"/>
      <c r="FE273" s="144"/>
      <c r="FF273" s="144"/>
      <c r="FG273" s="144"/>
      <c r="FH273" s="144"/>
      <c r="FI273" s="144"/>
      <c r="FJ273" s="144"/>
      <c r="FK273" s="144"/>
      <c r="FL273" s="144"/>
      <c r="FM273" s="144"/>
      <c r="FN273" s="144"/>
      <c r="FO273" s="144"/>
      <c r="FP273" s="144"/>
      <c r="FQ273" s="144"/>
      <c r="FR273" s="144"/>
      <c r="FS273" s="144"/>
      <c r="FT273" s="144"/>
      <c r="FU273" s="144"/>
      <c r="FV273" s="144"/>
      <c r="FW273" s="144"/>
      <c r="FX273" s="144"/>
      <c r="FY273" s="144"/>
      <c r="FZ273" s="144"/>
      <c r="GA273" s="144"/>
      <c r="GB273" s="144"/>
      <c r="GC273" s="144"/>
      <c r="GD273" s="144"/>
      <c r="GE273" s="144"/>
      <c r="GF273" s="144"/>
      <c r="GG273" s="144"/>
      <c r="GH273" s="144"/>
      <c r="GI273" s="144"/>
      <c r="GJ273" s="144"/>
      <c r="GK273" s="144"/>
      <c r="GL273" s="144"/>
      <c r="GM273" s="144"/>
      <c r="GN273" s="144"/>
      <c r="GO273" s="144"/>
      <c r="GP273" s="144"/>
      <c r="GQ273" s="144"/>
      <c r="GR273" s="144"/>
      <c r="GS273" s="144"/>
      <c r="GT273" s="144"/>
      <c r="GU273" s="144"/>
      <c r="GV273" s="144"/>
      <c r="GW273" s="144"/>
      <c r="GX273" s="144"/>
      <c r="GY273" s="144"/>
      <c r="GZ273" s="144"/>
      <c r="HA273" s="144"/>
      <c r="HB273" s="144"/>
      <c r="HC273" s="144"/>
      <c r="HD273" s="144"/>
      <c r="HE273" s="144"/>
      <c r="HF273" s="144"/>
      <c r="HG273" s="144"/>
      <c r="HH273" s="144"/>
      <c r="HI273" s="144"/>
      <c r="HJ273" s="144"/>
    </row>
    <row r="274" spans="1:218" ht="16.5" x14ac:dyDescent="0.3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144"/>
      <c r="EM274" s="144"/>
      <c r="EN274" s="144"/>
      <c r="EO274" s="144"/>
      <c r="EP274" s="144"/>
      <c r="EQ274" s="144"/>
      <c r="ER274" s="144"/>
      <c r="ES274" s="144"/>
      <c r="ET274" s="144"/>
      <c r="EU274" s="144"/>
      <c r="EV274" s="144"/>
      <c r="EW274" s="144"/>
      <c r="EX274" s="144"/>
      <c r="EY274" s="144"/>
      <c r="EZ274" s="144"/>
      <c r="FA274" s="144"/>
      <c r="FB274" s="144"/>
      <c r="FC274" s="144"/>
      <c r="FD274" s="144"/>
      <c r="FE274" s="144"/>
      <c r="FF274" s="144"/>
      <c r="FG274" s="144"/>
      <c r="FH274" s="144"/>
      <c r="FI274" s="144"/>
      <c r="FJ274" s="144"/>
      <c r="FK274" s="144"/>
      <c r="FL274" s="144"/>
      <c r="FM274" s="144"/>
      <c r="FN274" s="144"/>
      <c r="FO274" s="144"/>
      <c r="FP274" s="144"/>
      <c r="FQ274" s="144"/>
      <c r="FR274" s="144"/>
      <c r="FS274" s="144"/>
      <c r="FT274" s="144"/>
      <c r="FU274" s="144"/>
      <c r="FV274" s="144"/>
      <c r="FW274" s="144"/>
      <c r="FX274" s="144"/>
      <c r="FY274" s="144"/>
      <c r="FZ274" s="144"/>
      <c r="GA274" s="144"/>
      <c r="GB274" s="144"/>
      <c r="GC274" s="144"/>
      <c r="GD274" s="144"/>
      <c r="GE274" s="144"/>
      <c r="GF274" s="144"/>
      <c r="GG274" s="144"/>
      <c r="GH274" s="144"/>
      <c r="GI274" s="144"/>
      <c r="GJ274" s="144"/>
      <c r="GK274" s="144"/>
      <c r="GL274" s="144"/>
      <c r="GM274" s="144"/>
      <c r="GN274" s="144"/>
      <c r="GO274" s="144"/>
      <c r="GP274" s="144"/>
      <c r="GQ274" s="144"/>
      <c r="GR274" s="144"/>
      <c r="GS274" s="144"/>
      <c r="GT274" s="144"/>
      <c r="GU274" s="144"/>
      <c r="GV274" s="144"/>
      <c r="GW274" s="144"/>
      <c r="GX274" s="144"/>
      <c r="GY274" s="144"/>
      <c r="GZ274" s="144"/>
      <c r="HA274" s="144"/>
      <c r="HB274" s="144"/>
      <c r="HC274" s="144"/>
      <c r="HD274" s="144"/>
      <c r="HE274" s="144"/>
      <c r="HF274" s="144"/>
      <c r="HG274" s="144"/>
      <c r="HH274" s="144"/>
      <c r="HI274" s="144"/>
      <c r="HJ274" s="144"/>
    </row>
    <row r="275" spans="1:218" ht="16.5" x14ac:dyDescent="0.3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c r="DL275" s="144"/>
      <c r="DM275" s="144"/>
      <c r="DN275" s="144"/>
      <c r="DO275" s="144"/>
      <c r="DP275" s="144"/>
      <c r="DQ275" s="144"/>
      <c r="DR275" s="144"/>
      <c r="DS275" s="144"/>
      <c r="DT275" s="144"/>
      <c r="DU275" s="144"/>
      <c r="DV275" s="144"/>
      <c r="DW275" s="144"/>
      <c r="DX275" s="144"/>
      <c r="DY275" s="144"/>
      <c r="DZ275" s="144"/>
      <c r="EA275" s="144"/>
      <c r="EB275" s="144"/>
      <c r="EC275" s="144"/>
      <c r="ED275" s="144"/>
      <c r="EE275" s="144"/>
      <c r="EF275" s="144"/>
      <c r="EG275" s="144"/>
      <c r="EH275" s="144"/>
      <c r="EI275" s="144"/>
      <c r="EJ275" s="144"/>
      <c r="EK275" s="144"/>
      <c r="EL275" s="144"/>
      <c r="EM275" s="144"/>
      <c r="EN275" s="144"/>
      <c r="EO275" s="144"/>
      <c r="EP275" s="144"/>
      <c r="EQ275" s="144"/>
      <c r="ER275" s="144"/>
      <c r="ES275" s="144"/>
      <c r="ET275" s="144"/>
      <c r="EU275" s="144"/>
      <c r="EV275" s="144"/>
      <c r="EW275" s="144"/>
      <c r="EX275" s="144"/>
      <c r="EY275" s="144"/>
      <c r="EZ275" s="144"/>
      <c r="FA275" s="144"/>
      <c r="FB275" s="144"/>
      <c r="FC275" s="144"/>
      <c r="FD275" s="144"/>
      <c r="FE275" s="144"/>
      <c r="FF275" s="144"/>
      <c r="FG275" s="144"/>
      <c r="FH275" s="144"/>
      <c r="FI275" s="144"/>
      <c r="FJ275" s="144"/>
      <c r="FK275" s="144"/>
      <c r="FL275" s="144"/>
      <c r="FM275" s="144"/>
      <c r="FN275" s="144"/>
      <c r="FO275" s="144"/>
      <c r="FP275" s="144"/>
      <c r="FQ275" s="144"/>
      <c r="FR275" s="144"/>
      <c r="FS275" s="144"/>
      <c r="FT275" s="144"/>
      <c r="FU275" s="144"/>
      <c r="FV275" s="144"/>
      <c r="FW275" s="144"/>
      <c r="FX275" s="144"/>
      <c r="FY275" s="144"/>
      <c r="FZ275" s="144"/>
      <c r="GA275" s="144"/>
      <c r="GB275" s="144"/>
      <c r="GC275" s="144"/>
      <c r="GD275" s="144"/>
      <c r="GE275" s="144"/>
      <c r="GF275" s="144"/>
      <c r="GG275" s="144"/>
      <c r="GH275" s="144"/>
      <c r="GI275" s="144"/>
      <c r="GJ275" s="144"/>
      <c r="GK275" s="144"/>
      <c r="GL275" s="144"/>
      <c r="GM275" s="144"/>
      <c r="GN275" s="144"/>
      <c r="GO275" s="144"/>
      <c r="GP275" s="144"/>
      <c r="GQ275" s="144"/>
      <c r="GR275" s="144"/>
      <c r="GS275" s="144"/>
      <c r="GT275" s="144"/>
      <c r="GU275" s="144"/>
      <c r="GV275" s="144"/>
      <c r="GW275" s="144"/>
      <c r="GX275" s="144"/>
      <c r="GY275" s="144"/>
      <c r="GZ275" s="144"/>
      <c r="HA275" s="144"/>
      <c r="HB275" s="144"/>
      <c r="HC275" s="144"/>
      <c r="HD275" s="144"/>
      <c r="HE275" s="144"/>
      <c r="HF275" s="144"/>
      <c r="HG275" s="144"/>
      <c r="HH275" s="144"/>
      <c r="HI275" s="144"/>
      <c r="HJ275" s="144"/>
    </row>
    <row r="276" spans="1:218" ht="16.5" x14ac:dyDescent="0.3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c r="DL276" s="144"/>
      <c r="DM276" s="144"/>
      <c r="DN276" s="144"/>
      <c r="DO276" s="144"/>
      <c r="DP276" s="144"/>
      <c r="DQ276" s="144"/>
      <c r="DR276" s="144"/>
      <c r="DS276" s="144"/>
      <c r="DT276" s="144"/>
      <c r="DU276" s="144"/>
      <c r="DV276" s="144"/>
      <c r="DW276" s="144"/>
      <c r="DX276" s="144"/>
      <c r="DY276" s="144"/>
      <c r="DZ276" s="144"/>
      <c r="EA276" s="144"/>
      <c r="EB276" s="144"/>
      <c r="EC276" s="144"/>
      <c r="ED276" s="144"/>
      <c r="EE276" s="144"/>
      <c r="EF276" s="144"/>
      <c r="EG276" s="144"/>
      <c r="EH276" s="144"/>
      <c r="EI276" s="144"/>
      <c r="EJ276" s="144"/>
      <c r="EK276" s="144"/>
      <c r="EL276" s="144"/>
      <c r="EM276" s="144"/>
      <c r="EN276" s="144"/>
      <c r="EO276" s="144"/>
      <c r="EP276" s="144"/>
      <c r="EQ276" s="144"/>
      <c r="ER276" s="144"/>
      <c r="ES276" s="144"/>
      <c r="ET276" s="144"/>
      <c r="EU276" s="144"/>
      <c r="EV276" s="144"/>
      <c r="EW276" s="144"/>
      <c r="EX276" s="144"/>
      <c r="EY276" s="144"/>
      <c r="EZ276" s="144"/>
      <c r="FA276" s="144"/>
      <c r="FB276" s="144"/>
      <c r="FC276" s="144"/>
      <c r="FD276" s="144"/>
      <c r="FE276" s="144"/>
      <c r="FF276" s="144"/>
      <c r="FG276" s="144"/>
      <c r="FH276" s="144"/>
      <c r="FI276" s="144"/>
      <c r="FJ276" s="144"/>
      <c r="FK276" s="144"/>
      <c r="FL276" s="144"/>
      <c r="FM276" s="144"/>
      <c r="FN276" s="144"/>
      <c r="FO276" s="144"/>
      <c r="FP276" s="144"/>
      <c r="FQ276" s="144"/>
      <c r="FR276" s="144"/>
      <c r="FS276" s="144"/>
      <c r="FT276" s="144"/>
      <c r="FU276" s="144"/>
      <c r="FV276" s="144"/>
      <c r="FW276" s="144"/>
      <c r="FX276" s="144"/>
      <c r="FY276" s="144"/>
      <c r="FZ276" s="144"/>
      <c r="GA276" s="144"/>
      <c r="GB276" s="144"/>
      <c r="GC276" s="144"/>
      <c r="GD276" s="144"/>
      <c r="GE276" s="144"/>
      <c r="GF276" s="144"/>
      <c r="GG276" s="144"/>
      <c r="GH276" s="144"/>
      <c r="GI276" s="144"/>
      <c r="GJ276" s="144"/>
      <c r="GK276" s="144"/>
      <c r="GL276" s="144"/>
      <c r="GM276" s="144"/>
      <c r="GN276" s="144"/>
      <c r="GO276" s="144"/>
      <c r="GP276" s="144"/>
      <c r="GQ276" s="144"/>
      <c r="GR276" s="144"/>
      <c r="GS276" s="144"/>
      <c r="GT276" s="144"/>
      <c r="GU276" s="144"/>
      <c r="GV276" s="144"/>
      <c r="GW276" s="144"/>
      <c r="GX276" s="144"/>
      <c r="GY276" s="144"/>
      <c r="GZ276" s="144"/>
      <c r="HA276" s="144"/>
      <c r="HB276" s="144"/>
      <c r="HC276" s="144"/>
      <c r="HD276" s="144"/>
      <c r="HE276" s="144"/>
      <c r="HF276" s="144"/>
      <c r="HG276" s="144"/>
      <c r="HH276" s="144"/>
      <c r="HI276" s="144"/>
      <c r="HJ276" s="144"/>
    </row>
    <row r="277" spans="1:218" ht="16.5" x14ac:dyDescent="0.3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144"/>
      <c r="EM277" s="144"/>
      <c r="EN277" s="144"/>
      <c r="EO277" s="144"/>
      <c r="EP277" s="144"/>
      <c r="EQ277" s="144"/>
      <c r="ER277" s="144"/>
      <c r="ES277" s="144"/>
      <c r="ET277" s="144"/>
      <c r="EU277" s="144"/>
      <c r="EV277" s="144"/>
      <c r="EW277" s="144"/>
      <c r="EX277" s="144"/>
      <c r="EY277" s="144"/>
      <c r="EZ277" s="144"/>
      <c r="FA277" s="144"/>
      <c r="FB277" s="144"/>
      <c r="FC277" s="144"/>
      <c r="FD277" s="144"/>
      <c r="FE277" s="144"/>
      <c r="FF277" s="144"/>
      <c r="FG277" s="144"/>
      <c r="FH277" s="144"/>
      <c r="FI277" s="144"/>
      <c r="FJ277" s="144"/>
      <c r="FK277" s="144"/>
      <c r="FL277" s="144"/>
      <c r="FM277" s="144"/>
      <c r="FN277" s="144"/>
      <c r="FO277" s="144"/>
      <c r="FP277" s="144"/>
      <c r="FQ277" s="144"/>
      <c r="FR277" s="144"/>
      <c r="FS277" s="144"/>
      <c r="FT277" s="144"/>
      <c r="FU277" s="144"/>
      <c r="FV277" s="144"/>
      <c r="FW277" s="144"/>
      <c r="FX277" s="144"/>
      <c r="FY277" s="144"/>
      <c r="FZ277" s="144"/>
      <c r="GA277" s="144"/>
      <c r="GB277" s="144"/>
      <c r="GC277" s="144"/>
      <c r="GD277" s="144"/>
      <c r="GE277" s="144"/>
      <c r="GF277" s="144"/>
      <c r="GG277" s="144"/>
      <c r="GH277" s="144"/>
      <c r="GI277" s="144"/>
      <c r="GJ277" s="144"/>
      <c r="GK277" s="144"/>
      <c r="GL277" s="144"/>
      <c r="GM277" s="144"/>
      <c r="GN277" s="144"/>
      <c r="GO277" s="144"/>
      <c r="GP277" s="144"/>
      <c r="GQ277" s="144"/>
      <c r="GR277" s="144"/>
      <c r="GS277" s="144"/>
      <c r="GT277" s="144"/>
      <c r="GU277" s="144"/>
      <c r="GV277" s="144"/>
      <c r="GW277" s="144"/>
      <c r="GX277" s="144"/>
      <c r="GY277" s="144"/>
      <c r="GZ277" s="144"/>
      <c r="HA277" s="144"/>
      <c r="HB277" s="144"/>
      <c r="HC277" s="144"/>
      <c r="HD277" s="144"/>
      <c r="HE277" s="144"/>
      <c r="HF277" s="144"/>
      <c r="HG277" s="144"/>
      <c r="HH277" s="144"/>
      <c r="HI277" s="144"/>
      <c r="HJ277" s="144"/>
    </row>
    <row r="278" spans="1:218" ht="16.5" x14ac:dyDescent="0.3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c r="DL278" s="144"/>
      <c r="DM278" s="144"/>
      <c r="DN278" s="144"/>
      <c r="DO278" s="144"/>
      <c r="DP278" s="144"/>
      <c r="DQ278" s="144"/>
      <c r="DR278" s="144"/>
      <c r="DS278" s="144"/>
      <c r="DT278" s="144"/>
      <c r="DU278" s="144"/>
      <c r="DV278" s="144"/>
      <c r="DW278" s="144"/>
      <c r="DX278" s="144"/>
      <c r="DY278" s="144"/>
      <c r="DZ278" s="144"/>
      <c r="EA278" s="144"/>
      <c r="EB278" s="144"/>
      <c r="EC278" s="144"/>
      <c r="ED278" s="144"/>
      <c r="EE278" s="144"/>
      <c r="EF278" s="144"/>
      <c r="EG278" s="144"/>
      <c r="EH278" s="144"/>
      <c r="EI278" s="144"/>
      <c r="EJ278" s="144"/>
      <c r="EK278" s="144"/>
      <c r="EL278" s="144"/>
      <c r="EM278" s="144"/>
      <c r="EN278" s="144"/>
      <c r="EO278" s="144"/>
      <c r="EP278" s="144"/>
      <c r="EQ278" s="144"/>
      <c r="ER278" s="144"/>
      <c r="ES278" s="144"/>
      <c r="ET278" s="144"/>
      <c r="EU278" s="144"/>
      <c r="EV278" s="144"/>
      <c r="EW278" s="144"/>
      <c r="EX278" s="144"/>
      <c r="EY278" s="144"/>
      <c r="EZ278" s="144"/>
      <c r="FA278" s="144"/>
      <c r="FB278" s="144"/>
      <c r="FC278" s="144"/>
      <c r="FD278" s="144"/>
      <c r="FE278" s="144"/>
      <c r="FF278" s="144"/>
      <c r="FG278" s="144"/>
      <c r="FH278" s="144"/>
      <c r="FI278" s="144"/>
      <c r="FJ278" s="144"/>
      <c r="FK278" s="144"/>
      <c r="FL278" s="144"/>
      <c r="FM278" s="144"/>
      <c r="FN278" s="144"/>
      <c r="FO278" s="144"/>
      <c r="FP278" s="144"/>
      <c r="FQ278" s="144"/>
      <c r="FR278" s="144"/>
      <c r="FS278" s="144"/>
      <c r="FT278" s="144"/>
      <c r="FU278" s="144"/>
      <c r="FV278" s="144"/>
      <c r="FW278" s="144"/>
      <c r="FX278" s="144"/>
      <c r="FY278" s="144"/>
      <c r="FZ278" s="144"/>
      <c r="GA278" s="144"/>
      <c r="GB278" s="144"/>
      <c r="GC278" s="144"/>
      <c r="GD278" s="144"/>
      <c r="GE278" s="144"/>
      <c r="GF278" s="144"/>
      <c r="GG278" s="144"/>
      <c r="GH278" s="144"/>
      <c r="GI278" s="144"/>
      <c r="GJ278" s="144"/>
      <c r="GK278" s="144"/>
      <c r="GL278" s="144"/>
      <c r="GM278" s="144"/>
      <c r="GN278" s="144"/>
      <c r="GO278" s="144"/>
      <c r="GP278" s="144"/>
      <c r="GQ278" s="144"/>
      <c r="GR278" s="144"/>
      <c r="GS278" s="144"/>
      <c r="GT278" s="144"/>
      <c r="GU278" s="144"/>
      <c r="GV278" s="144"/>
      <c r="GW278" s="144"/>
      <c r="GX278" s="144"/>
      <c r="GY278" s="144"/>
      <c r="GZ278" s="144"/>
      <c r="HA278" s="144"/>
      <c r="HB278" s="144"/>
      <c r="HC278" s="144"/>
      <c r="HD278" s="144"/>
      <c r="HE278" s="144"/>
      <c r="HF278" s="144"/>
      <c r="HG278" s="144"/>
      <c r="HH278" s="144"/>
      <c r="HI278" s="144"/>
      <c r="HJ278" s="144"/>
    </row>
    <row r="279" spans="1:218" ht="16.5" x14ac:dyDescent="0.3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144"/>
      <c r="EE279" s="144"/>
      <c r="EF279" s="144"/>
      <c r="EG279" s="144"/>
      <c r="EH279" s="144"/>
      <c r="EI279" s="144"/>
      <c r="EJ279" s="144"/>
      <c r="EK279" s="144"/>
      <c r="EL279" s="144"/>
      <c r="EM279" s="144"/>
      <c r="EN279" s="144"/>
      <c r="EO279" s="144"/>
      <c r="EP279" s="144"/>
      <c r="EQ279" s="144"/>
      <c r="ER279" s="144"/>
      <c r="ES279" s="144"/>
      <c r="ET279" s="144"/>
      <c r="EU279" s="144"/>
      <c r="EV279" s="144"/>
      <c r="EW279" s="144"/>
      <c r="EX279" s="144"/>
      <c r="EY279" s="144"/>
      <c r="EZ279" s="144"/>
      <c r="FA279" s="144"/>
      <c r="FB279" s="144"/>
      <c r="FC279" s="144"/>
      <c r="FD279" s="144"/>
      <c r="FE279" s="144"/>
      <c r="FF279" s="144"/>
      <c r="FG279" s="144"/>
      <c r="FH279" s="144"/>
      <c r="FI279" s="144"/>
      <c r="FJ279" s="144"/>
      <c r="FK279" s="144"/>
      <c r="FL279" s="144"/>
      <c r="FM279" s="144"/>
      <c r="FN279" s="144"/>
      <c r="FO279" s="144"/>
      <c r="FP279" s="144"/>
      <c r="FQ279" s="144"/>
      <c r="FR279" s="144"/>
      <c r="FS279" s="144"/>
      <c r="FT279" s="144"/>
      <c r="FU279" s="144"/>
      <c r="FV279" s="144"/>
      <c r="FW279" s="144"/>
      <c r="FX279" s="144"/>
      <c r="FY279" s="144"/>
      <c r="FZ279" s="144"/>
      <c r="GA279" s="144"/>
      <c r="GB279" s="144"/>
      <c r="GC279" s="144"/>
      <c r="GD279" s="144"/>
      <c r="GE279" s="144"/>
      <c r="GF279" s="144"/>
      <c r="GG279" s="144"/>
      <c r="GH279" s="144"/>
      <c r="GI279" s="144"/>
      <c r="GJ279" s="144"/>
      <c r="GK279" s="144"/>
      <c r="GL279" s="144"/>
      <c r="GM279" s="144"/>
      <c r="GN279" s="144"/>
      <c r="GO279" s="144"/>
      <c r="GP279" s="144"/>
      <c r="GQ279" s="144"/>
      <c r="GR279" s="144"/>
      <c r="GS279" s="144"/>
      <c r="GT279" s="144"/>
      <c r="GU279" s="144"/>
      <c r="GV279" s="144"/>
      <c r="GW279" s="144"/>
      <c r="GX279" s="144"/>
      <c r="GY279" s="144"/>
      <c r="GZ279" s="144"/>
      <c r="HA279" s="144"/>
      <c r="HB279" s="144"/>
      <c r="HC279" s="144"/>
      <c r="HD279" s="144"/>
      <c r="HE279" s="144"/>
      <c r="HF279" s="144"/>
      <c r="HG279" s="144"/>
      <c r="HH279" s="144"/>
      <c r="HI279" s="144"/>
      <c r="HJ279" s="144"/>
    </row>
    <row r="280" spans="1:218" ht="16.5" x14ac:dyDescent="0.3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144"/>
      <c r="EM280" s="144"/>
      <c r="EN280" s="144"/>
      <c r="EO280" s="144"/>
      <c r="EP280" s="144"/>
      <c r="EQ280" s="144"/>
      <c r="ER280" s="144"/>
      <c r="ES280" s="144"/>
      <c r="ET280" s="144"/>
      <c r="EU280" s="144"/>
      <c r="EV280" s="144"/>
      <c r="EW280" s="144"/>
      <c r="EX280" s="144"/>
      <c r="EY280" s="144"/>
      <c r="EZ280" s="144"/>
      <c r="FA280" s="144"/>
      <c r="FB280" s="144"/>
      <c r="FC280" s="144"/>
      <c r="FD280" s="144"/>
      <c r="FE280" s="144"/>
      <c r="FF280" s="144"/>
      <c r="FG280" s="144"/>
      <c r="FH280" s="144"/>
      <c r="FI280" s="144"/>
      <c r="FJ280" s="144"/>
      <c r="FK280" s="144"/>
      <c r="FL280" s="144"/>
      <c r="FM280" s="144"/>
      <c r="FN280" s="144"/>
      <c r="FO280" s="144"/>
      <c r="FP280" s="144"/>
      <c r="FQ280" s="144"/>
      <c r="FR280" s="144"/>
      <c r="FS280" s="144"/>
      <c r="FT280" s="144"/>
      <c r="FU280" s="144"/>
      <c r="FV280" s="144"/>
      <c r="FW280" s="144"/>
      <c r="FX280" s="144"/>
      <c r="FY280" s="144"/>
      <c r="FZ280" s="144"/>
      <c r="GA280" s="144"/>
      <c r="GB280" s="144"/>
      <c r="GC280" s="144"/>
      <c r="GD280" s="144"/>
      <c r="GE280" s="144"/>
      <c r="GF280" s="144"/>
      <c r="GG280" s="144"/>
      <c r="GH280" s="144"/>
      <c r="GI280" s="144"/>
      <c r="GJ280" s="144"/>
      <c r="GK280" s="144"/>
      <c r="GL280" s="144"/>
      <c r="GM280" s="144"/>
      <c r="GN280" s="144"/>
      <c r="GO280" s="144"/>
      <c r="GP280" s="144"/>
      <c r="GQ280" s="144"/>
      <c r="GR280" s="144"/>
      <c r="GS280" s="144"/>
      <c r="GT280" s="144"/>
      <c r="GU280" s="144"/>
      <c r="GV280" s="144"/>
      <c r="GW280" s="144"/>
      <c r="GX280" s="144"/>
      <c r="GY280" s="144"/>
      <c r="GZ280" s="144"/>
      <c r="HA280" s="144"/>
      <c r="HB280" s="144"/>
      <c r="HC280" s="144"/>
      <c r="HD280" s="144"/>
      <c r="HE280" s="144"/>
      <c r="HF280" s="144"/>
      <c r="HG280" s="144"/>
      <c r="HH280" s="144"/>
      <c r="HI280" s="144"/>
      <c r="HJ280" s="144"/>
    </row>
    <row r="281" spans="1:218" ht="16.5" x14ac:dyDescent="0.3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c r="DL281" s="144"/>
      <c r="DM281" s="144"/>
      <c r="DN281" s="144"/>
      <c r="DO281" s="144"/>
      <c r="DP281" s="144"/>
      <c r="DQ281" s="144"/>
      <c r="DR281" s="144"/>
      <c r="DS281" s="144"/>
      <c r="DT281" s="144"/>
      <c r="DU281" s="144"/>
      <c r="DV281" s="144"/>
      <c r="DW281" s="144"/>
      <c r="DX281" s="144"/>
      <c r="DY281" s="144"/>
      <c r="DZ281" s="144"/>
      <c r="EA281" s="144"/>
      <c r="EB281" s="144"/>
      <c r="EC281" s="144"/>
      <c r="ED281" s="144"/>
      <c r="EE281" s="144"/>
      <c r="EF281" s="144"/>
      <c r="EG281" s="144"/>
      <c r="EH281" s="144"/>
      <c r="EI281" s="144"/>
      <c r="EJ281" s="144"/>
      <c r="EK281" s="144"/>
      <c r="EL281" s="144"/>
      <c r="EM281" s="144"/>
      <c r="EN281" s="144"/>
      <c r="EO281" s="144"/>
      <c r="EP281" s="144"/>
      <c r="EQ281" s="144"/>
      <c r="ER281" s="144"/>
      <c r="ES281" s="144"/>
      <c r="ET281" s="144"/>
      <c r="EU281" s="144"/>
      <c r="EV281" s="144"/>
      <c r="EW281" s="144"/>
      <c r="EX281" s="144"/>
      <c r="EY281" s="144"/>
      <c r="EZ281" s="144"/>
      <c r="FA281" s="144"/>
      <c r="FB281" s="144"/>
      <c r="FC281" s="144"/>
      <c r="FD281" s="144"/>
      <c r="FE281" s="144"/>
      <c r="FF281" s="144"/>
      <c r="FG281" s="144"/>
      <c r="FH281" s="144"/>
      <c r="FI281" s="144"/>
      <c r="FJ281" s="144"/>
      <c r="FK281" s="144"/>
      <c r="FL281" s="144"/>
      <c r="FM281" s="144"/>
      <c r="FN281" s="144"/>
      <c r="FO281" s="144"/>
      <c r="FP281" s="144"/>
      <c r="FQ281" s="144"/>
      <c r="FR281" s="144"/>
      <c r="FS281" s="144"/>
      <c r="FT281" s="144"/>
      <c r="FU281" s="144"/>
      <c r="FV281" s="144"/>
      <c r="FW281" s="144"/>
      <c r="FX281" s="144"/>
      <c r="FY281" s="144"/>
      <c r="FZ281" s="144"/>
      <c r="GA281" s="144"/>
      <c r="GB281" s="144"/>
      <c r="GC281" s="144"/>
      <c r="GD281" s="144"/>
      <c r="GE281" s="144"/>
      <c r="GF281" s="144"/>
      <c r="GG281" s="144"/>
      <c r="GH281" s="144"/>
      <c r="GI281" s="144"/>
      <c r="GJ281" s="144"/>
      <c r="GK281" s="144"/>
      <c r="GL281" s="144"/>
      <c r="GM281" s="144"/>
      <c r="GN281" s="144"/>
      <c r="GO281" s="144"/>
      <c r="GP281" s="144"/>
      <c r="GQ281" s="144"/>
      <c r="GR281" s="144"/>
      <c r="GS281" s="144"/>
      <c r="GT281" s="144"/>
      <c r="GU281" s="144"/>
      <c r="GV281" s="144"/>
      <c r="GW281" s="144"/>
      <c r="GX281" s="144"/>
      <c r="GY281" s="144"/>
      <c r="GZ281" s="144"/>
      <c r="HA281" s="144"/>
      <c r="HB281" s="144"/>
      <c r="HC281" s="144"/>
      <c r="HD281" s="144"/>
      <c r="HE281" s="144"/>
      <c r="HF281" s="144"/>
      <c r="HG281" s="144"/>
      <c r="HH281" s="144"/>
      <c r="HI281" s="144"/>
      <c r="HJ281" s="144"/>
    </row>
    <row r="282" spans="1:218" ht="16.5" x14ac:dyDescent="0.3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c r="DL282" s="144"/>
      <c r="DM282" s="144"/>
      <c r="DN282" s="144"/>
      <c r="DO282" s="144"/>
      <c r="DP282" s="144"/>
      <c r="DQ282" s="144"/>
      <c r="DR282" s="144"/>
      <c r="DS282" s="144"/>
      <c r="DT282" s="144"/>
      <c r="DU282" s="144"/>
      <c r="DV282" s="144"/>
      <c r="DW282" s="144"/>
      <c r="DX282" s="144"/>
      <c r="DY282" s="144"/>
      <c r="DZ282" s="144"/>
      <c r="EA282" s="144"/>
      <c r="EB282" s="144"/>
      <c r="EC282" s="144"/>
      <c r="ED282" s="144"/>
      <c r="EE282" s="144"/>
      <c r="EF282" s="144"/>
      <c r="EG282" s="144"/>
      <c r="EH282" s="144"/>
      <c r="EI282" s="144"/>
      <c r="EJ282" s="144"/>
      <c r="EK282" s="144"/>
      <c r="EL282" s="144"/>
      <c r="EM282" s="144"/>
      <c r="EN282" s="144"/>
      <c r="EO282" s="144"/>
      <c r="EP282" s="144"/>
      <c r="EQ282" s="144"/>
      <c r="ER282" s="144"/>
      <c r="ES282" s="144"/>
      <c r="ET282" s="144"/>
      <c r="EU282" s="144"/>
      <c r="EV282" s="144"/>
      <c r="EW282" s="144"/>
      <c r="EX282" s="144"/>
      <c r="EY282" s="144"/>
      <c r="EZ282" s="144"/>
      <c r="FA282" s="144"/>
      <c r="FB282" s="144"/>
      <c r="FC282" s="144"/>
      <c r="FD282" s="144"/>
      <c r="FE282" s="144"/>
      <c r="FF282" s="144"/>
      <c r="FG282" s="144"/>
      <c r="FH282" s="144"/>
      <c r="FI282" s="144"/>
      <c r="FJ282" s="144"/>
      <c r="FK282" s="144"/>
      <c r="FL282" s="144"/>
      <c r="FM282" s="144"/>
      <c r="FN282" s="144"/>
      <c r="FO282" s="144"/>
      <c r="FP282" s="144"/>
      <c r="FQ282" s="144"/>
      <c r="FR282" s="144"/>
      <c r="FS282" s="144"/>
      <c r="FT282" s="144"/>
      <c r="FU282" s="144"/>
      <c r="FV282" s="144"/>
      <c r="FW282" s="144"/>
      <c r="FX282" s="144"/>
      <c r="FY282" s="144"/>
      <c r="FZ282" s="144"/>
      <c r="GA282" s="144"/>
      <c r="GB282" s="144"/>
      <c r="GC282" s="144"/>
      <c r="GD282" s="144"/>
      <c r="GE282" s="144"/>
      <c r="GF282" s="144"/>
      <c r="GG282" s="144"/>
      <c r="GH282" s="144"/>
      <c r="GI282" s="144"/>
      <c r="GJ282" s="144"/>
      <c r="GK282" s="144"/>
      <c r="GL282" s="144"/>
      <c r="GM282" s="144"/>
      <c r="GN282" s="144"/>
      <c r="GO282" s="144"/>
      <c r="GP282" s="144"/>
      <c r="GQ282" s="144"/>
      <c r="GR282" s="144"/>
      <c r="GS282" s="144"/>
      <c r="GT282" s="144"/>
      <c r="GU282" s="144"/>
      <c r="GV282" s="144"/>
      <c r="GW282" s="144"/>
      <c r="GX282" s="144"/>
      <c r="GY282" s="144"/>
      <c r="GZ282" s="144"/>
      <c r="HA282" s="144"/>
      <c r="HB282" s="144"/>
      <c r="HC282" s="144"/>
      <c r="HD282" s="144"/>
      <c r="HE282" s="144"/>
      <c r="HF282" s="144"/>
      <c r="HG282" s="144"/>
      <c r="HH282" s="144"/>
      <c r="HI282" s="144"/>
      <c r="HJ282" s="144"/>
    </row>
    <row r="283" spans="1:218" ht="16.5" x14ac:dyDescent="0.3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144"/>
      <c r="EM283" s="144"/>
      <c r="EN283" s="144"/>
      <c r="EO283" s="144"/>
      <c r="EP283" s="144"/>
      <c r="EQ283" s="144"/>
      <c r="ER283" s="144"/>
      <c r="ES283" s="144"/>
      <c r="ET283" s="144"/>
      <c r="EU283" s="144"/>
      <c r="EV283" s="144"/>
      <c r="EW283" s="144"/>
      <c r="EX283" s="144"/>
      <c r="EY283" s="144"/>
      <c r="EZ283" s="144"/>
      <c r="FA283" s="144"/>
      <c r="FB283" s="144"/>
      <c r="FC283" s="144"/>
      <c r="FD283" s="144"/>
      <c r="FE283" s="144"/>
      <c r="FF283" s="144"/>
      <c r="FG283" s="144"/>
      <c r="FH283" s="144"/>
      <c r="FI283" s="144"/>
      <c r="FJ283" s="144"/>
      <c r="FK283" s="144"/>
      <c r="FL283" s="144"/>
      <c r="FM283" s="144"/>
      <c r="FN283" s="144"/>
      <c r="FO283" s="144"/>
      <c r="FP283" s="144"/>
      <c r="FQ283" s="144"/>
      <c r="FR283" s="144"/>
      <c r="FS283" s="144"/>
      <c r="FT283" s="144"/>
      <c r="FU283" s="144"/>
      <c r="FV283" s="144"/>
      <c r="FW283" s="144"/>
      <c r="FX283" s="144"/>
      <c r="FY283" s="144"/>
      <c r="FZ283" s="144"/>
      <c r="GA283" s="144"/>
      <c r="GB283" s="144"/>
      <c r="GC283" s="144"/>
      <c r="GD283" s="144"/>
      <c r="GE283" s="144"/>
      <c r="GF283" s="144"/>
      <c r="GG283" s="144"/>
      <c r="GH283" s="144"/>
      <c r="GI283" s="144"/>
      <c r="GJ283" s="144"/>
      <c r="GK283" s="144"/>
      <c r="GL283" s="144"/>
      <c r="GM283" s="144"/>
      <c r="GN283" s="144"/>
      <c r="GO283" s="144"/>
      <c r="GP283" s="144"/>
      <c r="GQ283" s="144"/>
      <c r="GR283" s="144"/>
      <c r="GS283" s="144"/>
      <c r="GT283" s="144"/>
      <c r="GU283" s="144"/>
      <c r="GV283" s="144"/>
      <c r="GW283" s="144"/>
      <c r="GX283" s="144"/>
      <c r="GY283" s="144"/>
      <c r="GZ283" s="144"/>
      <c r="HA283" s="144"/>
      <c r="HB283" s="144"/>
      <c r="HC283" s="144"/>
      <c r="HD283" s="144"/>
      <c r="HE283" s="144"/>
      <c r="HF283" s="144"/>
      <c r="HG283" s="144"/>
      <c r="HH283" s="144"/>
      <c r="HI283" s="144"/>
      <c r="HJ283" s="144"/>
    </row>
    <row r="284" spans="1:218" ht="16.5" x14ac:dyDescent="0.3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144"/>
      <c r="EE284" s="144"/>
      <c r="EF284" s="144"/>
      <c r="EG284" s="144"/>
      <c r="EH284" s="144"/>
      <c r="EI284" s="144"/>
      <c r="EJ284" s="144"/>
      <c r="EK284" s="144"/>
      <c r="EL284" s="144"/>
      <c r="EM284" s="144"/>
      <c r="EN284" s="144"/>
      <c r="EO284" s="144"/>
      <c r="EP284" s="144"/>
      <c r="EQ284" s="144"/>
      <c r="ER284" s="144"/>
      <c r="ES284" s="144"/>
      <c r="ET284" s="144"/>
      <c r="EU284" s="144"/>
      <c r="EV284" s="144"/>
      <c r="EW284" s="144"/>
      <c r="EX284" s="144"/>
      <c r="EY284" s="144"/>
      <c r="EZ284" s="144"/>
      <c r="FA284" s="144"/>
      <c r="FB284" s="144"/>
      <c r="FC284" s="144"/>
      <c r="FD284" s="144"/>
      <c r="FE284" s="144"/>
      <c r="FF284" s="144"/>
      <c r="FG284" s="144"/>
      <c r="FH284" s="144"/>
      <c r="FI284" s="144"/>
      <c r="FJ284" s="144"/>
      <c r="FK284" s="144"/>
      <c r="FL284" s="144"/>
      <c r="FM284" s="144"/>
      <c r="FN284" s="144"/>
      <c r="FO284" s="144"/>
      <c r="FP284" s="144"/>
      <c r="FQ284" s="144"/>
      <c r="FR284" s="144"/>
      <c r="FS284" s="144"/>
      <c r="FT284" s="144"/>
      <c r="FU284" s="144"/>
      <c r="FV284" s="144"/>
      <c r="FW284" s="144"/>
      <c r="FX284" s="144"/>
      <c r="FY284" s="144"/>
      <c r="FZ284" s="144"/>
      <c r="GA284" s="144"/>
      <c r="GB284" s="144"/>
      <c r="GC284" s="144"/>
      <c r="GD284" s="144"/>
      <c r="GE284" s="144"/>
      <c r="GF284" s="144"/>
      <c r="GG284" s="144"/>
      <c r="GH284" s="144"/>
      <c r="GI284" s="144"/>
      <c r="GJ284" s="144"/>
      <c r="GK284" s="144"/>
      <c r="GL284" s="144"/>
      <c r="GM284" s="144"/>
      <c r="GN284" s="144"/>
      <c r="GO284" s="144"/>
      <c r="GP284" s="144"/>
      <c r="GQ284" s="144"/>
      <c r="GR284" s="144"/>
      <c r="GS284" s="144"/>
      <c r="GT284" s="144"/>
      <c r="GU284" s="144"/>
      <c r="GV284" s="144"/>
      <c r="GW284" s="144"/>
      <c r="GX284" s="144"/>
      <c r="GY284" s="144"/>
      <c r="GZ284" s="144"/>
      <c r="HA284" s="144"/>
      <c r="HB284" s="144"/>
      <c r="HC284" s="144"/>
      <c r="HD284" s="144"/>
      <c r="HE284" s="144"/>
      <c r="HF284" s="144"/>
      <c r="HG284" s="144"/>
      <c r="HH284" s="144"/>
      <c r="HI284" s="144"/>
      <c r="HJ284" s="144"/>
    </row>
    <row r="285" spans="1:218" ht="16.5" x14ac:dyDescent="0.3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c r="DL285" s="144"/>
      <c r="DM285" s="144"/>
      <c r="DN285" s="144"/>
      <c r="DO285" s="144"/>
      <c r="DP285" s="144"/>
      <c r="DQ285" s="144"/>
      <c r="DR285" s="144"/>
      <c r="DS285" s="144"/>
      <c r="DT285" s="144"/>
      <c r="DU285" s="144"/>
      <c r="DV285" s="144"/>
      <c r="DW285" s="144"/>
      <c r="DX285" s="144"/>
      <c r="DY285" s="144"/>
      <c r="DZ285" s="144"/>
      <c r="EA285" s="144"/>
      <c r="EB285" s="144"/>
      <c r="EC285" s="144"/>
      <c r="ED285" s="144"/>
      <c r="EE285" s="144"/>
      <c r="EF285" s="144"/>
      <c r="EG285" s="144"/>
      <c r="EH285" s="144"/>
      <c r="EI285" s="144"/>
      <c r="EJ285" s="144"/>
      <c r="EK285" s="144"/>
      <c r="EL285" s="144"/>
      <c r="EM285" s="144"/>
      <c r="EN285" s="144"/>
      <c r="EO285" s="144"/>
      <c r="EP285" s="144"/>
      <c r="EQ285" s="144"/>
      <c r="ER285" s="144"/>
      <c r="ES285" s="144"/>
      <c r="ET285" s="144"/>
      <c r="EU285" s="144"/>
      <c r="EV285" s="144"/>
      <c r="EW285" s="144"/>
      <c r="EX285" s="144"/>
      <c r="EY285" s="144"/>
      <c r="EZ285" s="144"/>
      <c r="FA285" s="144"/>
      <c r="FB285" s="144"/>
      <c r="FC285" s="144"/>
      <c r="FD285" s="144"/>
      <c r="FE285" s="144"/>
      <c r="FF285" s="144"/>
      <c r="FG285" s="144"/>
      <c r="FH285" s="144"/>
      <c r="FI285" s="144"/>
      <c r="FJ285" s="144"/>
      <c r="FK285" s="144"/>
      <c r="FL285" s="144"/>
      <c r="FM285" s="144"/>
      <c r="FN285" s="144"/>
      <c r="FO285" s="144"/>
      <c r="FP285" s="144"/>
      <c r="FQ285" s="144"/>
      <c r="FR285" s="144"/>
      <c r="FS285" s="144"/>
      <c r="FT285" s="144"/>
      <c r="FU285" s="144"/>
      <c r="FV285" s="144"/>
      <c r="FW285" s="144"/>
      <c r="FX285" s="144"/>
      <c r="FY285" s="144"/>
      <c r="FZ285" s="144"/>
      <c r="GA285" s="144"/>
      <c r="GB285" s="144"/>
      <c r="GC285" s="144"/>
      <c r="GD285" s="144"/>
      <c r="GE285" s="144"/>
      <c r="GF285" s="144"/>
      <c r="GG285" s="144"/>
      <c r="GH285" s="144"/>
      <c r="GI285" s="144"/>
      <c r="GJ285" s="144"/>
      <c r="GK285" s="144"/>
      <c r="GL285" s="144"/>
      <c r="GM285" s="144"/>
      <c r="GN285" s="144"/>
      <c r="GO285" s="144"/>
      <c r="GP285" s="144"/>
      <c r="GQ285" s="144"/>
      <c r="GR285" s="144"/>
      <c r="GS285" s="144"/>
      <c r="GT285" s="144"/>
      <c r="GU285" s="144"/>
      <c r="GV285" s="144"/>
      <c r="GW285" s="144"/>
      <c r="GX285" s="144"/>
      <c r="GY285" s="144"/>
      <c r="GZ285" s="144"/>
      <c r="HA285" s="144"/>
      <c r="HB285" s="144"/>
      <c r="HC285" s="144"/>
      <c r="HD285" s="144"/>
      <c r="HE285" s="144"/>
      <c r="HF285" s="144"/>
      <c r="HG285" s="144"/>
      <c r="HH285" s="144"/>
      <c r="HI285" s="144"/>
      <c r="HJ285" s="144"/>
    </row>
    <row r="286" spans="1:218" ht="16.5" x14ac:dyDescent="0.3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c r="DL286" s="144"/>
      <c r="DM286" s="144"/>
      <c r="DN286" s="144"/>
      <c r="DO286" s="144"/>
      <c r="DP286" s="144"/>
      <c r="DQ286" s="144"/>
      <c r="DR286" s="144"/>
      <c r="DS286" s="144"/>
      <c r="DT286" s="144"/>
      <c r="DU286" s="144"/>
      <c r="DV286" s="144"/>
      <c r="DW286" s="144"/>
      <c r="DX286" s="144"/>
      <c r="DY286" s="144"/>
      <c r="DZ286" s="144"/>
      <c r="EA286" s="144"/>
      <c r="EB286" s="144"/>
      <c r="EC286" s="144"/>
      <c r="ED286" s="144"/>
      <c r="EE286" s="144"/>
      <c r="EF286" s="144"/>
      <c r="EG286" s="144"/>
      <c r="EH286" s="144"/>
      <c r="EI286" s="144"/>
      <c r="EJ286" s="144"/>
      <c r="EK286" s="144"/>
      <c r="EL286" s="144"/>
      <c r="EM286" s="144"/>
      <c r="EN286" s="144"/>
      <c r="EO286" s="144"/>
      <c r="EP286" s="144"/>
      <c r="EQ286" s="144"/>
      <c r="ER286" s="144"/>
      <c r="ES286" s="144"/>
      <c r="ET286" s="144"/>
      <c r="EU286" s="144"/>
      <c r="EV286" s="144"/>
      <c r="EW286" s="144"/>
      <c r="EX286" s="144"/>
      <c r="EY286" s="144"/>
      <c r="EZ286" s="144"/>
      <c r="FA286" s="144"/>
      <c r="FB286" s="144"/>
      <c r="FC286" s="144"/>
      <c r="FD286" s="144"/>
      <c r="FE286" s="144"/>
      <c r="FF286" s="144"/>
      <c r="FG286" s="144"/>
      <c r="FH286" s="144"/>
      <c r="FI286" s="144"/>
      <c r="FJ286" s="144"/>
      <c r="FK286" s="144"/>
      <c r="FL286" s="144"/>
      <c r="FM286" s="144"/>
      <c r="FN286" s="144"/>
      <c r="FO286" s="144"/>
      <c r="FP286" s="144"/>
      <c r="FQ286" s="144"/>
      <c r="FR286" s="144"/>
      <c r="FS286" s="144"/>
      <c r="FT286" s="144"/>
      <c r="FU286" s="144"/>
      <c r="FV286" s="144"/>
      <c r="FW286" s="144"/>
      <c r="FX286" s="144"/>
      <c r="FY286" s="144"/>
      <c r="FZ286" s="144"/>
      <c r="GA286" s="144"/>
      <c r="GB286" s="144"/>
      <c r="GC286" s="144"/>
      <c r="GD286" s="144"/>
      <c r="GE286" s="144"/>
      <c r="GF286" s="144"/>
      <c r="GG286" s="144"/>
      <c r="GH286" s="144"/>
      <c r="GI286" s="144"/>
      <c r="GJ286" s="144"/>
      <c r="GK286" s="144"/>
      <c r="GL286" s="144"/>
      <c r="GM286" s="144"/>
      <c r="GN286" s="144"/>
      <c r="GO286" s="144"/>
      <c r="GP286" s="144"/>
      <c r="GQ286" s="144"/>
      <c r="GR286" s="144"/>
      <c r="GS286" s="144"/>
      <c r="GT286" s="144"/>
      <c r="GU286" s="144"/>
      <c r="GV286" s="144"/>
      <c r="GW286" s="144"/>
      <c r="GX286" s="144"/>
      <c r="GY286" s="144"/>
      <c r="GZ286" s="144"/>
      <c r="HA286" s="144"/>
      <c r="HB286" s="144"/>
      <c r="HC286" s="144"/>
      <c r="HD286" s="144"/>
      <c r="HE286" s="144"/>
      <c r="HF286" s="144"/>
      <c r="HG286" s="144"/>
      <c r="HH286" s="144"/>
      <c r="HI286" s="144"/>
      <c r="HJ286" s="144"/>
    </row>
    <row r="287" spans="1:218" ht="16.5" x14ac:dyDescent="0.3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c r="DL287" s="144"/>
      <c r="DM287" s="144"/>
      <c r="DN287" s="144"/>
      <c r="DO287" s="144"/>
      <c r="DP287" s="144"/>
      <c r="DQ287" s="144"/>
      <c r="DR287" s="144"/>
      <c r="DS287" s="144"/>
      <c r="DT287" s="144"/>
      <c r="DU287" s="144"/>
      <c r="DV287" s="144"/>
      <c r="DW287" s="144"/>
      <c r="DX287" s="144"/>
      <c r="DY287" s="144"/>
      <c r="DZ287" s="144"/>
      <c r="EA287" s="144"/>
      <c r="EB287" s="144"/>
      <c r="EC287" s="144"/>
      <c r="ED287" s="144"/>
      <c r="EE287" s="144"/>
      <c r="EF287" s="144"/>
      <c r="EG287" s="144"/>
      <c r="EH287" s="144"/>
      <c r="EI287" s="144"/>
      <c r="EJ287" s="144"/>
      <c r="EK287" s="144"/>
      <c r="EL287" s="144"/>
      <c r="EM287" s="144"/>
      <c r="EN287" s="144"/>
      <c r="EO287" s="144"/>
      <c r="EP287" s="144"/>
      <c r="EQ287" s="144"/>
      <c r="ER287" s="144"/>
      <c r="ES287" s="144"/>
      <c r="ET287" s="144"/>
      <c r="EU287" s="144"/>
      <c r="EV287" s="144"/>
      <c r="EW287" s="144"/>
      <c r="EX287" s="144"/>
      <c r="EY287" s="144"/>
      <c r="EZ287" s="144"/>
      <c r="FA287" s="144"/>
      <c r="FB287" s="144"/>
      <c r="FC287" s="144"/>
      <c r="FD287" s="144"/>
      <c r="FE287" s="144"/>
      <c r="FF287" s="144"/>
      <c r="FG287" s="144"/>
      <c r="FH287" s="144"/>
      <c r="FI287" s="144"/>
      <c r="FJ287" s="144"/>
      <c r="FK287" s="144"/>
      <c r="FL287" s="144"/>
      <c r="FM287" s="144"/>
      <c r="FN287" s="144"/>
      <c r="FO287" s="144"/>
      <c r="FP287" s="144"/>
      <c r="FQ287" s="144"/>
      <c r="FR287" s="144"/>
      <c r="FS287" s="144"/>
      <c r="FT287" s="144"/>
      <c r="FU287" s="144"/>
      <c r="FV287" s="144"/>
      <c r="FW287" s="144"/>
      <c r="FX287" s="144"/>
      <c r="FY287" s="144"/>
      <c r="FZ287" s="144"/>
      <c r="GA287" s="144"/>
      <c r="GB287" s="144"/>
      <c r="GC287" s="144"/>
      <c r="GD287" s="144"/>
      <c r="GE287" s="144"/>
      <c r="GF287" s="144"/>
      <c r="GG287" s="144"/>
      <c r="GH287" s="144"/>
      <c r="GI287" s="144"/>
      <c r="GJ287" s="144"/>
      <c r="GK287" s="144"/>
      <c r="GL287" s="144"/>
      <c r="GM287" s="144"/>
      <c r="GN287" s="144"/>
      <c r="GO287" s="144"/>
      <c r="GP287" s="144"/>
      <c r="GQ287" s="144"/>
      <c r="GR287" s="144"/>
      <c r="GS287" s="144"/>
      <c r="GT287" s="144"/>
      <c r="GU287" s="144"/>
      <c r="GV287" s="144"/>
      <c r="GW287" s="144"/>
      <c r="GX287" s="144"/>
      <c r="GY287" s="144"/>
      <c r="GZ287" s="144"/>
      <c r="HA287" s="144"/>
      <c r="HB287" s="144"/>
      <c r="HC287" s="144"/>
      <c r="HD287" s="144"/>
      <c r="HE287" s="144"/>
      <c r="HF287" s="144"/>
      <c r="HG287" s="144"/>
      <c r="HH287" s="144"/>
      <c r="HI287" s="144"/>
      <c r="HJ287" s="144"/>
    </row>
    <row r="288" spans="1:218" ht="16.5" x14ac:dyDescent="0.3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c r="DL288" s="144"/>
      <c r="DM288" s="144"/>
      <c r="DN288" s="144"/>
      <c r="DO288" s="144"/>
      <c r="DP288" s="144"/>
      <c r="DQ288" s="144"/>
      <c r="DR288" s="144"/>
      <c r="DS288" s="144"/>
      <c r="DT288" s="144"/>
      <c r="DU288" s="144"/>
      <c r="DV288" s="144"/>
      <c r="DW288" s="144"/>
      <c r="DX288" s="144"/>
      <c r="DY288" s="144"/>
      <c r="DZ288" s="144"/>
      <c r="EA288" s="144"/>
      <c r="EB288" s="144"/>
      <c r="EC288" s="144"/>
      <c r="ED288" s="144"/>
      <c r="EE288" s="144"/>
      <c r="EF288" s="144"/>
      <c r="EG288" s="144"/>
      <c r="EH288" s="144"/>
      <c r="EI288" s="144"/>
      <c r="EJ288" s="144"/>
      <c r="EK288" s="144"/>
      <c r="EL288" s="144"/>
      <c r="EM288" s="144"/>
      <c r="EN288" s="144"/>
      <c r="EO288" s="144"/>
      <c r="EP288" s="144"/>
      <c r="EQ288" s="144"/>
      <c r="ER288" s="144"/>
      <c r="ES288" s="144"/>
      <c r="ET288" s="144"/>
      <c r="EU288" s="144"/>
      <c r="EV288" s="144"/>
      <c r="EW288" s="144"/>
      <c r="EX288" s="144"/>
      <c r="EY288" s="144"/>
      <c r="EZ288" s="144"/>
      <c r="FA288" s="144"/>
      <c r="FB288" s="144"/>
      <c r="FC288" s="144"/>
      <c r="FD288" s="144"/>
      <c r="FE288" s="144"/>
      <c r="FF288" s="144"/>
      <c r="FG288" s="144"/>
      <c r="FH288" s="144"/>
      <c r="FI288" s="144"/>
      <c r="FJ288" s="144"/>
      <c r="FK288" s="144"/>
      <c r="FL288" s="144"/>
      <c r="FM288" s="144"/>
      <c r="FN288" s="144"/>
      <c r="FO288" s="144"/>
      <c r="FP288" s="144"/>
      <c r="FQ288" s="144"/>
      <c r="FR288" s="144"/>
      <c r="FS288" s="144"/>
      <c r="FT288" s="144"/>
      <c r="FU288" s="144"/>
      <c r="FV288" s="144"/>
      <c r="FW288" s="144"/>
      <c r="FX288" s="144"/>
      <c r="FY288" s="144"/>
      <c r="FZ288" s="144"/>
      <c r="GA288" s="144"/>
      <c r="GB288" s="144"/>
      <c r="GC288" s="144"/>
      <c r="GD288" s="144"/>
      <c r="GE288" s="144"/>
      <c r="GF288" s="144"/>
      <c r="GG288" s="144"/>
      <c r="GH288" s="144"/>
      <c r="GI288" s="144"/>
      <c r="GJ288" s="144"/>
      <c r="GK288" s="144"/>
      <c r="GL288" s="144"/>
      <c r="GM288" s="144"/>
      <c r="GN288" s="144"/>
      <c r="GO288" s="144"/>
      <c r="GP288" s="144"/>
      <c r="GQ288" s="144"/>
      <c r="GR288" s="144"/>
      <c r="GS288" s="144"/>
      <c r="GT288" s="144"/>
      <c r="GU288" s="144"/>
      <c r="GV288" s="144"/>
      <c r="GW288" s="144"/>
      <c r="GX288" s="144"/>
      <c r="GY288" s="144"/>
      <c r="GZ288" s="144"/>
      <c r="HA288" s="144"/>
      <c r="HB288" s="144"/>
      <c r="HC288" s="144"/>
      <c r="HD288" s="144"/>
      <c r="HE288" s="144"/>
      <c r="HF288" s="144"/>
      <c r="HG288" s="144"/>
      <c r="HH288" s="144"/>
      <c r="HI288" s="144"/>
      <c r="HJ288" s="144"/>
    </row>
    <row r="289" spans="1:218" ht="16.5" x14ac:dyDescent="0.3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c r="DL289" s="144"/>
      <c r="DM289" s="144"/>
      <c r="DN289" s="144"/>
      <c r="DO289" s="144"/>
      <c r="DP289" s="144"/>
      <c r="DQ289" s="144"/>
      <c r="DR289" s="144"/>
      <c r="DS289" s="144"/>
      <c r="DT289" s="144"/>
      <c r="DU289" s="144"/>
      <c r="DV289" s="144"/>
      <c r="DW289" s="144"/>
      <c r="DX289" s="144"/>
      <c r="DY289" s="144"/>
      <c r="DZ289" s="144"/>
      <c r="EA289" s="144"/>
      <c r="EB289" s="144"/>
      <c r="EC289" s="144"/>
      <c r="ED289" s="144"/>
      <c r="EE289" s="144"/>
      <c r="EF289" s="144"/>
      <c r="EG289" s="144"/>
      <c r="EH289" s="144"/>
      <c r="EI289" s="144"/>
      <c r="EJ289" s="144"/>
      <c r="EK289" s="144"/>
      <c r="EL289" s="144"/>
      <c r="EM289" s="144"/>
      <c r="EN289" s="144"/>
      <c r="EO289" s="144"/>
      <c r="EP289" s="144"/>
      <c r="EQ289" s="144"/>
      <c r="ER289" s="144"/>
      <c r="ES289" s="144"/>
      <c r="ET289" s="144"/>
      <c r="EU289" s="144"/>
      <c r="EV289" s="144"/>
      <c r="EW289" s="144"/>
      <c r="EX289" s="144"/>
      <c r="EY289" s="144"/>
      <c r="EZ289" s="144"/>
      <c r="FA289" s="144"/>
      <c r="FB289" s="144"/>
      <c r="FC289" s="144"/>
      <c r="FD289" s="144"/>
      <c r="FE289" s="144"/>
      <c r="FF289" s="144"/>
      <c r="FG289" s="144"/>
      <c r="FH289" s="144"/>
      <c r="FI289" s="144"/>
      <c r="FJ289" s="144"/>
      <c r="FK289" s="144"/>
      <c r="FL289" s="144"/>
      <c r="FM289" s="144"/>
      <c r="FN289" s="144"/>
      <c r="FO289" s="144"/>
      <c r="FP289" s="144"/>
      <c r="FQ289" s="144"/>
      <c r="FR289" s="144"/>
      <c r="FS289" s="144"/>
      <c r="FT289" s="144"/>
      <c r="FU289" s="144"/>
      <c r="FV289" s="144"/>
      <c r="FW289" s="144"/>
      <c r="FX289" s="144"/>
      <c r="FY289" s="144"/>
      <c r="FZ289" s="144"/>
      <c r="GA289" s="144"/>
      <c r="GB289" s="144"/>
      <c r="GC289" s="144"/>
      <c r="GD289" s="144"/>
      <c r="GE289" s="144"/>
      <c r="GF289" s="144"/>
      <c r="GG289" s="144"/>
      <c r="GH289" s="144"/>
      <c r="GI289" s="144"/>
      <c r="GJ289" s="144"/>
      <c r="GK289" s="144"/>
      <c r="GL289" s="144"/>
      <c r="GM289" s="144"/>
      <c r="GN289" s="144"/>
      <c r="GO289" s="144"/>
      <c r="GP289" s="144"/>
      <c r="GQ289" s="144"/>
      <c r="GR289" s="144"/>
      <c r="GS289" s="144"/>
      <c r="GT289" s="144"/>
      <c r="GU289" s="144"/>
      <c r="GV289" s="144"/>
      <c r="GW289" s="144"/>
      <c r="GX289" s="144"/>
      <c r="GY289" s="144"/>
      <c r="GZ289" s="144"/>
      <c r="HA289" s="144"/>
      <c r="HB289" s="144"/>
      <c r="HC289" s="144"/>
      <c r="HD289" s="144"/>
      <c r="HE289" s="144"/>
      <c r="HF289" s="144"/>
      <c r="HG289" s="144"/>
      <c r="HH289" s="144"/>
      <c r="HI289" s="144"/>
      <c r="HJ289" s="144"/>
    </row>
    <row r="290" spans="1:218" ht="16.5" x14ac:dyDescent="0.3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c r="DL290" s="144"/>
      <c r="DM290" s="144"/>
      <c r="DN290" s="144"/>
      <c r="DO290" s="144"/>
      <c r="DP290" s="144"/>
      <c r="DQ290" s="144"/>
      <c r="DR290" s="144"/>
      <c r="DS290" s="144"/>
      <c r="DT290" s="144"/>
      <c r="DU290" s="144"/>
      <c r="DV290" s="144"/>
      <c r="DW290" s="144"/>
      <c r="DX290" s="144"/>
      <c r="DY290" s="144"/>
      <c r="DZ290" s="144"/>
      <c r="EA290" s="144"/>
      <c r="EB290" s="144"/>
      <c r="EC290" s="144"/>
      <c r="ED290" s="144"/>
      <c r="EE290" s="144"/>
      <c r="EF290" s="144"/>
      <c r="EG290" s="144"/>
      <c r="EH290" s="144"/>
      <c r="EI290" s="144"/>
      <c r="EJ290" s="144"/>
      <c r="EK290" s="144"/>
      <c r="EL290" s="144"/>
      <c r="EM290" s="144"/>
      <c r="EN290" s="144"/>
      <c r="EO290" s="144"/>
      <c r="EP290" s="144"/>
      <c r="EQ290" s="144"/>
      <c r="ER290" s="144"/>
      <c r="ES290" s="144"/>
      <c r="ET290" s="144"/>
      <c r="EU290" s="144"/>
      <c r="EV290" s="144"/>
      <c r="EW290" s="144"/>
      <c r="EX290" s="144"/>
      <c r="EY290" s="144"/>
      <c r="EZ290" s="144"/>
      <c r="FA290" s="144"/>
      <c r="FB290" s="144"/>
      <c r="FC290" s="144"/>
      <c r="FD290" s="144"/>
      <c r="FE290" s="144"/>
      <c r="FF290" s="144"/>
      <c r="FG290" s="144"/>
      <c r="FH290" s="144"/>
      <c r="FI290" s="144"/>
      <c r="FJ290" s="144"/>
      <c r="FK290" s="144"/>
      <c r="FL290" s="144"/>
      <c r="FM290" s="144"/>
      <c r="FN290" s="144"/>
      <c r="FO290" s="144"/>
      <c r="FP290" s="144"/>
      <c r="FQ290" s="144"/>
      <c r="FR290" s="144"/>
      <c r="FS290" s="144"/>
      <c r="FT290" s="144"/>
      <c r="FU290" s="144"/>
      <c r="FV290" s="144"/>
      <c r="FW290" s="144"/>
      <c r="FX290" s="144"/>
      <c r="FY290" s="144"/>
      <c r="FZ290" s="144"/>
      <c r="GA290" s="144"/>
      <c r="GB290" s="144"/>
      <c r="GC290" s="144"/>
      <c r="GD290" s="144"/>
      <c r="GE290" s="144"/>
      <c r="GF290" s="144"/>
      <c r="GG290" s="144"/>
      <c r="GH290" s="144"/>
      <c r="GI290" s="144"/>
      <c r="GJ290" s="144"/>
      <c r="GK290" s="144"/>
      <c r="GL290" s="144"/>
      <c r="GM290" s="144"/>
      <c r="GN290" s="144"/>
      <c r="GO290" s="144"/>
      <c r="GP290" s="144"/>
      <c r="GQ290" s="144"/>
      <c r="GR290" s="144"/>
      <c r="GS290" s="144"/>
      <c r="GT290" s="144"/>
      <c r="GU290" s="144"/>
      <c r="GV290" s="144"/>
      <c r="GW290" s="144"/>
      <c r="GX290" s="144"/>
      <c r="GY290" s="144"/>
      <c r="GZ290" s="144"/>
      <c r="HA290" s="144"/>
      <c r="HB290" s="144"/>
      <c r="HC290" s="144"/>
      <c r="HD290" s="144"/>
      <c r="HE290" s="144"/>
      <c r="HF290" s="144"/>
      <c r="HG290" s="144"/>
      <c r="HH290" s="144"/>
      <c r="HI290" s="144"/>
      <c r="HJ290" s="144"/>
    </row>
    <row r="291" spans="1:218" ht="16.5" x14ac:dyDescent="0.3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c r="DL291" s="144"/>
      <c r="DM291" s="144"/>
      <c r="DN291" s="144"/>
      <c r="DO291" s="144"/>
      <c r="DP291" s="144"/>
      <c r="DQ291" s="144"/>
      <c r="DR291" s="144"/>
      <c r="DS291" s="144"/>
      <c r="DT291" s="144"/>
      <c r="DU291" s="144"/>
      <c r="DV291" s="144"/>
      <c r="DW291" s="144"/>
      <c r="DX291" s="144"/>
      <c r="DY291" s="144"/>
      <c r="DZ291" s="144"/>
      <c r="EA291" s="144"/>
      <c r="EB291" s="144"/>
      <c r="EC291" s="144"/>
      <c r="ED291" s="144"/>
      <c r="EE291" s="144"/>
      <c r="EF291" s="144"/>
      <c r="EG291" s="144"/>
      <c r="EH291" s="144"/>
      <c r="EI291" s="144"/>
      <c r="EJ291" s="144"/>
      <c r="EK291" s="144"/>
      <c r="EL291" s="144"/>
      <c r="EM291" s="144"/>
      <c r="EN291" s="144"/>
      <c r="EO291" s="144"/>
      <c r="EP291" s="144"/>
      <c r="EQ291" s="144"/>
      <c r="ER291" s="144"/>
      <c r="ES291" s="144"/>
      <c r="ET291" s="144"/>
      <c r="EU291" s="144"/>
      <c r="EV291" s="144"/>
      <c r="EW291" s="144"/>
      <c r="EX291" s="144"/>
      <c r="EY291" s="144"/>
      <c r="EZ291" s="144"/>
      <c r="FA291" s="144"/>
      <c r="FB291" s="144"/>
      <c r="FC291" s="144"/>
      <c r="FD291" s="144"/>
      <c r="FE291" s="144"/>
      <c r="FF291" s="144"/>
      <c r="FG291" s="144"/>
      <c r="FH291" s="144"/>
      <c r="FI291" s="144"/>
      <c r="FJ291" s="144"/>
      <c r="FK291" s="144"/>
      <c r="FL291" s="144"/>
      <c r="FM291" s="144"/>
      <c r="FN291" s="144"/>
      <c r="FO291" s="144"/>
      <c r="FP291" s="144"/>
      <c r="FQ291" s="144"/>
      <c r="FR291" s="144"/>
      <c r="FS291" s="144"/>
      <c r="FT291" s="144"/>
      <c r="FU291" s="144"/>
      <c r="FV291" s="144"/>
      <c r="FW291" s="144"/>
      <c r="FX291" s="144"/>
      <c r="FY291" s="144"/>
      <c r="FZ291" s="144"/>
      <c r="GA291" s="144"/>
      <c r="GB291" s="144"/>
      <c r="GC291" s="144"/>
      <c r="GD291" s="144"/>
      <c r="GE291" s="144"/>
      <c r="GF291" s="144"/>
      <c r="GG291" s="144"/>
      <c r="GH291" s="144"/>
      <c r="GI291" s="144"/>
      <c r="GJ291" s="144"/>
      <c r="GK291" s="144"/>
      <c r="GL291" s="144"/>
      <c r="GM291" s="144"/>
      <c r="GN291" s="144"/>
      <c r="GO291" s="144"/>
      <c r="GP291" s="144"/>
      <c r="GQ291" s="144"/>
      <c r="GR291" s="144"/>
      <c r="GS291" s="144"/>
      <c r="GT291" s="144"/>
      <c r="GU291" s="144"/>
      <c r="GV291" s="144"/>
      <c r="GW291" s="144"/>
      <c r="GX291" s="144"/>
      <c r="GY291" s="144"/>
      <c r="GZ291" s="144"/>
      <c r="HA291" s="144"/>
      <c r="HB291" s="144"/>
      <c r="HC291" s="144"/>
      <c r="HD291" s="144"/>
      <c r="HE291" s="144"/>
      <c r="HF291" s="144"/>
      <c r="HG291" s="144"/>
      <c r="HH291" s="144"/>
      <c r="HI291" s="144"/>
      <c r="HJ291" s="144"/>
    </row>
    <row r="292" spans="1:218" ht="16.5" x14ac:dyDescent="0.3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c r="DL292" s="144"/>
      <c r="DM292" s="144"/>
      <c r="DN292" s="144"/>
      <c r="DO292" s="144"/>
      <c r="DP292" s="144"/>
      <c r="DQ292" s="144"/>
      <c r="DR292" s="144"/>
      <c r="DS292" s="144"/>
      <c r="DT292" s="144"/>
      <c r="DU292" s="144"/>
      <c r="DV292" s="144"/>
      <c r="DW292" s="144"/>
      <c r="DX292" s="144"/>
      <c r="DY292" s="144"/>
      <c r="DZ292" s="144"/>
      <c r="EA292" s="144"/>
      <c r="EB292" s="144"/>
      <c r="EC292" s="144"/>
      <c r="ED292" s="144"/>
      <c r="EE292" s="144"/>
      <c r="EF292" s="144"/>
      <c r="EG292" s="144"/>
      <c r="EH292" s="144"/>
      <c r="EI292" s="144"/>
      <c r="EJ292" s="144"/>
      <c r="EK292" s="144"/>
      <c r="EL292" s="144"/>
      <c r="EM292" s="144"/>
      <c r="EN292" s="144"/>
      <c r="EO292" s="144"/>
      <c r="EP292" s="144"/>
      <c r="EQ292" s="144"/>
      <c r="ER292" s="144"/>
      <c r="ES292" s="144"/>
      <c r="ET292" s="144"/>
      <c r="EU292" s="144"/>
      <c r="EV292" s="144"/>
      <c r="EW292" s="144"/>
      <c r="EX292" s="144"/>
      <c r="EY292" s="144"/>
      <c r="EZ292" s="144"/>
      <c r="FA292" s="144"/>
      <c r="FB292" s="144"/>
      <c r="FC292" s="144"/>
      <c r="FD292" s="144"/>
      <c r="FE292" s="144"/>
      <c r="FF292" s="144"/>
      <c r="FG292" s="144"/>
      <c r="FH292" s="144"/>
      <c r="FI292" s="144"/>
      <c r="FJ292" s="144"/>
      <c r="FK292" s="144"/>
      <c r="FL292" s="144"/>
      <c r="FM292" s="144"/>
      <c r="FN292" s="144"/>
      <c r="FO292" s="144"/>
      <c r="FP292" s="144"/>
      <c r="FQ292" s="144"/>
      <c r="FR292" s="144"/>
      <c r="FS292" s="144"/>
      <c r="FT292" s="144"/>
      <c r="FU292" s="144"/>
      <c r="FV292" s="144"/>
      <c r="FW292" s="144"/>
      <c r="FX292" s="144"/>
      <c r="FY292" s="144"/>
      <c r="FZ292" s="144"/>
      <c r="GA292" s="144"/>
      <c r="GB292" s="144"/>
      <c r="GC292" s="144"/>
      <c r="GD292" s="144"/>
      <c r="GE292" s="144"/>
      <c r="GF292" s="144"/>
      <c r="GG292" s="144"/>
      <c r="GH292" s="144"/>
      <c r="GI292" s="144"/>
      <c r="GJ292" s="144"/>
      <c r="GK292" s="144"/>
      <c r="GL292" s="144"/>
      <c r="GM292" s="144"/>
      <c r="GN292" s="144"/>
      <c r="GO292" s="144"/>
      <c r="GP292" s="144"/>
      <c r="GQ292" s="144"/>
      <c r="GR292" s="144"/>
      <c r="GS292" s="144"/>
      <c r="GT292" s="144"/>
      <c r="GU292" s="144"/>
      <c r="GV292" s="144"/>
      <c r="GW292" s="144"/>
      <c r="GX292" s="144"/>
      <c r="GY292" s="144"/>
      <c r="GZ292" s="144"/>
      <c r="HA292" s="144"/>
      <c r="HB292" s="144"/>
      <c r="HC292" s="144"/>
      <c r="HD292" s="144"/>
      <c r="HE292" s="144"/>
      <c r="HF292" s="144"/>
      <c r="HG292" s="144"/>
      <c r="HH292" s="144"/>
      <c r="HI292" s="144"/>
      <c r="HJ292" s="144"/>
    </row>
    <row r="293" spans="1:218" ht="16.5" x14ac:dyDescent="0.3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c r="DL293" s="144"/>
      <c r="DM293" s="144"/>
      <c r="DN293" s="144"/>
      <c r="DO293" s="144"/>
      <c r="DP293" s="144"/>
      <c r="DQ293" s="144"/>
      <c r="DR293" s="144"/>
      <c r="DS293" s="144"/>
      <c r="DT293" s="144"/>
      <c r="DU293" s="144"/>
      <c r="DV293" s="144"/>
      <c r="DW293" s="144"/>
      <c r="DX293" s="144"/>
      <c r="DY293" s="144"/>
      <c r="DZ293" s="144"/>
      <c r="EA293" s="144"/>
      <c r="EB293" s="144"/>
      <c r="EC293" s="144"/>
      <c r="ED293" s="144"/>
      <c r="EE293" s="144"/>
      <c r="EF293" s="144"/>
      <c r="EG293" s="144"/>
      <c r="EH293" s="144"/>
      <c r="EI293" s="144"/>
      <c r="EJ293" s="144"/>
      <c r="EK293" s="144"/>
      <c r="EL293" s="144"/>
      <c r="EM293" s="144"/>
      <c r="EN293" s="144"/>
      <c r="EO293" s="144"/>
      <c r="EP293" s="144"/>
      <c r="EQ293" s="144"/>
      <c r="ER293" s="144"/>
      <c r="ES293" s="144"/>
      <c r="ET293" s="144"/>
      <c r="EU293" s="144"/>
      <c r="EV293" s="144"/>
      <c r="EW293" s="144"/>
      <c r="EX293" s="144"/>
      <c r="EY293" s="144"/>
      <c r="EZ293" s="144"/>
      <c r="FA293" s="144"/>
      <c r="FB293" s="144"/>
      <c r="FC293" s="144"/>
      <c r="FD293" s="144"/>
      <c r="FE293" s="144"/>
      <c r="FF293" s="144"/>
      <c r="FG293" s="144"/>
      <c r="FH293" s="144"/>
      <c r="FI293" s="144"/>
      <c r="FJ293" s="144"/>
      <c r="FK293" s="144"/>
      <c r="FL293" s="144"/>
      <c r="FM293" s="144"/>
      <c r="FN293" s="144"/>
      <c r="FO293" s="144"/>
      <c r="FP293" s="144"/>
      <c r="FQ293" s="144"/>
      <c r="FR293" s="144"/>
      <c r="FS293" s="144"/>
      <c r="FT293" s="144"/>
      <c r="FU293" s="144"/>
      <c r="FV293" s="144"/>
      <c r="FW293" s="144"/>
      <c r="FX293" s="144"/>
      <c r="FY293" s="144"/>
      <c r="FZ293" s="144"/>
      <c r="GA293" s="144"/>
      <c r="GB293" s="144"/>
      <c r="GC293" s="144"/>
      <c r="GD293" s="144"/>
      <c r="GE293" s="144"/>
      <c r="GF293" s="144"/>
      <c r="GG293" s="144"/>
      <c r="GH293" s="144"/>
      <c r="GI293" s="144"/>
      <c r="GJ293" s="144"/>
      <c r="GK293" s="144"/>
      <c r="GL293" s="144"/>
      <c r="GM293" s="144"/>
      <c r="GN293" s="144"/>
      <c r="GO293" s="144"/>
      <c r="GP293" s="144"/>
      <c r="GQ293" s="144"/>
      <c r="GR293" s="144"/>
      <c r="GS293" s="144"/>
      <c r="GT293" s="144"/>
      <c r="GU293" s="144"/>
      <c r="GV293" s="144"/>
      <c r="GW293" s="144"/>
      <c r="GX293" s="144"/>
      <c r="GY293" s="144"/>
      <c r="GZ293" s="144"/>
      <c r="HA293" s="144"/>
      <c r="HB293" s="144"/>
      <c r="HC293" s="144"/>
      <c r="HD293" s="144"/>
      <c r="HE293" s="144"/>
      <c r="HF293" s="144"/>
      <c r="HG293" s="144"/>
      <c r="HH293" s="144"/>
      <c r="HI293" s="144"/>
      <c r="HJ293" s="144"/>
    </row>
    <row r="294" spans="1:218" ht="16.5" x14ac:dyDescent="0.3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c r="DL294" s="144"/>
      <c r="DM294" s="144"/>
      <c r="DN294" s="144"/>
      <c r="DO294" s="144"/>
      <c r="DP294" s="144"/>
      <c r="DQ294" s="144"/>
      <c r="DR294" s="144"/>
      <c r="DS294" s="144"/>
      <c r="DT294" s="144"/>
      <c r="DU294" s="144"/>
      <c r="DV294" s="144"/>
      <c r="DW294" s="144"/>
      <c r="DX294" s="144"/>
      <c r="DY294" s="144"/>
      <c r="DZ294" s="144"/>
      <c r="EA294" s="144"/>
      <c r="EB294" s="144"/>
      <c r="EC294" s="144"/>
      <c r="ED294" s="144"/>
      <c r="EE294" s="144"/>
      <c r="EF294" s="144"/>
      <c r="EG294" s="144"/>
      <c r="EH294" s="144"/>
      <c r="EI294" s="144"/>
      <c r="EJ294" s="144"/>
      <c r="EK294" s="144"/>
      <c r="EL294" s="144"/>
      <c r="EM294" s="144"/>
      <c r="EN294" s="144"/>
      <c r="EO294" s="144"/>
      <c r="EP294" s="144"/>
      <c r="EQ294" s="144"/>
      <c r="ER294" s="144"/>
      <c r="ES294" s="144"/>
      <c r="ET294" s="144"/>
      <c r="EU294" s="144"/>
      <c r="EV294" s="144"/>
      <c r="EW294" s="144"/>
      <c r="EX294" s="144"/>
      <c r="EY294" s="144"/>
      <c r="EZ294" s="144"/>
      <c r="FA294" s="144"/>
      <c r="FB294" s="144"/>
      <c r="FC294" s="144"/>
      <c r="FD294" s="144"/>
      <c r="FE294" s="144"/>
      <c r="FF294" s="144"/>
      <c r="FG294" s="144"/>
      <c r="FH294" s="144"/>
      <c r="FI294" s="144"/>
      <c r="FJ294" s="144"/>
      <c r="FK294" s="144"/>
      <c r="FL294" s="144"/>
      <c r="FM294" s="144"/>
      <c r="FN294" s="144"/>
      <c r="FO294" s="144"/>
      <c r="FP294" s="144"/>
      <c r="FQ294" s="144"/>
      <c r="FR294" s="144"/>
      <c r="FS294" s="144"/>
      <c r="FT294" s="144"/>
      <c r="FU294" s="144"/>
      <c r="FV294" s="144"/>
      <c r="FW294" s="144"/>
      <c r="FX294" s="144"/>
      <c r="FY294" s="144"/>
      <c r="FZ294" s="144"/>
      <c r="GA294" s="144"/>
      <c r="GB294" s="144"/>
      <c r="GC294" s="144"/>
      <c r="GD294" s="144"/>
      <c r="GE294" s="144"/>
      <c r="GF294" s="144"/>
      <c r="GG294" s="144"/>
      <c r="GH294" s="144"/>
      <c r="GI294" s="144"/>
      <c r="GJ294" s="144"/>
      <c r="GK294" s="144"/>
      <c r="GL294" s="144"/>
      <c r="GM294" s="144"/>
      <c r="GN294" s="144"/>
      <c r="GO294" s="144"/>
      <c r="GP294" s="144"/>
      <c r="GQ294" s="144"/>
      <c r="GR294" s="144"/>
      <c r="GS294" s="144"/>
      <c r="GT294" s="144"/>
      <c r="GU294" s="144"/>
      <c r="GV294" s="144"/>
      <c r="GW294" s="144"/>
      <c r="GX294" s="144"/>
      <c r="GY294" s="144"/>
      <c r="GZ294" s="144"/>
      <c r="HA294" s="144"/>
      <c r="HB294" s="144"/>
      <c r="HC294" s="144"/>
      <c r="HD294" s="144"/>
      <c r="HE294" s="144"/>
      <c r="HF294" s="144"/>
      <c r="HG294" s="144"/>
      <c r="HH294" s="144"/>
      <c r="HI294" s="144"/>
      <c r="HJ294" s="144"/>
    </row>
    <row r="295" spans="1:218" ht="16.5" x14ac:dyDescent="0.3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c r="DL295" s="144"/>
      <c r="DM295" s="144"/>
      <c r="DN295" s="144"/>
      <c r="DO295" s="144"/>
      <c r="DP295" s="144"/>
      <c r="DQ295" s="144"/>
      <c r="DR295" s="144"/>
      <c r="DS295" s="144"/>
      <c r="DT295" s="144"/>
      <c r="DU295" s="144"/>
      <c r="DV295" s="144"/>
      <c r="DW295" s="144"/>
      <c r="DX295" s="144"/>
      <c r="DY295" s="144"/>
      <c r="DZ295" s="144"/>
      <c r="EA295" s="144"/>
      <c r="EB295" s="144"/>
      <c r="EC295" s="144"/>
      <c r="ED295" s="144"/>
      <c r="EE295" s="144"/>
      <c r="EF295" s="144"/>
      <c r="EG295" s="144"/>
      <c r="EH295" s="144"/>
      <c r="EI295" s="144"/>
      <c r="EJ295" s="144"/>
      <c r="EK295" s="144"/>
      <c r="EL295" s="144"/>
      <c r="EM295" s="144"/>
      <c r="EN295" s="144"/>
      <c r="EO295" s="144"/>
      <c r="EP295" s="144"/>
      <c r="EQ295" s="144"/>
      <c r="ER295" s="144"/>
      <c r="ES295" s="144"/>
      <c r="ET295" s="144"/>
      <c r="EU295" s="144"/>
      <c r="EV295" s="144"/>
      <c r="EW295" s="144"/>
      <c r="EX295" s="144"/>
      <c r="EY295" s="144"/>
      <c r="EZ295" s="144"/>
      <c r="FA295" s="144"/>
      <c r="FB295" s="144"/>
      <c r="FC295" s="144"/>
      <c r="FD295" s="144"/>
      <c r="FE295" s="144"/>
      <c r="FF295" s="144"/>
      <c r="FG295" s="144"/>
      <c r="FH295" s="144"/>
      <c r="FI295" s="144"/>
      <c r="FJ295" s="144"/>
      <c r="FK295" s="144"/>
      <c r="FL295" s="144"/>
      <c r="FM295" s="144"/>
      <c r="FN295" s="144"/>
      <c r="FO295" s="144"/>
      <c r="FP295" s="144"/>
      <c r="FQ295" s="144"/>
      <c r="FR295" s="144"/>
      <c r="FS295" s="144"/>
      <c r="FT295" s="144"/>
      <c r="FU295" s="144"/>
      <c r="FV295" s="144"/>
      <c r="FW295" s="144"/>
      <c r="FX295" s="144"/>
      <c r="FY295" s="144"/>
      <c r="FZ295" s="144"/>
      <c r="GA295" s="144"/>
      <c r="GB295" s="144"/>
      <c r="GC295" s="144"/>
      <c r="GD295" s="144"/>
      <c r="GE295" s="144"/>
      <c r="GF295" s="144"/>
      <c r="GG295" s="144"/>
      <c r="GH295" s="144"/>
      <c r="GI295" s="144"/>
      <c r="GJ295" s="144"/>
      <c r="GK295" s="144"/>
      <c r="GL295" s="144"/>
      <c r="GM295" s="144"/>
      <c r="GN295" s="144"/>
      <c r="GO295" s="144"/>
      <c r="GP295" s="144"/>
      <c r="GQ295" s="144"/>
      <c r="GR295" s="144"/>
      <c r="GS295" s="144"/>
      <c r="GT295" s="144"/>
      <c r="GU295" s="144"/>
      <c r="GV295" s="144"/>
      <c r="GW295" s="144"/>
      <c r="GX295" s="144"/>
      <c r="GY295" s="144"/>
      <c r="GZ295" s="144"/>
      <c r="HA295" s="144"/>
      <c r="HB295" s="144"/>
      <c r="HC295" s="144"/>
      <c r="HD295" s="144"/>
      <c r="HE295" s="144"/>
      <c r="HF295" s="144"/>
      <c r="HG295" s="144"/>
      <c r="HH295" s="144"/>
      <c r="HI295" s="144"/>
      <c r="HJ295" s="144"/>
    </row>
    <row r="296" spans="1:218" ht="16.5" x14ac:dyDescent="0.3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c r="DL296" s="144"/>
      <c r="DM296" s="144"/>
      <c r="DN296" s="144"/>
      <c r="DO296" s="144"/>
      <c r="DP296" s="144"/>
      <c r="DQ296" s="144"/>
      <c r="DR296" s="144"/>
      <c r="DS296" s="144"/>
      <c r="DT296" s="144"/>
      <c r="DU296" s="144"/>
      <c r="DV296" s="144"/>
      <c r="DW296" s="144"/>
      <c r="DX296" s="144"/>
      <c r="DY296" s="144"/>
      <c r="DZ296" s="144"/>
      <c r="EA296" s="144"/>
      <c r="EB296" s="144"/>
      <c r="EC296" s="144"/>
      <c r="ED296" s="144"/>
      <c r="EE296" s="144"/>
      <c r="EF296" s="144"/>
      <c r="EG296" s="144"/>
      <c r="EH296" s="144"/>
      <c r="EI296" s="144"/>
      <c r="EJ296" s="144"/>
      <c r="EK296" s="144"/>
      <c r="EL296" s="144"/>
      <c r="EM296" s="144"/>
      <c r="EN296" s="144"/>
      <c r="EO296" s="144"/>
      <c r="EP296" s="144"/>
      <c r="EQ296" s="144"/>
      <c r="ER296" s="144"/>
      <c r="ES296" s="144"/>
      <c r="ET296" s="144"/>
      <c r="EU296" s="144"/>
      <c r="EV296" s="144"/>
      <c r="EW296" s="144"/>
      <c r="EX296" s="144"/>
      <c r="EY296" s="144"/>
      <c r="EZ296" s="144"/>
      <c r="FA296" s="144"/>
      <c r="FB296" s="144"/>
      <c r="FC296" s="144"/>
      <c r="FD296" s="144"/>
      <c r="FE296" s="144"/>
      <c r="FF296" s="144"/>
      <c r="FG296" s="144"/>
      <c r="FH296" s="144"/>
      <c r="FI296" s="144"/>
      <c r="FJ296" s="144"/>
      <c r="FK296" s="144"/>
      <c r="FL296" s="144"/>
      <c r="FM296" s="144"/>
      <c r="FN296" s="144"/>
      <c r="FO296" s="144"/>
      <c r="FP296" s="144"/>
      <c r="FQ296" s="144"/>
      <c r="FR296" s="144"/>
      <c r="FS296" s="144"/>
      <c r="FT296" s="144"/>
      <c r="FU296" s="144"/>
      <c r="FV296" s="144"/>
      <c r="FW296" s="144"/>
      <c r="FX296" s="144"/>
      <c r="FY296" s="144"/>
      <c r="FZ296" s="144"/>
      <c r="GA296" s="144"/>
      <c r="GB296" s="144"/>
      <c r="GC296" s="144"/>
      <c r="GD296" s="144"/>
      <c r="GE296" s="144"/>
      <c r="GF296" s="144"/>
      <c r="GG296" s="144"/>
      <c r="GH296" s="144"/>
      <c r="GI296" s="144"/>
      <c r="GJ296" s="144"/>
      <c r="GK296" s="144"/>
      <c r="GL296" s="144"/>
      <c r="GM296" s="144"/>
      <c r="GN296" s="144"/>
      <c r="GO296" s="144"/>
      <c r="GP296" s="144"/>
      <c r="GQ296" s="144"/>
      <c r="GR296" s="144"/>
      <c r="GS296" s="144"/>
      <c r="GT296" s="144"/>
      <c r="GU296" s="144"/>
      <c r="GV296" s="144"/>
      <c r="GW296" s="144"/>
      <c r="GX296" s="144"/>
      <c r="GY296" s="144"/>
      <c r="GZ296" s="144"/>
      <c r="HA296" s="144"/>
      <c r="HB296" s="144"/>
      <c r="HC296" s="144"/>
      <c r="HD296" s="144"/>
      <c r="HE296" s="144"/>
      <c r="HF296" s="144"/>
      <c r="HG296" s="144"/>
      <c r="HH296" s="144"/>
      <c r="HI296" s="144"/>
      <c r="HJ296" s="144"/>
    </row>
    <row r="297" spans="1:218" ht="16.5" x14ac:dyDescent="0.3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c r="DL297" s="144"/>
      <c r="DM297" s="144"/>
      <c r="DN297" s="144"/>
      <c r="DO297" s="144"/>
      <c r="DP297" s="144"/>
      <c r="DQ297" s="144"/>
      <c r="DR297" s="144"/>
      <c r="DS297" s="144"/>
      <c r="DT297" s="144"/>
      <c r="DU297" s="144"/>
      <c r="DV297" s="144"/>
      <c r="DW297" s="144"/>
      <c r="DX297" s="144"/>
      <c r="DY297" s="144"/>
      <c r="DZ297" s="144"/>
      <c r="EA297" s="144"/>
      <c r="EB297" s="144"/>
      <c r="EC297" s="144"/>
      <c r="ED297" s="144"/>
      <c r="EE297" s="144"/>
      <c r="EF297" s="144"/>
      <c r="EG297" s="144"/>
      <c r="EH297" s="144"/>
      <c r="EI297" s="144"/>
      <c r="EJ297" s="144"/>
      <c r="EK297" s="144"/>
      <c r="EL297" s="144"/>
      <c r="EM297" s="144"/>
      <c r="EN297" s="144"/>
      <c r="EO297" s="144"/>
      <c r="EP297" s="144"/>
      <c r="EQ297" s="144"/>
      <c r="ER297" s="144"/>
      <c r="ES297" s="144"/>
      <c r="ET297" s="144"/>
      <c r="EU297" s="144"/>
      <c r="EV297" s="144"/>
      <c r="EW297" s="144"/>
      <c r="EX297" s="144"/>
      <c r="EY297" s="144"/>
      <c r="EZ297" s="144"/>
      <c r="FA297" s="144"/>
      <c r="FB297" s="144"/>
      <c r="FC297" s="144"/>
      <c r="FD297" s="144"/>
      <c r="FE297" s="144"/>
      <c r="FF297" s="144"/>
      <c r="FG297" s="144"/>
      <c r="FH297" s="144"/>
      <c r="FI297" s="144"/>
      <c r="FJ297" s="144"/>
      <c r="FK297" s="144"/>
      <c r="FL297" s="144"/>
      <c r="FM297" s="144"/>
      <c r="FN297" s="144"/>
      <c r="FO297" s="144"/>
      <c r="FP297" s="144"/>
      <c r="FQ297" s="144"/>
      <c r="FR297" s="144"/>
      <c r="FS297" s="144"/>
      <c r="FT297" s="144"/>
      <c r="FU297" s="144"/>
      <c r="FV297" s="144"/>
      <c r="FW297" s="144"/>
      <c r="FX297" s="144"/>
      <c r="FY297" s="144"/>
      <c r="FZ297" s="144"/>
      <c r="GA297" s="144"/>
      <c r="GB297" s="144"/>
      <c r="GC297" s="144"/>
      <c r="GD297" s="144"/>
      <c r="GE297" s="144"/>
      <c r="GF297" s="144"/>
      <c r="GG297" s="144"/>
      <c r="GH297" s="144"/>
      <c r="GI297" s="144"/>
      <c r="GJ297" s="144"/>
      <c r="GK297" s="144"/>
      <c r="GL297" s="144"/>
      <c r="GM297" s="144"/>
      <c r="GN297" s="144"/>
      <c r="GO297" s="144"/>
      <c r="GP297" s="144"/>
      <c r="GQ297" s="144"/>
      <c r="GR297" s="144"/>
      <c r="GS297" s="144"/>
      <c r="GT297" s="144"/>
      <c r="GU297" s="144"/>
      <c r="GV297" s="144"/>
      <c r="GW297" s="144"/>
      <c r="GX297" s="144"/>
      <c r="GY297" s="144"/>
      <c r="GZ297" s="144"/>
      <c r="HA297" s="144"/>
      <c r="HB297" s="144"/>
      <c r="HC297" s="144"/>
      <c r="HD297" s="144"/>
      <c r="HE297" s="144"/>
      <c r="HF297" s="144"/>
      <c r="HG297" s="144"/>
      <c r="HH297" s="144"/>
      <c r="HI297" s="144"/>
      <c r="HJ297" s="144"/>
    </row>
    <row r="298" spans="1:218" ht="16.5" x14ac:dyDescent="0.3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c r="DL298" s="144"/>
      <c r="DM298" s="144"/>
      <c r="DN298" s="144"/>
      <c r="DO298" s="144"/>
      <c r="DP298" s="144"/>
      <c r="DQ298" s="144"/>
      <c r="DR298" s="144"/>
      <c r="DS298" s="144"/>
      <c r="DT298" s="144"/>
      <c r="DU298" s="144"/>
      <c r="DV298" s="144"/>
      <c r="DW298" s="144"/>
      <c r="DX298" s="144"/>
      <c r="DY298" s="144"/>
      <c r="DZ298" s="144"/>
      <c r="EA298" s="144"/>
      <c r="EB298" s="144"/>
      <c r="EC298" s="144"/>
      <c r="ED298" s="144"/>
      <c r="EE298" s="144"/>
      <c r="EF298" s="144"/>
      <c r="EG298" s="144"/>
      <c r="EH298" s="144"/>
      <c r="EI298" s="144"/>
      <c r="EJ298" s="144"/>
      <c r="EK298" s="144"/>
      <c r="EL298" s="144"/>
      <c r="EM298" s="144"/>
      <c r="EN298" s="144"/>
      <c r="EO298" s="144"/>
      <c r="EP298" s="144"/>
      <c r="EQ298" s="144"/>
      <c r="ER298" s="144"/>
      <c r="ES298" s="144"/>
      <c r="ET298" s="144"/>
      <c r="EU298" s="144"/>
      <c r="EV298" s="144"/>
      <c r="EW298" s="144"/>
      <c r="EX298" s="144"/>
      <c r="EY298" s="144"/>
      <c r="EZ298" s="144"/>
      <c r="FA298" s="144"/>
      <c r="FB298" s="144"/>
      <c r="FC298" s="144"/>
      <c r="FD298" s="144"/>
      <c r="FE298" s="144"/>
      <c r="FF298" s="144"/>
      <c r="FG298" s="144"/>
      <c r="FH298" s="144"/>
      <c r="FI298" s="144"/>
      <c r="FJ298" s="144"/>
      <c r="FK298" s="144"/>
      <c r="FL298" s="144"/>
      <c r="FM298" s="144"/>
      <c r="FN298" s="144"/>
      <c r="FO298" s="144"/>
      <c r="FP298" s="144"/>
      <c r="FQ298" s="144"/>
      <c r="FR298" s="144"/>
      <c r="FS298" s="144"/>
      <c r="FT298" s="144"/>
      <c r="FU298" s="144"/>
      <c r="FV298" s="144"/>
      <c r="FW298" s="144"/>
      <c r="FX298" s="144"/>
      <c r="FY298" s="144"/>
      <c r="FZ298" s="144"/>
      <c r="GA298" s="144"/>
      <c r="GB298" s="144"/>
      <c r="GC298" s="144"/>
      <c r="GD298" s="144"/>
      <c r="GE298" s="144"/>
      <c r="GF298" s="144"/>
      <c r="GG298" s="144"/>
      <c r="GH298" s="144"/>
      <c r="GI298" s="144"/>
      <c r="GJ298" s="144"/>
      <c r="GK298" s="144"/>
      <c r="GL298" s="144"/>
      <c r="GM298" s="144"/>
      <c r="GN298" s="144"/>
      <c r="GO298" s="144"/>
      <c r="GP298" s="144"/>
      <c r="GQ298" s="144"/>
      <c r="GR298" s="144"/>
      <c r="GS298" s="144"/>
      <c r="GT298" s="144"/>
      <c r="GU298" s="144"/>
      <c r="GV298" s="144"/>
      <c r="GW298" s="144"/>
      <c r="GX298" s="144"/>
      <c r="GY298" s="144"/>
      <c r="GZ298" s="144"/>
      <c r="HA298" s="144"/>
      <c r="HB298" s="144"/>
      <c r="HC298" s="144"/>
      <c r="HD298" s="144"/>
      <c r="HE298" s="144"/>
      <c r="HF298" s="144"/>
      <c r="HG298" s="144"/>
      <c r="HH298" s="144"/>
      <c r="HI298" s="144"/>
      <c r="HJ298" s="144"/>
    </row>
    <row r="299" spans="1:218" ht="16.5" x14ac:dyDescent="0.3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4"/>
      <c r="EA299" s="144"/>
      <c r="EB299" s="144"/>
      <c r="EC299" s="144"/>
      <c r="ED299" s="144"/>
      <c r="EE299" s="144"/>
      <c r="EF299" s="144"/>
      <c r="EG299" s="144"/>
      <c r="EH299" s="144"/>
      <c r="EI299" s="144"/>
      <c r="EJ299" s="144"/>
      <c r="EK299" s="144"/>
      <c r="EL299" s="144"/>
      <c r="EM299" s="144"/>
      <c r="EN299" s="144"/>
      <c r="EO299" s="144"/>
      <c r="EP299" s="144"/>
      <c r="EQ299" s="144"/>
      <c r="ER299" s="144"/>
      <c r="ES299" s="144"/>
      <c r="ET299" s="144"/>
      <c r="EU299" s="144"/>
      <c r="EV299" s="144"/>
      <c r="EW299" s="144"/>
      <c r="EX299" s="144"/>
      <c r="EY299" s="144"/>
      <c r="EZ299" s="144"/>
      <c r="FA299" s="144"/>
      <c r="FB299" s="144"/>
      <c r="FC299" s="144"/>
      <c r="FD299" s="144"/>
      <c r="FE299" s="144"/>
      <c r="FF299" s="144"/>
      <c r="FG299" s="144"/>
      <c r="FH299" s="144"/>
      <c r="FI299" s="144"/>
      <c r="FJ299" s="144"/>
      <c r="FK299" s="144"/>
      <c r="FL299" s="144"/>
      <c r="FM299" s="144"/>
      <c r="FN299" s="144"/>
      <c r="FO299" s="144"/>
      <c r="FP299" s="144"/>
      <c r="FQ299" s="144"/>
      <c r="FR299" s="144"/>
      <c r="FS299" s="144"/>
      <c r="FT299" s="144"/>
      <c r="FU299" s="144"/>
      <c r="FV299" s="144"/>
      <c r="FW299" s="144"/>
      <c r="FX299" s="144"/>
      <c r="FY299" s="144"/>
      <c r="FZ299" s="144"/>
      <c r="GA299" s="144"/>
      <c r="GB299" s="144"/>
      <c r="GC299" s="144"/>
      <c r="GD299" s="144"/>
      <c r="GE299" s="144"/>
      <c r="GF299" s="144"/>
      <c r="GG299" s="144"/>
      <c r="GH299" s="144"/>
      <c r="GI299" s="144"/>
      <c r="GJ299" s="144"/>
      <c r="GK299" s="144"/>
      <c r="GL299" s="144"/>
      <c r="GM299" s="144"/>
      <c r="GN299" s="144"/>
      <c r="GO299" s="144"/>
      <c r="GP299" s="144"/>
      <c r="GQ299" s="144"/>
      <c r="GR299" s="144"/>
      <c r="GS299" s="144"/>
      <c r="GT299" s="144"/>
      <c r="GU299" s="144"/>
      <c r="GV299" s="144"/>
      <c r="GW299" s="144"/>
      <c r="GX299" s="144"/>
      <c r="GY299" s="144"/>
      <c r="GZ299" s="144"/>
      <c r="HA299" s="144"/>
      <c r="HB299" s="144"/>
      <c r="HC299" s="144"/>
      <c r="HD299" s="144"/>
      <c r="HE299" s="144"/>
      <c r="HF299" s="144"/>
      <c r="HG299" s="144"/>
      <c r="HH299" s="144"/>
      <c r="HI299" s="144"/>
      <c r="HJ299" s="144"/>
    </row>
    <row r="300" spans="1:218" ht="16.5" x14ac:dyDescent="0.3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c r="DL300" s="144"/>
      <c r="DM300" s="144"/>
      <c r="DN300" s="144"/>
      <c r="DO300" s="144"/>
      <c r="DP300" s="144"/>
      <c r="DQ300" s="144"/>
      <c r="DR300" s="144"/>
      <c r="DS300" s="144"/>
      <c r="DT300" s="144"/>
      <c r="DU300" s="144"/>
      <c r="DV300" s="144"/>
      <c r="DW300" s="144"/>
      <c r="DX300" s="144"/>
      <c r="DY300" s="144"/>
      <c r="DZ300" s="144"/>
      <c r="EA300" s="144"/>
      <c r="EB300" s="144"/>
      <c r="EC300" s="144"/>
      <c r="ED300" s="144"/>
      <c r="EE300" s="144"/>
      <c r="EF300" s="144"/>
      <c r="EG300" s="144"/>
      <c r="EH300" s="144"/>
      <c r="EI300" s="144"/>
      <c r="EJ300" s="144"/>
      <c r="EK300" s="144"/>
      <c r="EL300" s="144"/>
      <c r="EM300" s="144"/>
      <c r="EN300" s="144"/>
      <c r="EO300" s="144"/>
      <c r="EP300" s="144"/>
      <c r="EQ300" s="144"/>
      <c r="ER300" s="144"/>
      <c r="ES300" s="144"/>
      <c r="ET300" s="144"/>
      <c r="EU300" s="144"/>
      <c r="EV300" s="144"/>
      <c r="EW300" s="144"/>
      <c r="EX300" s="144"/>
      <c r="EY300" s="144"/>
      <c r="EZ300" s="144"/>
      <c r="FA300" s="144"/>
      <c r="FB300" s="144"/>
      <c r="FC300" s="144"/>
      <c r="FD300" s="144"/>
      <c r="FE300" s="144"/>
      <c r="FF300" s="144"/>
      <c r="FG300" s="144"/>
      <c r="FH300" s="144"/>
      <c r="FI300" s="144"/>
      <c r="FJ300" s="144"/>
      <c r="FK300" s="144"/>
      <c r="FL300" s="144"/>
      <c r="FM300" s="144"/>
      <c r="FN300" s="144"/>
      <c r="FO300" s="144"/>
      <c r="FP300" s="144"/>
      <c r="FQ300" s="144"/>
      <c r="FR300" s="144"/>
      <c r="FS300" s="144"/>
      <c r="FT300" s="144"/>
      <c r="FU300" s="144"/>
      <c r="FV300" s="144"/>
      <c r="FW300" s="144"/>
      <c r="FX300" s="144"/>
      <c r="FY300" s="144"/>
      <c r="FZ300" s="144"/>
      <c r="GA300" s="144"/>
      <c r="GB300" s="144"/>
      <c r="GC300" s="144"/>
      <c r="GD300" s="144"/>
      <c r="GE300" s="144"/>
      <c r="GF300" s="144"/>
      <c r="GG300" s="144"/>
      <c r="GH300" s="144"/>
      <c r="GI300" s="144"/>
      <c r="GJ300" s="144"/>
      <c r="GK300" s="144"/>
      <c r="GL300" s="144"/>
      <c r="GM300" s="144"/>
      <c r="GN300" s="144"/>
      <c r="GO300" s="144"/>
      <c r="GP300" s="144"/>
      <c r="GQ300" s="144"/>
      <c r="GR300" s="144"/>
      <c r="GS300" s="144"/>
      <c r="GT300" s="144"/>
      <c r="GU300" s="144"/>
      <c r="GV300" s="144"/>
      <c r="GW300" s="144"/>
      <c r="GX300" s="144"/>
      <c r="GY300" s="144"/>
      <c r="GZ300" s="144"/>
      <c r="HA300" s="144"/>
      <c r="HB300" s="144"/>
      <c r="HC300" s="144"/>
      <c r="HD300" s="144"/>
      <c r="HE300" s="144"/>
      <c r="HF300" s="144"/>
      <c r="HG300" s="144"/>
      <c r="HH300" s="144"/>
      <c r="HI300" s="144"/>
      <c r="HJ300" s="144"/>
    </row>
    <row r="301" spans="1:218" ht="16.5" x14ac:dyDescent="0.3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c r="DL301" s="144"/>
      <c r="DM301" s="144"/>
      <c r="DN301" s="144"/>
      <c r="DO301" s="144"/>
      <c r="DP301" s="144"/>
      <c r="DQ301" s="144"/>
      <c r="DR301" s="144"/>
      <c r="DS301" s="144"/>
      <c r="DT301" s="144"/>
      <c r="DU301" s="144"/>
      <c r="DV301" s="144"/>
      <c r="DW301" s="144"/>
      <c r="DX301" s="144"/>
      <c r="DY301" s="144"/>
      <c r="DZ301" s="144"/>
      <c r="EA301" s="144"/>
      <c r="EB301" s="144"/>
      <c r="EC301" s="144"/>
      <c r="ED301" s="144"/>
      <c r="EE301" s="144"/>
      <c r="EF301" s="144"/>
      <c r="EG301" s="144"/>
      <c r="EH301" s="144"/>
      <c r="EI301" s="144"/>
      <c r="EJ301" s="144"/>
      <c r="EK301" s="144"/>
      <c r="EL301" s="144"/>
      <c r="EM301" s="144"/>
      <c r="EN301" s="144"/>
      <c r="EO301" s="144"/>
      <c r="EP301" s="144"/>
      <c r="EQ301" s="144"/>
      <c r="ER301" s="144"/>
      <c r="ES301" s="144"/>
      <c r="ET301" s="144"/>
      <c r="EU301" s="144"/>
      <c r="EV301" s="144"/>
      <c r="EW301" s="144"/>
      <c r="EX301" s="144"/>
      <c r="EY301" s="144"/>
      <c r="EZ301" s="144"/>
      <c r="FA301" s="144"/>
      <c r="FB301" s="144"/>
      <c r="FC301" s="144"/>
      <c r="FD301" s="144"/>
      <c r="FE301" s="144"/>
      <c r="FF301" s="144"/>
      <c r="FG301" s="144"/>
      <c r="FH301" s="144"/>
      <c r="FI301" s="144"/>
      <c r="FJ301" s="144"/>
      <c r="FK301" s="144"/>
      <c r="FL301" s="144"/>
      <c r="FM301" s="144"/>
      <c r="FN301" s="144"/>
      <c r="FO301" s="144"/>
      <c r="FP301" s="144"/>
      <c r="FQ301" s="144"/>
      <c r="FR301" s="144"/>
      <c r="FS301" s="144"/>
      <c r="FT301" s="144"/>
      <c r="FU301" s="144"/>
      <c r="FV301" s="144"/>
      <c r="FW301" s="144"/>
      <c r="FX301" s="144"/>
      <c r="FY301" s="144"/>
      <c r="FZ301" s="144"/>
      <c r="GA301" s="144"/>
      <c r="GB301" s="144"/>
      <c r="GC301" s="144"/>
      <c r="GD301" s="144"/>
      <c r="GE301" s="144"/>
      <c r="GF301" s="144"/>
      <c r="GG301" s="144"/>
      <c r="GH301" s="144"/>
      <c r="GI301" s="144"/>
      <c r="GJ301" s="144"/>
      <c r="GK301" s="144"/>
      <c r="GL301" s="144"/>
      <c r="GM301" s="144"/>
      <c r="GN301" s="144"/>
      <c r="GO301" s="144"/>
      <c r="GP301" s="144"/>
      <c r="GQ301" s="144"/>
      <c r="GR301" s="144"/>
      <c r="GS301" s="144"/>
      <c r="GT301" s="144"/>
      <c r="GU301" s="144"/>
      <c r="GV301" s="144"/>
      <c r="GW301" s="144"/>
      <c r="GX301" s="144"/>
      <c r="GY301" s="144"/>
      <c r="GZ301" s="144"/>
      <c r="HA301" s="144"/>
      <c r="HB301" s="144"/>
      <c r="HC301" s="144"/>
      <c r="HD301" s="144"/>
      <c r="HE301" s="144"/>
      <c r="HF301" s="144"/>
      <c r="HG301" s="144"/>
      <c r="HH301" s="144"/>
      <c r="HI301" s="144"/>
      <c r="HJ301" s="144"/>
    </row>
    <row r="302" spans="1:218" ht="16.5" x14ac:dyDescent="0.3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144"/>
      <c r="EE302" s="144"/>
      <c r="EF302" s="144"/>
      <c r="EG302" s="144"/>
      <c r="EH302" s="144"/>
      <c r="EI302" s="144"/>
      <c r="EJ302" s="144"/>
      <c r="EK302" s="144"/>
      <c r="EL302" s="144"/>
      <c r="EM302" s="144"/>
      <c r="EN302" s="144"/>
      <c r="EO302" s="144"/>
      <c r="EP302" s="144"/>
      <c r="EQ302" s="144"/>
      <c r="ER302" s="144"/>
      <c r="ES302" s="144"/>
      <c r="ET302" s="144"/>
      <c r="EU302" s="144"/>
      <c r="EV302" s="144"/>
      <c r="EW302" s="144"/>
      <c r="EX302" s="144"/>
      <c r="EY302" s="144"/>
      <c r="EZ302" s="144"/>
      <c r="FA302" s="144"/>
      <c r="FB302" s="144"/>
      <c r="FC302" s="144"/>
      <c r="FD302" s="144"/>
      <c r="FE302" s="144"/>
      <c r="FF302" s="144"/>
      <c r="FG302" s="144"/>
      <c r="FH302" s="144"/>
      <c r="FI302" s="144"/>
      <c r="FJ302" s="144"/>
      <c r="FK302" s="144"/>
      <c r="FL302" s="144"/>
      <c r="FM302" s="144"/>
      <c r="FN302" s="144"/>
      <c r="FO302" s="144"/>
      <c r="FP302" s="144"/>
      <c r="FQ302" s="144"/>
      <c r="FR302" s="144"/>
      <c r="FS302" s="144"/>
      <c r="FT302" s="144"/>
      <c r="FU302" s="144"/>
      <c r="FV302" s="144"/>
      <c r="FW302" s="144"/>
      <c r="FX302" s="144"/>
      <c r="FY302" s="144"/>
      <c r="FZ302" s="144"/>
      <c r="GA302" s="144"/>
      <c r="GB302" s="144"/>
      <c r="GC302" s="144"/>
      <c r="GD302" s="144"/>
      <c r="GE302" s="144"/>
      <c r="GF302" s="144"/>
      <c r="GG302" s="144"/>
      <c r="GH302" s="144"/>
      <c r="GI302" s="144"/>
      <c r="GJ302" s="144"/>
      <c r="GK302" s="144"/>
      <c r="GL302" s="144"/>
      <c r="GM302" s="144"/>
      <c r="GN302" s="144"/>
      <c r="GO302" s="144"/>
      <c r="GP302" s="144"/>
      <c r="GQ302" s="144"/>
      <c r="GR302" s="144"/>
      <c r="GS302" s="144"/>
      <c r="GT302" s="144"/>
      <c r="GU302" s="144"/>
      <c r="GV302" s="144"/>
      <c r="GW302" s="144"/>
      <c r="GX302" s="144"/>
      <c r="GY302" s="144"/>
      <c r="GZ302" s="144"/>
      <c r="HA302" s="144"/>
      <c r="HB302" s="144"/>
      <c r="HC302" s="144"/>
      <c r="HD302" s="144"/>
      <c r="HE302" s="144"/>
      <c r="HF302" s="144"/>
      <c r="HG302" s="144"/>
      <c r="HH302" s="144"/>
      <c r="HI302" s="144"/>
      <c r="HJ302" s="144"/>
    </row>
    <row r="303" spans="1:218" ht="16.5" x14ac:dyDescent="0.3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4"/>
      <c r="EA303" s="144"/>
      <c r="EB303" s="144"/>
      <c r="EC303" s="144"/>
      <c r="ED303" s="144"/>
      <c r="EE303" s="144"/>
      <c r="EF303" s="144"/>
      <c r="EG303" s="144"/>
      <c r="EH303" s="144"/>
      <c r="EI303" s="144"/>
      <c r="EJ303" s="144"/>
      <c r="EK303" s="144"/>
      <c r="EL303" s="144"/>
      <c r="EM303" s="144"/>
      <c r="EN303" s="144"/>
      <c r="EO303" s="144"/>
      <c r="EP303" s="144"/>
      <c r="EQ303" s="144"/>
      <c r="ER303" s="144"/>
      <c r="ES303" s="144"/>
      <c r="ET303" s="144"/>
      <c r="EU303" s="144"/>
      <c r="EV303" s="144"/>
      <c r="EW303" s="144"/>
      <c r="EX303" s="144"/>
      <c r="EY303" s="144"/>
      <c r="EZ303" s="144"/>
      <c r="FA303" s="144"/>
      <c r="FB303" s="144"/>
      <c r="FC303" s="144"/>
      <c r="FD303" s="144"/>
      <c r="FE303" s="144"/>
      <c r="FF303" s="144"/>
      <c r="FG303" s="144"/>
      <c r="FH303" s="144"/>
      <c r="FI303" s="144"/>
      <c r="FJ303" s="144"/>
      <c r="FK303" s="144"/>
      <c r="FL303" s="144"/>
      <c r="FM303" s="144"/>
      <c r="FN303" s="144"/>
      <c r="FO303" s="144"/>
      <c r="FP303" s="144"/>
      <c r="FQ303" s="144"/>
      <c r="FR303" s="144"/>
      <c r="FS303" s="144"/>
      <c r="FT303" s="144"/>
      <c r="FU303" s="144"/>
      <c r="FV303" s="144"/>
      <c r="FW303" s="144"/>
      <c r="FX303" s="144"/>
      <c r="FY303" s="144"/>
      <c r="FZ303" s="144"/>
      <c r="GA303" s="144"/>
      <c r="GB303" s="144"/>
      <c r="GC303" s="144"/>
      <c r="GD303" s="144"/>
      <c r="GE303" s="144"/>
      <c r="GF303" s="144"/>
      <c r="GG303" s="144"/>
      <c r="GH303" s="144"/>
      <c r="GI303" s="144"/>
      <c r="GJ303" s="144"/>
      <c r="GK303" s="144"/>
      <c r="GL303" s="144"/>
      <c r="GM303" s="144"/>
      <c r="GN303" s="144"/>
      <c r="GO303" s="144"/>
      <c r="GP303" s="144"/>
      <c r="GQ303" s="144"/>
      <c r="GR303" s="144"/>
      <c r="GS303" s="144"/>
      <c r="GT303" s="144"/>
      <c r="GU303" s="144"/>
      <c r="GV303" s="144"/>
      <c r="GW303" s="144"/>
      <c r="GX303" s="144"/>
      <c r="GY303" s="144"/>
      <c r="GZ303" s="144"/>
      <c r="HA303" s="144"/>
      <c r="HB303" s="144"/>
      <c r="HC303" s="144"/>
      <c r="HD303" s="144"/>
      <c r="HE303" s="144"/>
      <c r="HF303" s="144"/>
      <c r="HG303" s="144"/>
      <c r="HH303" s="144"/>
      <c r="HI303" s="144"/>
      <c r="HJ303" s="144"/>
    </row>
    <row r="304" spans="1:218" ht="16.5" x14ac:dyDescent="0.3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c r="DL304" s="144"/>
      <c r="DM304" s="144"/>
      <c r="DN304" s="144"/>
      <c r="DO304" s="144"/>
      <c r="DP304" s="144"/>
      <c r="DQ304" s="144"/>
      <c r="DR304" s="144"/>
      <c r="DS304" s="144"/>
      <c r="DT304" s="144"/>
      <c r="DU304" s="144"/>
      <c r="DV304" s="144"/>
      <c r="DW304" s="144"/>
      <c r="DX304" s="144"/>
      <c r="DY304" s="144"/>
      <c r="DZ304" s="144"/>
      <c r="EA304" s="144"/>
      <c r="EB304" s="144"/>
      <c r="EC304" s="144"/>
      <c r="ED304" s="144"/>
      <c r="EE304" s="144"/>
      <c r="EF304" s="144"/>
      <c r="EG304" s="144"/>
      <c r="EH304" s="144"/>
      <c r="EI304" s="144"/>
      <c r="EJ304" s="144"/>
      <c r="EK304" s="144"/>
      <c r="EL304" s="144"/>
      <c r="EM304" s="144"/>
      <c r="EN304" s="144"/>
      <c r="EO304" s="144"/>
      <c r="EP304" s="144"/>
      <c r="EQ304" s="144"/>
      <c r="ER304" s="144"/>
      <c r="ES304" s="144"/>
      <c r="ET304" s="144"/>
      <c r="EU304" s="144"/>
      <c r="EV304" s="144"/>
      <c r="EW304" s="144"/>
      <c r="EX304" s="144"/>
      <c r="EY304" s="144"/>
      <c r="EZ304" s="144"/>
      <c r="FA304" s="144"/>
      <c r="FB304" s="144"/>
      <c r="FC304" s="144"/>
      <c r="FD304" s="144"/>
      <c r="FE304" s="144"/>
      <c r="FF304" s="144"/>
      <c r="FG304" s="144"/>
      <c r="FH304" s="144"/>
      <c r="FI304" s="144"/>
      <c r="FJ304" s="144"/>
      <c r="FK304" s="144"/>
      <c r="FL304" s="144"/>
      <c r="FM304" s="144"/>
      <c r="FN304" s="144"/>
      <c r="FO304" s="144"/>
      <c r="FP304" s="144"/>
      <c r="FQ304" s="144"/>
      <c r="FR304" s="144"/>
      <c r="FS304" s="144"/>
      <c r="FT304" s="144"/>
      <c r="FU304" s="144"/>
      <c r="FV304" s="144"/>
      <c r="FW304" s="144"/>
      <c r="FX304" s="144"/>
      <c r="FY304" s="144"/>
      <c r="FZ304" s="144"/>
      <c r="GA304" s="144"/>
      <c r="GB304" s="144"/>
      <c r="GC304" s="144"/>
      <c r="GD304" s="144"/>
      <c r="GE304" s="144"/>
      <c r="GF304" s="144"/>
      <c r="GG304" s="144"/>
      <c r="GH304" s="144"/>
      <c r="GI304" s="144"/>
      <c r="GJ304" s="144"/>
      <c r="GK304" s="144"/>
      <c r="GL304" s="144"/>
      <c r="GM304" s="144"/>
      <c r="GN304" s="144"/>
      <c r="GO304" s="144"/>
      <c r="GP304" s="144"/>
      <c r="GQ304" s="144"/>
      <c r="GR304" s="144"/>
      <c r="GS304" s="144"/>
      <c r="GT304" s="144"/>
      <c r="GU304" s="144"/>
      <c r="GV304" s="144"/>
      <c r="GW304" s="144"/>
      <c r="GX304" s="144"/>
      <c r="GY304" s="144"/>
      <c r="GZ304" s="144"/>
      <c r="HA304" s="144"/>
      <c r="HB304" s="144"/>
      <c r="HC304" s="144"/>
      <c r="HD304" s="144"/>
      <c r="HE304" s="144"/>
      <c r="HF304" s="144"/>
      <c r="HG304" s="144"/>
      <c r="HH304" s="144"/>
      <c r="HI304" s="144"/>
      <c r="HJ304" s="144"/>
    </row>
    <row r="305" spans="1:218" ht="16.5" x14ac:dyDescent="0.3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c r="DL305" s="144"/>
      <c r="DM305" s="144"/>
      <c r="DN305" s="144"/>
      <c r="DO305" s="144"/>
      <c r="DP305" s="144"/>
      <c r="DQ305" s="144"/>
      <c r="DR305" s="144"/>
      <c r="DS305" s="144"/>
      <c r="DT305" s="144"/>
      <c r="DU305" s="144"/>
      <c r="DV305" s="144"/>
      <c r="DW305" s="144"/>
      <c r="DX305" s="144"/>
      <c r="DY305" s="144"/>
      <c r="DZ305" s="144"/>
      <c r="EA305" s="144"/>
      <c r="EB305" s="144"/>
      <c r="EC305" s="144"/>
      <c r="ED305" s="144"/>
      <c r="EE305" s="144"/>
      <c r="EF305" s="144"/>
      <c r="EG305" s="144"/>
      <c r="EH305" s="144"/>
      <c r="EI305" s="144"/>
      <c r="EJ305" s="144"/>
      <c r="EK305" s="144"/>
      <c r="EL305" s="144"/>
      <c r="EM305" s="144"/>
      <c r="EN305" s="144"/>
      <c r="EO305" s="144"/>
      <c r="EP305" s="144"/>
      <c r="EQ305" s="144"/>
      <c r="ER305" s="144"/>
      <c r="ES305" s="144"/>
      <c r="ET305" s="144"/>
      <c r="EU305" s="144"/>
      <c r="EV305" s="144"/>
      <c r="EW305" s="144"/>
      <c r="EX305" s="144"/>
      <c r="EY305" s="144"/>
      <c r="EZ305" s="144"/>
      <c r="FA305" s="144"/>
      <c r="FB305" s="144"/>
      <c r="FC305" s="144"/>
      <c r="FD305" s="144"/>
      <c r="FE305" s="144"/>
      <c r="FF305" s="144"/>
      <c r="FG305" s="144"/>
      <c r="FH305" s="144"/>
      <c r="FI305" s="144"/>
      <c r="FJ305" s="144"/>
      <c r="FK305" s="144"/>
      <c r="FL305" s="144"/>
      <c r="FM305" s="144"/>
      <c r="FN305" s="144"/>
      <c r="FO305" s="144"/>
      <c r="FP305" s="144"/>
      <c r="FQ305" s="144"/>
      <c r="FR305" s="144"/>
      <c r="FS305" s="144"/>
      <c r="FT305" s="144"/>
      <c r="FU305" s="144"/>
      <c r="FV305" s="144"/>
      <c r="FW305" s="144"/>
      <c r="FX305" s="144"/>
      <c r="FY305" s="144"/>
      <c r="FZ305" s="144"/>
      <c r="GA305" s="144"/>
      <c r="GB305" s="144"/>
      <c r="GC305" s="144"/>
      <c r="GD305" s="144"/>
      <c r="GE305" s="144"/>
      <c r="GF305" s="144"/>
      <c r="GG305" s="144"/>
      <c r="GH305" s="144"/>
      <c r="GI305" s="144"/>
      <c r="GJ305" s="144"/>
      <c r="GK305" s="144"/>
      <c r="GL305" s="144"/>
      <c r="GM305" s="144"/>
      <c r="GN305" s="144"/>
      <c r="GO305" s="144"/>
      <c r="GP305" s="144"/>
      <c r="GQ305" s="144"/>
      <c r="GR305" s="144"/>
      <c r="GS305" s="144"/>
      <c r="GT305" s="144"/>
      <c r="GU305" s="144"/>
      <c r="GV305" s="144"/>
      <c r="GW305" s="144"/>
      <c r="GX305" s="144"/>
      <c r="GY305" s="144"/>
      <c r="GZ305" s="144"/>
      <c r="HA305" s="144"/>
      <c r="HB305" s="144"/>
      <c r="HC305" s="144"/>
      <c r="HD305" s="144"/>
      <c r="HE305" s="144"/>
      <c r="HF305" s="144"/>
      <c r="HG305" s="144"/>
      <c r="HH305" s="144"/>
      <c r="HI305" s="144"/>
      <c r="HJ305" s="144"/>
    </row>
    <row r="306" spans="1:218" ht="16.5" x14ac:dyDescent="0.3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c r="DL306" s="144"/>
      <c r="DM306" s="144"/>
      <c r="DN306" s="144"/>
      <c r="DO306" s="144"/>
      <c r="DP306" s="144"/>
      <c r="DQ306" s="144"/>
      <c r="DR306" s="144"/>
      <c r="DS306" s="144"/>
      <c r="DT306" s="144"/>
      <c r="DU306" s="144"/>
      <c r="DV306" s="144"/>
      <c r="DW306" s="144"/>
      <c r="DX306" s="144"/>
      <c r="DY306" s="144"/>
      <c r="DZ306" s="144"/>
      <c r="EA306" s="144"/>
      <c r="EB306" s="144"/>
      <c r="EC306" s="144"/>
      <c r="ED306" s="144"/>
      <c r="EE306" s="144"/>
      <c r="EF306" s="144"/>
      <c r="EG306" s="144"/>
      <c r="EH306" s="144"/>
      <c r="EI306" s="144"/>
      <c r="EJ306" s="144"/>
      <c r="EK306" s="144"/>
      <c r="EL306" s="144"/>
      <c r="EM306" s="144"/>
      <c r="EN306" s="144"/>
      <c r="EO306" s="144"/>
      <c r="EP306" s="144"/>
      <c r="EQ306" s="144"/>
      <c r="ER306" s="144"/>
      <c r="ES306" s="144"/>
      <c r="ET306" s="144"/>
      <c r="EU306" s="144"/>
      <c r="EV306" s="144"/>
      <c r="EW306" s="144"/>
      <c r="EX306" s="144"/>
      <c r="EY306" s="144"/>
      <c r="EZ306" s="144"/>
      <c r="FA306" s="144"/>
      <c r="FB306" s="144"/>
      <c r="FC306" s="144"/>
      <c r="FD306" s="144"/>
      <c r="FE306" s="144"/>
      <c r="FF306" s="144"/>
      <c r="FG306" s="144"/>
      <c r="FH306" s="144"/>
      <c r="FI306" s="144"/>
      <c r="FJ306" s="144"/>
      <c r="FK306" s="144"/>
      <c r="FL306" s="144"/>
      <c r="FM306" s="144"/>
      <c r="FN306" s="144"/>
      <c r="FO306" s="144"/>
      <c r="FP306" s="144"/>
      <c r="FQ306" s="144"/>
      <c r="FR306" s="144"/>
      <c r="FS306" s="144"/>
      <c r="FT306" s="144"/>
      <c r="FU306" s="144"/>
      <c r="FV306" s="144"/>
      <c r="FW306" s="144"/>
      <c r="FX306" s="144"/>
      <c r="FY306" s="144"/>
      <c r="FZ306" s="144"/>
      <c r="GA306" s="144"/>
      <c r="GB306" s="144"/>
      <c r="GC306" s="144"/>
      <c r="GD306" s="144"/>
      <c r="GE306" s="144"/>
      <c r="GF306" s="144"/>
      <c r="GG306" s="144"/>
      <c r="GH306" s="144"/>
      <c r="GI306" s="144"/>
      <c r="GJ306" s="144"/>
      <c r="GK306" s="144"/>
      <c r="GL306" s="144"/>
      <c r="GM306" s="144"/>
      <c r="GN306" s="144"/>
      <c r="GO306" s="144"/>
      <c r="GP306" s="144"/>
      <c r="GQ306" s="144"/>
      <c r="GR306" s="144"/>
      <c r="GS306" s="144"/>
      <c r="GT306" s="144"/>
      <c r="GU306" s="144"/>
      <c r="GV306" s="144"/>
      <c r="GW306" s="144"/>
      <c r="GX306" s="144"/>
      <c r="GY306" s="144"/>
      <c r="GZ306" s="144"/>
      <c r="HA306" s="144"/>
      <c r="HB306" s="144"/>
      <c r="HC306" s="144"/>
      <c r="HD306" s="144"/>
      <c r="HE306" s="144"/>
      <c r="HF306" s="144"/>
      <c r="HG306" s="144"/>
      <c r="HH306" s="144"/>
      <c r="HI306" s="144"/>
      <c r="HJ306" s="144"/>
    </row>
    <row r="307" spans="1:218" ht="16.5" x14ac:dyDescent="0.3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c r="DL307" s="144"/>
      <c r="DM307" s="144"/>
      <c r="DN307" s="144"/>
      <c r="DO307" s="144"/>
      <c r="DP307" s="144"/>
      <c r="DQ307" s="144"/>
      <c r="DR307" s="144"/>
      <c r="DS307" s="144"/>
      <c r="DT307" s="144"/>
      <c r="DU307" s="144"/>
      <c r="DV307" s="144"/>
      <c r="DW307" s="144"/>
      <c r="DX307" s="144"/>
      <c r="DY307" s="144"/>
      <c r="DZ307" s="144"/>
      <c r="EA307" s="144"/>
      <c r="EB307" s="144"/>
      <c r="EC307" s="144"/>
      <c r="ED307" s="144"/>
      <c r="EE307" s="144"/>
      <c r="EF307" s="144"/>
      <c r="EG307" s="144"/>
      <c r="EH307" s="144"/>
      <c r="EI307" s="144"/>
      <c r="EJ307" s="144"/>
      <c r="EK307" s="144"/>
      <c r="EL307" s="144"/>
      <c r="EM307" s="144"/>
      <c r="EN307" s="144"/>
      <c r="EO307" s="144"/>
      <c r="EP307" s="144"/>
      <c r="EQ307" s="144"/>
      <c r="ER307" s="144"/>
      <c r="ES307" s="144"/>
      <c r="ET307" s="144"/>
      <c r="EU307" s="144"/>
      <c r="EV307" s="144"/>
      <c r="EW307" s="144"/>
      <c r="EX307" s="144"/>
      <c r="EY307" s="144"/>
      <c r="EZ307" s="144"/>
      <c r="FA307" s="144"/>
      <c r="FB307" s="144"/>
      <c r="FC307" s="144"/>
      <c r="FD307" s="144"/>
      <c r="FE307" s="144"/>
      <c r="FF307" s="144"/>
      <c r="FG307" s="144"/>
      <c r="FH307" s="144"/>
      <c r="FI307" s="144"/>
      <c r="FJ307" s="144"/>
      <c r="FK307" s="144"/>
      <c r="FL307" s="144"/>
      <c r="FM307" s="144"/>
      <c r="FN307" s="144"/>
      <c r="FO307" s="144"/>
      <c r="FP307" s="144"/>
      <c r="FQ307" s="144"/>
      <c r="FR307" s="144"/>
      <c r="FS307" s="144"/>
      <c r="FT307" s="144"/>
      <c r="FU307" s="144"/>
      <c r="FV307" s="144"/>
      <c r="FW307" s="144"/>
      <c r="FX307" s="144"/>
      <c r="FY307" s="144"/>
      <c r="FZ307" s="144"/>
      <c r="GA307" s="144"/>
      <c r="GB307" s="144"/>
      <c r="GC307" s="144"/>
      <c r="GD307" s="144"/>
      <c r="GE307" s="144"/>
      <c r="GF307" s="144"/>
      <c r="GG307" s="144"/>
      <c r="GH307" s="144"/>
      <c r="GI307" s="144"/>
      <c r="GJ307" s="144"/>
      <c r="GK307" s="144"/>
      <c r="GL307" s="144"/>
      <c r="GM307" s="144"/>
      <c r="GN307" s="144"/>
      <c r="GO307" s="144"/>
      <c r="GP307" s="144"/>
      <c r="GQ307" s="144"/>
      <c r="GR307" s="144"/>
      <c r="GS307" s="144"/>
      <c r="GT307" s="144"/>
      <c r="GU307" s="144"/>
      <c r="GV307" s="144"/>
      <c r="GW307" s="144"/>
      <c r="GX307" s="144"/>
      <c r="GY307" s="144"/>
      <c r="GZ307" s="144"/>
      <c r="HA307" s="144"/>
      <c r="HB307" s="144"/>
      <c r="HC307" s="144"/>
      <c r="HD307" s="144"/>
      <c r="HE307" s="144"/>
      <c r="HF307" s="144"/>
      <c r="HG307" s="144"/>
      <c r="HH307" s="144"/>
      <c r="HI307" s="144"/>
      <c r="HJ307" s="144"/>
    </row>
    <row r="308" spans="1:218" ht="16.5" x14ac:dyDescent="0.3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c r="DL308" s="144"/>
      <c r="DM308" s="144"/>
      <c r="DN308" s="144"/>
      <c r="DO308" s="144"/>
      <c r="DP308" s="144"/>
      <c r="DQ308" s="144"/>
      <c r="DR308" s="144"/>
      <c r="DS308" s="144"/>
      <c r="DT308" s="144"/>
      <c r="DU308" s="144"/>
      <c r="DV308" s="144"/>
      <c r="DW308" s="144"/>
      <c r="DX308" s="144"/>
      <c r="DY308" s="144"/>
      <c r="DZ308" s="144"/>
      <c r="EA308" s="144"/>
      <c r="EB308" s="144"/>
      <c r="EC308" s="144"/>
      <c r="ED308" s="144"/>
      <c r="EE308" s="144"/>
      <c r="EF308" s="144"/>
      <c r="EG308" s="144"/>
      <c r="EH308" s="144"/>
      <c r="EI308" s="144"/>
      <c r="EJ308" s="144"/>
      <c r="EK308" s="144"/>
      <c r="EL308" s="144"/>
      <c r="EM308" s="144"/>
      <c r="EN308" s="144"/>
      <c r="EO308" s="144"/>
      <c r="EP308" s="144"/>
      <c r="EQ308" s="144"/>
      <c r="ER308" s="144"/>
      <c r="ES308" s="144"/>
      <c r="ET308" s="144"/>
      <c r="EU308" s="144"/>
      <c r="EV308" s="144"/>
      <c r="EW308" s="144"/>
      <c r="EX308" s="144"/>
      <c r="EY308" s="144"/>
      <c r="EZ308" s="144"/>
      <c r="FA308" s="144"/>
      <c r="FB308" s="144"/>
      <c r="FC308" s="144"/>
      <c r="FD308" s="144"/>
      <c r="FE308" s="144"/>
      <c r="FF308" s="144"/>
      <c r="FG308" s="144"/>
      <c r="FH308" s="144"/>
      <c r="FI308" s="144"/>
      <c r="FJ308" s="144"/>
      <c r="FK308" s="144"/>
      <c r="FL308" s="144"/>
      <c r="FM308" s="144"/>
      <c r="FN308" s="144"/>
      <c r="FO308" s="144"/>
      <c r="FP308" s="144"/>
      <c r="FQ308" s="144"/>
      <c r="FR308" s="144"/>
      <c r="FS308" s="144"/>
      <c r="FT308" s="144"/>
      <c r="FU308" s="144"/>
      <c r="FV308" s="144"/>
      <c r="FW308" s="144"/>
      <c r="FX308" s="144"/>
      <c r="FY308" s="144"/>
      <c r="FZ308" s="144"/>
      <c r="GA308" s="144"/>
      <c r="GB308" s="144"/>
      <c r="GC308" s="144"/>
      <c r="GD308" s="144"/>
      <c r="GE308" s="144"/>
      <c r="GF308" s="144"/>
      <c r="GG308" s="144"/>
      <c r="GH308" s="144"/>
      <c r="GI308" s="144"/>
      <c r="GJ308" s="144"/>
      <c r="GK308" s="144"/>
      <c r="GL308" s="144"/>
      <c r="GM308" s="144"/>
      <c r="GN308" s="144"/>
      <c r="GO308" s="144"/>
      <c r="GP308" s="144"/>
      <c r="GQ308" s="144"/>
      <c r="GR308" s="144"/>
      <c r="GS308" s="144"/>
      <c r="GT308" s="144"/>
      <c r="GU308" s="144"/>
      <c r="GV308" s="144"/>
      <c r="GW308" s="144"/>
      <c r="GX308" s="144"/>
      <c r="GY308" s="144"/>
      <c r="GZ308" s="144"/>
      <c r="HA308" s="144"/>
      <c r="HB308" s="144"/>
      <c r="HC308" s="144"/>
      <c r="HD308" s="144"/>
      <c r="HE308" s="144"/>
      <c r="HF308" s="144"/>
      <c r="HG308" s="144"/>
      <c r="HH308" s="144"/>
      <c r="HI308" s="144"/>
      <c r="HJ308" s="144"/>
    </row>
    <row r="309" spans="1:218" ht="16.5" x14ac:dyDescent="0.3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c r="DL309" s="144"/>
      <c r="DM309" s="144"/>
      <c r="DN309" s="144"/>
      <c r="DO309" s="144"/>
      <c r="DP309" s="144"/>
      <c r="DQ309" s="144"/>
      <c r="DR309" s="144"/>
      <c r="DS309" s="144"/>
      <c r="DT309" s="144"/>
      <c r="DU309" s="144"/>
      <c r="DV309" s="144"/>
      <c r="DW309" s="144"/>
      <c r="DX309" s="144"/>
      <c r="DY309" s="144"/>
      <c r="DZ309" s="144"/>
      <c r="EA309" s="144"/>
      <c r="EB309" s="144"/>
      <c r="EC309" s="144"/>
      <c r="ED309" s="144"/>
      <c r="EE309" s="144"/>
      <c r="EF309" s="144"/>
      <c r="EG309" s="144"/>
      <c r="EH309" s="144"/>
      <c r="EI309" s="144"/>
      <c r="EJ309" s="144"/>
      <c r="EK309" s="144"/>
      <c r="EL309" s="144"/>
      <c r="EM309" s="144"/>
      <c r="EN309" s="144"/>
      <c r="EO309" s="144"/>
      <c r="EP309" s="144"/>
      <c r="EQ309" s="144"/>
      <c r="ER309" s="144"/>
      <c r="ES309" s="144"/>
      <c r="ET309" s="144"/>
      <c r="EU309" s="144"/>
      <c r="EV309" s="144"/>
      <c r="EW309" s="144"/>
      <c r="EX309" s="144"/>
      <c r="EY309" s="144"/>
      <c r="EZ309" s="144"/>
      <c r="FA309" s="144"/>
      <c r="FB309" s="144"/>
      <c r="FC309" s="144"/>
      <c r="FD309" s="144"/>
      <c r="FE309" s="144"/>
      <c r="FF309" s="144"/>
      <c r="FG309" s="144"/>
      <c r="FH309" s="144"/>
      <c r="FI309" s="144"/>
      <c r="FJ309" s="144"/>
      <c r="FK309" s="144"/>
      <c r="FL309" s="144"/>
      <c r="FM309" s="144"/>
      <c r="FN309" s="144"/>
      <c r="FO309" s="144"/>
      <c r="FP309" s="144"/>
      <c r="FQ309" s="144"/>
      <c r="FR309" s="144"/>
      <c r="FS309" s="144"/>
      <c r="FT309" s="144"/>
      <c r="FU309" s="144"/>
      <c r="FV309" s="144"/>
      <c r="FW309" s="144"/>
      <c r="FX309" s="144"/>
      <c r="FY309" s="144"/>
      <c r="FZ309" s="144"/>
      <c r="GA309" s="144"/>
      <c r="GB309" s="144"/>
      <c r="GC309" s="144"/>
      <c r="GD309" s="144"/>
      <c r="GE309" s="144"/>
      <c r="GF309" s="144"/>
      <c r="GG309" s="144"/>
      <c r="GH309" s="144"/>
      <c r="GI309" s="144"/>
      <c r="GJ309" s="144"/>
      <c r="GK309" s="144"/>
      <c r="GL309" s="144"/>
      <c r="GM309" s="144"/>
      <c r="GN309" s="144"/>
      <c r="GO309" s="144"/>
      <c r="GP309" s="144"/>
      <c r="GQ309" s="144"/>
      <c r="GR309" s="144"/>
      <c r="GS309" s="144"/>
      <c r="GT309" s="144"/>
      <c r="GU309" s="144"/>
      <c r="GV309" s="144"/>
      <c r="GW309" s="144"/>
      <c r="GX309" s="144"/>
      <c r="GY309" s="144"/>
      <c r="GZ309" s="144"/>
      <c r="HA309" s="144"/>
      <c r="HB309" s="144"/>
      <c r="HC309" s="144"/>
      <c r="HD309" s="144"/>
      <c r="HE309" s="144"/>
      <c r="HF309" s="144"/>
      <c r="HG309" s="144"/>
      <c r="HH309" s="144"/>
      <c r="HI309" s="144"/>
      <c r="HJ309" s="144"/>
    </row>
    <row r="310" spans="1:218" ht="16.5" x14ac:dyDescent="0.3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c r="DL310" s="144"/>
      <c r="DM310" s="144"/>
      <c r="DN310" s="144"/>
      <c r="DO310" s="144"/>
      <c r="DP310" s="144"/>
      <c r="DQ310" s="144"/>
      <c r="DR310" s="144"/>
      <c r="DS310" s="144"/>
      <c r="DT310" s="144"/>
      <c r="DU310" s="144"/>
      <c r="DV310" s="144"/>
      <c r="DW310" s="144"/>
      <c r="DX310" s="144"/>
      <c r="DY310" s="144"/>
      <c r="DZ310" s="144"/>
      <c r="EA310" s="144"/>
      <c r="EB310" s="144"/>
      <c r="EC310" s="144"/>
      <c r="ED310" s="144"/>
      <c r="EE310" s="144"/>
      <c r="EF310" s="144"/>
      <c r="EG310" s="144"/>
      <c r="EH310" s="144"/>
      <c r="EI310" s="144"/>
      <c r="EJ310" s="144"/>
      <c r="EK310" s="144"/>
      <c r="EL310" s="144"/>
      <c r="EM310" s="144"/>
      <c r="EN310" s="144"/>
      <c r="EO310" s="144"/>
      <c r="EP310" s="144"/>
      <c r="EQ310" s="144"/>
      <c r="ER310" s="144"/>
      <c r="ES310" s="144"/>
      <c r="ET310" s="144"/>
      <c r="EU310" s="144"/>
      <c r="EV310" s="144"/>
      <c r="EW310" s="144"/>
      <c r="EX310" s="144"/>
      <c r="EY310" s="144"/>
      <c r="EZ310" s="144"/>
      <c r="FA310" s="144"/>
      <c r="FB310" s="144"/>
      <c r="FC310" s="144"/>
      <c r="FD310" s="144"/>
      <c r="FE310" s="144"/>
      <c r="FF310" s="144"/>
      <c r="FG310" s="144"/>
      <c r="FH310" s="144"/>
      <c r="FI310" s="144"/>
      <c r="FJ310" s="144"/>
      <c r="FK310" s="144"/>
      <c r="FL310" s="144"/>
      <c r="FM310" s="144"/>
      <c r="FN310" s="144"/>
      <c r="FO310" s="144"/>
      <c r="FP310" s="144"/>
      <c r="FQ310" s="144"/>
      <c r="FR310" s="144"/>
      <c r="FS310" s="144"/>
      <c r="FT310" s="144"/>
      <c r="FU310" s="144"/>
      <c r="FV310" s="144"/>
      <c r="FW310" s="144"/>
      <c r="FX310" s="144"/>
      <c r="FY310" s="144"/>
      <c r="FZ310" s="144"/>
      <c r="GA310" s="144"/>
      <c r="GB310" s="144"/>
      <c r="GC310" s="144"/>
      <c r="GD310" s="144"/>
      <c r="GE310" s="144"/>
      <c r="GF310" s="144"/>
      <c r="GG310" s="144"/>
      <c r="GH310" s="144"/>
      <c r="GI310" s="144"/>
      <c r="GJ310" s="144"/>
      <c r="GK310" s="144"/>
      <c r="GL310" s="144"/>
      <c r="GM310" s="144"/>
      <c r="GN310" s="144"/>
      <c r="GO310" s="144"/>
      <c r="GP310" s="144"/>
      <c r="GQ310" s="144"/>
      <c r="GR310" s="144"/>
      <c r="GS310" s="144"/>
      <c r="GT310" s="144"/>
      <c r="GU310" s="144"/>
      <c r="GV310" s="144"/>
      <c r="GW310" s="144"/>
      <c r="GX310" s="144"/>
      <c r="GY310" s="144"/>
      <c r="GZ310" s="144"/>
      <c r="HA310" s="144"/>
      <c r="HB310" s="144"/>
      <c r="HC310" s="144"/>
      <c r="HD310" s="144"/>
      <c r="HE310" s="144"/>
      <c r="HF310" s="144"/>
      <c r="HG310" s="144"/>
      <c r="HH310" s="144"/>
      <c r="HI310" s="144"/>
      <c r="HJ310" s="144"/>
    </row>
    <row r="311" spans="1:218" ht="16.5" x14ac:dyDescent="0.3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c r="DL311" s="144"/>
      <c r="DM311" s="144"/>
      <c r="DN311" s="144"/>
      <c r="DO311" s="144"/>
      <c r="DP311" s="144"/>
      <c r="DQ311" s="144"/>
      <c r="DR311" s="144"/>
      <c r="DS311" s="144"/>
      <c r="DT311" s="144"/>
      <c r="DU311" s="144"/>
      <c r="DV311" s="144"/>
      <c r="DW311" s="144"/>
      <c r="DX311" s="144"/>
      <c r="DY311" s="144"/>
      <c r="DZ311" s="144"/>
      <c r="EA311" s="144"/>
      <c r="EB311" s="144"/>
      <c r="EC311" s="144"/>
      <c r="ED311" s="144"/>
      <c r="EE311" s="144"/>
      <c r="EF311" s="144"/>
      <c r="EG311" s="144"/>
      <c r="EH311" s="144"/>
      <c r="EI311" s="144"/>
      <c r="EJ311" s="144"/>
      <c r="EK311" s="144"/>
      <c r="EL311" s="144"/>
      <c r="EM311" s="144"/>
      <c r="EN311" s="144"/>
      <c r="EO311" s="144"/>
      <c r="EP311" s="144"/>
      <c r="EQ311" s="144"/>
      <c r="ER311" s="144"/>
      <c r="ES311" s="144"/>
      <c r="ET311" s="144"/>
      <c r="EU311" s="144"/>
      <c r="EV311" s="144"/>
      <c r="EW311" s="144"/>
      <c r="EX311" s="144"/>
      <c r="EY311" s="144"/>
      <c r="EZ311" s="144"/>
      <c r="FA311" s="144"/>
      <c r="FB311" s="144"/>
      <c r="FC311" s="144"/>
      <c r="FD311" s="144"/>
      <c r="FE311" s="144"/>
      <c r="FF311" s="144"/>
      <c r="FG311" s="144"/>
      <c r="FH311" s="144"/>
      <c r="FI311" s="144"/>
      <c r="FJ311" s="144"/>
      <c r="FK311" s="144"/>
      <c r="FL311" s="144"/>
      <c r="FM311" s="144"/>
      <c r="FN311" s="144"/>
      <c r="FO311" s="144"/>
      <c r="FP311" s="144"/>
      <c r="FQ311" s="144"/>
      <c r="FR311" s="144"/>
      <c r="FS311" s="144"/>
      <c r="FT311" s="144"/>
      <c r="FU311" s="144"/>
      <c r="FV311" s="144"/>
      <c r="FW311" s="144"/>
      <c r="FX311" s="144"/>
      <c r="FY311" s="144"/>
      <c r="FZ311" s="144"/>
      <c r="GA311" s="144"/>
      <c r="GB311" s="144"/>
      <c r="GC311" s="144"/>
      <c r="GD311" s="144"/>
      <c r="GE311" s="144"/>
      <c r="GF311" s="144"/>
      <c r="GG311" s="144"/>
      <c r="GH311" s="144"/>
      <c r="GI311" s="144"/>
      <c r="GJ311" s="144"/>
      <c r="GK311" s="144"/>
      <c r="GL311" s="144"/>
      <c r="GM311" s="144"/>
      <c r="GN311" s="144"/>
      <c r="GO311" s="144"/>
      <c r="GP311" s="144"/>
      <c r="GQ311" s="144"/>
      <c r="GR311" s="144"/>
      <c r="GS311" s="144"/>
      <c r="GT311" s="144"/>
      <c r="GU311" s="144"/>
      <c r="GV311" s="144"/>
      <c r="GW311" s="144"/>
      <c r="GX311" s="144"/>
      <c r="GY311" s="144"/>
      <c r="GZ311" s="144"/>
      <c r="HA311" s="144"/>
      <c r="HB311" s="144"/>
      <c r="HC311" s="144"/>
      <c r="HD311" s="144"/>
      <c r="HE311" s="144"/>
      <c r="HF311" s="144"/>
      <c r="HG311" s="144"/>
      <c r="HH311" s="144"/>
      <c r="HI311" s="144"/>
      <c r="HJ311" s="144"/>
    </row>
    <row r="312" spans="1:218" ht="16.5" x14ac:dyDescent="0.3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c r="DL312" s="144"/>
      <c r="DM312" s="144"/>
      <c r="DN312" s="144"/>
      <c r="DO312" s="144"/>
      <c r="DP312" s="144"/>
      <c r="DQ312" s="144"/>
      <c r="DR312" s="144"/>
      <c r="DS312" s="144"/>
      <c r="DT312" s="144"/>
      <c r="DU312" s="144"/>
      <c r="DV312" s="144"/>
      <c r="DW312" s="144"/>
      <c r="DX312" s="144"/>
      <c r="DY312" s="144"/>
      <c r="DZ312" s="144"/>
      <c r="EA312" s="144"/>
      <c r="EB312" s="144"/>
      <c r="EC312" s="144"/>
      <c r="ED312" s="144"/>
      <c r="EE312" s="144"/>
      <c r="EF312" s="144"/>
      <c r="EG312" s="144"/>
      <c r="EH312" s="144"/>
      <c r="EI312" s="144"/>
      <c r="EJ312" s="144"/>
      <c r="EK312" s="144"/>
      <c r="EL312" s="144"/>
      <c r="EM312" s="144"/>
      <c r="EN312" s="144"/>
      <c r="EO312" s="144"/>
      <c r="EP312" s="144"/>
      <c r="EQ312" s="144"/>
      <c r="ER312" s="144"/>
      <c r="ES312" s="144"/>
      <c r="ET312" s="144"/>
      <c r="EU312" s="144"/>
      <c r="EV312" s="144"/>
      <c r="EW312" s="144"/>
      <c r="EX312" s="144"/>
      <c r="EY312" s="144"/>
      <c r="EZ312" s="144"/>
      <c r="FA312" s="144"/>
      <c r="FB312" s="144"/>
      <c r="FC312" s="144"/>
      <c r="FD312" s="144"/>
      <c r="FE312" s="144"/>
      <c r="FF312" s="144"/>
      <c r="FG312" s="144"/>
      <c r="FH312" s="144"/>
      <c r="FI312" s="144"/>
      <c r="FJ312" s="144"/>
      <c r="FK312" s="144"/>
      <c r="FL312" s="144"/>
      <c r="FM312" s="144"/>
      <c r="FN312" s="144"/>
      <c r="FO312" s="144"/>
      <c r="FP312" s="144"/>
      <c r="FQ312" s="144"/>
      <c r="FR312" s="144"/>
      <c r="FS312" s="144"/>
      <c r="FT312" s="144"/>
      <c r="FU312" s="144"/>
      <c r="FV312" s="144"/>
      <c r="FW312" s="144"/>
      <c r="FX312" s="144"/>
      <c r="FY312" s="144"/>
      <c r="FZ312" s="144"/>
      <c r="GA312" s="144"/>
      <c r="GB312" s="144"/>
      <c r="GC312" s="144"/>
      <c r="GD312" s="144"/>
      <c r="GE312" s="144"/>
      <c r="GF312" s="144"/>
      <c r="GG312" s="144"/>
      <c r="GH312" s="144"/>
      <c r="GI312" s="144"/>
      <c r="GJ312" s="144"/>
      <c r="GK312" s="144"/>
      <c r="GL312" s="144"/>
      <c r="GM312" s="144"/>
      <c r="GN312" s="144"/>
      <c r="GO312" s="144"/>
      <c r="GP312" s="144"/>
      <c r="GQ312" s="144"/>
      <c r="GR312" s="144"/>
      <c r="GS312" s="144"/>
      <c r="GT312" s="144"/>
      <c r="GU312" s="144"/>
      <c r="GV312" s="144"/>
      <c r="GW312" s="144"/>
      <c r="GX312" s="144"/>
      <c r="GY312" s="144"/>
      <c r="GZ312" s="144"/>
      <c r="HA312" s="144"/>
      <c r="HB312" s="144"/>
      <c r="HC312" s="144"/>
      <c r="HD312" s="144"/>
      <c r="HE312" s="144"/>
      <c r="HF312" s="144"/>
      <c r="HG312" s="144"/>
      <c r="HH312" s="144"/>
      <c r="HI312" s="144"/>
      <c r="HJ312" s="144"/>
    </row>
    <row r="313" spans="1:218" ht="16.5" x14ac:dyDescent="0.3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c r="DL313" s="144"/>
      <c r="DM313" s="144"/>
      <c r="DN313" s="144"/>
      <c r="DO313" s="144"/>
      <c r="DP313" s="144"/>
      <c r="DQ313" s="144"/>
      <c r="DR313" s="144"/>
      <c r="DS313" s="144"/>
      <c r="DT313" s="144"/>
      <c r="DU313" s="144"/>
      <c r="DV313" s="144"/>
      <c r="DW313" s="144"/>
      <c r="DX313" s="144"/>
      <c r="DY313" s="144"/>
      <c r="DZ313" s="144"/>
      <c r="EA313" s="144"/>
      <c r="EB313" s="144"/>
      <c r="EC313" s="144"/>
      <c r="ED313" s="144"/>
      <c r="EE313" s="144"/>
      <c r="EF313" s="144"/>
      <c r="EG313" s="144"/>
      <c r="EH313" s="144"/>
      <c r="EI313" s="144"/>
      <c r="EJ313" s="144"/>
      <c r="EK313" s="144"/>
      <c r="EL313" s="144"/>
      <c r="EM313" s="144"/>
      <c r="EN313" s="144"/>
      <c r="EO313" s="144"/>
      <c r="EP313" s="144"/>
      <c r="EQ313" s="144"/>
      <c r="ER313" s="144"/>
      <c r="ES313" s="144"/>
      <c r="ET313" s="144"/>
      <c r="EU313" s="144"/>
      <c r="EV313" s="144"/>
      <c r="EW313" s="144"/>
      <c r="EX313" s="144"/>
      <c r="EY313" s="144"/>
      <c r="EZ313" s="144"/>
      <c r="FA313" s="144"/>
      <c r="FB313" s="144"/>
      <c r="FC313" s="144"/>
      <c r="FD313" s="144"/>
      <c r="FE313" s="144"/>
      <c r="FF313" s="144"/>
      <c r="FG313" s="144"/>
      <c r="FH313" s="144"/>
      <c r="FI313" s="144"/>
      <c r="FJ313" s="144"/>
      <c r="FK313" s="144"/>
      <c r="FL313" s="144"/>
      <c r="FM313" s="144"/>
      <c r="FN313" s="144"/>
      <c r="FO313" s="144"/>
      <c r="FP313" s="144"/>
      <c r="FQ313" s="144"/>
      <c r="FR313" s="144"/>
      <c r="FS313" s="144"/>
      <c r="FT313" s="144"/>
      <c r="FU313" s="144"/>
      <c r="FV313" s="144"/>
      <c r="FW313" s="144"/>
      <c r="FX313" s="144"/>
      <c r="FY313" s="144"/>
      <c r="FZ313" s="144"/>
      <c r="GA313" s="144"/>
      <c r="GB313" s="144"/>
      <c r="GC313" s="144"/>
      <c r="GD313" s="144"/>
      <c r="GE313" s="144"/>
      <c r="GF313" s="144"/>
      <c r="GG313" s="144"/>
      <c r="GH313" s="144"/>
      <c r="GI313" s="144"/>
      <c r="GJ313" s="144"/>
      <c r="GK313" s="144"/>
      <c r="GL313" s="144"/>
      <c r="GM313" s="144"/>
      <c r="GN313" s="144"/>
      <c r="GO313" s="144"/>
      <c r="GP313" s="144"/>
      <c r="GQ313" s="144"/>
      <c r="GR313" s="144"/>
      <c r="GS313" s="144"/>
      <c r="GT313" s="144"/>
      <c r="GU313" s="144"/>
      <c r="GV313" s="144"/>
      <c r="GW313" s="144"/>
      <c r="GX313" s="144"/>
      <c r="GY313" s="144"/>
      <c r="GZ313" s="144"/>
      <c r="HA313" s="144"/>
      <c r="HB313" s="144"/>
      <c r="HC313" s="144"/>
      <c r="HD313" s="144"/>
      <c r="HE313" s="144"/>
      <c r="HF313" s="144"/>
      <c r="HG313" s="144"/>
      <c r="HH313" s="144"/>
      <c r="HI313" s="144"/>
      <c r="HJ313" s="144"/>
    </row>
    <row r="314" spans="1:218" ht="16.5" x14ac:dyDescent="0.3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c r="DL314" s="144"/>
      <c r="DM314" s="144"/>
      <c r="DN314" s="144"/>
      <c r="DO314" s="144"/>
      <c r="DP314" s="144"/>
      <c r="DQ314" s="144"/>
      <c r="DR314" s="144"/>
      <c r="DS314" s="144"/>
      <c r="DT314" s="144"/>
      <c r="DU314" s="144"/>
      <c r="DV314" s="144"/>
      <c r="DW314" s="144"/>
      <c r="DX314" s="144"/>
      <c r="DY314" s="144"/>
      <c r="DZ314" s="144"/>
      <c r="EA314" s="144"/>
      <c r="EB314" s="144"/>
      <c r="EC314" s="144"/>
      <c r="ED314" s="144"/>
      <c r="EE314" s="144"/>
      <c r="EF314" s="144"/>
      <c r="EG314" s="144"/>
      <c r="EH314" s="144"/>
      <c r="EI314" s="144"/>
      <c r="EJ314" s="144"/>
      <c r="EK314" s="144"/>
      <c r="EL314" s="144"/>
      <c r="EM314" s="144"/>
      <c r="EN314" s="144"/>
      <c r="EO314" s="144"/>
      <c r="EP314" s="144"/>
      <c r="EQ314" s="144"/>
      <c r="ER314" s="144"/>
      <c r="ES314" s="144"/>
      <c r="ET314" s="144"/>
      <c r="EU314" s="144"/>
      <c r="EV314" s="144"/>
      <c r="EW314" s="144"/>
      <c r="EX314" s="144"/>
      <c r="EY314" s="144"/>
      <c r="EZ314" s="144"/>
      <c r="FA314" s="144"/>
      <c r="FB314" s="144"/>
      <c r="FC314" s="144"/>
      <c r="FD314" s="144"/>
      <c r="FE314" s="144"/>
      <c r="FF314" s="144"/>
      <c r="FG314" s="144"/>
      <c r="FH314" s="144"/>
      <c r="FI314" s="144"/>
      <c r="FJ314" s="144"/>
      <c r="FK314" s="144"/>
      <c r="FL314" s="144"/>
      <c r="FM314" s="144"/>
      <c r="FN314" s="144"/>
      <c r="FO314" s="144"/>
      <c r="FP314" s="144"/>
      <c r="FQ314" s="144"/>
      <c r="FR314" s="144"/>
      <c r="FS314" s="144"/>
      <c r="FT314" s="144"/>
      <c r="FU314" s="144"/>
      <c r="FV314" s="144"/>
      <c r="FW314" s="144"/>
      <c r="FX314" s="144"/>
      <c r="FY314" s="144"/>
      <c r="FZ314" s="144"/>
      <c r="GA314" s="144"/>
      <c r="GB314" s="144"/>
      <c r="GC314" s="144"/>
      <c r="GD314" s="144"/>
      <c r="GE314" s="144"/>
      <c r="GF314" s="144"/>
      <c r="GG314" s="144"/>
      <c r="GH314" s="144"/>
      <c r="GI314" s="144"/>
      <c r="GJ314" s="144"/>
      <c r="GK314" s="144"/>
      <c r="GL314" s="144"/>
      <c r="GM314" s="144"/>
      <c r="GN314" s="144"/>
      <c r="GO314" s="144"/>
      <c r="GP314" s="144"/>
      <c r="GQ314" s="144"/>
      <c r="GR314" s="144"/>
      <c r="GS314" s="144"/>
      <c r="GT314" s="144"/>
      <c r="GU314" s="144"/>
      <c r="GV314" s="144"/>
      <c r="GW314" s="144"/>
      <c r="GX314" s="144"/>
      <c r="GY314" s="144"/>
      <c r="GZ314" s="144"/>
      <c r="HA314" s="144"/>
      <c r="HB314" s="144"/>
      <c r="HC314" s="144"/>
      <c r="HD314" s="144"/>
      <c r="HE314" s="144"/>
      <c r="HF314" s="144"/>
      <c r="HG314" s="144"/>
      <c r="HH314" s="144"/>
      <c r="HI314" s="144"/>
      <c r="HJ314" s="144"/>
    </row>
    <row r="315" spans="1:218" ht="16.5" x14ac:dyDescent="0.3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c r="DL315" s="144"/>
      <c r="DM315" s="144"/>
      <c r="DN315" s="144"/>
      <c r="DO315" s="144"/>
      <c r="DP315" s="144"/>
      <c r="DQ315" s="144"/>
      <c r="DR315" s="144"/>
      <c r="DS315" s="144"/>
      <c r="DT315" s="144"/>
      <c r="DU315" s="144"/>
      <c r="DV315" s="144"/>
      <c r="DW315" s="144"/>
      <c r="DX315" s="144"/>
      <c r="DY315" s="144"/>
      <c r="DZ315" s="144"/>
      <c r="EA315" s="144"/>
      <c r="EB315" s="144"/>
      <c r="EC315" s="144"/>
      <c r="ED315" s="144"/>
      <c r="EE315" s="144"/>
      <c r="EF315" s="144"/>
      <c r="EG315" s="144"/>
      <c r="EH315" s="144"/>
      <c r="EI315" s="144"/>
      <c r="EJ315" s="144"/>
      <c r="EK315" s="144"/>
      <c r="EL315" s="144"/>
      <c r="EM315" s="144"/>
      <c r="EN315" s="144"/>
      <c r="EO315" s="144"/>
      <c r="EP315" s="144"/>
      <c r="EQ315" s="144"/>
      <c r="ER315" s="144"/>
      <c r="ES315" s="144"/>
      <c r="ET315" s="144"/>
      <c r="EU315" s="144"/>
      <c r="EV315" s="144"/>
      <c r="EW315" s="144"/>
      <c r="EX315" s="144"/>
      <c r="EY315" s="144"/>
      <c r="EZ315" s="144"/>
      <c r="FA315" s="144"/>
      <c r="FB315" s="144"/>
      <c r="FC315" s="144"/>
      <c r="FD315" s="144"/>
      <c r="FE315" s="144"/>
      <c r="FF315" s="144"/>
      <c r="FG315" s="144"/>
      <c r="FH315" s="144"/>
      <c r="FI315" s="144"/>
      <c r="FJ315" s="144"/>
      <c r="FK315" s="144"/>
      <c r="FL315" s="144"/>
      <c r="FM315" s="144"/>
      <c r="FN315" s="144"/>
      <c r="FO315" s="144"/>
      <c r="FP315" s="144"/>
      <c r="FQ315" s="144"/>
      <c r="FR315" s="144"/>
      <c r="FS315" s="144"/>
      <c r="FT315" s="144"/>
      <c r="FU315" s="144"/>
      <c r="FV315" s="144"/>
      <c r="FW315" s="144"/>
      <c r="FX315" s="144"/>
      <c r="FY315" s="144"/>
      <c r="FZ315" s="144"/>
      <c r="GA315" s="144"/>
      <c r="GB315" s="144"/>
      <c r="GC315" s="144"/>
      <c r="GD315" s="144"/>
      <c r="GE315" s="144"/>
      <c r="GF315" s="144"/>
      <c r="GG315" s="144"/>
      <c r="GH315" s="144"/>
      <c r="GI315" s="144"/>
      <c r="GJ315" s="144"/>
      <c r="GK315" s="144"/>
      <c r="GL315" s="144"/>
      <c r="GM315" s="144"/>
      <c r="GN315" s="144"/>
      <c r="GO315" s="144"/>
      <c r="GP315" s="144"/>
      <c r="GQ315" s="144"/>
      <c r="GR315" s="144"/>
      <c r="GS315" s="144"/>
      <c r="GT315" s="144"/>
      <c r="GU315" s="144"/>
      <c r="GV315" s="144"/>
      <c r="GW315" s="144"/>
      <c r="GX315" s="144"/>
      <c r="GY315" s="144"/>
      <c r="GZ315" s="144"/>
      <c r="HA315" s="144"/>
      <c r="HB315" s="144"/>
      <c r="HC315" s="144"/>
      <c r="HD315" s="144"/>
      <c r="HE315" s="144"/>
      <c r="HF315" s="144"/>
      <c r="HG315" s="144"/>
      <c r="HH315" s="144"/>
      <c r="HI315" s="144"/>
      <c r="HJ315" s="144"/>
    </row>
    <row r="316" spans="1:218" ht="16.5" x14ac:dyDescent="0.3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c r="DL316" s="144"/>
      <c r="DM316" s="144"/>
      <c r="DN316" s="144"/>
      <c r="DO316" s="144"/>
      <c r="DP316" s="144"/>
      <c r="DQ316" s="144"/>
      <c r="DR316" s="144"/>
      <c r="DS316" s="144"/>
      <c r="DT316" s="144"/>
      <c r="DU316" s="144"/>
      <c r="DV316" s="144"/>
      <c r="DW316" s="144"/>
      <c r="DX316" s="144"/>
      <c r="DY316" s="144"/>
      <c r="DZ316" s="144"/>
      <c r="EA316" s="144"/>
      <c r="EB316" s="144"/>
      <c r="EC316" s="144"/>
      <c r="ED316" s="144"/>
      <c r="EE316" s="144"/>
      <c r="EF316" s="144"/>
      <c r="EG316" s="144"/>
      <c r="EH316" s="144"/>
      <c r="EI316" s="144"/>
      <c r="EJ316" s="144"/>
      <c r="EK316" s="144"/>
      <c r="EL316" s="144"/>
      <c r="EM316" s="144"/>
      <c r="EN316" s="144"/>
      <c r="EO316" s="144"/>
      <c r="EP316" s="144"/>
      <c r="EQ316" s="144"/>
      <c r="ER316" s="144"/>
      <c r="ES316" s="144"/>
      <c r="ET316" s="144"/>
      <c r="EU316" s="144"/>
      <c r="EV316" s="144"/>
      <c r="EW316" s="144"/>
      <c r="EX316" s="144"/>
      <c r="EY316" s="144"/>
      <c r="EZ316" s="144"/>
      <c r="FA316" s="144"/>
      <c r="FB316" s="144"/>
      <c r="FC316" s="144"/>
      <c r="FD316" s="144"/>
      <c r="FE316" s="144"/>
      <c r="FF316" s="144"/>
      <c r="FG316" s="144"/>
      <c r="FH316" s="144"/>
      <c r="FI316" s="144"/>
      <c r="FJ316" s="144"/>
      <c r="FK316" s="144"/>
      <c r="FL316" s="144"/>
      <c r="FM316" s="144"/>
      <c r="FN316" s="144"/>
      <c r="FO316" s="144"/>
      <c r="FP316" s="144"/>
      <c r="FQ316" s="144"/>
      <c r="FR316" s="144"/>
      <c r="FS316" s="144"/>
      <c r="FT316" s="144"/>
      <c r="FU316" s="144"/>
      <c r="FV316" s="144"/>
      <c r="FW316" s="144"/>
      <c r="FX316" s="144"/>
      <c r="FY316" s="144"/>
      <c r="FZ316" s="144"/>
      <c r="GA316" s="144"/>
      <c r="GB316" s="144"/>
      <c r="GC316" s="144"/>
      <c r="GD316" s="144"/>
      <c r="GE316" s="144"/>
      <c r="GF316" s="144"/>
      <c r="GG316" s="144"/>
      <c r="GH316" s="144"/>
      <c r="GI316" s="144"/>
      <c r="GJ316" s="144"/>
      <c r="GK316" s="144"/>
      <c r="GL316" s="144"/>
      <c r="GM316" s="144"/>
      <c r="GN316" s="144"/>
      <c r="GO316" s="144"/>
      <c r="GP316" s="144"/>
      <c r="GQ316" s="144"/>
      <c r="GR316" s="144"/>
      <c r="GS316" s="144"/>
      <c r="GT316" s="144"/>
      <c r="GU316" s="144"/>
      <c r="GV316" s="144"/>
      <c r="GW316" s="144"/>
      <c r="GX316" s="144"/>
      <c r="GY316" s="144"/>
      <c r="GZ316" s="144"/>
      <c r="HA316" s="144"/>
      <c r="HB316" s="144"/>
      <c r="HC316" s="144"/>
      <c r="HD316" s="144"/>
      <c r="HE316" s="144"/>
      <c r="HF316" s="144"/>
      <c r="HG316" s="144"/>
      <c r="HH316" s="144"/>
      <c r="HI316" s="144"/>
      <c r="HJ316" s="144"/>
    </row>
    <row r="317" spans="1:218" ht="16.5" x14ac:dyDescent="0.3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c r="DL317" s="144"/>
      <c r="DM317" s="144"/>
      <c r="DN317" s="144"/>
      <c r="DO317" s="144"/>
      <c r="DP317" s="144"/>
      <c r="DQ317" s="144"/>
      <c r="DR317" s="144"/>
      <c r="DS317" s="144"/>
      <c r="DT317" s="144"/>
      <c r="DU317" s="144"/>
      <c r="DV317" s="144"/>
      <c r="DW317" s="144"/>
      <c r="DX317" s="144"/>
      <c r="DY317" s="144"/>
      <c r="DZ317" s="144"/>
      <c r="EA317" s="144"/>
      <c r="EB317" s="144"/>
      <c r="EC317" s="144"/>
      <c r="ED317" s="144"/>
      <c r="EE317" s="144"/>
      <c r="EF317" s="144"/>
      <c r="EG317" s="144"/>
      <c r="EH317" s="144"/>
      <c r="EI317" s="144"/>
      <c r="EJ317" s="144"/>
      <c r="EK317" s="144"/>
      <c r="EL317" s="144"/>
      <c r="EM317" s="144"/>
      <c r="EN317" s="144"/>
      <c r="EO317" s="144"/>
      <c r="EP317" s="144"/>
      <c r="EQ317" s="144"/>
      <c r="ER317" s="144"/>
      <c r="ES317" s="144"/>
      <c r="ET317" s="144"/>
      <c r="EU317" s="144"/>
      <c r="EV317" s="144"/>
      <c r="EW317" s="144"/>
      <c r="EX317" s="144"/>
      <c r="EY317" s="144"/>
      <c r="EZ317" s="144"/>
      <c r="FA317" s="144"/>
      <c r="FB317" s="144"/>
      <c r="FC317" s="144"/>
      <c r="FD317" s="144"/>
      <c r="FE317" s="144"/>
      <c r="FF317" s="144"/>
      <c r="FG317" s="144"/>
      <c r="FH317" s="144"/>
      <c r="FI317" s="144"/>
      <c r="FJ317" s="144"/>
      <c r="FK317" s="144"/>
      <c r="FL317" s="144"/>
      <c r="FM317" s="144"/>
      <c r="FN317" s="144"/>
      <c r="FO317" s="144"/>
      <c r="FP317" s="144"/>
      <c r="FQ317" s="144"/>
      <c r="FR317" s="144"/>
      <c r="FS317" s="144"/>
      <c r="FT317" s="144"/>
      <c r="FU317" s="144"/>
      <c r="FV317" s="144"/>
      <c r="FW317" s="144"/>
      <c r="FX317" s="144"/>
      <c r="FY317" s="144"/>
      <c r="FZ317" s="144"/>
      <c r="GA317" s="144"/>
      <c r="GB317" s="144"/>
      <c r="GC317" s="144"/>
      <c r="GD317" s="144"/>
      <c r="GE317" s="144"/>
      <c r="GF317" s="144"/>
      <c r="GG317" s="144"/>
      <c r="GH317" s="144"/>
      <c r="GI317" s="144"/>
      <c r="GJ317" s="144"/>
      <c r="GK317" s="144"/>
      <c r="GL317" s="144"/>
      <c r="GM317" s="144"/>
      <c r="GN317" s="144"/>
      <c r="GO317" s="144"/>
      <c r="GP317" s="144"/>
      <c r="GQ317" s="144"/>
      <c r="GR317" s="144"/>
      <c r="GS317" s="144"/>
      <c r="GT317" s="144"/>
      <c r="GU317" s="144"/>
      <c r="GV317" s="144"/>
      <c r="GW317" s="144"/>
      <c r="GX317" s="144"/>
      <c r="GY317" s="144"/>
      <c r="GZ317" s="144"/>
      <c r="HA317" s="144"/>
      <c r="HB317" s="144"/>
      <c r="HC317" s="144"/>
      <c r="HD317" s="144"/>
      <c r="HE317" s="144"/>
      <c r="HF317" s="144"/>
      <c r="HG317" s="144"/>
      <c r="HH317" s="144"/>
      <c r="HI317" s="144"/>
      <c r="HJ317" s="144"/>
    </row>
    <row r="318" spans="1:218" ht="16.5" x14ac:dyDescent="0.3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c r="DL318" s="144"/>
      <c r="DM318" s="144"/>
      <c r="DN318" s="144"/>
      <c r="DO318" s="144"/>
      <c r="DP318" s="144"/>
      <c r="DQ318" s="144"/>
      <c r="DR318" s="144"/>
      <c r="DS318" s="144"/>
      <c r="DT318" s="144"/>
      <c r="DU318" s="144"/>
      <c r="DV318" s="144"/>
      <c r="DW318" s="144"/>
      <c r="DX318" s="144"/>
      <c r="DY318" s="144"/>
      <c r="DZ318" s="144"/>
      <c r="EA318" s="144"/>
      <c r="EB318" s="144"/>
      <c r="EC318" s="144"/>
      <c r="ED318" s="144"/>
      <c r="EE318" s="144"/>
      <c r="EF318" s="144"/>
      <c r="EG318" s="144"/>
      <c r="EH318" s="144"/>
      <c r="EI318" s="144"/>
      <c r="EJ318" s="144"/>
      <c r="EK318" s="144"/>
      <c r="EL318" s="144"/>
      <c r="EM318" s="144"/>
      <c r="EN318" s="144"/>
      <c r="EO318" s="144"/>
      <c r="EP318" s="144"/>
      <c r="EQ318" s="144"/>
      <c r="ER318" s="144"/>
      <c r="ES318" s="144"/>
      <c r="ET318" s="144"/>
      <c r="EU318" s="144"/>
      <c r="EV318" s="144"/>
      <c r="EW318" s="144"/>
      <c r="EX318" s="144"/>
      <c r="EY318" s="144"/>
      <c r="EZ318" s="144"/>
      <c r="FA318" s="144"/>
      <c r="FB318" s="144"/>
      <c r="FC318" s="144"/>
      <c r="FD318" s="144"/>
      <c r="FE318" s="144"/>
      <c r="FF318" s="144"/>
      <c r="FG318" s="144"/>
      <c r="FH318" s="144"/>
      <c r="FI318" s="144"/>
      <c r="FJ318" s="144"/>
      <c r="FK318" s="144"/>
      <c r="FL318" s="144"/>
      <c r="FM318" s="144"/>
      <c r="FN318" s="144"/>
      <c r="FO318" s="144"/>
      <c r="FP318" s="144"/>
      <c r="FQ318" s="144"/>
      <c r="FR318" s="144"/>
      <c r="FS318" s="144"/>
      <c r="FT318" s="144"/>
      <c r="FU318" s="144"/>
      <c r="FV318" s="144"/>
      <c r="FW318" s="144"/>
      <c r="FX318" s="144"/>
      <c r="FY318" s="144"/>
      <c r="FZ318" s="144"/>
      <c r="GA318" s="144"/>
      <c r="GB318" s="144"/>
      <c r="GC318" s="144"/>
      <c r="GD318" s="144"/>
      <c r="GE318" s="144"/>
      <c r="GF318" s="144"/>
      <c r="GG318" s="144"/>
      <c r="GH318" s="144"/>
      <c r="GI318" s="144"/>
      <c r="GJ318" s="144"/>
      <c r="GK318" s="144"/>
      <c r="GL318" s="144"/>
      <c r="GM318" s="144"/>
      <c r="GN318" s="144"/>
      <c r="GO318" s="144"/>
      <c r="GP318" s="144"/>
      <c r="GQ318" s="144"/>
      <c r="GR318" s="144"/>
      <c r="GS318" s="144"/>
      <c r="GT318" s="144"/>
      <c r="GU318" s="144"/>
      <c r="GV318" s="144"/>
      <c r="GW318" s="144"/>
      <c r="GX318" s="144"/>
      <c r="GY318" s="144"/>
      <c r="GZ318" s="144"/>
      <c r="HA318" s="144"/>
      <c r="HB318" s="144"/>
      <c r="HC318" s="144"/>
      <c r="HD318" s="144"/>
      <c r="HE318" s="144"/>
      <c r="HF318" s="144"/>
      <c r="HG318" s="144"/>
      <c r="HH318" s="144"/>
      <c r="HI318" s="144"/>
      <c r="HJ318" s="144"/>
    </row>
    <row r="319" spans="1:218" ht="16.5" x14ac:dyDescent="0.3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c r="DL319" s="144"/>
      <c r="DM319" s="144"/>
      <c r="DN319" s="144"/>
      <c r="DO319" s="144"/>
      <c r="DP319" s="144"/>
      <c r="DQ319" s="144"/>
      <c r="DR319" s="144"/>
      <c r="DS319" s="144"/>
      <c r="DT319" s="144"/>
      <c r="DU319" s="144"/>
      <c r="DV319" s="144"/>
      <c r="DW319" s="144"/>
      <c r="DX319" s="144"/>
      <c r="DY319" s="144"/>
      <c r="DZ319" s="144"/>
      <c r="EA319" s="144"/>
      <c r="EB319" s="144"/>
      <c r="EC319" s="144"/>
      <c r="ED319" s="144"/>
      <c r="EE319" s="144"/>
      <c r="EF319" s="144"/>
      <c r="EG319" s="144"/>
      <c r="EH319" s="144"/>
      <c r="EI319" s="144"/>
      <c r="EJ319" s="144"/>
      <c r="EK319" s="144"/>
      <c r="EL319" s="144"/>
      <c r="EM319" s="144"/>
      <c r="EN319" s="144"/>
      <c r="EO319" s="144"/>
      <c r="EP319" s="144"/>
      <c r="EQ319" s="144"/>
      <c r="ER319" s="144"/>
      <c r="ES319" s="144"/>
      <c r="ET319" s="144"/>
      <c r="EU319" s="144"/>
      <c r="EV319" s="144"/>
      <c r="EW319" s="144"/>
      <c r="EX319" s="144"/>
      <c r="EY319" s="144"/>
      <c r="EZ319" s="144"/>
      <c r="FA319" s="144"/>
      <c r="FB319" s="144"/>
      <c r="FC319" s="144"/>
      <c r="FD319" s="144"/>
      <c r="FE319" s="144"/>
      <c r="FF319" s="144"/>
      <c r="FG319" s="144"/>
      <c r="FH319" s="144"/>
      <c r="FI319" s="144"/>
      <c r="FJ319" s="144"/>
      <c r="FK319" s="144"/>
      <c r="FL319" s="144"/>
      <c r="FM319" s="144"/>
      <c r="FN319" s="144"/>
      <c r="FO319" s="144"/>
      <c r="FP319" s="144"/>
      <c r="FQ319" s="144"/>
      <c r="FR319" s="144"/>
      <c r="FS319" s="144"/>
      <c r="FT319" s="144"/>
      <c r="FU319" s="144"/>
      <c r="FV319" s="144"/>
      <c r="FW319" s="144"/>
      <c r="FX319" s="144"/>
      <c r="FY319" s="144"/>
      <c r="FZ319" s="144"/>
      <c r="GA319" s="144"/>
      <c r="GB319" s="144"/>
      <c r="GC319" s="144"/>
      <c r="GD319" s="144"/>
      <c r="GE319" s="144"/>
      <c r="GF319" s="144"/>
      <c r="GG319" s="144"/>
      <c r="GH319" s="144"/>
      <c r="GI319" s="144"/>
      <c r="GJ319" s="144"/>
      <c r="GK319" s="144"/>
      <c r="GL319" s="144"/>
      <c r="GM319" s="144"/>
      <c r="GN319" s="144"/>
      <c r="GO319" s="144"/>
      <c r="GP319" s="144"/>
      <c r="GQ319" s="144"/>
      <c r="GR319" s="144"/>
      <c r="GS319" s="144"/>
      <c r="GT319" s="144"/>
      <c r="GU319" s="144"/>
      <c r="GV319" s="144"/>
      <c r="GW319" s="144"/>
      <c r="GX319" s="144"/>
      <c r="GY319" s="144"/>
      <c r="GZ319" s="144"/>
      <c r="HA319" s="144"/>
      <c r="HB319" s="144"/>
      <c r="HC319" s="144"/>
      <c r="HD319" s="144"/>
      <c r="HE319" s="144"/>
      <c r="HF319" s="144"/>
      <c r="HG319" s="144"/>
      <c r="HH319" s="144"/>
      <c r="HI319" s="144"/>
      <c r="HJ319" s="144"/>
    </row>
    <row r="320" spans="1:218" ht="16.5" x14ac:dyDescent="0.3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c r="DL320" s="144"/>
      <c r="DM320" s="144"/>
      <c r="DN320" s="144"/>
      <c r="DO320" s="144"/>
      <c r="DP320" s="144"/>
      <c r="DQ320" s="144"/>
      <c r="DR320" s="144"/>
      <c r="DS320" s="144"/>
      <c r="DT320" s="144"/>
      <c r="DU320" s="144"/>
      <c r="DV320" s="144"/>
      <c r="DW320" s="144"/>
      <c r="DX320" s="144"/>
      <c r="DY320" s="144"/>
      <c r="DZ320" s="144"/>
      <c r="EA320" s="144"/>
      <c r="EB320" s="144"/>
      <c r="EC320" s="144"/>
      <c r="ED320" s="144"/>
      <c r="EE320" s="144"/>
      <c r="EF320" s="144"/>
      <c r="EG320" s="144"/>
      <c r="EH320" s="144"/>
      <c r="EI320" s="144"/>
      <c r="EJ320" s="144"/>
      <c r="EK320" s="144"/>
      <c r="EL320" s="144"/>
      <c r="EM320" s="144"/>
      <c r="EN320" s="144"/>
      <c r="EO320" s="144"/>
      <c r="EP320" s="144"/>
      <c r="EQ320" s="144"/>
      <c r="ER320" s="144"/>
      <c r="ES320" s="144"/>
      <c r="ET320" s="144"/>
      <c r="EU320" s="144"/>
      <c r="EV320" s="144"/>
      <c r="EW320" s="144"/>
      <c r="EX320" s="144"/>
      <c r="EY320" s="144"/>
      <c r="EZ320" s="144"/>
      <c r="FA320" s="144"/>
      <c r="FB320" s="144"/>
      <c r="FC320" s="144"/>
      <c r="FD320" s="144"/>
      <c r="FE320" s="144"/>
      <c r="FF320" s="144"/>
      <c r="FG320" s="144"/>
      <c r="FH320" s="144"/>
      <c r="FI320" s="144"/>
      <c r="FJ320" s="144"/>
      <c r="FK320" s="144"/>
      <c r="FL320" s="144"/>
      <c r="FM320" s="144"/>
      <c r="FN320" s="144"/>
      <c r="FO320" s="144"/>
      <c r="FP320" s="144"/>
      <c r="FQ320" s="144"/>
      <c r="FR320" s="144"/>
      <c r="FS320" s="144"/>
      <c r="FT320" s="144"/>
      <c r="FU320" s="144"/>
      <c r="FV320" s="144"/>
      <c r="FW320" s="144"/>
      <c r="FX320" s="144"/>
      <c r="FY320" s="144"/>
      <c r="FZ320" s="144"/>
      <c r="GA320" s="144"/>
      <c r="GB320" s="144"/>
      <c r="GC320" s="144"/>
      <c r="GD320" s="144"/>
      <c r="GE320" s="144"/>
      <c r="GF320" s="144"/>
      <c r="GG320" s="144"/>
      <c r="GH320" s="144"/>
      <c r="GI320" s="144"/>
      <c r="GJ320" s="144"/>
      <c r="GK320" s="144"/>
      <c r="GL320" s="144"/>
      <c r="GM320" s="144"/>
      <c r="GN320" s="144"/>
      <c r="GO320" s="144"/>
      <c r="GP320" s="144"/>
      <c r="GQ320" s="144"/>
      <c r="GR320" s="144"/>
      <c r="GS320" s="144"/>
      <c r="GT320" s="144"/>
      <c r="GU320" s="144"/>
      <c r="GV320" s="144"/>
      <c r="GW320" s="144"/>
      <c r="GX320" s="144"/>
      <c r="GY320" s="144"/>
      <c r="GZ320" s="144"/>
      <c r="HA320" s="144"/>
      <c r="HB320" s="144"/>
      <c r="HC320" s="144"/>
      <c r="HD320" s="144"/>
      <c r="HE320" s="144"/>
      <c r="HF320" s="144"/>
      <c r="HG320" s="144"/>
      <c r="HH320" s="144"/>
      <c r="HI320" s="144"/>
      <c r="HJ320" s="144"/>
    </row>
    <row r="321" spans="1:218" ht="16.5" x14ac:dyDescent="0.3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c r="DL321" s="144"/>
      <c r="DM321" s="144"/>
      <c r="DN321" s="144"/>
      <c r="DO321" s="144"/>
      <c r="DP321" s="144"/>
      <c r="DQ321" s="144"/>
      <c r="DR321" s="144"/>
      <c r="DS321" s="144"/>
      <c r="DT321" s="144"/>
      <c r="DU321" s="144"/>
      <c r="DV321" s="144"/>
      <c r="DW321" s="144"/>
      <c r="DX321" s="144"/>
      <c r="DY321" s="144"/>
      <c r="DZ321" s="144"/>
      <c r="EA321" s="144"/>
      <c r="EB321" s="144"/>
      <c r="EC321" s="144"/>
      <c r="ED321" s="144"/>
      <c r="EE321" s="144"/>
      <c r="EF321" s="144"/>
      <c r="EG321" s="144"/>
      <c r="EH321" s="144"/>
      <c r="EI321" s="144"/>
      <c r="EJ321" s="144"/>
      <c r="EK321" s="144"/>
      <c r="EL321" s="144"/>
      <c r="EM321" s="144"/>
      <c r="EN321" s="144"/>
      <c r="EO321" s="144"/>
      <c r="EP321" s="144"/>
      <c r="EQ321" s="144"/>
      <c r="ER321" s="144"/>
      <c r="ES321" s="144"/>
      <c r="ET321" s="144"/>
      <c r="EU321" s="144"/>
      <c r="EV321" s="144"/>
      <c r="EW321" s="144"/>
      <c r="EX321" s="144"/>
      <c r="EY321" s="144"/>
      <c r="EZ321" s="144"/>
      <c r="FA321" s="144"/>
      <c r="FB321" s="144"/>
      <c r="FC321" s="144"/>
      <c r="FD321" s="144"/>
      <c r="FE321" s="144"/>
      <c r="FF321" s="144"/>
      <c r="FG321" s="144"/>
      <c r="FH321" s="144"/>
      <c r="FI321" s="144"/>
      <c r="FJ321" s="144"/>
      <c r="FK321" s="144"/>
      <c r="FL321" s="144"/>
      <c r="FM321" s="144"/>
      <c r="FN321" s="144"/>
      <c r="FO321" s="144"/>
      <c r="FP321" s="144"/>
      <c r="FQ321" s="144"/>
      <c r="FR321" s="144"/>
      <c r="FS321" s="144"/>
      <c r="FT321" s="144"/>
      <c r="FU321" s="144"/>
      <c r="FV321" s="144"/>
      <c r="FW321" s="144"/>
      <c r="FX321" s="144"/>
      <c r="FY321" s="144"/>
      <c r="FZ321" s="144"/>
      <c r="GA321" s="144"/>
      <c r="GB321" s="144"/>
      <c r="GC321" s="144"/>
      <c r="GD321" s="144"/>
      <c r="GE321" s="144"/>
      <c r="GF321" s="144"/>
      <c r="GG321" s="144"/>
      <c r="GH321" s="144"/>
      <c r="GI321" s="144"/>
      <c r="GJ321" s="144"/>
      <c r="GK321" s="144"/>
      <c r="GL321" s="144"/>
      <c r="GM321" s="144"/>
      <c r="GN321" s="144"/>
      <c r="GO321" s="144"/>
      <c r="GP321" s="144"/>
      <c r="GQ321" s="144"/>
      <c r="GR321" s="144"/>
      <c r="GS321" s="144"/>
      <c r="GT321" s="144"/>
      <c r="GU321" s="144"/>
      <c r="GV321" s="144"/>
      <c r="GW321" s="144"/>
      <c r="GX321" s="144"/>
      <c r="GY321" s="144"/>
      <c r="GZ321" s="144"/>
      <c r="HA321" s="144"/>
      <c r="HB321" s="144"/>
      <c r="HC321" s="144"/>
      <c r="HD321" s="144"/>
      <c r="HE321" s="144"/>
      <c r="HF321" s="144"/>
      <c r="HG321" s="144"/>
      <c r="HH321" s="144"/>
      <c r="HI321" s="144"/>
      <c r="HJ321" s="144"/>
    </row>
    <row r="322" spans="1:218" ht="16.5" x14ac:dyDescent="0.3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c r="DL322" s="144"/>
      <c r="DM322" s="144"/>
      <c r="DN322" s="144"/>
      <c r="DO322" s="144"/>
      <c r="DP322" s="144"/>
      <c r="DQ322" s="144"/>
      <c r="DR322" s="144"/>
      <c r="DS322" s="144"/>
      <c r="DT322" s="144"/>
      <c r="DU322" s="144"/>
      <c r="DV322" s="144"/>
      <c r="DW322" s="144"/>
      <c r="DX322" s="144"/>
      <c r="DY322" s="144"/>
      <c r="DZ322" s="144"/>
      <c r="EA322" s="144"/>
      <c r="EB322" s="144"/>
      <c r="EC322" s="144"/>
      <c r="ED322" s="144"/>
      <c r="EE322" s="144"/>
      <c r="EF322" s="144"/>
      <c r="EG322" s="144"/>
      <c r="EH322" s="144"/>
      <c r="EI322" s="144"/>
      <c r="EJ322" s="144"/>
      <c r="EK322" s="144"/>
      <c r="EL322" s="144"/>
      <c r="EM322" s="144"/>
      <c r="EN322" s="144"/>
      <c r="EO322" s="144"/>
      <c r="EP322" s="144"/>
      <c r="EQ322" s="144"/>
      <c r="ER322" s="144"/>
      <c r="ES322" s="144"/>
      <c r="ET322" s="144"/>
      <c r="EU322" s="144"/>
      <c r="EV322" s="144"/>
      <c r="EW322" s="144"/>
      <c r="EX322" s="144"/>
      <c r="EY322" s="144"/>
      <c r="EZ322" s="144"/>
      <c r="FA322" s="144"/>
      <c r="FB322" s="144"/>
      <c r="FC322" s="144"/>
      <c r="FD322" s="144"/>
      <c r="FE322" s="144"/>
      <c r="FF322" s="144"/>
      <c r="FG322" s="144"/>
      <c r="FH322" s="144"/>
      <c r="FI322" s="144"/>
      <c r="FJ322" s="144"/>
      <c r="FK322" s="144"/>
      <c r="FL322" s="144"/>
      <c r="FM322" s="144"/>
      <c r="FN322" s="144"/>
      <c r="FO322" s="144"/>
      <c r="FP322" s="144"/>
      <c r="FQ322" s="144"/>
      <c r="FR322" s="144"/>
      <c r="FS322" s="144"/>
      <c r="FT322" s="144"/>
      <c r="FU322" s="144"/>
      <c r="FV322" s="144"/>
      <c r="FW322" s="144"/>
      <c r="FX322" s="144"/>
      <c r="FY322" s="144"/>
      <c r="FZ322" s="144"/>
      <c r="GA322" s="144"/>
      <c r="GB322" s="144"/>
      <c r="GC322" s="144"/>
      <c r="GD322" s="144"/>
      <c r="GE322" s="144"/>
      <c r="GF322" s="144"/>
      <c r="GG322" s="144"/>
      <c r="GH322" s="144"/>
      <c r="GI322" s="144"/>
      <c r="GJ322" s="144"/>
      <c r="GK322" s="144"/>
      <c r="GL322" s="144"/>
      <c r="GM322" s="144"/>
      <c r="GN322" s="144"/>
      <c r="GO322" s="144"/>
      <c r="GP322" s="144"/>
      <c r="GQ322" s="144"/>
      <c r="GR322" s="144"/>
      <c r="GS322" s="144"/>
      <c r="GT322" s="144"/>
      <c r="GU322" s="144"/>
      <c r="GV322" s="144"/>
      <c r="GW322" s="144"/>
      <c r="GX322" s="144"/>
      <c r="GY322" s="144"/>
      <c r="GZ322" s="144"/>
      <c r="HA322" s="144"/>
      <c r="HB322" s="144"/>
      <c r="HC322" s="144"/>
      <c r="HD322" s="144"/>
      <c r="HE322" s="144"/>
      <c r="HF322" s="144"/>
      <c r="HG322" s="144"/>
      <c r="HH322" s="144"/>
      <c r="HI322" s="144"/>
      <c r="HJ322" s="144"/>
    </row>
    <row r="323" spans="1:218" ht="16.5" x14ac:dyDescent="0.3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c r="DL323" s="144"/>
      <c r="DM323" s="144"/>
      <c r="DN323" s="144"/>
      <c r="DO323" s="144"/>
      <c r="DP323" s="144"/>
      <c r="DQ323" s="144"/>
      <c r="DR323" s="144"/>
      <c r="DS323" s="144"/>
      <c r="DT323" s="144"/>
      <c r="DU323" s="144"/>
      <c r="DV323" s="144"/>
      <c r="DW323" s="144"/>
      <c r="DX323" s="144"/>
      <c r="DY323" s="144"/>
      <c r="DZ323" s="144"/>
      <c r="EA323" s="144"/>
      <c r="EB323" s="144"/>
      <c r="EC323" s="144"/>
      <c r="ED323" s="144"/>
      <c r="EE323" s="144"/>
      <c r="EF323" s="144"/>
      <c r="EG323" s="144"/>
      <c r="EH323" s="144"/>
      <c r="EI323" s="144"/>
      <c r="EJ323" s="144"/>
      <c r="EK323" s="144"/>
      <c r="EL323" s="144"/>
      <c r="EM323" s="144"/>
      <c r="EN323" s="144"/>
      <c r="EO323" s="144"/>
      <c r="EP323" s="144"/>
      <c r="EQ323" s="144"/>
      <c r="ER323" s="144"/>
      <c r="ES323" s="144"/>
      <c r="ET323" s="144"/>
      <c r="EU323" s="144"/>
      <c r="EV323" s="144"/>
      <c r="EW323" s="144"/>
      <c r="EX323" s="144"/>
      <c r="EY323" s="144"/>
      <c r="EZ323" s="144"/>
      <c r="FA323" s="144"/>
      <c r="FB323" s="144"/>
      <c r="FC323" s="144"/>
      <c r="FD323" s="144"/>
      <c r="FE323" s="144"/>
      <c r="FF323" s="144"/>
      <c r="FG323" s="144"/>
      <c r="FH323" s="144"/>
      <c r="FI323" s="144"/>
      <c r="FJ323" s="144"/>
      <c r="FK323" s="144"/>
      <c r="FL323" s="144"/>
      <c r="FM323" s="144"/>
      <c r="FN323" s="144"/>
      <c r="FO323" s="144"/>
      <c r="FP323" s="144"/>
      <c r="FQ323" s="144"/>
      <c r="FR323" s="144"/>
      <c r="FS323" s="144"/>
      <c r="FT323" s="144"/>
      <c r="FU323" s="144"/>
      <c r="FV323" s="144"/>
      <c r="FW323" s="144"/>
      <c r="FX323" s="144"/>
      <c r="FY323" s="144"/>
      <c r="FZ323" s="144"/>
      <c r="GA323" s="144"/>
      <c r="GB323" s="144"/>
      <c r="GC323" s="144"/>
      <c r="GD323" s="144"/>
      <c r="GE323" s="144"/>
      <c r="GF323" s="144"/>
      <c r="GG323" s="144"/>
      <c r="GH323" s="144"/>
      <c r="GI323" s="144"/>
      <c r="GJ323" s="144"/>
      <c r="GK323" s="144"/>
      <c r="GL323" s="144"/>
      <c r="GM323" s="144"/>
      <c r="GN323" s="144"/>
      <c r="GO323" s="144"/>
      <c r="GP323" s="144"/>
      <c r="GQ323" s="144"/>
      <c r="GR323" s="144"/>
      <c r="GS323" s="144"/>
      <c r="GT323" s="144"/>
      <c r="GU323" s="144"/>
      <c r="GV323" s="144"/>
      <c r="GW323" s="144"/>
      <c r="GX323" s="144"/>
      <c r="GY323" s="144"/>
      <c r="GZ323" s="144"/>
      <c r="HA323" s="144"/>
      <c r="HB323" s="144"/>
      <c r="HC323" s="144"/>
      <c r="HD323" s="144"/>
      <c r="HE323" s="144"/>
      <c r="HF323" s="144"/>
      <c r="HG323" s="144"/>
      <c r="HH323" s="144"/>
      <c r="HI323" s="144"/>
      <c r="HJ323" s="144"/>
    </row>
    <row r="324" spans="1:218" ht="16.5" x14ac:dyDescent="0.3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c r="DL324" s="144"/>
      <c r="DM324" s="144"/>
      <c r="DN324" s="144"/>
      <c r="DO324" s="144"/>
      <c r="DP324" s="144"/>
      <c r="DQ324" s="144"/>
      <c r="DR324" s="144"/>
      <c r="DS324" s="144"/>
      <c r="DT324" s="144"/>
      <c r="DU324" s="144"/>
      <c r="DV324" s="144"/>
      <c r="DW324" s="144"/>
      <c r="DX324" s="144"/>
      <c r="DY324" s="144"/>
      <c r="DZ324" s="144"/>
      <c r="EA324" s="144"/>
      <c r="EB324" s="144"/>
      <c r="EC324" s="144"/>
      <c r="ED324" s="144"/>
      <c r="EE324" s="144"/>
      <c r="EF324" s="144"/>
      <c r="EG324" s="144"/>
      <c r="EH324" s="144"/>
      <c r="EI324" s="144"/>
      <c r="EJ324" s="144"/>
      <c r="EK324" s="144"/>
      <c r="EL324" s="144"/>
      <c r="EM324" s="144"/>
      <c r="EN324" s="144"/>
      <c r="EO324" s="144"/>
      <c r="EP324" s="144"/>
      <c r="EQ324" s="144"/>
      <c r="ER324" s="144"/>
      <c r="ES324" s="144"/>
      <c r="ET324" s="144"/>
      <c r="EU324" s="144"/>
      <c r="EV324" s="144"/>
      <c r="EW324" s="144"/>
      <c r="EX324" s="144"/>
      <c r="EY324" s="144"/>
      <c r="EZ324" s="144"/>
      <c r="FA324" s="144"/>
      <c r="FB324" s="144"/>
      <c r="FC324" s="144"/>
      <c r="FD324" s="144"/>
      <c r="FE324" s="144"/>
      <c r="FF324" s="144"/>
      <c r="FG324" s="144"/>
      <c r="FH324" s="144"/>
      <c r="FI324" s="144"/>
      <c r="FJ324" s="144"/>
      <c r="FK324" s="144"/>
      <c r="FL324" s="144"/>
      <c r="FM324" s="144"/>
      <c r="FN324" s="144"/>
      <c r="FO324" s="144"/>
      <c r="FP324" s="144"/>
      <c r="FQ324" s="144"/>
      <c r="FR324" s="144"/>
      <c r="FS324" s="144"/>
      <c r="FT324" s="144"/>
      <c r="FU324" s="144"/>
      <c r="FV324" s="144"/>
      <c r="FW324" s="144"/>
      <c r="FX324" s="144"/>
      <c r="FY324" s="144"/>
      <c r="FZ324" s="144"/>
      <c r="GA324" s="144"/>
      <c r="GB324" s="144"/>
      <c r="GC324" s="144"/>
      <c r="GD324" s="144"/>
      <c r="GE324" s="144"/>
      <c r="GF324" s="144"/>
      <c r="GG324" s="144"/>
      <c r="GH324" s="144"/>
      <c r="GI324" s="144"/>
      <c r="GJ324" s="144"/>
      <c r="GK324" s="144"/>
      <c r="GL324" s="144"/>
      <c r="GM324" s="144"/>
      <c r="GN324" s="144"/>
      <c r="GO324" s="144"/>
      <c r="GP324" s="144"/>
      <c r="GQ324" s="144"/>
      <c r="GR324" s="144"/>
      <c r="GS324" s="144"/>
      <c r="GT324" s="144"/>
      <c r="GU324" s="144"/>
      <c r="GV324" s="144"/>
      <c r="GW324" s="144"/>
      <c r="GX324" s="144"/>
      <c r="GY324" s="144"/>
      <c r="GZ324" s="144"/>
      <c r="HA324" s="144"/>
      <c r="HB324" s="144"/>
      <c r="HC324" s="144"/>
      <c r="HD324" s="144"/>
      <c r="HE324" s="144"/>
      <c r="HF324" s="144"/>
      <c r="HG324" s="144"/>
      <c r="HH324" s="144"/>
      <c r="HI324" s="144"/>
      <c r="HJ324" s="144"/>
    </row>
    <row r="325" spans="1:218" ht="16.5" x14ac:dyDescent="0.3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c r="DL325" s="144"/>
      <c r="DM325" s="144"/>
      <c r="DN325" s="144"/>
      <c r="DO325" s="144"/>
      <c r="DP325" s="144"/>
      <c r="DQ325" s="144"/>
      <c r="DR325" s="144"/>
      <c r="DS325" s="144"/>
      <c r="DT325" s="144"/>
      <c r="DU325" s="144"/>
      <c r="DV325" s="144"/>
      <c r="DW325" s="144"/>
      <c r="DX325" s="144"/>
      <c r="DY325" s="144"/>
      <c r="DZ325" s="144"/>
      <c r="EA325" s="144"/>
      <c r="EB325" s="144"/>
      <c r="EC325" s="144"/>
      <c r="ED325" s="144"/>
      <c r="EE325" s="144"/>
      <c r="EF325" s="144"/>
      <c r="EG325" s="144"/>
      <c r="EH325" s="144"/>
      <c r="EI325" s="144"/>
      <c r="EJ325" s="144"/>
      <c r="EK325" s="144"/>
      <c r="EL325" s="144"/>
      <c r="EM325" s="144"/>
      <c r="EN325" s="144"/>
      <c r="EO325" s="144"/>
      <c r="EP325" s="144"/>
      <c r="EQ325" s="144"/>
      <c r="ER325" s="144"/>
      <c r="ES325" s="144"/>
      <c r="ET325" s="144"/>
      <c r="EU325" s="144"/>
      <c r="EV325" s="144"/>
      <c r="EW325" s="144"/>
      <c r="EX325" s="144"/>
      <c r="EY325" s="144"/>
      <c r="EZ325" s="144"/>
      <c r="FA325" s="144"/>
      <c r="FB325" s="144"/>
      <c r="FC325" s="144"/>
      <c r="FD325" s="144"/>
      <c r="FE325" s="144"/>
      <c r="FF325" s="144"/>
      <c r="FG325" s="144"/>
      <c r="FH325" s="144"/>
      <c r="FI325" s="144"/>
      <c r="FJ325" s="144"/>
      <c r="FK325" s="144"/>
      <c r="FL325" s="144"/>
      <c r="FM325" s="144"/>
      <c r="FN325" s="144"/>
      <c r="FO325" s="144"/>
      <c r="FP325" s="144"/>
      <c r="FQ325" s="144"/>
      <c r="FR325" s="144"/>
      <c r="FS325" s="144"/>
      <c r="FT325" s="144"/>
      <c r="FU325" s="144"/>
      <c r="FV325" s="144"/>
      <c r="FW325" s="144"/>
      <c r="FX325" s="144"/>
      <c r="FY325" s="144"/>
      <c r="FZ325" s="144"/>
      <c r="GA325" s="144"/>
      <c r="GB325" s="144"/>
      <c r="GC325" s="144"/>
      <c r="GD325" s="144"/>
      <c r="GE325" s="144"/>
      <c r="GF325" s="144"/>
      <c r="GG325" s="144"/>
      <c r="GH325" s="144"/>
      <c r="GI325" s="144"/>
      <c r="GJ325" s="144"/>
      <c r="GK325" s="144"/>
      <c r="GL325" s="144"/>
      <c r="GM325" s="144"/>
      <c r="GN325" s="144"/>
      <c r="GO325" s="144"/>
      <c r="GP325" s="144"/>
      <c r="GQ325" s="144"/>
      <c r="GR325" s="144"/>
      <c r="GS325" s="144"/>
      <c r="GT325" s="144"/>
      <c r="GU325" s="144"/>
      <c r="GV325" s="144"/>
      <c r="GW325" s="144"/>
      <c r="GX325" s="144"/>
      <c r="GY325" s="144"/>
      <c r="GZ325" s="144"/>
      <c r="HA325" s="144"/>
      <c r="HB325" s="144"/>
      <c r="HC325" s="144"/>
      <c r="HD325" s="144"/>
      <c r="HE325" s="144"/>
      <c r="HF325" s="144"/>
      <c r="HG325" s="144"/>
      <c r="HH325" s="144"/>
      <c r="HI325" s="144"/>
      <c r="HJ325" s="144"/>
    </row>
    <row r="326" spans="1:218" ht="16.5" x14ac:dyDescent="0.3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c r="DL326" s="144"/>
      <c r="DM326" s="144"/>
      <c r="DN326" s="144"/>
      <c r="DO326" s="144"/>
      <c r="DP326" s="144"/>
      <c r="DQ326" s="144"/>
      <c r="DR326" s="144"/>
      <c r="DS326" s="144"/>
      <c r="DT326" s="144"/>
      <c r="DU326" s="144"/>
      <c r="DV326" s="144"/>
      <c r="DW326" s="144"/>
      <c r="DX326" s="144"/>
      <c r="DY326" s="144"/>
      <c r="DZ326" s="144"/>
      <c r="EA326" s="144"/>
      <c r="EB326" s="144"/>
      <c r="EC326" s="144"/>
      <c r="ED326" s="144"/>
      <c r="EE326" s="144"/>
      <c r="EF326" s="144"/>
      <c r="EG326" s="144"/>
      <c r="EH326" s="144"/>
      <c r="EI326" s="144"/>
      <c r="EJ326" s="144"/>
      <c r="EK326" s="144"/>
      <c r="EL326" s="144"/>
      <c r="EM326" s="144"/>
      <c r="EN326" s="144"/>
      <c r="EO326" s="144"/>
      <c r="EP326" s="144"/>
      <c r="EQ326" s="144"/>
      <c r="ER326" s="144"/>
      <c r="ES326" s="144"/>
      <c r="ET326" s="144"/>
      <c r="EU326" s="144"/>
      <c r="EV326" s="144"/>
      <c r="EW326" s="144"/>
      <c r="EX326" s="144"/>
      <c r="EY326" s="144"/>
      <c r="EZ326" s="144"/>
      <c r="FA326" s="144"/>
      <c r="FB326" s="144"/>
      <c r="FC326" s="144"/>
      <c r="FD326" s="144"/>
      <c r="FE326" s="144"/>
      <c r="FF326" s="144"/>
      <c r="FG326" s="144"/>
      <c r="FH326" s="144"/>
      <c r="FI326" s="144"/>
      <c r="FJ326" s="144"/>
      <c r="FK326" s="144"/>
      <c r="FL326" s="144"/>
      <c r="FM326" s="144"/>
      <c r="FN326" s="144"/>
      <c r="FO326" s="144"/>
      <c r="FP326" s="144"/>
      <c r="FQ326" s="144"/>
      <c r="FR326" s="144"/>
      <c r="FS326" s="144"/>
      <c r="FT326" s="144"/>
      <c r="FU326" s="144"/>
      <c r="FV326" s="144"/>
      <c r="FW326" s="144"/>
      <c r="FX326" s="144"/>
      <c r="FY326" s="144"/>
      <c r="FZ326" s="144"/>
      <c r="GA326" s="144"/>
      <c r="GB326" s="144"/>
      <c r="GC326" s="144"/>
      <c r="GD326" s="144"/>
      <c r="GE326" s="144"/>
      <c r="GF326" s="144"/>
      <c r="GG326" s="144"/>
      <c r="GH326" s="144"/>
      <c r="GI326" s="144"/>
      <c r="GJ326" s="144"/>
      <c r="GK326" s="144"/>
      <c r="GL326" s="144"/>
      <c r="GM326" s="144"/>
      <c r="GN326" s="144"/>
      <c r="GO326" s="144"/>
      <c r="GP326" s="144"/>
      <c r="GQ326" s="144"/>
      <c r="GR326" s="144"/>
      <c r="GS326" s="144"/>
      <c r="GT326" s="144"/>
      <c r="GU326" s="144"/>
      <c r="GV326" s="144"/>
      <c r="GW326" s="144"/>
      <c r="GX326" s="144"/>
      <c r="GY326" s="144"/>
      <c r="GZ326" s="144"/>
      <c r="HA326" s="144"/>
      <c r="HB326" s="144"/>
      <c r="HC326" s="144"/>
      <c r="HD326" s="144"/>
      <c r="HE326" s="144"/>
      <c r="HF326" s="144"/>
      <c r="HG326" s="144"/>
      <c r="HH326" s="144"/>
      <c r="HI326" s="144"/>
      <c r="HJ326" s="144"/>
    </row>
    <row r="327" spans="1:218" ht="16.5" x14ac:dyDescent="0.3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c r="DL327" s="144"/>
      <c r="DM327" s="144"/>
      <c r="DN327" s="144"/>
      <c r="DO327" s="144"/>
      <c r="DP327" s="144"/>
      <c r="DQ327" s="144"/>
      <c r="DR327" s="144"/>
      <c r="DS327" s="144"/>
      <c r="DT327" s="144"/>
      <c r="DU327" s="144"/>
      <c r="DV327" s="144"/>
      <c r="DW327" s="144"/>
      <c r="DX327" s="144"/>
      <c r="DY327" s="144"/>
      <c r="DZ327" s="144"/>
      <c r="EA327" s="144"/>
      <c r="EB327" s="144"/>
      <c r="EC327" s="144"/>
      <c r="ED327" s="144"/>
      <c r="EE327" s="144"/>
      <c r="EF327" s="144"/>
      <c r="EG327" s="144"/>
      <c r="EH327" s="144"/>
      <c r="EI327" s="144"/>
      <c r="EJ327" s="144"/>
      <c r="EK327" s="144"/>
      <c r="EL327" s="144"/>
      <c r="EM327" s="144"/>
      <c r="EN327" s="144"/>
      <c r="EO327" s="144"/>
      <c r="EP327" s="144"/>
      <c r="EQ327" s="144"/>
      <c r="ER327" s="144"/>
      <c r="ES327" s="144"/>
      <c r="ET327" s="144"/>
      <c r="EU327" s="144"/>
      <c r="EV327" s="144"/>
      <c r="EW327" s="144"/>
      <c r="EX327" s="144"/>
      <c r="EY327" s="144"/>
      <c r="EZ327" s="144"/>
      <c r="FA327" s="144"/>
      <c r="FB327" s="144"/>
      <c r="FC327" s="144"/>
      <c r="FD327" s="144"/>
      <c r="FE327" s="144"/>
      <c r="FF327" s="144"/>
      <c r="FG327" s="144"/>
      <c r="FH327" s="144"/>
      <c r="FI327" s="144"/>
      <c r="FJ327" s="144"/>
      <c r="FK327" s="144"/>
      <c r="FL327" s="144"/>
      <c r="FM327" s="144"/>
      <c r="FN327" s="144"/>
      <c r="FO327" s="144"/>
      <c r="FP327" s="144"/>
      <c r="FQ327" s="144"/>
      <c r="FR327" s="144"/>
      <c r="FS327" s="144"/>
      <c r="FT327" s="144"/>
      <c r="FU327" s="144"/>
      <c r="FV327" s="144"/>
      <c r="FW327" s="144"/>
      <c r="FX327" s="144"/>
      <c r="FY327" s="144"/>
      <c r="FZ327" s="144"/>
      <c r="GA327" s="144"/>
      <c r="GB327" s="144"/>
      <c r="GC327" s="144"/>
      <c r="GD327" s="144"/>
      <c r="GE327" s="144"/>
      <c r="GF327" s="144"/>
      <c r="GG327" s="144"/>
      <c r="GH327" s="144"/>
      <c r="GI327" s="144"/>
      <c r="GJ327" s="144"/>
      <c r="GK327" s="144"/>
      <c r="GL327" s="144"/>
      <c r="GM327" s="144"/>
      <c r="GN327" s="144"/>
      <c r="GO327" s="144"/>
      <c r="GP327" s="144"/>
      <c r="GQ327" s="144"/>
      <c r="GR327" s="144"/>
      <c r="GS327" s="144"/>
      <c r="GT327" s="144"/>
      <c r="GU327" s="144"/>
      <c r="GV327" s="144"/>
      <c r="GW327" s="144"/>
      <c r="GX327" s="144"/>
      <c r="GY327" s="144"/>
      <c r="GZ327" s="144"/>
      <c r="HA327" s="144"/>
      <c r="HB327" s="144"/>
      <c r="HC327" s="144"/>
      <c r="HD327" s="144"/>
      <c r="HE327" s="144"/>
      <c r="HF327" s="144"/>
      <c r="HG327" s="144"/>
      <c r="HH327" s="144"/>
      <c r="HI327" s="144"/>
      <c r="HJ327" s="144"/>
    </row>
    <row r="328" spans="1:218" ht="16.5" x14ac:dyDescent="0.3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c r="DL328" s="144"/>
      <c r="DM328" s="144"/>
      <c r="DN328" s="144"/>
      <c r="DO328" s="144"/>
      <c r="DP328" s="144"/>
      <c r="DQ328" s="144"/>
      <c r="DR328" s="144"/>
      <c r="DS328" s="144"/>
      <c r="DT328" s="144"/>
      <c r="DU328" s="144"/>
      <c r="DV328" s="144"/>
      <c r="DW328" s="144"/>
      <c r="DX328" s="144"/>
      <c r="DY328" s="144"/>
      <c r="DZ328" s="144"/>
      <c r="EA328" s="144"/>
      <c r="EB328" s="144"/>
      <c r="EC328" s="144"/>
      <c r="ED328" s="144"/>
      <c r="EE328" s="144"/>
      <c r="EF328" s="144"/>
      <c r="EG328" s="144"/>
      <c r="EH328" s="144"/>
      <c r="EI328" s="144"/>
      <c r="EJ328" s="144"/>
      <c r="EK328" s="144"/>
      <c r="EL328" s="144"/>
      <c r="EM328" s="144"/>
      <c r="EN328" s="144"/>
      <c r="EO328" s="144"/>
      <c r="EP328" s="144"/>
      <c r="EQ328" s="144"/>
      <c r="ER328" s="144"/>
      <c r="ES328" s="144"/>
      <c r="ET328" s="144"/>
      <c r="EU328" s="144"/>
      <c r="EV328" s="144"/>
      <c r="EW328" s="144"/>
      <c r="EX328" s="144"/>
      <c r="EY328" s="144"/>
      <c r="EZ328" s="144"/>
      <c r="FA328" s="144"/>
      <c r="FB328" s="144"/>
      <c r="FC328" s="144"/>
      <c r="FD328" s="144"/>
      <c r="FE328" s="144"/>
      <c r="FF328" s="144"/>
      <c r="FG328" s="144"/>
      <c r="FH328" s="144"/>
      <c r="FI328" s="144"/>
      <c r="FJ328" s="144"/>
      <c r="FK328" s="144"/>
      <c r="FL328" s="144"/>
      <c r="FM328" s="144"/>
      <c r="FN328" s="144"/>
      <c r="FO328" s="144"/>
      <c r="FP328" s="144"/>
      <c r="FQ328" s="144"/>
      <c r="FR328" s="144"/>
      <c r="FS328" s="144"/>
      <c r="FT328" s="144"/>
      <c r="FU328" s="144"/>
      <c r="FV328" s="144"/>
      <c r="FW328" s="144"/>
      <c r="FX328" s="144"/>
      <c r="FY328" s="144"/>
      <c r="FZ328" s="144"/>
      <c r="GA328" s="144"/>
      <c r="GB328" s="144"/>
      <c r="GC328" s="144"/>
      <c r="GD328" s="144"/>
      <c r="GE328" s="144"/>
      <c r="GF328" s="144"/>
      <c r="GG328" s="144"/>
      <c r="GH328" s="144"/>
      <c r="GI328" s="144"/>
      <c r="GJ328" s="144"/>
      <c r="GK328" s="144"/>
      <c r="GL328" s="144"/>
      <c r="GM328" s="144"/>
      <c r="GN328" s="144"/>
      <c r="GO328" s="144"/>
      <c r="GP328" s="144"/>
      <c r="GQ328" s="144"/>
      <c r="GR328" s="144"/>
      <c r="GS328" s="144"/>
      <c r="GT328" s="144"/>
      <c r="GU328" s="144"/>
      <c r="GV328" s="144"/>
      <c r="GW328" s="144"/>
      <c r="GX328" s="144"/>
      <c r="GY328" s="144"/>
      <c r="GZ328" s="144"/>
      <c r="HA328" s="144"/>
      <c r="HB328" s="144"/>
      <c r="HC328" s="144"/>
      <c r="HD328" s="144"/>
      <c r="HE328" s="144"/>
      <c r="HF328" s="144"/>
      <c r="HG328" s="144"/>
      <c r="HH328" s="144"/>
      <c r="HI328" s="144"/>
      <c r="HJ328" s="144"/>
    </row>
    <row r="329" spans="1:218" ht="16.5" x14ac:dyDescent="0.3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144"/>
      <c r="EM329" s="144"/>
      <c r="EN329" s="144"/>
      <c r="EO329" s="144"/>
      <c r="EP329" s="144"/>
      <c r="EQ329" s="144"/>
      <c r="ER329" s="144"/>
      <c r="ES329" s="144"/>
      <c r="ET329" s="144"/>
      <c r="EU329" s="144"/>
      <c r="EV329" s="144"/>
      <c r="EW329" s="144"/>
      <c r="EX329" s="144"/>
      <c r="EY329" s="144"/>
      <c r="EZ329" s="144"/>
      <c r="FA329" s="144"/>
      <c r="FB329" s="144"/>
      <c r="FC329" s="144"/>
      <c r="FD329" s="144"/>
      <c r="FE329" s="144"/>
      <c r="FF329" s="144"/>
      <c r="FG329" s="144"/>
      <c r="FH329" s="144"/>
      <c r="FI329" s="144"/>
      <c r="FJ329" s="144"/>
      <c r="FK329" s="144"/>
      <c r="FL329" s="144"/>
      <c r="FM329" s="144"/>
      <c r="FN329" s="144"/>
      <c r="FO329" s="144"/>
      <c r="FP329" s="144"/>
      <c r="FQ329" s="144"/>
      <c r="FR329" s="144"/>
      <c r="FS329" s="144"/>
      <c r="FT329" s="144"/>
      <c r="FU329" s="144"/>
      <c r="FV329" s="144"/>
      <c r="FW329" s="144"/>
      <c r="FX329" s="144"/>
      <c r="FY329" s="144"/>
      <c r="FZ329" s="144"/>
      <c r="GA329" s="144"/>
      <c r="GB329" s="144"/>
      <c r="GC329" s="144"/>
      <c r="GD329" s="144"/>
      <c r="GE329" s="144"/>
      <c r="GF329" s="144"/>
      <c r="GG329" s="144"/>
      <c r="GH329" s="144"/>
      <c r="GI329" s="144"/>
      <c r="GJ329" s="144"/>
      <c r="GK329" s="144"/>
      <c r="GL329" s="144"/>
      <c r="GM329" s="144"/>
      <c r="GN329" s="144"/>
      <c r="GO329" s="144"/>
      <c r="GP329" s="144"/>
      <c r="GQ329" s="144"/>
      <c r="GR329" s="144"/>
      <c r="GS329" s="144"/>
      <c r="GT329" s="144"/>
      <c r="GU329" s="144"/>
      <c r="GV329" s="144"/>
      <c r="GW329" s="144"/>
      <c r="GX329" s="144"/>
      <c r="GY329" s="144"/>
      <c r="GZ329" s="144"/>
      <c r="HA329" s="144"/>
      <c r="HB329" s="144"/>
      <c r="HC329" s="144"/>
      <c r="HD329" s="144"/>
      <c r="HE329" s="144"/>
      <c r="HF329" s="144"/>
      <c r="HG329" s="144"/>
      <c r="HH329" s="144"/>
      <c r="HI329" s="144"/>
      <c r="HJ329" s="144"/>
    </row>
    <row r="330" spans="1:218" ht="16.5" x14ac:dyDescent="0.3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c r="DL330" s="144"/>
      <c r="DM330" s="144"/>
      <c r="DN330" s="144"/>
      <c r="DO330" s="144"/>
      <c r="DP330" s="144"/>
      <c r="DQ330" s="144"/>
      <c r="DR330" s="144"/>
      <c r="DS330" s="144"/>
      <c r="DT330" s="144"/>
      <c r="DU330" s="144"/>
      <c r="DV330" s="144"/>
      <c r="DW330" s="144"/>
      <c r="DX330" s="144"/>
      <c r="DY330" s="144"/>
      <c r="DZ330" s="144"/>
      <c r="EA330" s="144"/>
      <c r="EB330" s="144"/>
      <c r="EC330" s="144"/>
      <c r="ED330" s="144"/>
      <c r="EE330" s="144"/>
      <c r="EF330" s="144"/>
      <c r="EG330" s="144"/>
      <c r="EH330" s="144"/>
      <c r="EI330" s="144"/>
      <c r="EJ330" s="144"/>
      <c r="EK330" s="144"/>
      <c r="EL330" s="144"/>
      <c r="EM330" s="144"/>
      <c r="EN330" s="144"/>
      <c r="EO330" s="144"/>
      <c r="EP330" s="144"/>
      <c r="EQ330" s="144"/>
      <c r="ER330" s="144"/>
      <c r="ES330" s="144"/>
      <c r="ET330" s="144"/>
      <c r="EU330" s="144"/>
      <c r="EV330" s="144"/>
      <c r="EW330" s="144"/>
      <c r="EX330" s="144"/>
      <c r="EY330" s="144"/>
      <c r="EZ330" s="144"/>
      <c r="FA330" s="144"/>
      <c r="FB330" s="144"/>
      <c r="FC330" s="144"/>
      <c r="FD330" s="144"/>
      <c r="FE330" s="144"/>
      <c r="FF330" s="144"/>
      <c r="FG330" s="144"/>
      <c r="FH330" s="144"/>
      <c r="FI330" s="144"/>
      <c r="FJ330" s="144"/>
      <c r="FK330" s="144"/>
      <c r="FL330" s="144"/>
      <c r="FM330" s="144"/>
      <c r="FN330" s="144"/>
      <c r="FO330" s="144"/>
      <c r="FP330" s="144"/>
      <c r="FQ330" s="144"/>
      <c r="FR330" s="144"/>
      <c r="FS330" s="144"/>
      <c r="FT330" s="144"/>
      <c r="FU330" s="144"/>
      <c r="FV330" s="144"/>
      <c r="FW330" s="144"/>
      <c r="FX330" s="144"/>
      <c r="FY330" s="144"/>
      <c r="FZ330" s="144"/>
      <c r="GA330" s="144"/>
      <c r="GB330" s="144"/>
      <c r="GC330" s="144"/>
      <c r="GD330" s="144"/>
      <c r="GE330" s="144"/>
      <c r="GF330" s="144"/>
      <c r="GG330" s="144"/>
      <c r="GH330" s="144"/>
      <c r="GI330" s="144"/>
      <c r="GJ330" s="144"/>
      <c r="GK330" s="144"/>
      <c r="GL330" s="144"/>
      <c r="GM330" s="144"/>
      <c r="GN330" s="144"/>
      <c r="GO330" s="144"/>
      <c r="GP330" s="144"/>
      <c r="GQ330" s="144"/>
      <c r="GR330" s="144"/>
      <c r="GS330" s="144"/>
      <c r="GT330" s="144"/>
      <c r="GU330" s="144"/>
      <c r="GV330" s="144"/>
      <c r="GW330" s="144"/>
      <c r="GX330" s="144"/>
      <c r="GY330" s="144"/>
      <c r="GZ330" s="144"/>
      <c r="HA330" s="144"/>
      <c r="HB330" s="144"/>
      <c r="HC330" s="144"/>
      <c r="HD330" s="144"/>
      <c r="HE330" s="144"/>
      <c r="HF330" s="144"/>
      <c r="HG330" s="144"/>
      <c r="HH330" s="144"/>
      <c r="HI330" s="144"/>
      <c r="HJ330" s="144"/>
    </row>
    <row r="331" spans="1:218" ht="16.5" x14ac:dyDescent="0.3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c r="DL331" s="144"/>
      <c r="DM331" s="144"/>
      <c r="DN331" s="144"/>
      <c r="DO331" s="144"/>
      <c r="DP331" s="144"/>
      <c r="DQ331" s="144"/>
      <c r="DR331" s="144"/>
      <c r="DS331" s="144"/>
      <c r="DT331" s="144"/>
      <c r="DU331" s="144"/>
      <c r="DV331" s="144"/>
      <c r="DW331" s="144"/>
      <c r="DX331" s="144"/>
      <c r="DY331" s="144"/>
      <c r="DZ331" s="144"/>
      <c r="EA331" s="144"/>
      <c r="EB331" s="144"/>
      <c r="EC331" s="144"/>
      <c r="ED331" s="144"/>
      <c r="EE331" s="144"/>
      <c r="EF331" s="144"/>
      <c r="EG331" s="144"/>
      <c r="EH331" s="144"/>
      <c r="EI331" s="144"/>
      <c r="EJ331" s="144"/>
      <c r="EK331" s="144"/>
      <c r="EL331" s="144"/>
      <c r="EM331" s="144"/>
      <c r="EN331" s="144"/>
      <c r="EO331" s="144"/>
      <c r="EP331" s="144"/>
      <c r="EQ331" s="144"/>
      <c r="ER331" s="144"/>
      <c r="ES331" s="144"/>
      <c r="ET331" s="144"/>
      <c r="EU331" s="144"/>
      <c r="EV331" s="144"/>
      <c r="EW331" s="144"/>
      <c r="EX331" s="144"/>
      <c r="EY331" s="144"/>
      <c r="EZ331" s="144"/>
      <c r="FA331" s="144"/>
      <c r="FB331" s="144"/>
      <c r="FC331" s="144"/>
      <c r="FD331" s="144"/>
      <c r="FE331" s="144"/>
      <c r="FF331" s="144"/>
      <c r="FG331" s="144"/>
      <c r="FH331" s="144"/>
      <c r="FI331" s="144"/>
      <c r="FJ331" s="144"/>
      <c r="FK331" s="144"/>
      <c r="FL331" s="144"/>
      <c r="FM331" s="144"/>
      <c r="FN331" s="144"/>
      <c r="FO331" s="144"/>
      <c r="FP331" s="144"/>
      <c r="FQ331" s="144"/>
      <c r="FR331" s="144"/>
      <c r="FS331" s="144"/>
      <c r="FT331" s="144"/>
      <c r="FU331" s="144"/>
      <c r="FV331" s="144"/>
      <c r="FW331" s="144"/>
      <c r="FX331" s="144"/>
      <c r="FY331" s="144"/>
      <c r="FZ331" s="144"/>
      <c r="GA331" s="144"/>
      <c r="GB331" s="144"/>
      <c r="GC331" s="144"/>
      <c r="GD331" s="144"/>
      <c r="GE331" s="144"/>
      <c r="GF331" s="144"/>
      <c r="GG331" s="144"/>
      <c r="GH331" s="144"/>
      <c r="GI331" s="144"/>
      <c r="GJ331" s="144"/>
      <c r="GK331" s="144"/>
      <c r="GL331" s="144"/>
      <c r="GM331" s="144"/>
      <c r="GN331" s="144"/>
      <c r="GO331" s="144"/>
      <c r="GP331" s="144"/>
      <c r="GQ331" s="144"/>
      <c r="GR331" s="144"/>
      <c r="GS331" s="144"/>
      <c r="GT331" s="144"/>
      <c r="GU331" s="144"/>
      <c r="GV331" s="144"/>
      <c r="GW331" s="144"/>
      <c r="GX331" s="144"/>
      <c r="GY331" s="144"/>
      <c r="GZ331" s="144"/>
      <c r="HA331" s="144"/>
      <c r="HB331" s="144"/>
      <c r="HC331" s="144"/>
      <c r="HD331" s="144"/>
      <c r="HE331" s="144"/>
      <c r="HF331" s="144"/>
      <c r="HG331" s="144"/>
      <c r="HH331" s="144"/>
      <c r="HI331" s="144"/>
      <c r="HJ331" s="144"/>
    </row>
    <row r="332" spans="1:218" ht="16.5" x14ac:dyDescent="0.3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c r="DL332" s="144"/>
      <c r="DM332" s="144"/>
      <c r="DN332" s="144"/>
      <c r="DO332" s="144"/>
      <c r="DP332" s="144"/>
      <c r="DQ332" s="144"/>
      <c r="DR332" s="144"/>
      <c r="DS332" s="144"/>
      <c r="DT332" s="144"/>
      <c r="DU332" s="144"/>
      <c r="DV332" s="144"/>
      <c r="DW332" s="144"/>
      <c r="DX332" s="144"/>
      <c r="DY332" s="144"/>
      <c r="DZ332" s="144"/>
      <c r="EA332" s="144"/>
      <c r="EB332" s="144"/>
      <c r="EC332" s="144"/>
      <c r="ED332" s="144"/>
      <c r="EE332" s="144"/>
      <c r="EF332" s="144"/>
      <c r="EG332" s="144"/>
      <c r="EH332" s="144"/>
      <c r="EI332" s="144"/>
      <c r="EJ332" s="144"/>
      <c r="EK332" s="144"/>
      <c r="EL332" s="144"/>
      <c r="EM332" s="144"/>
      <c r="EN332" s="144"/>
      <c r="EO332" s="144"/>
      <c r="EP332" s="144"/>
      <c r="EQ332" s="144"/>
      <c r="ER332" s="144"/>
      <c r="ES332" s="144"/>
      <c r="ET332" s="144"/>
      <c r="EU332" s="144"/>
      <c r="EV332" s="144"/>
      <c r="EW332" s="144"/>
      <c r="EX332" s="144"/>
      <c r="EY332" s="144"/>
      <c r="EZ332" s="144"/>
      <c r="FA332" s="144"/>
      <c r="FB332" s="144"/>
      <c r="FC332" s="144"/>
      <c r="FD332" s="144"/>
      <c r="FE332" s="144"/>
      <c r="FF332" s="144"/>
      <c r="FG332" s="144"/>
      <c r="FH332" s="144"/>
      <c r="FI332" s="144"/>
      <c r="FJ332" s="144"/>
      <c r="FK332" s="144"/>
      <c r="FL332" s="144"/>
      <c r="FM332" s="144"/>
      <c r="FN332" s="144"/>
      <c r="FO332" s="144"/>
      <c r="FP332" s="144"/>
      <c r="FQ332" s="144"/>
      <c r="FR332" s="144"/>
      <c r="FS332" s="144"/>
      <c r="FT332" s="144"/>
      <c r="FU332" s="144"/>
      <c r="FV332" s="144"/>
      <c r="FW332" s="144"/>
      <c r="FX332" s="144"/>
      <c r="FY332" s="144"/>
      <c r="FZ332" s="144"/>
      <c r="GA332" s="144"/>
      <c r="GB332" s="144"/>
      <c r="GC332" s="144"/>
      <c r="GD332" s="144"/>
      <c r="GE332" s="144"/>
      <c r="GF332" s="144"/>
      <c r="GG332" s="144"/>
      <c r="GH332" s="144"/>
      <c r="GI332" s="144"/>
      <c r="GJ332" s="144"/>
      <c r="GK332" s="144"/>
      <c r="GL332" s="144"/>
      <c r="GM332" s="144"/>
      <c r="GN332" s="144"/>
      <c r="GO332" s="144"/>
      <c r="GP332" s="144"/>
      <c r="GQ332" s="144"/>
      <c r="GR332" s="144"/>
      <c r="GS332" s="144"/>
      <c r="GT332" s="144"/>
      <c r="GU332" s="144"/>
      <c r="GV332" s="144"/>
      <c r="GW332" s="144"/>
      <c r="GX332" s="144"/>
      <c r="GY332" s="144"/>
      <c r="GZ332" s="144"/>
      <c r="HA332" s="144"/>
      <c r="HB332" s="144"/>
      <c r="HC332" s="144"/>
      <c r="HD332" s="144"/>
      <c r="HE332" s="144"/>
      <c r="HF332" s="144"/>
      <c r="HG332" s="144"/>
      <c r="HH332" s="144"/>
      <c r="HI332" s="144"/>
      <c r="HJ332" s="144"/>
    </row>
    <row r="333" spans="1:218" ht="16.5" x14ac:dyDescent="0.3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c r="DL333" s="144"/>
      <c r="DM333" s="144"/>
      <c r="DN333" s="144"/>
      <c r="DO333" s="144"/>
      <c r="DP333" s="144"/>
      <c r="DQ333" s="144"/>
      <c r="DR333" s="144"/>
      <c r="DS333" s="144"/>
      <c r="DT333" s="144"/>
      <c r="DU333" s="144"/>
      <c r="DV333" s="144"/>
      <c r="DW333" s="144"/>
      <c r="DX333" s="144"/>
      <c r="DY333" s="144"/>
      <c r="DZ333" s="144"/>
      <c r="EA333" s="144"/>
      <c r="EB333" s="144"/>
      <c r="EC333" s="144"/>
      <c r="ED333" s="144"/>
      <c r="EE333" s="144"/>
      <c r="EF333" s="144"/>
      <c r="EG333" s="144"/>
      <c r="EH333" s="144"/>
      <c r="EI333" s="144"/>
      <c r="EJ333" s="144"/>
      <c r="EK333" s="144"/>
      <c r="EL333" s="144"/>
      <c r="EM333" s="144"/>
      <c r="EN333" s="144"/>
      <c r="EO333" s="144"/>
      <c r="EP333" s="144"/>
      <c r="EQ333" s="144"/>
      <c r="ER333" s="144"/>
      <c r="ES333" s="144"/>
      <c r="ET333" s="144"/>
      <c r="EU333" s="144"/>
      <c r="EV333" s="144"/>
      <c r="EW333" s="144"/>
      <c r="EX333" s="144"/>
      <c r="EY333" s="144"/>
      <c r="EZ333" s="144"/>
      <c r="FA333" s="144"/>
      <c r="FB333" s="144"/>
      <c r="FC333" s="144"/>
      <c r="FD333" s="144"/>
      <c r="FE333" s="144"/>
      <c r="FF333" s="144"/>
      <c r="FG333" s="144"/>
      <c r="FH333" s="144"/>
      <c r="FI333" s="144"/>
      <c r="FJ333" s="144"/>
      <c r="FK333" s="144"/>
      <c r="FL333" s="144"/>
      <c r="FM333" s="144"/>
      <c r="FN333" s="144"/>
      <c r="FO333" s="144"/>
      <c r="FP333" s="144"/>
      <c r="FQ333" s="144"/>
      <c r="FR333" s="144"/>
      <c r="FS333" s="144"/>
      <c r="FT333" s="144"/>
      <c r="FU333" s="144"/>
      <c r="FV333" s="144"/>
      <c r="FW333" s="144"/>
      <c r="FX333" s="144"/>
      <c r="FY333" s="144"/>
      <c r="FZ333" s="144"/>
      <c r="GA333" s="144"/>
      <c r="GB333" s="144"/>
      <c r="GC333" s="144"/>
      <c r="GD333" s="144"/>
      <c r="GE333" s="144"/>
      <c r="GF333" s="144"/>
      <c r="GG333" s="144"/>
      <c r="GH333" s="144"/>
      <c r="GI333" s="144"/>
      <c r="GJ333" s="144"/>
      <c r="GK333" s="144"/>
      <c r="GL333" s="144"/>
      <c r="GM333" s="144"/>
      <c r="GN333" s="144"/>
      <c r="GO333" s="144"/>
      <c r="GP333" s="144"/>
      <c r="GQ333" s="144"/>
      <c r="GR333" s="144"/>
      <c r="GS333" s="144"/>
      <c r="GT333" s="144"/>
      <c r="GU333" s="144"/>
      <c r="GV333" s="144"/>
      <c r="GW333" s="144"/>
      <c r="GX333" s="144"/>
      <c r="GY333" s="144"/>
      <c r="GZ333" s="144"/>
      <c r="HA333" s="144"/>
      <c r="HB333" s="144"/>
      <c r="HC333" s="144"/>
      <c r="HD333" s="144"/>
      <c r="HE333" s="144"/>
      <c r="HF333" s="144"/>
      <c r="HG333" s="144"/>
      <c r="HH333" s="144"/>
      <c r="HI333" s="144"/>
      <c r="HJ333" s="144"/>
    </row>
    <row r="334" spans="1:218" ht="16.5" x14ac:dyDescent="0.3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c r="DL334" s="144"/>
      <c r="DM334" s="144"/>
      <c r="DN334" s="144"/>
      <c r="DO334" s="144"/>
      <c r="DP334" s="144"/>
      <c r="DQ334" s="144"/>
      <c r="DR334" s="144"/>
      <c r="DS334" s="144"/>
      <c r="DT334" s="144"/>
      <c r="DU334" s="144"/>
      <c r="DV334" s="144"/>
      <c r="DW334" s="144"/>
      <c r="DX334" s="144"/>
      <c r="DY334" s="144"/>
      <c r="DZ334" s="144"/>
      <c r="EA334" s="144"/>
      <c r="EB334" s="144"/>
      <c r="EC334" s="144"/>
      <c r="ED334" s="144"/>
      <c r="EE334" s="144"/>
      <c r="EF334" s="144"/>
      <c r="EG334" s="144"/>
      <c r="EH334" s="144"/>
      <c r="EI334" s="144"/>
      <c r="EJ334" s="144"/>
      <c r="EK334" s="144"/>
      <c r="EL334" s="144"/>
      <c r="EM334" s="144"/>
      <c r="EN334" s="144"/>
      <c r="EO334" s="144"/>
      <c r="EP334" s="144"/>
      <c r="EQ334" s="144"/>
      <c r="ER334" s="144"/>
      <c r="ES334" s="144"/>
      <c r="ET334" s="144"/>
      <c r="EU334" s="144"/>
      <c r="EV334" s="144"/>
      <c r="EW334" s="144"/>
      <c r="EX334" s="144"/>
      <c r="EY334" s="144"/>
      <c r="EZ334" s="144"/>
      <c r="FA334" s="144"/>
      <c r="FB334" s="144"/>
      <c r="FC334" s="144"/>
      <c r="FD334" s="144"/>
      <c r="FE334" s="144"/>
      <c r="FF334" s="144"/>
      <c r="FG334" s="144"/>
      <c r="FH334" s="144"/>
      <c r="FI334" s="144"/>
      <c r="FJ334" s="144"/>
      <c r="FK334" s="144"/>
      <c r="FL334" s="144"/>
      <c r="FM334" s="144"/>
      <c r="FN334" s="144"/>
      <c r="FO334" s="144"/>
      <c r="FP334" s="144"/>
      <c r="FQ334" s="144"/>
      <c r="FR334" s="144"/>
      <c r="FS334" s="144"/>
      <c r="FT334" s="144"/>
      <c r="FU334" s="144"/>
      <c r="FV334" s="144"/>
      <c r="FW334" s="144"/>
      <c r="FX334" s="144"/>
      <c r="FY334" s="144"/>
      <c r="FZ334" s="144"/>
      <c r="GA334" s="144"/>
      <c r="GB334" s="144"/>
      <c r="GC334" s="144"/>
      <c r="GD334" s="144"/>
      <c r="GE334" s="144"/>
      <c r="GF334" s="144"/>
      <c r="GG334" s="144"/>
      <c r="GH334" s="144"/>
      <c r="GI334" s="144"/>
      <c r="GJ334" s="144"/>
      <c r="GK334" s="144"/>
      <c r="GL334" s="144"/>
      <c r="GM334" s="144"/>
      <c r="GN334" s="144"/>
      <c r="GO334" s="144"/>
      <c r="GP334" s="144"/>
      <c r="GQ334" s="144"/>
      <c r="GR334" s="144"/>
      <c r="GS334" s="144"/>
      <c r="GT334" s="144"/>
      <c r="GU334" s="144"/>
      <c r="GV334" s="144"/>
      <c r="GW334" s="144"/>
      <c r="GX334" s="144"/>
      <c r="GY334" s="144"/>
      <c r="GZ334" s="144"/>
      <c r="HA334" s="144"/>
      <c r="HB334" s="144"/>
      <c r="HC334" s="144"/>
      <c r="HD334" s="144"/>
      <c r="HE334" s="144"/>
      <c r="HF334" s="144"/>
      <c r="HG334" s="144"/>
      <c r="HH334" s="144"/>
      <c r="HI334" s="144"/>
      <c r="HJ334" s="144"/>
    </row>
    <row r="335" spans="1:218" ht="16.5" x14ac:dyDescent="0.3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c r="DL335" s="144"/>
      <c r="DM335" s="144"/>
      <c r="DN335" s="144"/>
      <c r="DO335" s="144"/>
      <c r="DP335" s="144"/>
      <c r="DQ335" s="144"/>
      <c r="DR335" s="144"/>
      <c r="DS335" s="144"/>
      <c r="DT335" s="144"/>
      <c r="DU335" s="144"/>
      <c r="DV335" s="144"/>
      <c r="DW335" s="144"/>
      <c r="DX335" s="144"/>
      <c r="DY335" s="144"/>
      <c r="DZ335" s="144"/>
      <c r="EA335" s="144"/>
      <c r="EB335" s="144"/>
      <c r="EC335" s="144"/>
      <c r="ED335" s="144"/>
      <c r="EE335" s="144"/>
      <c r="EF335" s="144"/>
      <c r="EG335" s="144"/>
      <c r="EH335" s="144"/>
      <c r="EI335" s="144"/>
      <c r="EJ335" s="144"/>
      <c r="EK335" s="144"/>
      <c r="EL335" s="144"/>
      <c r="EM335" s="144"/>
      <c r="EN335" s="144"/>
      <c r="EO335" s="144"/>
      <c r="EP335" s="144"/>
      <c r="EQ335" s="144"/>
      <c r="ER335" s="144"/>
      <c r="ES335" s="144"/>
      <c r="ET335" s="144"/>
      <c r="EU335" s="144"/>
      <c r="EV335" s="144"/>
      <c r="EW335" s="144"/>
      <c r="EX335" s="144"/>
      <c r="EY335" s="144"/>
      <c r="EZ335" s="144"/>
      <c r="FA335" s="144"/>
      <c r="FB335" s="144"/>
      <c r="FC335" s="144"/>
      <c r="FD335" s="144"/>
      <c r="FE335" s="144"/>
      <c r="FF335" s="144"/>
      <c r="FG335" s="144"/>
      <c r="FH335" s="144"/>
      <c r="FI335" s="144"/>
      <c r="FJ335" s="144"/>
      <c r="FK335" s="144"/>
      <c r="FL335" s="144"/>
      <c r="FM335" s="144"/>
      <c r="FN335" s="144"/>
      <c r="FO335" s="144"/>
      <c r="FP335" s="144"/>
      <c r="FQ335" s="144"/>
      <c r="FR335" s="144"/>
      <c r="FS335" s="144"/>
      <c r="FT335" s="144"/>
      <c r="FU335" s="144"/>
      <c r="FV335" s="144"/>
      <c r="FW335" s="144"/>
      <c r="FX335" s="144"/>
      <c r="FY335" s="144"/>
      <c r="FZ335" s="144"/>
      <c r="GA335" s="144"/>
      <c r="GB335" s="144"/>
      <c r="GC335" s="144"/>
      <c r="GD335" s="144"/>
      <c r="GE335" s="144"/>
      <c r="GF335" s="144"/>
      <c r="GG335" s="144"/>
      <c r="GH335" s="144"/>
      <c r="GI335" s="144"/>
      <c r="GJ335" s="144"/>
      <c r="GK335" s="144"/>
      <c r="GL335" s="144"/>
      <c r="GM335" s="144"/>
      <c r="GN335" s="144"/>
      <c r="GO335" s="144"/>
      <c r="GP335" s="144"/>
      <c r="GQ335" s="144"/>
      <c r="GR335" s="144"/>
      <c r="GS335" s="144"/>
      <c r="GT335" s="144"/>
      <c r="GU335" s="144"/>
      <c r="GV335" s="144"/>
      <c r="GW335" s="144"/>
      <c r="GX335" s="144"/>
      <c r="GY335" s="144"/>
      <c r="GZ335" s="144"/>
      <c r="HA335" s="144"/>
      <c r="HB335" s="144"/>
      <c r="HC335" s="144"/>
      <c r="HD335" s="144"/>
      <c r="HE335" s="144"/>
      <c r="HF335" s="144"/>
      <c r="HG335" s="144"/>
      <c r="HH335" s="144"/>
      <c r="HI335" s="144"/>
      <c r="HJ335" s="144"/>
    </row>
    <row r="336" spans="1:218" ht="16.5" x14ac:dyDescent="0.3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c r="DL336" s="144"/>
      <c r="DM336" s="144"/>
      <c r="DN336" s="144"/>
      <c r="DO336" s="144"/>
      <c r="DP336" s="144"/>
      <c r="DQ336" s="144"/>
      <c r="DR336" s="144"/>
      <c r="DS336" s="144"/>
      <c r="DT336" s="144"/>
      <c r="DU336" s="144"/>
      <c r="DV336" s="144"/>
      <c r="DW336" s="144"/>
      <c r="DX336" s="144"/>
      <c r="DY336" s="144"/>
      <c r="DZ336" s="144"/>
      <c r="EA336" s="144"/>
      <c r="EB336" s="144"/>
      <c r="EC336" s="144"/>
      <c r="ED336" s="144"/>
      <c r="EE336" s="144"/>
      <c r="EF336" s="144"/>
      <c r="EG336" s="144"/>
      <c r="EH336" s="144"/>
      <c r="EI336" s="144"/>
      <c r="EJ336" s="144"/>
      <c r="EK336" s="144"/>
      <c r="EL336" s="144"/>
      <c r="EM336" s="144"/>
      <c r="EN336" s="144"/>
      <c r="EO336" s="144"/>
      <c r="EP336" s="144"/>
      <c r="EQ336" s="144"/>
      <c r="ER336" s="144"/>
      <c r="ES336" s="144"/>
      <c r="ET336" s="144"/>
      <c r="EU336" s="144"/>
      <c r="EV336" s="144"/>
      <c r="EW336" s="144"/>
      <c r="EX336" s="144"/>
      <c r="EY336" s="144"/>
      <c r="EZ336" s="144"/>
      <c r="FA336" s="144"/>
      <c r="FB336" s="144"/>
      <c r="FC336" s="144"/>
      <c r="FD336" s="144"/>
      <c r="FE336" s="144"/>
      <c r="FF336" s="144"/>
      <c r="FG336" s="144"/>
      <c r="FH336" s="144"/>
      <c r="FI336" s="144"/>
      <c r="FJ336" s="144"/>
      <c r="FK336" s="144"/>
      <c r="FL336" s="144"/>
      <c r="FM336" s="144"/>
      <c r="FN336" s="144"/>
      <c r="FO336" s="144"/>
      <c r="FP336" s="144"/>
      <c r="FQ336" s="144"/>
      <c r="FR336" s="144"/>
      <c r="FS336" s="144"/>
      <c r="FT336" s="144"/>
      <c r="FU336" s="144"/>
      <c r="FV336" s="144"/>
      <c r="FW336" s="144"/>
      <c r="FX336" s="144"/>
      <c r="FY336" s="144"/>
      <c r="FZ336" s="144"/>
      <c r="GA336" s="144"/>
      <c r="GB336" s="144"/>
      <c r="GC336" s="144"/>
      <c r="GD336" s="144"/>
      <c r="GE336" s="144"/>
      <c r="GF336" s="144"/>
      <c r="GG336" s="144"/>
      <c r="GH336" s="144"/>
      <c r="GI336" s="144"/>
      <c r="GJ336" s="144"/>
      <c r="GK336" s="144"/>
      <c r="GL336" s="144"/>
      <c r="GM336" s="144"/>
      <c r="GN336" s="144"/>
      <c r="GO336" s="144"/>
      <c r="GP336" s="144"/>
      <c r="GQ336" s="144"/>
      <c r="GR336" s="144"/>
      <c r="GS336" s="144"/>
      <c r="GT336" s="144"/>
      <c r="GU336" s="144"/>
      <c r="GV336" s="144"/>
      <c r="GW336" s="144"/>
      <c r="GX336" s="144"/>
      <c r="GY336" s="144"/>
      <c r="GZ336" s="144"/>
      <c r="HA336" s="144"/>
      <c r="HB336" s="144"/>
      <c r="HC336" s="144"/>
      <c r="HD336" s="144"/>
      <c r="HE336" s="144"/>
      <c r="HF336" s="144"/>
      <c r="HG336" s="144"/>
      <c r="HH336" s="144"/>
      <c r="HI336" s="144"/>
      <c r="HJ336" s="144"/>
    </row>
    <row r="337" spans="1:218" ht="16.5" x14ac:dyDescent="0.3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c r="DL337" s="144"/>
      <c r="DM337" s="144"/>
      <c r="DN337" s="144"/>
      <c r="DO337" s="144"/>
      <c r="DP337" s="144"/>
      <c r="DQ337" s="144"/>
      <c r="DR337" s="144"/>
      <c r="DS337" s="144"/>
      <c r="DT337" s="144"/>
      <c r="DU337" s="144"/>
      <c r="DV337" s="144"/>
      <c r="DW337" s="144"/>
      <c r="DX337" s="144"/>
      <c r="DY337" s="144"/>
      <c r="DZ337" s="144"/>
      <c r="EA337" s="144"/>
      <c r="EB337" s="144"/>
      <c r="EC337" s="144"/>
      <c r="ED337" s="144"/>
      <c r="EE337" s="144"/>
      <c r="EF337" s="144"/>
      <c r="EG337" s="144"/>
      <c r="EH337" s="144"/>
      <c r="EI337" s="144"/>
      <c r="EJ337" s="144"/>
      <c r="EK337" s="144"/>
      <c r="EL337" s="144"/>
      <c r="EM337" s="144"/>
      <c r="EN337" s="144"/>
      <c r="EO337" s="144"/>
      <c r="EP337" s="144"/>
      <c r="EQ337" s="144"/>
      <c r="ER337" s="144"/>
      <c r="ES337" s="144"/>
      <c r="ET337" s="144"/>
      <c r="EU337" s="144"/>
      <c r="EV337" s="144"/>
      <c r="EW337" s="144"/>
      <c r="EX337" s="144"/>
      <c r="EY337" s="144"/>
      <c r="EZ337" s="144"/>
      <c r="FA337" s="144"/>
      <c r="FB337" s="144"/>
      <c r="FC337" s="144"/>
      <c r="FD337" s="144"/>
      <c r="FE337" s="144"/>
      <c r="FF337" s="144"/>
      <c r="FG337" s="144"/>
      <c r="FH337" s="144"/>
      <c r="FI337" s="144"/>
      <c r="FJ337" s="144"/>
      <c r="FK337" s="144"/>
      <c r="FL337" s="144"/>
      <c r="FM337" s="144"/>
      <c r="FN337" s="144"/>
      <c r="FO337" s="144"/>
      <c r="FP337" s="144"/>
      <c r="FQ337" s="144"/>
      <c r="FR337" s="144"/>
      <c r="FS337" s="144"/>
      <c r="FT337" s="144"/>
      <c r="FU337" s="144"/>
      <c r="FV337" s="144"/>
      <c r="FW337" s="144"/>
      <c r="FX337" s="144"/>
      <c r="FY337" s="144"/>
      <c r="FZ337" s="144"/>
      <c r="GA337" s="144"/>
      <c r="GB337" s="144"/>
      <c r="GC337" s="144"/>
      <c r="GD337" s="144"/>
      <c r="GE337" s="144"/>
      <c r="GF337" s="144"/>
      <c r="GG337" s="144"/>
      <c r="GH337" s="144"/>
      <c r="GI337" s="144"/>
      <c r="GJ337" s="144"/>
      <c r="GK337" s="144"/>
      <c r="GL337" s="144"/>
      <c r="GM337" s="144"/>
      <c r="GN337" s="144"/>
      <c r="GO337" s="144"/>
      <c r="GP337" s="144"/>
      <c r="GQ337" s="144"/>
      <c r="GR337" s="144"/>
      <c r="GS337" s="144"/>
      <c r="GT337" s="144"/>
      <c r="GU337" s="144"/>
      <c r="GV337" s="144"/>
      <c r="GW337" s="144"/>
      <c r="GX337" s="144"/>
      <c r="GY337" s="144"/>
      <c r="GZ337" s="144"/>
      <c r="HA337" s="144"/>
      <c r="HB337" s="144"/>
      <c r="HC337" s="144"/>
      <c r="HD337" s="144"/>
      <c r="HE337" s="144"/>
      <c r="HF337" s="144"/>
      <c r="HG337" s="144"/>
      <c r="HH337" s="144"/>
      <c r="HI337" s="144"/>
      <c r="HJ337" s="144"/>
    </row>
    <row r="338" spans="1:218" ht="16.5" x14ac:dyDescent="0.3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c r="DL338" s="144"/>
      <c r="DM338" s="144"/>
      <c r="DN338" s="144"/>
      <c r="DO338" s="144"/>
      <c r="DP338" s="144"/>
      <c r="DQ338" s="144"/>
      <c r="DR338" s="144"/>
      <c r="DS338" s="144"/>
      <c r="DT338" s="144"/>
      <c r="DU338" s="144"/>
      <c r="DV338" s="144"/>
      <c r="DW338" s="144"/>
      <c r="DX338" s="144"/>
      <c r="DY338" s="144"/>
      <c r="DZ338" s="144"/>
      <c r="EA338" s="144"/>
      <c r="EB338" s="144"/>
      <c r="EC338" s="144"/>
      <c r="ED338" s="144"/>
      <c r="EE338" s="144"/>
      <c r="EF338" s="144"/>
      <c r="EG338" s="144"/>
      <c r="EH338" s="144"/>
      <c r="EI338" s="144"/>
      <c r="EJ338" s="144"/>
      <c r="EK338" s="144"/>
      <c r="EL338" s="144"/>
      <c r="EM338" s="144"/>
      <c r="EN338" s="144"/>
      <c r="EO338" s="144"/>
      <c r="EP338" s="144"/>
      <c r="EQ338" s="144"/>
      <c r="ER338" s="144"/>
      <c r="ES338" s="144"/>
      <c r="ET338" s="144"/>
      <c r="EU338" s="144"/>
      <c r="EV338" s="144"/>
      <c r="EW338" s="144"/>
      <c r="EX338" s="144"/>
      <c r="EY338" s="144"/>
      <c r="EZ338" s="144"/>
      <c r="FA338" s="144"/>
      <c r="FB338" s="144"/>
      <c r="FC338" s="144"/>
      <c r="FD338" s="144"/>
      <c r="FE338" s="144"/>
      <c r="FF338" s="144"/>
      <c r="FG338" s="144"/>
      <c r="FH338" s="144"/>
      <c r="FI338" s="144"/>
      <c r="FJ338" s="144"/>
      <c r="FK338" s="144"/>
      <c r="FL338" s="144"/>
      <c r="FM338" s="144"/>
      <c r="FN338" s="144"/>
      <c r="FO338" s="144"/>
      <c r="FP338" s="144"/>
      <c r="FQ338" s="144"/>
      <c r="FR338" s="144"/>
      <c r="FS338" s="144"/>
      <c r="FT338" s="144"/>
      <c r="FU338" s="144"/>
      <c r="FV338" s="144"/>
      <c r="FW338" s="144"/>
      <c r="FX338" s="144"/>
      <c r="FY338" s="144"/>
      <c r="FZ338" s="144"/>
      <c r="GA338" s="144"/>
      <c r="GB338" s="144"/>
      <c r="GC338" s="144"/>
      <c r="GD338" s="144"/>
      <c r="GE338" s="144"/>
      <c r="GF338" s="144"/>
      <c r="GG338" s="144"/>
      <c r="GH338" s="144"/>
      <c r="GI338" s="144"/>
      <c r="GJ338" s="144"/>
      <c r="GK338" s="144"/>
      <c r="GL338" s="144"/>
      <c r="GM338" s="144"/>
      <c r="GN338" s="144"/>
      <c r="GO338" s="144"/>
      <c r="GP338" s="144"/>
      <c r="GQ338" s="144"/>
      <c r="GR338" s="144"/>
      <c r="GS338" s="144"/>
      <c r="GT338" s="144"/>
      <c r="GU338" s="144"/>
      <c r="GV338" s="144"/>
      <c r="GW338" s="144"/>
      <c r="GX338" s="144"/>
      <c r="GY338" s="144"/>
      <c r="GZ338" s="144"/>
      <c r="HA338" s="144"/>
      <c r="HB338" s="144"/>
      <c r="HC338" s="144"/>
      <c r="HD338" s="144"/>
      <c r="HE338" s="144"/>
      <c r="HF338" s="144"/>
      <c r="HG338" s="144"/>
      <c r="HH338" s="144"/>
      <c r="HI338" s="144"/>
      <c r="HJ338" s="144"/>
    </row>
    <row r="339" spans="1:218" ht="16.5" x14ac:dyDescent="0.3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c r="DL339" s="144"/>
      <c r="DM339" s="144"/>
      <c r="DN339" s="144"/>
      <c r="DO339" s="144"/>
      <c r="DP339" s="144"/>
      <c r="DQ339" s="144"/>
      <c r="DR339" s="144"/>
      <c r="DS339" s="144"/>
      <c r="DT339" s="144"/>
      <c r="DU339" s="144"/>
      <c r="DV339" s="144"/>
      <c r="DW339" s="144"/>
      <c r="DX339" s="144"/>
      <c r="DY339" s="144"/>
      <c r="DZ339" s="144"/>
      <c r="EA339" s="144"/>
      <c r="EB339" s="144"/>
      <c r="EC339" s="144"/>
      <c r="ED339" s="144"/>
      <c r="EE339" s="144"/>
      <c r="EF339" s="144"/>
      <c r="EG339" s="144"/>
      <c r="EH339" s="144"/>
      <c r="EI339" s="144"/>
      <c r="EJ339" s="144"/>
      <c r="EK339" s="144"/>
      <c r="EL339" s="144"/>
      <c r="EM339" s="144"/>
      <c r="EN339" s="144"/>
      <c r="EO339" s="144"/>
      <c r="EP339" s="144"/>
      <c r="EQ339" s="144"/>
      <c r="ER339" s="144"/>
      <c r="ES339" s="144"/>
      <c r="ET339" s="144"/>
      <c r="EU339" s="144"/>
      <c r="EV339" s="144"/>
      <c r="EW339" s="144"/>
      <c r="EX339" s="144"/>
      <c r="EY339" s="144"/>
      <c r="EZ339" s="144"/>
      <c r="FA339" s="144"/>
      <c r="FB339" s="144"/>
      <c r="FC339" s="144"/>
      <c r="FD339" s="144"/>
      <c r="FE339" s="144"/>
      <c r="FF339" s="144"/>
      <c r="FG339" s="144"/>
      <c r="FH339" s="144"/>
      <c r="FI339" s="144"/>
      <c r="FJ339" s="144"/>
      <c r="FK339" s="144"/>
      <c r="FL339" s="144"/>
      <c r="FM339" s="144"/>
      <c r="FN339" s="144"/>
      <c r="FO339" s="144"/>
      <c r="FP339" s="144"/>
      <c r="FQ339" s="144"/>
      <c r="FR339" s="144"/>
      <c r="FS339" s="144"/>
      <c r="FT339" s="144"/>
      <c r="FU339" s="144"/>
      <c r="FV339" s="144"/>
      <c r="FW339" s="144"/>
      <c r="FX339" s="144"/>
      <c r="FY339" s="144"/>
      <c r="FZ339" s="144"/>
      <c r="GA339" s="144"/>
      <c r="GB339" s="144"/>
      <c r="GC339" s="144"/>
      <c r="GD339" s="144"/>
      <c r="GE339" s="144"/>
      <c r="GF339" s="144"/>
      <c r="GG339" s="144"/>
      <c r="GH339" s="144"/>
      <c r="GI339" s="144"/>
      <c r="GJ339" s="144"/>
      <c r="GK339" s="144"/>
      <c r="GL339" s="144"/>
      <c r="GM339" s="144"/>
      <c r="GN339" s="144"/>
      <c r="GO339" s="144"/>
      <c r="GP339" s="144"/>
      <c r="GQ339" s="144"/>
      <c r="GR339" s="144"/>
      <c r="GS339" s="144"/>
      <c r="GT339" s="144"/>
      <c r="GU339" s="144"/>
      <c r="GV339" s="144"/>
      <c r="GW339" s="144"/>
      <c r="GX339" s="144"/>
      <c r="GY339" s="144"/>
      <c r="GZ339" s="144"/>
      <c r="HA339" s="144"/>
      <c r="HB339" s="144"/>
      <c r="HC339" s="144"/>
      <c r="HD339" s="144"/>
      <c r="HE339" s="144"/>
      <c r="HF339" s="144"/>
      <c r="HG339" s="144"/>
      <c r="HH339" s="144"/>
      <c r="HI339" s="144"/>
      <c r="HJ339" s="144"/>
    </row>
    <row r="340" spans="1:218" ht="16.5" x14ac:dyDescent="0.3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c r="DL340" s="144"/>
      <c r="DM340" s="144"/>
      <c r="DN340" s="144"/>
      <c r="DO340" s="144"/>
      <c r="DP340" s="144"/>
      <c r="DQ340" s="144"/>
      <c r="DR340" s="144"/>
      <c r="DS340" s="144"/>
      <c r="DT340" s="144"/>
      <c r="DU340" s="144"/>
      <c r="DV340" s="144"/>
      <c r="DW340" s="144"/>
      <c r="DX340" s="144"/>
      <c r="DY340" s="144"/>
      <c r="DZ340" s="144"/>
      <c r="EA340" s="144"/>
      <c r="EB340" s="144"/>
      <c r="EC340" s="144"/>
      <c r="ED340" s="144"/>
      <c r="EE340" s="144"/>
      <c r="EF340" s="144"/>
      <c r="EG340" s="144"/>
      <c r="EH340" s="144"/>
      <c r="EI340" s="144"/>
      <c r="EJ340" s="144"/>
      <c r="EK340" s="144"/>
      <c r="EL340" s="144"/>
      <c r="EM340" s="144"/>
      <c r="EN340" s="144"/>
      <c r="EO340" s="144"/>
      <c r="EP340" s="144"/>
      <c r="EQ340" s="144"/>
      <c r="ER340" s="144"/>
      <c r="ES340" s="144"/>
      <c r="ET340" s="144"/>
      <c r="EU340" s="144"/>
      <c r="EV340" s="144"/>
      <c r="EW340" s="144"/>
      <c r="EX340" s="144"/>
      <c r="EY340" s="144"/>
      <c r="EZ340" s="144"/>
      <c r="FA340" s="144"/>
      <c r="FB340" s="144"/>
      <c r="FC340" s="144"/>
      <c r="FD340" s="144"/>
      <c r="FE340" s="144"/>
      <c r="FF340" s="144"/>
      <c r="FG340" s="144"/>
      <c r="FH340" s="144"/>
      <c r="FI340" s="144"/>
      <c r="FJ340" s="144"/>
      <c r="FK340" s="144"/>
      <c r="FL340" s="144"/>
      <c r="FM340" s="144"/>
      <c r="FN340" s="144"/>
      <c r="FO340" s="144"/>
      <c r="FP340" s="144"/>
      <c r="FQ340" s="144"/>
      <c r="FR340" s="144"/>
      <c r="FS340" s="144"/>
      <c r="FT340" s="144"/>
      <c r="FU340" s="144"/>
      <c r="FV340" s="144"/>
      <c r="FW340" s="144"/>
      <c r="FX340" s="144"/>
      <c r="FY340" s="144"/>
      <c r="FZ340" s="144"/>
      <c r="GA340" s="144"/>
      <c r="GB340" s="144"/>
      <c r="GC340" s="144"/>
      <c r="GD340" s="144"/>
      <c r="GE340" s="144"/>
      <c r="GF340" s="144"/>
      <c r="GG340" s="144"/>
      <c r="GH340" s="144"/>
      <c r="GI340" s="144"/>
      <c r="GJ340" s="144"/>
      <c r="GK340" s="144"/>
      <c r="GL340" s="144"/>
      <c r="GM340" s="144"/>
      <c r="GN340" s="144"/>
      <c r="GO340" s="144"/>
      <c r="GP340" s="144"/>
      <c r="GQ340" s="144"/>
      <c r="GR340" s="144"/>
      <c r="GS340" s="144"/>
      <c r="GT340" s="144"/>
      <c r="GU340" s="144"/>
      <c r="GV340" s="144"/>
      <c r="GW340" s="144"/>
      <c r="GX340" s="144"/>
      <c r="GY340" s="144"/>
      <c r="GZ340" s="144"/>
      <c r="HA340" s="144"/>
      <c r="HB340" s="144"/>
      <c r="HC340" s="144"/>
      <c r="HD340" s="144"/>
      <c r="HE340" s="144"/>
      <c r="HF340" s="144"/>
      <c r="HG340" s="144"/>
      <c r="HH340" s="144"/>
      <c r="HI340" s="144"/>
      <c r="HJ340" s="144"/>
    </row>
    <row r="341" spans="1:218" ht="16.5" x14ac:dyDescent="0.3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c r="DL341" s="144"/>
      <c r="DM341" s="144"/>
      <c r="DN341" s="144"/>
      <c r="DO341" s="144"/>
      <c r="DP341" s="144"/>
      <c r="DQ341" s="144"/>
      <c r="DR341" s="144"/>
      <c r="DS341" s="144"/>
      <c r="DT341" s="144"/>
      <c r="DU341" s="144"/>
      <c r="DV341" s="144"/>
      <c r="DW341" s="144"/>
      <c r="DX341" s="144"/>
      <c r="DY341" s="144"/>
      <c r="DZ341" s="144"/>
      <c r="EA341" s="144"/>
      <c r="EB341" s="144"/>
      <c r="EC341" s="144"/>
      <c r="ED341" s="144"/>
      <c r="EE341" s="144"/>
      <c r="EF341" s="144"/>
      <c r="EG341" s="144"/>
      <c r="EH341" s="144"/>
      <c r="EI341" s="144"/>
      <c r="EJ341" s="144"/>
      <c r="EK341" s="144"/>
      <c r="EL341" s="144"/>
      <c r="EM341" s="144"/>
      <c r="EN341" s="144"/>
      <c r="EO341" s="144"/>
      <c r="EP341" s="144"/>
      <c r="EQ341" s="144"/>
      <c r="ER341" s="144"/>
      <c r="ES341" s="144"/>
      <c r="ET341" s="144"/>
      <c r="EU341" s="144"/>
      <c r="EV341" s="144"/>
      <c r="EW341" s="144"/>
      <c r="EX341" s="144"/>
      <c r="EY341" s="144"/>
      <c r="EZ341" s="144"/>
      <c r="FA341" s="144"/>
      <c r="FB341" s="144"/>
      <c r="FC341" s="144"/>
      <c r="FD341" s="144"/>
      <c r="FE341" s="144"/>
      <c r="FF341" s="144"/>
      <c r="FG341" s="144"/>
      <c r="FH341" s="144"/>
      <c r="FI341" s="144"/>
      <c r="FJ341" s="144"/>
      <c r="FK341" s="144"/>
      <c r="FL341" s="144"/>
      <c r="FM341" s="144"/>
      <c r="FN341" s="144"/>
      <c r="FO341" s="144"/>
      <c r="FP341" s="144"/>
      <c r="FQ341" s="144"/>
      <c r="FR341" s="144"/>
      <c r="FS341" s="144"/>
      <c r="FT341" s="144"/>
      <c r="FU341" s="144"/>
      <c r="FV341" s="144"/>
      <c r="FW341" s="144"/>
      <c r="FX341" s="144"/>
      <c r="FY341" s="144"/>
      <c r="FZ341" s="144"/>
      <c r="GA341" s="144"/>
      <c r="GB341" s="144"/>
      <c r="GC341" s="144"/>
      <c r="GD341" s="144"/>
      <c r="GE341" s="144"/>
      <c r="GF341" s="144"/>
      <c r="GG341" s="144"/>
      <c r="GH341" s="144"/>
      <c r="GI341" s="144"/>
      <c r="GJ341" s="144"/>
      <c r="GK341" s="144"/>
      <c r="GL341" s="144"/>
      <c r="GM341" s="144"/>
      <c r="GN341" s="144"/>
      <c r="GO341" s="144"/>
      <c r="GP341" s="144"/>
      <c r="GQ341" s="144"/>
      <c r="GR341" s="144"/>
      <c r="GS341" s="144"/>
      <c r="GT341" s="144"/>
      <c r="GU341" s="144"/>
      <c r="GV341" s="144"/>
      <c r="GW341" s="144"/>
      <c r="GX341" s="144"/>
      <c r="GY341" s="144"/>
      <c r="GZ341" s="144"/>
      <c r="HA341" s="144"/>
      <c r="HB341" s="144"/>
      <c r="HC341" s="144"/>
      <c r="HD341" s="144"/>
      <c r="HE341" s="144"/>
      <c r="HF341" s="144"/>
      <c r="HG341" s="144"/>
      <c r="HH341" s="144"/>
      <c r="HI341" s="144"/>
      <c r="HJ341" s="144"/>
    </row>
    <row r="342" spans="1:218" ht="16.5" x14ac:dyDescent="0.3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c r="DL342" s="144"/>
      <c r="DM342" s="144"/>
      <c r="DN342" s="144"/>
      <c r="DO342" s="144"/>
      <c r="DP342" s="144"/>
      <c r="DQ342" s="144"/>
      <c r="DR342" s="144"/>
      <c r="DS342" s="144"/>
      <c r="DT342" s="144"/>
      <c r="DU342" s="144"/>
      <c r="DV342" s="144"/>
      <c r="DW342" s="144"/>
      <c r="DX342" s="144"/>
      <c r="DY342" s="144"/>
      <c r="DZ342" s="144"/>
      <c r="EA342" s="144"/>
      <c r="EB342" s="144"/>
      <c r="EC342" s="144"/>
      <c r="ED342" s="144"/>
      <c r="EE342" s="144"/>
      <c r="EF342" s="144"/>
      <c r="EG342" s="144"/>
      <c r="EH342" s="144"/>
      <c r="EI342" s="144"/>
      <c r="EJ342" s="144"/>
      <c r="EK342" s="144"/>
      <c r="EL342" s="144"/>
      <c r="EM342" s="144"/>
      <c r="EN342" s="144"/>
      <c r="EO342" s="144"/>
      <c r="EP342" s="144"/>
      <c r="EQ342" s="144"/>
      <c r="ER342" s="144"/>
      <c r="ES342" s="144"/>
      <c r="ET342" s="144"/>
      <c r="EU342" s="144"/>
      <c r="EV342" s="144"/>
      <c r="EW342" s="144"/>
      <c r="EX342" s="144"/>
      <c r="EY342" s="144"/>
      <c r="EZ342" s="144"/>
      <c r="FA342" s="144"/>
      <c r="FB342" s="144"/>
      <c r="FC342" s="144"/>
      <c r="FD342" s="144"/>
      <c r="FE342" s="144"/>
      <c r="FF342" s="144"/>
      <c r="FG342" s="144"/>
      <c r="FH342" s="144"/>
      <c r="FI342" s="144"/>
      <c r="FJ342" s="144"/>
      <c r="FK342" s="144"/>
      <c r="FL342" s="144"/>
      <c r="FM342" s="144"/>
      <c r="FN342" s="144"/>
      <c r="FO342" s="144"/>
      <c r="FP342" s="144"/>
      <c r="FQ342" s="144"/>
      <c r="FR342" s="144"/>
      <c r="FS342" s="144"/>
      <c r="FT342" s="144"/>
      <c r="FU342" s="144"/>
      <c r="FV342" s="144"/>
      <c r="FW342" s="144"/>
      <c r="FX342" s="144"/>
      <c r="FY342" s="144"/>
      <c r="FZ342" s="144"/>
      <c r="GA342" s="144"/>
      <c r="GB342" s="144"/>
      <c r="GC342" s="144"/>
      <c r="GD342" s="144"/>
      <c r="GE342" s="144"/>
      <c r="GF342" s="144"/>
      <c r="GG342" s="144"/>
      <c r="GH342" s="144"/>
      <c r="GI342" s="144"/>
      <c r="GJ342" s="144"/>
      <c r="GK342" s="144"/>
      <c r="GL342" s="144"/>
      <c r="GM342" s="144"/>
      <c r="GN342" s="144"/>
      <c r="GO342" s="144"/>
      <c r="GP342" s="144"/>
      <c r="GQ342" s="144"/>
      <c r="GR342" s="144"/>
      <c r="GS342" s="144"/>
      <c r="GT342" s="144"/>
      <c r="GU342" s="144"/>
      <c r="GV342" s="144"/>
      <c r="GW342" s="144"/>
      <c r="GX342" s="144"/>
      <c r="GY342" s="144"/>
      <c r="GZ342" s="144"/>
      <c r="HA342" s="144"/>
      <c r="HB342" s="144"/>
      <c r="HC342" s="144"/>
      <c r="HD342" s="144"/>
      <c r="HE342" s="144"/>
      <c r="HF342" s="144"/>
      <c r="HG342" s="144"/>
      <c r="HH342" s="144"/>
      <c r="HI342" s="144"/>
      <c r="HJ342" s="144"/>
    </row>
    <row r="343" spans="1:218" ht="16.5" x14ac:dyDescent="0.3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c r="DL343" s="144"/>
      <c r="DM343" s="144"/>
      <c r="DN343" s="144"/>
      <c r="DO343" s="144"/>
      <c r="DP343" s="144"/>
      <c r="DQ343" s="144"/>
      <c r="DR343" s="144"/>
      <c r="DS343" s="144"/>
      <c r="DT343" s="144"/>
      <c r="DU343" s="144"/>
      <c r="DV343" s="144"/>
      <c r="DW343" s="144"/>
      <c r="DX343" s="144"/>
      <c r="DY343" s="144"/>
      <c r="DZ343" s="144"/>
      <c r="EA343" s="144"/>
      <c r="EB343" s="144"/>
      <c r="EC343" s="144"/>
      <c r="ED343" s="144"/>
      <c r="EE343" s="144"/>
      <c r="EF343" s="144"/>
      <c r="EG343" s="144"/>
      <c r="EH343" s="144"/>
      <c r="EI343" s="144"/>
      <c r="EJ343" s="144"/>
      <c r="EK343" s="144"/>
      <c r="EL343" s="144"/>
      <c r="EM343" s="144"/>
      <c r="EN343" s="144"/>
      <c r="EO343" s="144"/>
      <c r="EP343" s="144"/>
      <c r="EQ343" s="144"/>
      <c r="ER343" s="144"/>
      <c r="ES343" s="144"/>
      <c r="ET343" s="144"/>
      <c r="EU343" s="144"/>
      <c r="EV343" s="144"/>
      <c r="EW343" s="144"/>
      <c r="EX343" s="144"/>
      <c r="EY343" s="144"/>
      <c r="EZ343" s="144"/>
      <c r="FA343" s="144"/>
      <c r="FB343" s="144"/>
      <c r="FC343" s="144"/>
      <c r="FD343" s="144"/>
      <c r="FE343" s="144"/>
      <c r="FF343" s="144"/>
      <c r="FG343" s="144"/>
      <c r="FH343" s="144"/>
      <c r="FI343" s="144"/>
      <c r="FJ343" s="144"/>
      <c r="FK343" s="144"/>
      <c r="FL343" s="144"/>
      <c r="FM343" s="144"/>
      <c r="FN343" s="144"/>
      <c r="FO343" s="144"/>
      <c r="FP343" s="144"/>
      <c r="FQ343" s="144"/>
      <c r="FR343" s="144"/>
      <c r="FS343" s="144"/>
      <c r="FT343" s="144"/>
      <c r="FU343" s="144"/>
      <c r="FV343" s="144"/>
      <c r="FW343" s="144"/>
      <c r="FX343" s="144"/>
      <c r="FY343" s="144"/>
      <c r="FZ343" s="144"/>
      <c r="GA343" s="144"/>
      <c r="GB343" s="144"/>
      <c r="GC343" s="144"/>
      <c r="GD343" s="144"/>
      <c r="GE343" s="144"/>
      <c r="GF343" s="144"/>
      <c r="GG343" s="144"/>
      <c r="GH343" s="144"/>
      <c r="GI343" s="144"/>
      <c r="GJ343" s="144"/>
      <c r="GK343" s="144"/>
      <c r="GL343" s="144"/>
      <c r="GM343" s="144"/>
      <c r="GN343" s="144"/>
      <c r="GO343" s="144"/>
      <c r="GP343" s="144"/>
      <c r="GQ343" s="144"/>
      <c r="GR343" s="144"/>
      <c r="GS343" s="144"/>
      <c r="GT343" s="144"/>
      <c r="GU343" s="144"/>
      <c r="GV343" s="144"/>
      <c r="GW343" s="144"/>
      <c r="GX343" s="144"/>
      <c r="GY343" s="144"/>
      <c r="GZ343" s="144"/>
      <c r="HA343" s="144"/>
      <c r="HB343" s="144"/>
      <c r="HC343" s="144"/>
      <c r="HD343" s="144"/>
      <c r="HE343" s="144"/>
      <c r="HF343" s="144"/>
      <c r="HG343" s="144"/>
      <c r="HH343" s="144"/>
      <c r="HI343" s="144"/>
      <c r="HJ343" s="144"/>
    </row>
    <row r="344" spans="1:218" ht="16.5" x14ac:dyDescent="0.3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c r="EZ344" s="144"/>
      <c r="FA344" s="144"/>
      <c r="FB344" s="144"/>
      <c r="FC344" s="144"/>
      <c r="FD344" s="144"/>
      <c r="FE344" s="144"/>
      <c r="FF344" s="144"/>
      <c r="FG344" s="144"/>
      <c r="FH344" s="144"/>
      <c r="FI344" s="144"/>
      <c r="FJ344" s="144"/>
      <c r="FK344" s="144"/>
      <c r="FL344" s="144"/>
      <c r="FM344" s="144"/>
      <c r="FN344" s="144"/>
      <c r="FO344" s="144"/>
      <c r="FP344" s="144"/>
      <c r="FQ344" s="144"/>
      <c r="FR344" s="144"/>
      <c r="FS344" s="144"/>
      <c r="FT344" s="144"/>
      <c r="FU344" s="144"/>
      <c r="FV344" s="144"/>
      <c r="FW344" s="144"/>
      <c r="FX344" s="144"/>
      <c r="FY344" s="144"/>
      <c r="FZ344" s="144"/>
      <c r="GA344" s="144"/>
      <c r="GB344" s="144"/>
      <c r="GC344" s="144"/>
      <c r="GD344" s="144"/>
      <c r="GE344" s="144"/>
      <c r="GF344" s="144"/>
      <c r="GG344" s="144"/>
      <c r="GH344" s="144"/>
      <c r="GI344" s="144"/>
      <c r="GJ344" s="144"/>
      <c r="GK344" s="144"/>
      <c r="GL344" s="144"/>
      <c r="GM344" s="144"/>
      <c r="GN344" s="144"/>
      <c r="GO344" s="144"/>
      <c r="GP344" s="144"/>
      <c r="GQ344" s="144"/>
      <c r="GR344" s="144"/>
      <c r="GS344" s="144"/>
      <c r="GT344" s="144"/>
      <c r="GU344" s="144"/>
      <c r="GV344" s="144"/>
      <c r="GW344" s="144"/>
      <c r="GX344" s="144"/>
      <c r="GY344" s="144"/>
      <c r="GZ344" s="144"/>
      <c r="HA344" s="144"/>
      <c r="HB344" s="144"/>
      <c r="HC344" s="144"/>
      <c r="HD344" s="144"/>
      <c r="HE344" s="144"/>
      <c r="HF344" s="144"/>
      <c r="HG344" s="144"/>
      <c r="HH344" s="144"/>
      <c r="HI344" s="144"/>
      <c r="HJ344" s="144"/>
    </row>
    <row r="345" spans="1:218" ht="16.5" x14ac:dyDescent="0.3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c r="DL345" s="144"/>
      <c r="DM345" s="144"/>
      <c r="DN345" s="144"/>
      <c r="DO345" s="144"/>
      <c r="DP345" s="144"/>
      <c r="DQ345" s="144"/>
      <c r="DR345" s="144"/>
      <c r="DS345" s="144"/>
      <c r="DT345" s="144"/>
      <c r="DU345" s="144"/>
      <c r="DV345" s="144"/>
      <c r="DW345" s="144"/>
      <c r="DX345" s="144"/>
      <c r="DY345" s="144"/>
      <c r="DZ345" s="144"/>
      <c r="EA345" s="144"/>
      <c r="EB345" s="144"/>
      <c r="EC345" s="144"/>
      <c r="ED345" s="144"/>
      <c r="EE345" s="144"/>
      <c r="EF345" s="144"/>
      <c r="EG345" s="144"/>
      <c r="EH345" s="144"/>
      <c r="EI345" s="144"/>
      <c r="EJ345" s="144"/>
      <c r="EK345" s="144"/>
      <c r="EL345" s="144"/>
      <c r="EM345" s="144"/>
      <c r="EN345" s="144"/>
      <c r="EO345" s="144"/>
      <c r="EP345" s="144"/>
      <c r="EQ345" s="144"/>
      <c r="ER345" s="144"/>
      <c r="ES345" s="144"/>
      <c r="ET345" s="144"/>
      <c r="EU345" s="144"/>
      <c r="EV345" s="144"/>
      <c r="EW345" s="144"/>
      <c r="EX345" s="144"/>
      <c r="EY345" s="144"/>
      <c r="EZ345" s="144"/>
      <c r="FA345" s="144"/>
      <c r="FB345" s="144"/>
      <c r="FC345" s="144"/>
      <c r="FD345" s="144"/>
      <c r="FE345" s="144"/>
      <c r="FF345" s="144"/>
      <c r="FG345" s="144"/>
      <c r="FH345" s="144"/>
      <c r="FI345" s="144"/>
      <c r="FJ345" s="144"/>
      <c r="FK345" s="144"/>
      <c r="FL345" s="144"/>
      <c r="FM345" s="144"/>
      <c r="FN345" s="144"/>
      <c r="FO345" s="144"/>
      <c r="FP345" s="144"/>
      <c r="FQ345" s="144"/>
      <c r="FR345" s="144"/>
      <c r="FS345" s="144"/>
      <c r="FT345" s="144"/>
      <c r="FU345" s="144"/>
      <c r="FV345" s="144"/>
      <c r="FW345" s="144"/>
      <c r="FX345" s="144"/>
      <c r="FY345" s="144"/>
      <c r="FZ345" s="144"/>
      <c r="GA345" s="144"/>
      <c r="GB345" s="144"/>
      <c r="GC345" s="144"/>
      <c r="GD345" s="144"/>
      <c r="GE345" s="144"/>
      <c r="GF345" s="144"/>
      <c r="GG345" s="144"/>
      <c r="GH345" s="144"/>
      <c r="GI345" s="144"/>
      <c r="GJ345" s="144"/>
      <c r="GK345" s="144"/>
      <c r="GL345" s="144"/>
      <c r="GM345" s="144"/>
      <c r="GN345" s="144"/>
      <c r="GO345" s="144"/>
      <c r="GP345" s="144"/>
      <c r="GQ345" s="144"/>
      <c r="GR345" s="144"/>
      <c r="GS345" s="144"/>
      <c r="GT345" s="144"/>
      <c r="GU345" s="144"/>
      <c r="GV345" s="144"/>
      <c r="GW345" s="144"/>
      <c r="GX345" s="144"/>
      <c r="GY345" s="144"/>
      <c r="GZ345" s="144"/>
      <c r="HA345" s="144"/>
      <c r="HB345" s="144"/>
      <c r="HC345" s="144"/>
      <c r="HD345" s="144"/>
      <c r="HE345" s="144"/>
      <c r="HF345" s="144"/>
      <c r="HG345" s="144"/>
      <c r="HH345" s="144"/>
      <c r="HI345" s="144"/>
      <c r="HJ345" s="144"/>
    </row>
    <row r="346" spans="1:218" ht="16.5" x14ac:dyDescent="0.3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c r="DL346" s="144"/>
      <c r="DM346" s="144"/>
      <c r="DN346" s="144"/>
      <c r="DO346" s="144"/>
      <c r="DP346" s="144"/>
      <c r="DQ346" s="144"/>
      <c r="DR346" s="144"/>
      <c r="DS346" s="144"/>
      <c r="DT346" s="144"/>
      <c r="DU346" s="144"/>
      <c r="DV346" s="144"/>
      <c r="DW346" s="144"/>
      <c r="DX346" s="144"/>
      <c r="DY346" s="144"/>
      <c r="DZ346" s="144"/>
      <c r="EA346" s="144"/>
      <c r="EB346" s="144"/>
      <c r="EC346" s="144"/>
      <c r="ED346" s="144"/>
      <c r="EE346" s="144"/>
      <c r="EF346" s="144"/>
      <c r="EG346" s="144"/>
      <c r="EH346" s="144"/>
      <c r="EI346" s="144"/>
      <c r="EJ346" s="144"/>
      <c r="EK346" s="144"/>
      <c r="EL346" s="144"/>
      <c r="EM346" s="144"/>
      <c r="EN346" s="144"/>
      <c r="EO346" s="144"/>
      <c r="EP346" s="144"/>
      <c r="EQ346" s="144"/>
      <c r="ER346" s="144"/>
      <c r="ES346" s="144"/>
      <c r="ET346" s="144"/>
      <c r="EU346" s="144"/>
      <c r="EV346" s="144"/>
      <c r="EW346" s="144"/>
      <c r="EX346" s="144"/>
      <c r="EY346" s="144"/>
      <c r="EZ346" s="144"/>
      <c r="FA346" s="144"/>
      <c r="FB346" s="144"/>
      <c r="FC346" s="144"/>
      <c r="FD346" s="144"/>
      <c r="FE346" s="144"/>
      <c r="FF346" s="144"/>
      <c r="FG346" s="144"/>
      <c r="FH346" s="144"/>
      <c r="FI346" s="144"/>
      <c r="FJ346" s="144"/>
      <c r="FK346" s="144"/>
      <c r="FL346" s="144"/>
      <c r="FM346" s="144"/>
      <c r="FN346" s="144"/>
      <c r="FO346" s="144"/>
      <c r="FP346" s="144"/>
      <c r="FQ346" s="144"/>
      <c r="FR346" s="144"/>
      <c r="FS346" s="144"/>
      <c r="FT346" s="144"/>
      <c r="FU346" s="144"/>
      <c r="FV346" s="144"/>
      <c r="FW346" s="144"/>
      <c r="FX346" s="144"/>
      <c r="FY346" s="144"/>
      <c r="FZ346" s="144"/>
      <c r="GA346" s="144"/>
      <c r="GB346" s="144"/>
      <c r="GC346" s="144"/>
      <c r="GD346" s="144"/>
      <c r="GE346" s="144"/>
      <c r="GF346" s="144"/>
      <c r="GG346" s="144"/>
      <c r="GH346" s="144"/>
      <c r="GI346" s="144"/>
      <c r="GJ346" s="144"/>
      <c r="GK346" s="144"/>
      <c r="GL346" s="144"/>
      <c r="GM346" s="144"/>
      <c r="GN346" s="144"/>
      <c r="GO346" s="144"/>
      <c r="GP346" s="144"/>
      <c r="GQ346" s="144"/>
      <c r="GR346" s="144"/>
      <c r="GS346" s="144"/>
      <c r="GT346" s="144"/>
      <c r="GU346" s="144"/>
      <c r="GV346" s="144"/>
      <c r="GW346" s="144"/>
      <c r="GX346" s="144"/>
      <c r="GY346" s="144"/>
      <c r="GZ346" s="144"/>
      <c r="HA346" s="144"/>
      <c r="HB346" s="144"/>
      <c r="HC346" s="144"/>
      <c r="HD346" s="144"/>
      <c r="HE346" s="144"/>
      <c r="HF346" s="144"/>
      <c r="HG346" s="144"/>
      <c r="HH346" s="144"/>
      <c r="HI346" s="144"/>
      <c r="HJ346" s="144"/>
    </row>
    <row r="347" spans="1:218" ht="16.5" x14ac:dyDescent="0.3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c r="DL347" s="144"/>
      <c r="DM347" s="144"/>
      <c r="DN347" s="144"/>
      <c r="DO347" s="144"/>
      <c r="DP347" s="144"/>
      <c r="DQ347" s="144"/>
      <c r="DR347" s="144"/>
      <c r="DS347" s="144"/>
      <c r="DT347" s="144"/>
      <c r="DU347" s="144"/>
      <c r="DV347" s="144"/>
      <c r="DW347" s="144"/>
      <c r="DX347" s="144"/>
      <c r="DY347" s="144"/>
      <c r="DZ347" s="144"/>
      <c r="EA347" s="144"/>
      <c r="EB347" s="144"/>
      <c r="EC347" s="144"/>
      <c r="ED347" s="144"/>
      <c r="EE347" s="144"/>
      <c r="EF347" s="144"/>
      <c r="EG347" s="144"/>
      <c r="EH347" s="144"/>
      <c r="EI347" s="144"/>
      <c r="EJ347" s="144"/>
      <c r="EK347" s="144"/>
      <c r="EL347" s="144"/>
      <c r="EM347" s="144"/>
      <c r="EN347" s="144"/>
      <c r="EO347" s="144"/>
      <c r="EP347" s="144"/>
      <c r="EQ347" s="144"/>
      <c r="ER347" s="144"/>
      <c r="ES347" s="144"/>
      <c r="ET347" s="144"/>
      <c r="EU347" s="144"/>
      <c r="EV347" s="144"/>
      <c r="EW347" s="144"/>
      <c r="EX347" s="144"/>
      <c r="EY347" s="144"/>
      <c r="EZ347" s="144"/>
      <c r="FA347" s="144"/>
      <c r="FB347" s="144"/>
      <c r="FC347" s="144"/>
      <c r="FD347" s="144"/>
      <c r="FE347" s="144"/>
      <c r="FF347" s="144"/>
      <c r="FG347" s="144"/>
      <c r="FH347" s="144"/>
      <c r="FI347" s="144"/>
      <c r="FJ347" s="144"/>
      <c r="FK347" s="144"/>
      <c r="FL347" s="144"/>
      <c r="FM347" s="144"/>
      <c r="FN347" s="144"/>
      <c r="FO347" s="144"/>
      <c r="FP347" s="144"/>
      <c r="FQ347" s="144"/>
      <c r="FR347" s="144"/>
      <c r="FS347" s="144"/>
      <c r="FT347" s="144"/>
      <c r="FU347" s="144"/>
      <c r="FV347" s="144"/>
      <c r="FW347" s="144"/>
      <c r="FX347" s="144"/>
      <c r="FY347" s="144"/>
      <c r="FZ347" s="144"/>
      <c r="GA347" s="144"/>
      <c r="GB347" s="144"/>
      <c r="GC347" s="144"/>
      <c r="GD347" s="144"/>
      <c r="GE347" s="144"/>
      <c r="GF347" s="144"/>
      <c r="GG347" s="144"/>
      <c r="GH347" s="144"/>
      <c r="GI347" s="144"/>
      <c r="GJ347" s="144"/>
      <c r="GK347" s="144"/>
      <c r="GL347" s="144"/>
      <c r="GM347" s="144"/>
      <c r="GN347" s="144"/>
      <c r="GO347" s="144"/>
      <c r="GP347" s="144"/>
      <c r="GQ347" s="144"/>
      <c r="GR347" s="144"/>
      <c r="GS347" s="144"/>
      <c r="GT347" s="144"/>
      <c r="GU347" s="144"/>
      <c r="GV347" s="144"/>
      <c r="GW347" s="144"/>
      <c r="GX347" s="144"/>
      <c r="GY347" s="144"/>
      <c r="GZ347" s="144"/>
      <c r="HA347" s="144"/>
      <c r="HB347" s="144"/>
      <c r="HC347" s="144"/>
      <c r="HD347" s="144"/>
      <c r="HE347" s="144"/>
      <c r="HF347" s="144"/>
      <c r="HG347" s="144"/>
      <c r="HH347" s="144"/>
      <c r="HI347" s="144"/>
      <c r="HJ347" s="144"/>
    </row>
    <row r="348" spans="1:218" ht="16.5" x14ac:dyDescent="0.3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c r="DL348" s="144"/>
      <c r="DM348" s="144"/>
      <c r="DN348" s="144"/>
      <c r="DO348" s="144"/>
      <c r="DP348" s="144"/>
      <c r="DQ348" s="144"/>
      <c r="DR348" s="144"/>
      <c r="DS348" s="144"/>
      <c r="DT348" s="144"/>
      <c r="DU348" s="144"/>
      <c r="DV348" s="144"/>
      <c r="DW348" s="144"/>
      <c r="DX348" s="144"/>
      <c r="DY348" s="144"/>
      <c r="DZ348" s="144"/>
      <c r="EA348" s="144"/>
      <c r="EB348" s="144"/>
      <c r="EC348" s="144"/>
      <c r="ED348" s="144"/>
      <c r="EE348" s="144"/>
      <c r="EF348" s="144"/>
      <c r="EG348" s="144"/>
      <c r="EH348" s="144"/>
      <c r="EI348" s="144"/>
      <c r="EJ348" s="144"/>
      <c r="EK348" s="144"/>
      <c r="EL348" s="144"/>
      <c r="EM348" s="144"/>
      <c r="EN348" s="144"/>
      <c r="EO348" s="144"/>
      <c r="EP348" s="144"/>
      <c r="EQ348" s="144"/>
      <c r="ER348" s="144"/>
      <c r="ES348" s="144"/>
      <c r="ET348" s="144"/>
      <c r="EU348" s="144"/>
      <c r="EV348" s="144"/>
      <c r="EW348" s="144"/>
      <c r="EX348" s="144"/>
      <c r="EY348" s="144"/>
      <c r="EZ348" s="144"/>
      <c r="FA348" s="144"/>
      <c r="FB348" s="144"/>
      <c r="FC348" s="144"/>
      <c r="FD348" s="144"/>
      <c r="FE348" s="144"/>
      <c r="FF348" s="144"/>
      <c r="FG348" s="144"/>
      <c r="FH348" s="144"/>
      <c r="FI348" s="144"/>
      <c r="FJ348" s="144"/>
      <c r="FK348" s="144"/>
      <c r="FL348" s="144"/>
      <c r="FM348" s="144"/>
      <c r="FN348" s="144"/>
      <c r="FO348" s="144"/>
      <c r="FP348" s="144"/>
      <c r="FQ348" s="144"/>
      <c r="FR348" s="144"/>
      <c r="FS348" s="144"/>
      <c r="FT348" s="144"/>
      <c r="FU348" s="144"/>
      <c r="FV348" s="144"/>
      <c r="FW348" s="144"/>
      <c r="FX348" s="144"/>
      <c r="FY348" s="144"/>
      <c r="FZ348" s="144"/>
      <c r="GA348" s="144"/>
      <c r="GB348" s="144"/>
      <c r="GC348" s="144"/>
      <c r="GD348" s="144"/>
      <c r="GE348" s="144"/>
      <c r="GF348" s="144"/>
      <c r="GG348" s="144"/>
      <c r="GH348" s="144"/>
      <c r="GI348" s="144"/>
      <c r="GJ348" s="144"/>
      <c r="GK348" s="144"/>
      <c r="GL348" s="144"/>
      <c r="GM348" s="144"/>
      <c r="GN348" s="144"/>
      <c r="GO348" s="144"/>
      <c r="GP348" s="144"/>
      <c r="GQ348" s="144"/>
      <c r="GR348" s="144"/>
      <c r="GS348" s="144"/>
      <c r="GT348" s="144"/>
      <c r="GU348" s="144"/>
      <c r="GV348" s="144"/>
      <c r="GW348" s="144"/>
      <c r="GX348" s="144"/>
      <c r="GY348" s="144"/>
      <c r="GZ348" s="144"/>
      <c r="HA348" s="144"/>
      <c r="HB348" s="144"/>
      <c r="HC348" s="144"/>
      <c r="HD348" s="144"/>
      <c r="HE348" s="144"/>
      <c r="HF348" s="144"/>
      <c r="HG348" s="144"/>
      <c r="HH348" s="144"/>
      <c r="HI348" s="144"/>
      <c r="HJ348" s="144"/>
    </row>
    <row r="349" spans="1:218" ht="16.5" x14ac:dyDescent="0.3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c r="DL349" s="144"/>
      <c r="DM349" s="144"/>
      <c r="DN349" s="144"/>
      <c r="DO349" s="144"/>
      <c r="DP349" s="144"/>
      <c r="DQ349" s="144"/>
      <c r="DR349" s="144"/>
      <c r="DS349" s="144"/>
      <c r="DT349" s="144"/>
      <c r="DU349" s="144"/>
      <c r="DV349" s="144"/>
      <c r="DW349" s="144"/>
      <c r="DX349" s="144"/>
      <c r="DY349" s="144"/>
      <c r="DZ349" s="144"/>
      <c r="EA349" s="144"/>
      <c r="EB349" s="144"/>
      <c r="EC349" s="144"/>
      <c r="ED349" s="144"/>
      <c r="EE349" s="144"/>
      <c r="EF349" s="144"/>
      <c r="EG349" s="144"/>
      <c r="EH349" s="144"/>
      <c r="EI349" s="144"/>
      <c r="EJ349" s="144"/>
      <c r="EK349" s="144"/>
      <c r="EL349" s="144"/>
      <c r="EM349" s="144"/>
      <c r="EN349" s="144"/>
      <c r="EO349" s="144"/>
      <c r="EP349" s="144"/>
      <c r="EQ349" s="144"/>
      <c r="ER349" s="144"/>
      <c r="ES349" s="144"/>
      <c r="ET349" s="144"/>
      <c r="EU349" s="144"/>
      <c r="EV349" s="144"/>
      <c r="EW349" s="144"/>
      <c r="EX349" s="144"/>
      <c r="EY349" s="144"/>
      <c r="EZ349" s="144"/>
      <c r="FA349" s="144"/>
      <c r="FB349" s="144"/>
      <c r="FC349" s="144"/>
      <c r="FD349" s="144"/>
      <c r="FE349" s="144"/>
      <c r="FF349" s="144"/>
      <c r="FG349" s="144"/>
      <c r="FH349" s="144"/>
      <c r="FI349" s="144"/>
      <c r="FJ349" s="144"/>
      <c r="FK349" s="144"/>
      <c r="FL349" s="144"/>
      <c r="FM349" s="144"/>
      <c r="FN349" s="144"/>
      <c r="FO349" s="144"/>
      <c r="FP349" s="144"/>
      <c r="FQ349" s="144"/>
      <c r="FR349" s="144"/>
      <c r="FS349" s="144"/>
      <c r="FT349" s="144"/>
      <c r="FU349" s="144"/>
      <c r="FV349" s="144"/>
      <c r="FW349" s="144"/>
      <c r="FX349" s="144"/>
      <c r="FY349" s="144"/>
      <c r="FZ349" s="144"/>
      <c r="GA349" s="144"/>
      <c r="GB349" s="144"/>
      <c r="GC349" s="144"/>
      <c r="GD349" s="144"/>
      <c r="GE349" s="144"/>
      <c r="GF349" s="144"/>
      <c r="GG349" s="144"/>
      <c r="GH349" s="144"/>
      <c r="GI349" s="144"/>
      <c r="GJ349" s="144"/>
      <c r="GK349" s="144"/>
      <c r="GL349" s="144"/>
      <c r="GM349" s="144"/>
      <c r="GN349" s="144"/>
      <c r="GO349" s="144"/>
      <c r="GP349" s="144"/>
      <c r="GQ349" s="144"/>
      <c r="GR349" s="144"/>
      <c r="GS349" s="144"/>
      <c r="GT349" s="144"/>
      <c r="GU349" s="144"/>
      <c r="GV349" s="144"/>
      <c r="GW349" s="144"/>
      <c r="GX349" s="144"/>
      <c r="GY349" s="144"/>
      <c r="GZ349" s="144"/>
      <c r="HA349" s="144"/>
      <c r="HB349" s="144"/>
      <c r="HC349" s="144"/>
      <c r="HD349" s="144"/>
      <c r="HE349" s="144"/>
      <c r="HF349" s="144"/>
      <c r="HG349" s="144"/>
      <c r="HH349" s="144"/>
      <c r="HI349" s="144"/>
      <c r="HJ349" s="144"/>
    </row>
    <row r="350" spans="1:218" ht="16.5" x14ac:dyDescent="0.3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c r="DL350" s="144"/>
      <c r="DM350" s="144"/>
      <c r="DN350" s="144"/>
      <c r="DO350" s="144"/>
      <c r="DP350" s="144"/>
      <c r="DQ350" s="144"/>
      <c r="DR350" s="144"/>
      <c r="DS350" s="144"/>
      <c r="DT350" s="144"/>
      <c r="DU350" s="144"/>
      <c r="DV350" s="144"/>
      <c r="DW350" s="144"/>
      <c r="DX350" s="144"/>
      <c r="DY350" s="144"/>
      <c r="DZ350" s="144"/>
      <c r="EA350" s="144"/>
      <c r="EB350" s="144"/>
      <c r="EC350" s="144"/>
      <c r="ED350" s="144"/>
      <c r="EE350" s="144"/>
      <c r="EF350" s="144"/>
      <c r="EG350" s="144"/>
      <c r="EH350" s="144"/>
      <c r="EI350" s="144"/>
      <c r="EJ350" s="144"/>
      <c r="EK350" s="144"/>
      <c r="EL350" s="144"/>
      <c r="EM350" s="144"/>
      <c r="EN350" s="144"/>
      <c r="EO350" s="144"/>
      <c r="EP350" s="144"/>
      <c r="EQ350" s="144"/>
      <c r="ER350" s="144"/>
      <c r="ES350" s="144"/>
      <c r="ET350" s="144"/>
      <c r="EU350" s="144"/>
      <c r="EV350" s="144"/>
      <c r="EW350" s="144"/>
      <c r="EX350" s="144"/>
      <c r="EY350" s="144"/>
      <c r="EZ350" s="144"/>
      <c r="FA350" s="144"/>
      <c r="FB350" s="144"/>
      <c r="FC350" s="144"/>
      <c r="FD350" s="144"/>
      <c r="FE350" s="144"/>
      <c r="FF350" s="144"/>
      <c r="FG350" s="144"/>
      <c r="FH350" s="144"/>
      <c r="FI350" s="144"/>
      <c r="FJ350" s="144"/>
      <c r="FK350" s="144"/>
      <c r="FL350" s="144"/>
      <c r="FM350" s="144"/>
      <c r="FN350" s="144"/>
      <c r="FO350" s="144"/>
      <c r="FP350" s="144"/>
      <c r="FQ350" s="144"/>
      <c r="FR350" s="144"/>
      <c r="FS350" s="144"/>
      <c r="FT350" s="144"/>
      <c r="FU350" s="144"/>
      <c r="FV350" s="144"/>
      <c r="FW350" s="144"/>
      <c r="FX350" s="144"/>
      <c r="FY350" s="144"/>
      <c r="FZ350" s="144"/>
      <c r="GA350" s="144"/>
      <c r="GB350" s="144"/>
      <c r="GC350" s="144"/>
      <c r="GD350" s="144"/>
      <c r="GE350" s="144"/>
      <c r="GF350" s="144"/>
      <c r="GG350" s="144"/>
      <c r="GH350" s="144"/>
      <c r="GI350" s="144"/>
      <c r="GJ350" s="144"/>
      <c r="GK350" s="144"/>
      <c r="GL350" s="144"/>
      <c r="GM350" s="144"/>
      <c r="GN350" s="144"/>
      <c r="GO350" s="144"/>
      <c r="GP350" s="144"/>
      <c r="GQ350" s="144"/>
      <c r="GR350" s="144"/>
      <c r="GS350" s="144"/>
      <c r="GT350" s="144"/>
      <c r="GU350" s="144"/>
      <c r="GV350" s="144"/>
      <c r="GW350" s="144"/>
      <c r="GX350" s="144"/>
      <c r="GY350" s="144"/>
      <c r="GZ350" s="144"/>
      <c r="HA350" s="144"/>
      <c r="HB350" s="144"/>
      <c r="HC350" s="144"/>
      <c r="HD350" s="144"/>
      <c r="HE350" s="144"/>
      <c r="HF350" s="144"/>
      <c r="HG350" s="144"/>
      <c r="HH350" s="144"/>
      <c r="HI350" s="144"/>
      <c r="HJ350" s="144"/>
    </row>
    <row r="351" spans="1:218" ht="16.5" x14ac:dyDescent="0.3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c r="EG351" s="144"/>
      <c r="EH351" s="144"/>
      <c r="EI351" s="144"/>
      <c r="EJ351" s="144"/>
      <c r="EK351" s="144"/>
      <c r="EL351" s="144"/>
      <c r="EM351" s="144"/>
      <c r="EN351" s="144"/>
      <c r="EO351" s="144"/>
      <c r="EP351" s="144"/>
      <c r="EQ351" s="144"/>
      <c r="ER351" s="144"/>
      <c r="ES351" s="144"/>
      <c r="ET351" s="144"/>
      <c r="EU351" s="144"/>
      <c r="EV351" s="144"/>
      <c r="EW351" s="144"/>
      <c r="EX351" s="144"/>
      <c r="EY351" s="144"/>
      <c r="EZ351" s="144"/>
      <c r="FA351" s="144"/>
      <c r="FB351" s="144"/>
      <c r="FC351" s="144"/>
      <c r="FD351" s="144"/>
      <c r="FE351" s="144"/>
      <c r="FF351" s="144"/>
      <c r="FG351" s="144"/>
      <c r="FH351" s="144"/>
      <c r="FI351" s="144"/>
      <c r="FJ351" s="144"/>
      <c r="FK351" s="144"/>
      <c r="FL351" s="144"/>
      <c r="FM351" s="144"/>
      <c r="FN351" s="144"/>
      <c r="FO351" s="144"/>
      <c r="FP351" s="144"/>
      <c r="FQ351" s="144"/>
      <c r="FR351" s="144"/>
      <c r="FS351" s="144"/>
      <c r="FT351" s="144"/>
      <c r="FU351" s="144"/>
      <c r="FV351" s="144"/>
      <c r="FW351" s="144"/>
      <c r="FX351" s="144"/>
      <c r="FY351" s="144"/>
      <c r="FZ351" s="144"/>
      <c r="GA351" s="144"/>
      <c r="GB351" s="144"/>
      <c r="GC351" s="144"/>
      <c r="GD351" s="144"/>
      <c r="GE351" s="144"/>
      <c r="GF351" s="144"/>
      <c r="GG351" s="144"/>
      <c r="GH351" s="144"/>
      <c r="GI351" s="144"/>
      <c r="GJ351" s="144"/>
      <c r="GK351" s="144"/>
      <c r="GL351" s="144"/>
      <c r="GM351" s="144"/>
      <c r="GN351" s="144"/>
      <c r="GO351" s="144"/>
      <c r="GP351" s="144"/>
      <c r="GQ351" s="144"/>
      <c r="GR351" s="144"/>
      <c r="GS351" s="144"/>
      <c r="GT351" s="144"/>
      <c r="GU351" s="144"/>
      <c r="GV351" s="144"/>
      <c r="GW351" s="144"/>
      <c r="GX351" s="144"/>
      <c r="GY351" s="144"/>
      <c r="GZ351" s="144"/>
      <c r="HA351" s="144"/>
      <c r="HB351" s="144"/>
      <c r="HC351" s="144"/>
      <c r="HD351" s="144"/>
      <c r="HE351" s="144"/>
      <c r="HF351" s="144"/>
      <c r="HG351" s="144"/>
      <c r="HH351" s="144"/>
      <c r="HI351" s="144"/>
      <c r="HJ351" s="144"/>
    </row>
    <row r="352" spans="1:218" ht="16.5" x14ac:dyDescent="0.3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c r="DL352" s="144"/>
      <c r="DM352" s="144"/>
      <c r="DN352" s="144"/>
      <c r="DO352" s="144"/>
      <c r="DP352" s="144"/>
      <c r="DQ352" s="144"/>
      <c r="DR352" s="144"/>
      <c r="DS352" s="144"/>
      <c r="DT352" s="144"/>
      <c r="DU352" s="144"/>
      <c r="DV352" s="144"/>
      <c r="DW352" s="144"/>
      <c r="DX352" s="144"/>
      <c r="DY352" s="144"/>
      <c r="DZ352" s="144"/>
      <c r="EA352" s="144"/>
      <c r="EB352" s="144"/>
      <c r="EC352" s="144"/>
      <c r="ED352" s="144"/>
      <c r="EE352" s="144"/>
      <c r="EF352" s="144"/>
      <c r="EG352" s="144"/>
      <c r="EH352" s="144"/>
      <c r="EI352" s="144"/>
      <c r="EJ352" s="144"/>
      <c r="EK352" s="144"/>
      <c r="EL352" s="144"/>
      <c r="EM352" s="144"/>
      <c r="EN352" s="144"/>
      <c r="EO352" s="144"/>
      <c r="EP352" s="144"/>
      <c r="EQ352" s="144"/>
      <c r="ER352" s="144"/>
      <c r="ES352" s="144"/>
      <c r="ET352" s="144"/>
      <c r="EU352" s="144"/>
      <c r="EV352" s="144"/>
      <c r="EW352" s="144"/>
      <c r="EX352" s="144"/>
      <c r="EY352" s="144"/>
      <c r="EZ352" s="144"/>
      <c r="FA352" s="144"/>
      <c r="FB352" s="144"/>
      <c r="FC352" s="144"/>
      <c r="FD352" s="144"/>
      <c r="FE352" s="144"/>
      <c r="FF352" s="144"/>
      <c r="FG352" s="144"/>
      <c r="FH352" s="144"/>
      <c r="FI352" s="144"/>
      <c r="FJ352" s="144"/>
      <c r="FK352" s="144"/>
      <c r="FL352" s="144"/>
      <c r="FM352" s="144"/>
      <c r="FN352" s="144"/>
      <c r="FO352" s="144"/>
      <c r="FP352" s="144"/>
      <c r="FQ352" s="144"/>
      <c r="FR352" s="144"/>
      <c r="FS352" s="144"/>
      <c r="FT352" s="144"/>
      <c r="FU352" s="144"/>
      <c r="FV352" s="144"/>
      <c r="FW352" s="144"/>
      <c r="FX352" s="144"/>
      <c r="FY352" s="144"/>
      <c r="FZ352" s="144"/>
      <c r="GA352" s="144"/>
      <c r="GB352" s="144"/>
      <c r="GC352" s="144"/>
      <c r="GD352" s="144"/>
      <c r="GE352" s="144"/>
      <c r="GF352" s="144"/>
      <c r="GG352" s="144"/>
      <c r="GH352" s="144"/>
      <c r="GI352" s="144"/>
      <c r="GJ352" s="144"/>
      <c r="GK352" s="144"/>
      <c r="GL352" s="144"/>
      <c r="GM352" s="144"/>
      <c r="GN352" s="144"/>
      <c r="GO352" s="144"/>
      <c r="GP352" s="144"/>
      <c r="GQ352" s="144"/>
      <c r="GR352" s="144"/>
      <c r="GS352" s="144"/>
      <c r="GT352" s="144"/>
      <c r="GU352" s="144"/>
      <c r="GV352" s="144"/>
      <c r="GW352" s="144"/>
      <c r="GX352" s="144"/>
      <c r="GY352" s="144"/>
      <c r="GZ352" s="144"/>
      <c r="HA352" s="144"/>
      <c r="HB352" s="144"/>
      <c r="HC352" s="144"/>
      <c r="HD352" s="144"/>
      <c r="HE352" s="144"/>
      <c r="HF352" s="144"/>
      <c r="HG352" s="144"/>
      <c r="HH352" s="144"/>
      <c r="HI352" s="144"/>
      <c r="HJ352" s="144"/>
    </row>
    <row r="353" spans="1:218" ht="16.5" x14ac:dyDescent="0.3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c r="DL353" s="144"/>
      <c r="DM353" s="144"/>
      <c r="DN353" s="144"/>
      <c r="DO353" s="144"/>
      <c r="DP353" s="144"/>
      <c r="DQ353" s="144"/>
      <c r="DR353" s="144"/>
      <c r="DS353" s="144"/>
      <c r="DT353" s="144"/>
      <c r="DU353" s="144"/>
      <c r="DV353" s="144"/>
      <c r="DW353" s="144"/>
      <c r="DX353" s="144"/>
      <c r="DY353" s="144"/>
      <c r="DZ353" s="144"/>
      <c r="EA353" s="144"/>
      <c r="EB353" s="144"/>
      <c r="EC353" s="144"/>
      <c r="ED353" s="144"/>
      <c r="EE353" s="144"/>
      <c r="EF353" s="144"/>
      <c r="EG353" s="144"/>
      <c r="EH353" s="144"/>
      <c r="EI353" s="144"/>
      <c r="EJ353" s="144"/>
      <c r="EK353" s="144"/>
      <c r="EL353" s="144"/>
      <c r="EM353" s="144"/>
      <c r="EN353" s="144"/>
      <c r="EO353" s="144"/>
      <c r="EP353" s="144"/>
      <c r="EQ353" s="144"/>
      <c r="ER353" s="144"/>
      <c r="ES353" s="144"/>
      <c r="ET353" s="144"/>
      <c r="EU353" s="144"/>
      <c r="EV353" s="144"/>
      <c r="EW353" s="144"/>
      <c r="EX353" s="144"/>
      <c r="EY353" s="144"/>
      <c r="EZ353" s="144"/>
      <c r="FA353" s="144"/>
      <c r="FB353" s="144"/>
      <c r="FC353" s="144"/>
      <c r="FD353" s="144"/>
      <c r="FE353" s="144"/>
      <c r="FF353" s="144"/>
      <c r="FG353" s="144"/>
      <c r="FH353" s="144"/>
      <c r="FI353" s="144"/>
      <c r="FJ353" s="144"/>
      <c r="FK353" s="144"/>
      <c r="FL353" s="144"/>
      <c r="FM353" s="144"/>
      <c r="FN353" s="144"/>
      <c r="FO353" s="144"/>
      <c r="FP353" s="144"/>
      <c r="FQ353" s="144"/>
      <c r="FR353" s="144"/>
      <c r="FS353" s="144"/>
      <c r="FT353" s="144"/>
      <c r="FU353" s="144"/>
      <c r="FV353" s="144"/>
      <c r="FW353" s="144"/>
      <c r="FX353" s="144"/>
      <c r="FY353" s="144"/>
      <c r="FZ353" s="144"/>
      <c r="GA353" s="144"/>
      <c r="GB353" s="144"/>
      <c r="GC353" s="144"/>
      <c r="GD353" s="144"/>
      <c r="GE353" s="144"/>
      <c r="GF353" s="144"/>
      <c r="GG353" s="144"/>
      <c r="GH353" s="144"/>
      <c r="GI353" s="144"/>
      <c r="GJ353" s="144"/>
      <c r="GK353" s="144"/>
      <c r="GL353" s="144"/>
      <c r="GM353" s="144"/>
      <c r="GN353" s="144"/>
      <c r="GO353" s="144"/>
      <c r="GP353" s="144"/>
      <c r="GQ353" s="144"/>
      <c r="GR353" s="144"/>
      <c r="GS353" s="144"/>
      <c r="GT353" s="144"/>
      <c r="GU353" s="144"/>
      <c r="GV353" s="144"/>
      <c r="GW353" s="144"/>
      <c r="GX353" s="144"/>
      <c r="GY353" s="144"/>
      <c r="GZ353" s="144"/>
      <c r="HA353" s="144"/>
      <c r="HB353" s="144"/>
      <c r="HC353" s="144"/>
      <c r="HD353" s="144"/>
      <c r="HE353" s="144"/>
      <c r="HF353" s="144"/>
      <c r="HG353" s="144"/>
      <c r="HH353" s="144"/>
      <c r="HI353" s="144"/>
      <c r="HJ353" s="144"/>
    </row>
    <row r="354" spans="1:218" ht="16.5" x14ac:dyDescent="0.3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c r="DL354" s="144"/>
      <c r="DM354" s="144"/>
      <c r="DN354" s="144"/>
      <c r="DO354" s="144"/>
      <c r="DP354" s="144"/>
      <c r="DQ354" s="144"/>
      <c r="DR354" s="144"/>
      <c r="DS354" s="144"/>
      <c r="DT354" s="144"/>
      <c r="DU354" s="144"/>
      <c r="DV354" s="144"/>
      <c r="DW354" s="144"/>
      <c r="DX354" s="144"/>
      <c r="DY354" s="144"/>
      <c r="DZ354" s="144"/>
      <c r="EA354" s="144"/>
      <c r="EB354" s="144"/>
      <c r="EC354" s="144"/>
      <c r="ED354" s="144"/>
      <c r="EE354" s="144"/>
      <c r="EF354" s="144"/>
      <c r="EG354" s="144"/>
      <c r="EH354" s="144"/>
      <c r="EI354" s="144"/>
      <c r="EJ354" s="144"/>
      <c r="EK354" s="144"/>
      <c r="EL354" s="144"/>
      <c r="EM354" s="144"/>
      <c r="EN354" s="144"/>
      <c r="EO354" s="144"/>
      <c r="EP354" s="144"/>
      <c r="EQ354" s="144"/>
      <c r="ER354" s="144"/>
      <c r="ES354" s="144"/>
      <c r="ET354" s="144"/>
      <c r="EU354" s="144"/>
      <c r="EV354" s="144"/>
      <c r="EW354" s="144"/>
      <c r="EX354" s="144"/>
      <c r="EY354" s="144"/>
      <c r="EZ354" s="144"/>
      <c r="FA354" s="144"/>
      <c r="FB354" s="144"/>
      <c r="FC354" s="144"/>
      <c r="FD354" s="144"/>
      <c r="FE354" s="144"/>
      <c r="FF354" s="144"/>
      <c r="FG354" s="144"/>
      <c r="FH354" s="144"/>
      <c r="FI354" s="144"/>
      <c r="FJ354" s="144"/>
      <c r="FK354" s="144"/>
      <c r="FL354" s="144"/>
      <c r="FM354" s="144"/>
      <c r="FN354" s="144"/>
      <c r="FO354" s="144"/>
      <c r="FP354" s="144"/>
      <c r="FQ354" s="144"/>
      <c r="FR354" s="144"/>
      <c r="FS354" s="144"/>
      <c r="FT354" s="144"/>
      <c r="FU354" s="144"/>
      <c r="FV354" s="144"/>
      <c r="FW354" s="144"/>
      <c r="FX354" s="144"/>
      <c r="FY354" s="144"/>
      <c r="FZ354" s="144"/>
      <c r="GA354" s="144"/>
      <c r="GB354" s="144"/>
      <c r="GC354" s="144"/>
      <c r="GD354" s="144"/>
      <c r="GE354" s="144"/>
      <c r="GF354" s="144"/>
      <c r="GG354" s="144"/>
      <c r="GH354" s="144"/>
      <c r="GI354" s="144"/>
      <c r="GJ354" s="144"/>
      <c r="GK354" s="144"/>
      <c r="GL354" s="144"/>
      <c r="GM354" s="144"/>
      <c r="GN354" s="144"/>
      <c r="GO354" s="144"/>
      <c r="GP354" s="144"/>
      <c r="GQ354" s="144"/>
      <c r="GR354" s="144"/>
      <c r="GS354" s="144"/>
      <c r="GT354" s="144"/>
      <c r="GU354" s="144"/>
      <c r="GV354" s="144"/>
      <c r="GW354" s="144"/>
      <c r="GX354" s="144"/>
      <c r="GY354" s="144"/>
      <c r="GZ354" s="144"/>
      <c r="HA354" s="144"/>
      <c r="HB354" s="144"/>
      <c r="HC354" s="144"/>
      <c r="HD354" s="144"/>
      <c r="HE354" s="144"/>
      <c r="HF354" s="144"/>
      <c r="HG354" s="144"/>
      <c r="HH354" s="144"/>
      <c r="HI354" s="144"/>
      <c r="HJ354" s="144"/>
    </row>
    <row r="355" spans="1:218" ht="16.5" x14ac:dyDescent="0.3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c r="DL355" s="144"/>
      <c r="DM355" s="144"/>
      <c r="DN355" s="144"/>
      <c r="DO355" s="144"/>
      <c r="DP355" s="144"/>
      <c r="DQ355" s="144"/>
      <c r="DR355" s="144"/>
      <c r="DS355" s="144"/>
      <c r="DT355" s="144"/>
      <c r="DU355" s="144"/>
      <c r="DV355" s="144"/>
      <c r="DW355" s="144"/>
      <c r="DX355" s="144"/>
      <c r="DY355" s="144"/>
      <c r="DZ355" s="144"/>
      <c r="EA355" s="144"/>
      <c r="EB355" s="144"/>
      <c r="EC355" s="144"/>
      <c r="ED355" s="144"/>
      <c r="EE355" s="144"/>
      <c r="EF355" s="144"/>
      <c r="EG355" s="144"/>
      <c r="EH355" s="144"/>
      <c r="EI355" s="144"/>
      <c r="EJ355" s="144"/>
      <c r="EK355" s="144"/>
      <c r="EL355" s="144"/>
      <c r="EM355" s="144"/>
      <c r="EN355" s="144"/>
      <c r="EO355" s="144"/>
      <c r="EP355" s="144"/>
      <c r="EQ355" s="144"/>
      <c r="ER355" s="144"/>
      <c r="ES355" s="144"/>
      <c r="ET355" s="144"/>
      <c r="EU355" s="144"/>
      <c r="EV355" s="144"/>
      <c r="EW355" s="144"/>
      <c r="EX355" s="144"/>
      <c r="EY355" s="144"/>
      <c r="EZ355" s="144"/>
      <c r="FA355" s="144"/>
      <c r="FB355" s="144"/>
      <c r="FC355" s="144"/>
      <c r="FD355" s="144"/>
      <c r="FE355" s="144"/>
      <c r="FF355" s="144"/>
      <c r="FG355" s="144"/>
      <c r="FH355" s="144"/>
      <c r="FI355" s="144"/>
      <c r="FJ355" s="144"/>
      <c r="FK355" s="144"/>
      <c r="FL355" s="144"/>
      <c r="FM355" s="144"/>
      <c r="FN355" s="144"/>
      <c r="FO355" s="144"/>
      <c r="FP355" s="144"/>
      <c r="FQ355" s="144"/>
      <c r="FR355" s="144"/>
      <c r="FS355" s="144"/>
      <c r="FT355" s="144"/>
      <c r="FU355" s="144"/>
      <c r="FV355" s="144"/>
      <c r="FW355" s="144"/>
      <c r="FX355" s="144"/>
      <c r="FY355" s="144"/>
      <c r="FZ355" s="144"/>
      <c r="GA355" s="144"/>
      <c r="GB355" s="144"/>
      <c r="GC355" s="144"/>
      <c r="GD355" s="144"/>
      <c r="GE355" s="144"/>
      <c r="GF355" s="144"/>
      <c r="GG355" s="144"/>
      <c r="GH355" s="144"/>
      <c r="GI355" s="144"/>
      <c r="GJ355" s="144"/>
      <c r="GK355" s="144"/>
      <c r="GL355" s="144"/>
      <c r="GM355" s="144"/>
      <c r="GN355" s="144"/>
      <c r="GO355" s="144"/>
      <c r="GP355" s="144"/>
      <c r="GQ355" s="144"/>
      <c r="GR355" s="144"/>
      <c r="GS355" s="144"/>
      <c r="GT355" s="144"/>
      <c r="GU355" s="144"/>
      <c r="GV355" s="144"/>
      <c r="GW355" s="144"/>
      <c r="GX355" s="144"/>
      <c r="GY355" s="144"/>
      <c r="GZ355" s="144"/>
      <c r="HA355" s="144"/>
      <c r="HB355" s="144"/>
      <c r="HC355" s="144"/>
      <c r="HD355" s="144"/>
      <c r="HE355" s="144"/>
      <c r="HF355" s="144"/>
      <c r="HG355" s="144"/>
      <c r="HH355" s="144"/>
      <c r="HI355" s="144"/>
      <c r="HJ355" s="144"/>
    </row>
    <row r="356" spans="1:218" ht="16.5" x14ac:dyDescent="0.3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c r="DL356" s="144"/>
      <c r="DM356" s="144"/>
      <c r="DN356" s="144"/>
      <c r="DO356" s="144"/>
      <c r="DP356" s="144"/>
      <c r="DQ356" s="144"/>
      <c r="DR356" s="144"/>
      <c r="DS356" s="144"/>
      <c r="DT356" s="144"/>
      <c r="DU356" s="144"/>
      <c r="DV356" s="144"/>
      <c r="DW356" s="144"/>
      <c r="DX356" s="144"/>
      <c r="DY356" s="144"/>
      <c r="DZ356" s="144"/>
      <c r="EA356" s="144"/>
      <c r="EB356" s="144"/>
      <c r="EC356" s="144"/>
      <c r="ED356" s="144"/>
      <c r="EE356" s="144"/>
      <c r="EF356" s="144"/>
      <c r="EG356" s="144"/>
      <c r="EH356" s="144"/>
      <c r="EI356" s="144"/>
      <c r="EJ356" s="144"/>
      <c r="EK356" s="144"/>
      <c r="EL356" s="144"/>
      <c r="EM356" s="144"/>
      <c r="EN356" s="144"/>
      <c r="EO356" s="144"/>
      <c r="EP356" s="144"/>
      <c r="EQ356" s="144"/>
      <c r="ER356" s="144"/>
      <c r="ES356" s="144"/>
      <c r="ET356" s="144"/>
      <c r="EU356" s="144"/>
      <c r="EV356" s="144"/>
      <c r="EW356" s="144"/>
      <c r="EX356" s="144"/>
      <c r="EY356" s="144"/>
      <c r="EZ356" s="144"/>
      <c r="FA356" s="144"/>
      <c r="FB356" s="144"/>
      <c r="FC356" s="144"/>
      <c r="FD356" s="144"/>
      <c r="FE356" s="144"/>
      <c r="FF356" s="144"/>
      <c r="FG356" s="144"/>
      <c r="FH356" s="144"/>
      <c r="FI356" s="144"/>
      <c r="FJ356" s="144"/>
      <c r="FK356" s="144"/>
      <c r="FL356" s="144"/>
      <c r="FM356" s="144"/>
      <c r="FN356" s="144"/>
      <c r="FO356" s="144"/>
      <c r="FP356" s="144"/>
      <c r="FQ356" s="144"/>
      <c r="FR356" s="144"/>
      <c r="FS356" s="144"/>
      <c r="FT356" s="144"/>
      <c r="FU356" s="144"/>
      <c r="FV356" s="144"/>
      <c r="FW356" s="144"/>
      <c r="FX356" s="144"/>
      <c r="FY356" s="144"/>
      <c r="FZ356" s="144"/>
      <c r="GA356" s="144"/>
      <c r="GB356" s="144"/>
      <c r="GC356" s="144"/>
      <c r="GD356" s="144"/>
      <c r="GE356" s="144"/>
      <c r="GF356" s="144"/>
      <c r="GG356" s="144"/>
      <c r="GH356" s="144"/>
      <c r="GI356" s="144"/>
      <c r="GJ356" s="144"/>
      <c r="GK356" s="144"/>
      <c r="GL356" s="144"/>
      <c r="GM356" s="144"/>
      <c r="GN356" s="144"/>
      <c r="GO356" s="144"/>
      <c r="GP356" s="144"/>
      <c r="GQ356" s="144"/>
      <c r="GR356" s="144"/>
      <c r="GS356" s="144"/>
      <c r="GT356" s="144"/>
      <c r="GU356" s="144"/>
      <c r="GV356" s="144"/>
      <c r="GW356" s="144"/>
      <c r="GX356" s="144"/>
      <c r="GY356" s="144"/>
      <c r="GZ356" s="144"/>
      <c r="HA356" s="144"/>
      <c r="HB356" s="144"/>
      <c r="HC356" s="144"/>
      <c r="HD356" s="144"/>
      <c r="HE356" s="144"/>
      <c r="HF356" s="144"/>
      <c r="HG356" s="144"/>
      <c r="HH356" s="144"/>
      <c r="HI356" s="144"/>
      <c r="HJ356" s="144"/>
    </row>
    <row r="357" spans="1:218" ht="16.5" x14ac:dyDescent="0.3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c r="DL357" s="144"/>
      <c r="DM357" s="144"/>
      <c r="DN357" s="144"/>
      <c r="DO357" s="144"/>
      <c r="DP357" s="144"/>
      <c r="DQ357" s="144"/>
      <c r="DR357" s="144"/>
      <c r="DS357" s="144"/>
      <c r="DT357" s="144"/>
      <c r="DU357" s="144"/>
      <c r="DV357" s="144"/>
      <c r="DW357" s="144"/>
      <c r="DX357" s="144"/>
      <c r="DY357" s="144"/>
      <c r="DZ357" s="144"/>
      <c r="EA357" s="144"/>
      <c r="EB357" s="144"/>
      <c r="EC357" s="144"/>
      <c r="ED357" s="144"/>
      <c r="EE357" s="144"/>
      <c r="EF357" s="144"/>
      <c r="EG357" s="144"/>
      <c r="EH357" s="144"/>
      <c r="EI357" s="144"/>
      <c r="EJ357" s="144"/>
      <c r="EK357" s="144"/>
      <c r="EL357" s="144"/>
      <c r="EM357" s="144"/>
      <c r="EN357" s="144"/>
      <c r="EO357" s="144"/>
      <c r="EP357" s="144"/>
      <c r="EQ357" s="144"/>
      <c r="ER357" s="144"/>
      <c r="ES357" s="144"/>
      <c r="ET357" s="144"/>
      <c r="EU357" s="144"/>
      <c r="EV357" s="144"/>
      <c r="EW357" s="144"/>
      <c r="EX357" s="144"/>
      <c r="EY357" s="144"/>
      <c r="EZ357" s="144"/>
      <c r="FA357" s="144"/>
      <c r="FB357" s="144"/>
      <c r="FC357" s="144"/>
      <c r="FD357" s="144"/>
      <c r="FE357" s="144"/>
      <c r="FF357" s="144"/>
      <c r="FG357" s="144"/>
      <c r="FH357" s="144"/>
      <c r="FI357" s="144"/>
      <c r="FJ357" s="144"/>
      <c r="FK357" s="144"/>
      <c r="FL357" s="144"/>
      <c r="FM357" s="144"/>
      <c r="FN357" s="144"/>
      <c r="FO357" s="144"/>
      <c r="FP357" s="144"/>
      <c r="FQ357" s="144"/>
      <c r="FR357" s="144"/>
      <c r="FS357" s="144"/>
      <c r="FT357" s="144"/>
      <c r="FU357" s="144"/>
      <c r="FV357" s="144"/>
      <c r="FW357" s="144"/>
      <c r="FX357" s="144"/>
      <c r="FY357" s="144"/>
      <c r="FZ357" s="144"/>
      <c r="GA357" s="144"/>
      <c r="GB357" s="144"/>
      <c r="GC357" s="144"/>
      <c r="GD357" s="144"/>
      <c r="GE357" s="144"/>
      <c r="GF357" s="144"/>
      <c r="GG357" s="144"/>
      <c r="GH357" s="144"/>
      <c r="GI357" s="144"/>
      <c r="GJ357" s="144"/>
      <c r="GK357" s="144"/>
      <c r="GL357" s="144"/>
      <c r="GM357" s="144"/>
      <c r="GN357" s="144"/>
      <c r="GO357" s="144"/>
      <c r="GP357" s="144"/>
      <c r="GQ357" s="144"/>
      <c r="GR357" s="144"/>
      <c r="GS357" s="144"/>
      <c r="GT357" s="144"/>
      <c r="GU357" s="144"/>
      <c r="GV357" s="144"/>
      <c r="GW357" s="144"/>
      <c r="GX357" s="144"/>
      <c r="GY357" s="144"/>
      <c r="GZ357" s="144"/>
      <c r="HA357" s="144"/>
      <c r="HB357" s="144"/>
      <c r="HC357" s="144"/>
      <c r="HD357" s="144"/>
      <c r="HE357" s="144"/>
      <c r="HF357" s="144"/>
      <c r="HG357" s="144"/>
      <c r="HH357" s="144"/>
      <c r="HI357" s="144"/>
      <c r="HJ357" s="144"/>
    </row>
    <row r="358" spans="1:218" ht="16.5" x14ac:dyDescent="0.3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c r="DL358" s="144"/>
      <c r="DM358" s="144"/>
      <c r="DN358" s="144"/>
      <c r="DO358" s="144"/>
      <c r="DP358" s="144"/>
      <c r="DQ358" s="144"/>
      <c r="DR358" s="144"/>
      <c r="DS358" s="144"/>
      <c r="DT358" s="144"/>
      <c r="DU358" s="144"/>
      <c r="DV358" s="144"/>
      <c r="DW358" s="144"/>
      <c r="DX358" s="144"/>
      <c r="DY358" s="144"/>
      <c r="DZ358" s="144"/>
      <c r="EA358" s="144"/>
      <c r="EB358" s="144"/>
      <c r="EC358" s="144"/>
      <c r="ED358" s="144"/>
      <c r="EE358" s="144"/>
      <c r="EF358" s="144"/>
      <c r="EG358" s="144"/>
      <c r="EH358" s="144"/>
      <c r="EI358" s="144"/>
      <c r="EJ358" s="144"/>
      <c r="EK358" s="144"/>
      <c r="EL358" s="144"/>
      <c r="EM358" s="144"/>
      <c r="EN358" s="144"/>
      <c r="EO358" s="144"/>
      <c r="EP358" s="144"/>
      <c r="EQ358" s="144"/>
      <c r="ER358" s="144"/>
      <c r="ES358" s="144"/>
      <c r="ET358" s="144"/>
      <c r="EU358" s="144"/>
      <c r="EV358" s="144"/>
      <c r="EW358" s="144"/>
      <c r="EX358" s="144"/>
      <c r="EY358" s="144"/>
      <c r="EZ358" s="144"/>
      <c r="FA358" s="144"/>
      <c r="FB358" s="144"/>
      <c r="FC358" s="144"/>
      <c r="FD358" s="144"/>
      <c r="FE358" s="144"/>
      <c r="FF358" s="144"/>
      <c r="FG358" s="144"/>
      <c r="FH358" s="144"/>
      <c r="FI358" s="144"/>
      <c r="FJ358" s="144"/>
      <c r="FK358" s="144"/>
      <c r="FL358" s="144"/>
      <c r="FM358" s="144"/>
      <c r="FN358" s="144"/>
      <c r="FO358" s="144"/>
      <c r="FP358" s="144"/>
      <c r="FQ358" s="144"/>
      <c r="FR358" s="144"/>
      <c r="FS358" s="144"/>
      <c r="FT358" s="144"/>
      <c r="FU358" s="144"/>
      <c r="FV358" s="144"/>
      <c r="FW358" s="144"/>
      <c r="FX358" s="144"/>
      <c r="FY358" s="144"/>
      <c r="FZ358" s="144"/>
      <c r="GA358" s="144"/>
      <c r="GB358" s="144"/>
      <c r="GC358" s="144"/>
      <c r="GD358" s="144"/>
      <c r="GE358" s="144"/>
      <c r="GF358" s="144"/>
      <c r="GG358" s="144"/>
      <c r="GH358" s="144"/>
      <c r="GI358" s="144"/>
      <c r="GJ358" s="144"/>
      <c r="GK358" s="144"/>
      <c r="GL358" s="144"/>
      <c r="GM358" s="144"/>
      <c r="GN358" s="144"/>
      <c r="GO358" s="144"/>
      <c r="GP358" s="144"/>
      <c r="GQ358" s="144"/>
      <c r="GR358" s="144"/>
      <c r="GS358" s="144"/>
      <c r="GT358" s="144"/>
      <c r="GU358" s="144"/>
      <c r="GV358" s="144"/>
      <c r="GW358" s="144"/>
      <c r="GX358" s="144"/>
      <c r="GY358" s="144"/>
      <c r="GZ358" s="144"/>
      <c r="HA358" s="144"/>
      <c r="HB358" s="144"/>
      <c r="HC358" s="144"/>
      <c r="HD358" s="144"/>
      <c r="HE358" s="144"/>
      <c r="HF358" s="144"/>
      <c r="HG358" s="144"/>
      <c r="HH358" s="144"/>
      <c r="HI358" s="144"/>
      <c r="HJ358" s="144"/>
    </row>
    <row r="359" spans="1:218" ht="16.5" x14ac:dyDescent="0.3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c r="DL359" s="144"/>
      <c r="DM359" s="144"/>
      <c r="DN359" s="144"/>
      <c r="DO359" s="144"/>
      <c r="DP359" s="144"/>
      <c r="DQ359" s="144"/>
      <c r="DR359" s="144"/>
      <c r="DS359" s="144"/>
      <c r="DT359" s="144"/>
      <c r="DU359" s="144"/>
      <c r="DV359" s="144"/>
      <c r="DW359" s="144"/>
      <c r="DX359" s="144"/>
      <c r="DY359" s="144"/>
      <c r="DZ359" s="144"/>
      <c r="EA359" s="144"/>
      <c r="EB359" s="144"/>
      <c r="EC359" s="144"/>
      <c r="ED359" s="144"/>
      <c r="EE359" s="144"/>
      <c r="EF359" s="144"/>
      <c r="EG359" s="144"/>
      <c r="EH359" s="144"/>
      <c r="EI359" s="144"/>
      <c r="EJ359" s="144"/>
      <c r="EK359" s="144"/>
      <c r="EL359" s="144"/>
      <c r="EM359" s="144"/>
      <c r="EN359" s="144"/>
      <c r="EO359" s="144"/>
      <c r="EP359" s="144"/>
      <c r="EQ359" s="144"/>
      <c r="ER359" s="144"/>
      <c r="ES359" s="144"/>
      <c r="ET359" s="144"/>
      <c r="EU359" s="144"/>
      <c r="EV359" s="144"/>
      <c r="EW359" s="144"/>
      <c r="EX359" s="144"/>
      <c r="EY359" s="144"/>
      <c r="EZ359" s="144"/>
      <c r="FA359" s="144"/>
      <c r="FB359" s="144"/>
      <c r="FC359" s="144"/>
      <c r="FD359" s="144"/>
      <c r="FE359" s="144"/>
      <c r="FF359" s="144"/>
      <c r="FG359" s="144"/>
      <c r="FH359" s="144"/>
      <c r="FI359" s="144"/>
      <c r="FJ359" s="144"/>
      <c r="FK359" s="144"/>
      <c r="FL359" s="144"/>
      <c r="FM359" s="144"/>
      <c r="FN359" s="144"/>
      <c r="FO359" s="144"/>
      <c r="FP359" s="144"/>
      <c r="FQ359" s="144"/>
      <c r="FR359" s="144"/>
      <c r="FS359" s="144"/>
      <c r="FT359" s="144"/>
      <c r="FU359" s="144"/>
      <c r="FV359" s="144"/>
      <c r="FW359" s="144"/>
      <c r="FX359" s="144"/>
      <c r="FY359" s="144"/>
      <c r="FZ359" s="144"/>
      <c r="GA359" s="144"/>
      <c r="GB359" s="144"/>
      <c r="GC359" s="144"/>
      <c r="GD359" s="144"/>
      <c r="GE359" s="144"/>
      <c r="GF359" s="144"/>
      <c r="GG359" s="144"/>
      <c r="GH359" s="144"/>
      <c r="GI359" s="144"/>
      <c r="GJ359" s="144"/>
      <c r="GK359" s="144"/>
      <c r="GL359" s="144"/>
      <c r="GM359" s="144"/>
      <c r="GN359" s="144"/>
      <c r="GO359" s="144"/>
      <c r="GP359" s="144"/>
      <c r="GQ359" s="144"/>
      <c r="GR359" s="144"/>
      <c r="GS359" s="144"/>
      <c r="GT359" s="144"/>
      <c r="GU359" s="144"/>
      <c r="GV359" s="144"/>
      <c r="GW359" s="144"/>
      <c r="GX359" s="144"/>
      <c r="GY359" s="144"/>
      <c r="GZ359" s="144"/>
      <c r="HA359" s="144"/>
      <c r="HB359" s="144"/>
      <c r="HC359" s="144"/>
      <c r="HD359" s="144"/>
      <c r="HE359" s="144"/>
      <c r="HF359" s="144"/>
      <c r="HG359" s="144"/>
      <c r="HH359" s="144"/>
      <c r="HI359" s="144"/>
      <c r="HJ359" s="144"/>
    </row>
    <row r="360" spans="1:218" ht="16.5" x14ac:dyDescent="0.3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c r="DL360" s="144"/>
      <c r="DM360" s="144"/>
      <c r="DN360" s="144"/>
      <c r="DO360" s="144"/>
      <c r="DP360" s="144"/>
      <c r="DQ360" s="144"/>
      <c r="DR360" s="144"/>
      <c r="DS360" s="144"/>
      <c r="DT360" s="144"/>
      <c r="DU360" s="144"/>
      <c r="DV360" s="144"/>
      <c r="DW360" s="144"/>
      <c r="DX360" s="144"/>
      <c r="DY360" s="144"/>
      <c r="DZ360" s="144"/>
      <c r="EA360" s="144"/>
      <c r="EB360" s="144"/>
      <c r="EC360" s="144"/>
      <c r="ED360" s="144"/>
      <c r="EE360" s="144"/>
      <c r="EF360" s="144"/>
      <c r="EG360" s="144"/>
      <c r="EH360" s="144"/>
      <c r="EI360" s="144"/>
      <c r="EJ360" s="144"/>
      <c r="EK360" s="144"/>
      <c r="EL360" s="144"/>
      <c r="EM360" s="144"/>
      <c r="EN360" s="144"/>
      <c r="EO360" s="144"/>
      <c r="EP360" s="144"/>
      <c r="EQ360" s="144"/>
      <c r="ER360" s="144"/>
      <c r="ES360" s="144"/>
      <c r="ET360" s="144"/>
      <c r="EU360" s="144"/>
      <c r="EV360" s="144"/>
      <c r="EW360" s="144"/>
      <c r="EX360" s="144"/>
      <c r="EY360" s="144"/>
      <c r="EZ360" s="144"/>
      <c r="FA360" s="144"/>
      <c r="FB360" s="144"/>
      <c r="FC360" s="144"/>
      <c r="FD360" s="144"/>
      <c r="FE360" s="144"/>
      <c r="FF360" s="144"/>
      <c r="FG360" s="144"/>
      <c r="FH360" s="144"/>
      <c r="FI360" s="144"/>
      <c r="FJ360" s="144"/>
      <c r="FK360" s="144"/>
      <c r="FL360" s="144"/>
      <c r="FM360" s="144"/>
      <c r="FN360" s="144"/>
      <c r="FO360" s="144"/>
      <c r="FP360" s="144"/>
      <c r="FQ360" s="144"/>
      <c r="FR360" s="144"/>
      <c r="FS360" s="144"/>
      <c r="FT360" s="144"/>
      <c r="FU360" s="144"/>
      <c r="FV360" s="144"/>
      <c r="FW360" s="144"/>
      <c r="FX360" s="144"/>
      <c r="FY360" s="144"/>
      <c r="FZ360" s="144"/>
      <c r="GA360" s="144"/>
      <c r="GB360" s="144"/>
      <c r="GC360" s="144"/>
      <c r="GD360" s="144"/>
      <c r="GE360" s="144"/>
      <c r="GF360" s="144"/>
      <c r="GG360" s="144"/>
      <c r="GH360" s="144"/>
      <c r="GI360" s="144"/>
      <c r="GJ360" s="144"/>
      <c r="GK360" s="144"/>
      <c r="GL360" s="144"/>
      <c r="GM360" s="144"/>
      <c r="GN360" s="144"/>
      <c r="GO360" s="144"/>
      <c r="GP360" s="144"/>
      <c r="GQ360" s="144"/>
      <c r="GR360" s="144"/>
      <c r="GS360" s="144"/>
      <c r="GT360" s="144"/>
      <c r="GU360" s="144"/>
      <c r="GV360" s="144"/>
      <c r="GW360" s="144"/>
      <c r="GX360" s="144"/>
      <c r="GY360" s="144"/>
      <c r="GZ360" s="144"/>
      <c r="HA360" s="144"/>
      <c r="HB360" s="144"/>
      <c r="HC360" s="144"/>
      <c r="HD360" s="144"/>
      <c r="HE360" s="144"/>
      <c r="HF360" s="144"/>
      <c r="HG360" s="144"/>
      <c r="HH360" s="144"/>
      <c r="HI360" s="144"/>
      <c r="HJ360" s="144"/>
    </row>
    <row r="361" spans="1:218" ht="16.5" x14ac:dyDescent="0.3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c r="DL361" s="144"/>
      <c r="DM361" s="144"/>
      <c r="DN361" s="144"/>
      <c r="DO361" s="144"/>
      <c r="DP361" s="144"/>
      <c r="DQ361" s="144"/>
      <c r="DR361" s="144"/>
      <c r="DS361" s="144"/>
      <c r="DT361" s="144"/>
      <c r="DU361" s="144"/>
      <c r="DV361" s="144"/>
      <c r="DW361" s="144"/>
      <c r="DX361" s="144"/>
      <c r="DY361" s="144"/>
      <c r="DZ361" s="144"/>
      <c r="EA361" s="144"/>
      <c r="EB361" s="144"/>
      <c r="EC361" s="144"/>
      <c r="ED361" s="144"/>
      <c r="EE361" s="144"/>
      <c r="EF361" s="144"/>
      <c r="EG361" s="144"/>
      <c r="EH361" s="144"/>
      <c r="EI361" s="144"/>
      <c r="EJ361" s="144"/>
      <c r="EK361" s="144"/>
      <c r="EL361" s="144"/>
      <c r="EM361" s="144"/>
      <c r="EN361" s="144"/>
      <c r="EO361" s="144"/>
      <c r="EP361" s="144"/>
      <c r="EQ361" s="144"/>
      <c r="ER361" s="144"/>
      <c r="ES361" s="144"/>
      <c r="ET361" s="144"/>
      <c r="EU361" s="144"/>
      <c r="EV361" s="144"/>
      <c r="EW361" s="144"/>
      <c r="EX361" s="144"/>
      <c r="EY361" s="144"/>
      <c r="EZ361" s="144"/>
      <c r="FA361" s="144"/>
      <c r="FB361" s="144"/>
      <c r="FC361" s="144"/>
      <c r="FD361" s="144"/>
      <c r="FE361" s="144"/>
      <c r="FF361" s="144"/>
      <c r="FG361" s="144"/>
      <c r="FH361" s="144"/>
      <c r="FI361" s="144"/>
      <c r="FJ361" s="144"/>
      <c r="FK361" s="144"/>
      <c r="FL361" s="144"/>
      <c r="FM361" s="144"/>
      <c r="FN361" s="144"/>
      <c r="FO361" s="144"/>
      <c r="FP361" s="144"/>
      <c r="FQ361" s="144"/>
      <c r="FR361" s="144"/>
      <c r="FS361" s="144"/>
      <c r="FT361" s="144"/>
      <c r="FU361" s="144"/>
      <c r="FV361" s="144"/>
      <c r="FW361" s="144"/>
      <c r="FX361" s="144"/>
      <c r="FY361" s="144"/>
      <c r="FZ361" s="144"/>
      <c r="GA361" s="144"/>
      <c r="GB361" s="144"/>
      <c r="GC361" s="144"/>
      <c r="GD361" s="144"/>
      <c r="GE361" s="144"/>
      <c r="GF361" s="144"/>
      <c r="GG361" s="144"/>
      <c r="GH361" s="144"/>
      <c r="GI361" s="144"/>
      <c r="GJ361" s="144"/>
      <c r="GK361" s="144"/>
      <c r="GL361" s="144"/>
      <c r="GM361" s="144"/>
      <c r="GN361" s="144"/>
      <c r="GO361" s="144"/>
      <c r="GP361" s="144"/>
      <c r="GQ361" s="144"/>
      <c r="GR361" s="144"/>
      <c r="GS361" s="144"/>
      <c r="GT361" s="144"/>
      <c r="GU361" s="144"/>
      <c r="GV361" s="144"/>
      <c r="GW361" s="144"/>
      <c r="GX361" s="144"/>
      <c r="GY361" s="144"/>
      <c r="GZ361" s="144"/>
      <c r="HA361" s="144"/>
      <c r="HB361" s="144"/>
      <c r="HC361" s="144"/>
      <c r="HD361" s="144"/>
      <c r="HE361" s="144"/>
      <c r="HF361" s="144"/>
      <c r="HG361" s="144"/>
      <c r="HH361" s="144"/>
      <c r="HI361" s="144"/>
      <c r="HJ361" s="144"/>
    </row>
    <row r="362" spans="1:218" ht="16.5" x14ac:dyDescent="0.3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c r="DL362" s="144"/>
      <c r="DM362" s="144"/>
      <c r="DN362" s="144"/>
      <c r="DO362" s="144"/>
      <c r="DP362" s="144"/>
      <c r="DQ362" s="144"/>
      <c r="DR362" s="144"/>
      <c r="DS362" s="144"/>
      <c r="DT362" s="144"/>
      <c r="DU362" s="144"/>
      <c r="DV362" s="144"/>
      <c r="DW362" s="144"/>
      <c r="DX362" s="144"/>
      <c r="DY362" s="144"/>
      <c r="DZ362" s="144"/>
      <c r="EA362" s="144"/>
      <c r="EB362" s="144"/>
      <c r="EC362" s="144"/>
      <c r="ED362" s="144"/>
      <c r="EE362" s="144"/>
      <c r="EF362" s="144"/>
      <c r="EG362" s="144"/>
      <c r="EH362" s="144"/>
      <c r="EI362" s="144"/>
      <c r="EJ362" s="144"/>
      <c r="EK362" s="144"/>
      <c r="EL362" s="144"/>
      <c r="EM362" s="144"/>
      <c r="EN362" s="144"/>
      <c r="EO362" s="144"/>
      <c r="EP362" s="144"/>
      <c r="EQ362" s="144"/>
      <c r="ER362" s="144"/>
      <c r="ES362" s="144"/>
      <c r="ET362" s="144"/>
      <c r="EU362" s="144"/>
      <c r="EV362" s="144"/>
      <c r="EW362" s="144"/>
      <c r="EX362" s="144"/>
      <c r="EY362" s="144"/>
      <c r="EZ362" s="144"/>
      <c r="FA362" s="144"/>
      <c r="FB362" s="144"/>
      <c r="FC362" s="144"/>
      <c r="FD362" s="144"/>
      <c r="FE362" s="144"/>
      <c r="FF362" s="144"/>
      <c r="FG362" s="144"/>
      <c r="FH362" s="144"/>
      <c r="FI362" s="144"/>
      <c r="FJ362" s="144"/>
      <c r="FK362" s="144"/>
      <c r="FL362" s="144"/>
      <c r="FM362" s="144"/>
      <c r="FN362" s="144"/>
      <c r="FO362" s="144"/>
      <c r="FP362" s="144"/>
      <c r="FQ362" s="144"/>
      <c r="FR362" s="144"/>
      <c r="FS362" s="144"/>
      <c r="FT362" s="144"/>
      <c r="FU362" s="144"/>
      <c r="FV362" s="144"/>
      <c r="FW362" s="144"/>
      <c r="FX362" s="144"/>
      <c r="FY362" s="144"/>
      <c r="FZ362" s="144"/>
      <c r="GA362" s="144"/>
      <c r="GB362" s="144"/>
      <c r="GC362" s="144"/>
      <c r="GD362" s="144"/>
      <c r="GE362" s="144"/>
      <c r="GF362" s="144"/>
      <c r="GG362" s="144"/>
      <c r="GH362" s="144"/>
      <c r="GI362" s="144"/>
      <c r="GJ362" s="144"/>
      <c r="GK362" s="144"/>
      <c r="GL362" s="144"/>
      <c r="GM362" s="144"/>
      <c r="GN362" s="144"/>
      <c r="GO362" s="144"/>
      <c r="GP362" s="144"/>
      <c r="GQ362" s="144"/>
      <c r="GR362" s="144"/>
      <c r="GS362" s="144"/>
      <c r="GT362" s="144"/>
      <c r="GU362" s="144"/>
      <c r="GV362" s="144"/>
      <c r="GW362" s="144"/>
      <c r="GX362" s="144"/>
      <c r="GY362" s="144"/>
      <c r="GZ362" s="144"/>
      <c r="HA362" s="144"/>
      <c r="HB362" s="144"/>
      <c r="HC362" s="144"/>
      <c r="HD362" s="144"/>
      <c r="HE362" s="144"/>
      <c r="HF362" s="144"/>
      <c r="HG362" s="144"/>
      <c r="HH362" s="144"/>
      <c r="HI362" s="144"/>
      <c r="HJ362" s="144"/>
    </row>
    <row r="363" spans="1:218" ht="16.5" x14ac:dyDescent="0.3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c r="DL363" s="144"/>
      <c r="DM363" s="144"/>
      <c r="DN363" s="144"/>
      <c r="DO363" s="144"/>
      <c r="DP363" s="144"/>
      <c r="DQ363" s="144"/>
      <c r="DR363" s="144"/>
      <c r="DS363" s="144"/>
      <c r="DT363" s="144"/>
      <c r="DU363" s="144"/>
      <c r="DV363" s="144"/>
      <c r="DW363" s="144"/>
      <c r="DX363" s="144"/>
      <c r="DY363" s="144"/>
      <c r="DZ363" s="144"/>
      <c r="EA363" s="144"/>
      <c r="EB363" s="144"/>
      <c r="EC363" s="144"/>
      <c r="ED363" s="144"/>
      <c r="EE363" s="144"/>
      <c r="EF363" s="144"/>
      <c r="EG363" s="144"/>
      <c r="EH363" s="144"/>
      <c r="EI363" s="144"/>
      <c r="EJ363" s="144"/>
      <c r="EK363" s="144"/>
      <c r="EL363" s="144"/>
      <c r="EM363" s="144"/>
      <c r="EN363" s="144"/>
      <c r="EO363" s="144"/>
      <c r="EP363" s="144"/>
      <c r="EQ363" s="144"/>
      <c r="ER363" s="144"/>
      <c r="ES363" s="144"/>
      <c r="ET363" s="144"/>
      <c r="EU363" s="144"/>
      <c r="EV363" s="144"/>
      <c r="EW363" s="144"/>
      <c r="EX363" s="144"/>
      <c r="EY363" s="144"/>
      <c r="EZ363" s="144"/>
      <c r="FA363" s="144"/>
      <c r="FB363" s="144"/>
      <c r="FC363" s="144"/>
      <c r="FD363" s="144"/>
      <c r="FE363" s="144"/>
      <c r="FF363" s="144"/>
      <c r="FG363" s="144"/>
      <c r="FH363" s="144"/>
      <c r="FI363" s="144"/>
      <c r="FJ363" s="144"/>
      <c r="FK363" s="144"/>
      <c r="FL363" s="144"/>
      <c r="FM363" s="144"/>
      <c r="FN363" s="144"/>
      <c r="FO363" s="144"/>
      <c r="FP363" s="144"/>
      <c r="FQ363" s="144"/>
      <c r="FR363" s="144"/>
      <c r="FS363" s="144"/>
      <c r="FT363" s="144"/>
      <c r="FU363" s="144"/>
      <c r="FV363" s="144"/>
      <c r="FW363" s="144"/>
      <c r="FX363" s="144"/>
      <c r="FY363" s="144"/>
      <c r="FZ363" s="144"/>
      <c r="GA363" s="144"/>
      <c r="GB363" s="144"/>
      <c r="GC363" s="144"/>
      <c r="GD363" s="144"/>
      <c r="GE363" s="144"/>
      <c r="GF363" s="144"/>
      <c r="GG363" s="144"/>
      <c r="GH363" s="144"/>
      <c r="GI363" s="144"/>
      <c r="GJ363" s="144"/>
      <c r="GK363" s="144"/>
      <c r="GL363" s="144"/>
      <c r="GM363" s="144"/>
      <c r="GN363" s="144"/>
      <c r="GO363" s="144"/>
      <c r="GP363" s="144"/>
      <c r="GQ363" s="144"/>
      <c r="GR363" s="144"/>
      <c r="GS363" s="144"/>
      <c r="GT363" s="144"/>
      <c r="GU363" s="144"/>
      <c r="GV363" s="144"/>
      <c r="GW363" s="144"/>
      <c r="GX363" s="144"/>
      <c r="GY363" s="144"/>
      <c r="GZ363" s="144"/>
      <c r="HA363" s="144"/>
      <c r="HB363" s="144"/>
      <c r="HC363" s="144"/>
      <c r="HD363" s="144"/>
      <c r="HE363" s="144"/>
      <c r="HF363" s="144"/>
      <c r="HG363" s="144"/>
      <c r="HH363" s="144"/>
      <c r="HI363" s="144"/>
      <c r="HJ363" s="144"/>
    </row>
    <row r="364" spans="1:218" ht="16.5" x14ac:dyDescent="0.3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c r="DL364" s="144"/>
      <c r="DM364" s="144"/>
      <c r="DN364" s="144"/>
      <c r="DO364" s="144"/>
      <c r="DP364" s="144"/>
      <c r="DQ364" s="144"/>
      <c r="DR364" s="144"/>
      <c r="DS364" s="144"/>
      <c r="DT364" s="144"/>
      <c r="DU364" s="144"/>
      <c r="DV364" s="144"/>
      <c r="DW364" s="144"/>
      <c r="DX364" s="144"/>
      <c r="DY364" s="144"/>
      <c r="DZ364" s="144"/>
      <c r="EA364" s="144"/>
      <c r="EB364" s="144"/>
      <c r="EC364" s="144"/>
      <c r="ED364" s="144"/>
      <c r="EE364" s="144"/>
      <c r="EF364" s="144"/>
      <c r="EG364" s="144"/>
      <c r="EH364" s="144"/>
      <c r="EI364" s="144"/>
      <c r="EJ364" s="144"/>
      <c r="EK364" s="144"/>
      <c r="EL364" s="144"/>
      <c r="EM364" s="144"/>
      <c r="EN364" s="144"/>
      <c r="EO364" s="144"/>
      <c r="EP364" s="144"/>
      <c r="EQ364" s="144"/>
      <c r="ER364" s="144"/>
      <c r="ES364" s="144"/>
      <c r="ET364" s="144"/>
      <c r="EU364" s="144"/>
      <c r="EV364" s="144"/>
      <c r="EW364" s="144"/>
      <c r="EX364" s="144"/>
      <c r="EY364" s="144"/>
      <c r="EZ364" s="144"/>
      <c r="FA364" s="144"/>
      <c r="FB364" s="144"/>
      <c r="FC364" s="144"/>
      <c r="FD364" s="144"/>
      <c r="FE364" s="144"/>
      <c r="FF364" s="144"/>
      <c r="FG364" s="144"/>
      <c r="FH364" s="144"/>
      <c r="FI364" s="144"/>
      <c r="FJ364" s="144"/>
      <c r="FK364" s="144"/>
      <c r="FL364" s="144"/>
      <c r="FM364" s="144"/>
      <c r="FN364" s="144"/>
      <c r="FO364" s="144"/>
      <c r="FP364" s="144"/>
      <c r="FQ364" s="144"/>
      <c r="FR364" s="144"/>
      <c r="FS364" s="144"/>
      <c r="FT364" s="144"/>
      <c r="FU364" s="144"/>
      <c r="FV364" s="144"/>
      <c r="FW364" s="144"/>
      <c r="FX364" s="144"/>
      <c r="FY364" s="144"/>
      <c r="FZ364" s="144"/>
      <c r="GA364" s="144"/>
      <c r="GB364" s="144"/>
      <c r="GC364" s="144"/>
      <c r="GD364" s="144"/>
      <c r="GE364" s="144"/>
      <c r="GF364" s="144"/>
      <c r="GG364" s="144"/>
      <c r="GH364" s="144"/>
      <c r="GI364" s="144"/>
      <c r="GJ364" s="144"/>
      <c r="GK364" s="144"/>
      <c r="GL364" s="144"/>
      <c r="GM364" s="144"/>
      <c r="GN364" s="144"/>
      <c r="GO364" s="144"/>
      <c r="GP364" s="144"/>
      <c r="GQ364" s="144"/>
      <c r="GR364" s="144"/>
      <c r="GS364" s="144"/>
      <c r="GT364" s="144"/>
      <c r="GU364" s="144"/>
      <c r="GV364" s="144"/>
      <c r="GW364" s="144"/>
      <c r="GX364" s="144"/>
      <c r="GY364" s="144"/>
      <c r="GZ364" s="144"/>
      <c r="HA364" s="144"/>
      <c r="HB364" s="144"/>
      <c r="HC364" s="144"/>
      <c r="HD364" s="144"/>
      <c r="HE364" s="144"/>
      <c r="HF364" s="144"/>
      <c r="HG364" s="144"/>
      <c r="HH364" s="144"/>
      <c r="HI364" s="144"/>
      <c r="HJ364" s="144"/>
    </row>
    <row r="365" spans="1:218" ht="16.5" x14ac:dyDescent="0.3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c r="DL365" s="144"/>
      <c r="DM365" s="144"/>
      <c r="DN365" s="144"/>
      <c r="DO365" s="144"/>
      <c r="DP365" s="144"/>
      <c r="DQ365" s="144"/>
      <c r="DR365" s="144"/>
      <c r="DS365" s="144"/>
      <c r="DT365" s="144"/>
      <c r="DU365" s="144"/>
      <c r="DV365" s="144"/>
      <c r="DW365" s="144"/>
      <c r="DX365" s="144"/>
      <c r="DY365" s="144"/>
      <c r="DZ365" s="144"/>
      <c r="EA365" s="144"/>
      <c r="EB365" s="144"/>
      <c r="EC365" s="144"/>
      <c r="ED365" s="144"/>
      <c r="EE365" s="144"/>
      <c r="EF365" s="144"/>
      <c r="EG365" s="144"/>
      <c r="EH365" s="144"/>
      <c r="EI365" s="144"/>
      <c r="EJ365" s="144"/>
      <c r="EK365" s="144"/>
      <c r="EL365" s="144"/>
      <c r="EM365" s="144"/>
      <c r="EN365" s="144"/>
      <c r="EO365" s="144"/>
      <c r="EP365" s="144"/>
      <c r="EQ365" s="144"/>
      <c r="ER365" s="144"/>
      <c r="ES365" s="144"/>
      <c r="ET365" s="144"/>
      <c r="EU365" s="144"/>
      <c r="EV365" s="144"/>
      <c r="EW365" s="144"/>
      <c r="EX365" s="144"/>
      <c r="EY365" s="144"/>
      <c r="EZ365" s="144"/>
      <c r="FA365" s="144"/>
      <c r="FB365" s="144"/>
      <c r="FC365" s="144"/>
      <c r="FD365" s="144"/>
      <c r="FE365" s="144"/>
      <c r="FF365" s="144"/>
      <c r="FG365" s="144"/>
      <c r="FH365" s="144"/>
      <c r="FI365" s="144"/>
      <c r="FJ365" s="144"/>
      <c r="FK365" s="144"/>
      <c r="FL365" s="144"/>
      <c r="FM365" s="144"/>
      <c r="FN365" s="144"/>
      <c r="FO365" s="144"/>
      <c r="FP365" s="144"/>
      <c r="FQ365" s="144"/>
      <c r="FR365" s="144"/>
      <c r="FS365" s="144"/>
      <c r="FT365" s="144"/>
      <c r="FU365" s="144"/>
      <c r="FV365" s="144"/>
      <c r="FW365" s="144"/>
      <c r="FX365" s="144"/>
      <c r="FY365" s="144"/>
      <c r="FZ365" s="144"/>
      <c r="GA365" s="144"/>
      <c r="GB365" s="144"/>
      <c r="GC365" s="144"/>
      <c r="GD365" s="144"/>
      <c r="GE365" s="144"/>
      <c r="GF365" s="144"/>
      <c r="GG365" s="144"/>
      <c r="GH365" s="144"/>
      <c r="GI365" s="144"/>
      <c r="GJ365" s="144"/>
      <c r="GK365" s="144"/>
      <c r="GL365" s="144"/>
      <c r="GM365" s="144"/>
      <c r="GN365" s="144"/>
      <c r="GO365" s="144"/>
      <c r="GP365" s="144"/>
      <c r="GQ365" s="144"/>
      <c r="GR365" s="144"/>
      <c r="GS365" s="144"/>
      <c r="GT365" s="144"/>
      <c r="GU365" s="144"/>
      <c r="GV365" s="144"/>
      <c r="GW365" s="144"/>
      <c r="GX365" s="144"/>
      <c r="GY365" s="144"/>
      <c r="GZ365" s="144"/>
      <c r="HA365" s="144"/>
      <c r="HB365" s="144"/>
      <c r="HC365" s="144"/>
      <c r="HD365" s="144"/>
      <c r="HE365" s="144"/>
      <c r="HF365" s="144"/>
      <c r="HG365" s="144"/>
      <c r="HH365" s="144"/>
      <c r="HI365" s="144"/>
      <c r="HJ365" s="144"/>
    </row>
    <row r="366" spans="1:218" ht="16.5" x14ac:dyDescent="0.3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c r="CZ366" s="144"/>
      <c r="DA366" s="144"/>
      <c r="DB366" s="144"/>
      <c r="DC366" s="144"/>
      <c r="DD366" s="144"/>
      <c r="DE366" s="144"/>
      <c r="DF366" s="144"/>
      <c r="DG366" s="144"/>
      <c r="DH366" s="144"/>
      <c r="DI366" s="144"/>
      <c r="DJ366" s="144"/>
      <c r="DK366" s="144"/>
      <c r="DL366" s="144"/>
      <c r="DM366" s="144"/>
      <c r="DN366" s="144"/>
      <c r="DO366" s="144"/>
      <c r="DP366" s="144"/>
      <c r="DQ366" s="144"/>
      <c r="DR366" s="144"/>
      <c r="DS366" s="144"/>
      <c r="DT366" s="144"/>
      <c r="DU366" s="144"/>
      <c r="DV366" s="144"/>
      <c r="DW366" s="144"/>
      <c r="DX366" s="144"/>
      <c r="DY366" s="144"/>
      <c r="DZ366" s="144"/>
      <c r="EA366" s="144"/>
      <c r="EB366" s="144"/>
      <c r="EC366" s="144"/>
      <c r="ED366" s="144"/>
      <c r="EE366" s="144"/>
      <c r="EF366" s="144"/>
      <c r="EG366" s="144"/>
      <c r="EH366" s="144"/>
      <c r="EI366" s="144"/>
      <c r="EJ366" s="144"/>
      <c r="EK366" s="144"/>
      <c r="EL366" s="144"/>
      <c r="EM366" s="144"/>
      <c r="EN366" s="144"/>
      <c r="EO366" s="144"/>
      <c r="EP366" s="144"/>
      <c r="EQ366" s="144"/>
      <c r="ER366" s="144"/>
      <c r="ES366" s="144"/>
      <c r="ET366" s="144"/>
      <c r="EU366" s="144"/>
      <c r="EV366" s="144"/>
      <c r="EW366" s="144"/>
      <c r="EX366" s="144"/>
      <c r="EY366" s="144"/>
      <c r="EZ366" s="144"/>
      <c r="FA366" s="144"/>
      <c r="FB366" s="144"/>
      <c r="FC366" s="144"/>
      <c r="FD366" s="144"/>
      <c r="FE366" s="144"/>
      <c r="FF366" s="144"/>
      <c r="FG366" s="144"/>
      <c r="FH366" s="144"/>
      <c r="FI366" s="144"/>
      <c r="FJ366" s="144"/>
      <c r="FK366" s="144"/>
      <c r="FL366" s="144"/>
      <c r="FM366" s="144"/>
      <c r="FN366" s="144"/>
      <c r="FO366" s="144"/>
      <c r="FP366" s="144"/>
      <c r="FQ366" s="144"/>
      <c r="FR366" s="144"/>
      <c r="FS366" s="144"/>
      <c r="FT366" s="144"/>
      <c r="FU366" s="144"/>
      <c r="FV366" s="144"/>
      <c r="FW366" s="144"/>
      <c r="FX366" s="144"/>
      <c r="FY366" s="144"/>
      <c r="FZ366" s="144"/>
      <c r="GA366" s="144"/>
      <c r="GB366" s="144"/>
      <c r="GC366" s="144"/>
      <c r="GD366" s="144"/>
      <c r="GE366" s="144"/>
      <c r="GF366" s="144"/>
      <c r="GG366" s="144"/>
      <c r="GH366" s="144"/>
      <c r="GI366" s="144"/>
      <c r="GJ366" s="144"/>
      <c r="GK366" s="144"/>
      <c r="GL366" s="144"/>
      <c r="GM366" s="144"/>
      <c r="GN366" s="144"/>
      <c r="GO366" s="144"/>
      <c r="GP366" s="144"/>
      <c r="GQ366" s="144"/>
      <c r="GR366" s="144"/>
      <c r="GS366" s="144"/>
      <c r="GT366" s="144"/>
      <c r="GU366" s="144"/>
      <c r="GV366" s="144"/>
      <c r="GW366" s="144"/>
      <c r="GX366" s="144"/>
      <c r="GY366" s="144"/>
      <c r="GZ366" s="144"/>
      <c r="HA366" s="144"/>
      <c r="HB366" s="144"/>
      <c r="HC366" s="144"/>
      <c r="HD366" s="144"/>
      <c r="HE366" s="144"/>
      <c r="HF366" s="144"/>
      <c r="HG366" s="144"/>
      <c r="HH366" s="144"/>
      <c r="HI366" s="144"/>
      <c r="HJ366" s="144"/>
    </row>
    <row r="367" spans="1:218" ht="16.5" x14ac:dyDescent="0.3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c r="CN367" s="144"/>
      <c r="CO367" s="144"/>
      <c r="CP367" s="144"/>
      <c r="CQ367" s="144"/>
      <c r="CR367" s="144"/>
      <c r="CS367" s="144"/>
      <c r="CT367" s="144"/>
      <c r="CU367" s="144"/>
      <c r="CV367" s="144"/>
      <c r="CW367" s="144"/>
      <c r="CX367" s="144"/>
      <c r="CY367" s="144"/>
      <c r="CZ367" s="144"/>
      <c r="DA367" s="144"/>
      <c r="DB367" s="144"/>
      <c r="DC367" s="144"/>
      <c r="DD367" s="144"/>
      <c r="DE367" s="144"/>
      <c r="DF367" s="144"/>
      <c r="DG367" s="144"/>
      <c r="DH367" s="144"/>
      <c r="DI367" s="144"/>
      <c r="DJ367" s="144"/>
      <c r="DK367" s="144"/>
      <c r="DL367" s="144"/>
      <c r="DM367" s="144"/>
      <c r="DN367" s="144"/>
      <c r="DO367" s="144"/>
      <c r="DP367" s="144"/>
      <c r="DQ367" s="144"/>
      <c r="DR367" s="144"/>
      <c r="DS367" s="144"/>
      <c r="DT367" s="144"/>
      <c r="DU367" s="144"/>
      <c r="DV367" s="144"/>
      <c r="DW367" s="144"/>
      <c r="DX367" s="144"/>
      <c r="DY367" s="144"/>
      <c r="DZ367" s="144"/>
      <c r="EA367" s="144"/>
      <c r="EB367" s="144"/>
      <c r="EC367" s="144"/>
      <c r="ED367" s="144"/>
      <c r="EE367" s="144"/>
      <c r="EF367" s="144"/>
      <c r="EG367" s="144"/>
      <c r="EH367" s="144"/>
      <c r="EI367" s="144"/>
      <c r="EJ367" s="144"/>
      <c r="EK367" s="144"/>
      <c r="EL367" s="144"/>
      <c r="EM367" s="144"/>
      <c r="EN367" s="144"/>
      <c r="EO367" s="144"/>
      <c r="EP367" s="144"/>
      <c r="EQ367" s="144"/>
      <c r="ER367" s="144"/>
      <c r="ES367" s="144"/>
      <c r="ET367" s="144"/>
      <c r="EU367" s="144"/>
      <c r="EV367" s="144"/>
      <c r="EW367" s="144"/>
      <c r="EX367" s="144"/>
      <c r="EY367" s="144"/>
      <c r="EZ367" s="144"/>
      <c r="FA367" s="144"/>
      <c r="FB367" s="144"/>
      <c r="FC367" s="144"/>
      <c r="FD367" s="144"/>
      <c r="FE367" s="144"/>
      <c r="FF367" s="144"/>
      <c r="FG367" s="144"/>
      <c r="FH367" s="144"/>
      <c r="FI367" s="144"/>
      <c r="FJ367" s="144"/>
      <c r="FK367" s="144"/>
      <c r="FL367" s="144"/>
      <c r="FM367" s="144"/>
      <c r="FN367" s="144"/>
      <c r="FO367" s="144"/>
      <c r="FP367" s="144"/>
      <c r="FQ367" s="144"/>
      <c r="FR367" s="144"/>
      <c r="FS367" s="144"/>
      <c r="FT367" s="144"/>
      <c r="FU367" s="144"/>
      <c r="FV367" s="144"/>
      <c r="FW367" s="144"/>
      <c r="FX367" s="144"/>
      <c r="FY367" s="144"/>
      <c r="FZ367" s="144"/>
      <c r="GA367" s="144"/>
      <c r="GB367" s="144"/>
      <c r="GC367" s="144"/>
      <c r="GD367" s="144"/>
      <c r="GE367" s="144"/>
      <c r="GF367" s="144"/>
      <c r="GG367" s="144"/>
      <c r="GH367" s="144"/>
      <c r="GI367" s="144"/>
      <c r="GJ367" s="144"/>
      <c r="GK367" s="144"/>
      <c r="GL367" s="144"/>
      <c r="GM367" s="144"/>
      <c r="GN367" s="144"/>
      <c r="GO367" s="144"/>
      <c r="GP367" s="144"/>
      <c r="GQ367" s="144"/>
      <c r="GR367" s="144"/>
      <c r="GS367" s="144"/>
      <c r="GT367" s="144"/>
      <c r="GU367" s="144"/>
      <c r="GV367" s="144"/>
      <c r="GW367" s="144"/>
      <c r="GX367" s="144"/>
      <c r="GY367" s="144"/>
      <c r="GZ367" s="144"/>
      <c r="HA367" s="144"/>
      <c r="HB367" s="144"/>
      <c r="HC367" s="144"/>
      <c r="HD367" s="144"/>
      <c r="HE367" s="144"/>
      <c r="HF367" s="144"/>
      <c r="HG367" s="144"/>
      <c r="HH367" s="144"/>
      <c r="HI367" s="144"/>
      <c r="HJ367" s="144"/>
    </row>
    <row r="368" spans="1:218" ht="16.5" x14ac:dyDescent="0.3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c r="CN368" s="144"/>
      <c r="CO368" s="144"/>
      <c r="CP368" s="144"/>
      <c r="CQ368" s="144"/>
      <c r="CR368" s="144"/>
      <c r="CS368" s="144"/>
      <c r="CT368" s="144"/>
      <c r="CU368" s="144"/>
      <c r="CV368" s="144"/>
      <c r="CW368" s="144"/>
      <c r="CX368" s="144"/>
      <c r="CY368" s="144"/>
      <c r="CZ368" s="144"/>
      <c r="DA368" s="144"/>
      <c r="DB368" s="144"/>
      <c r="DC368" s="144"/>
      <c r="DD368" s="144"/>
      <c r="DE368" s="144"/>
      <c r="DF368" s="144"/>
      <c r="DG368" s="144"/>
      <c r="DH368" s="144"/>
      <c r="DI368" s="144"/>
      <c r="DJ368" s="144"/>
      <c r="DK368" s="144"/>
      <c r="DL368" s="144"/>
      <c r="DM368" s="144"/>
      <c r="DN368" s="144"/>
      <c r="DO368" s="144"/>
      <c r="DP368" s="144"/>
      <c r="DQ368" s="144"/>
      <c r="DR368" s="144"/>
      <c r="DS368" s="144"/>
      <c r="DT368" s="144"/>
      <c r="DU368" s="144"/>
      <c r="DV368" s="144"/>
      <c r="DW368" s="144"/>
      <c r="DX368" s="144"/>
      <c r="DY368" s="144"/>
      <c r="DZ368" s="144"/>
      <c r="EA368" s="144"/>
      <c r="EB368" s="144"/>
      <c r="EC368" s="144"/>
      <c r="ED368" s="144"/>
      <c r="EE368" s="144"/>
      <c r="EF368" s="144"/>
      <c r="EG368" s="144"/>
      <c r="EH368" s="144"/>
      <c r="EI368" s="144"/>
      <c r="EJ368" s="144"/>
      <c r="EK368" s="144"/>
      <c r="EL368" s="144"/>
      <c r="EM368" s="144"/>
      <c r="EN368" s="144"/>
      <c r="EO368" s="144"/>
      <c r="EP368" s="144"/>
      <c r="EQ368" s="144"/>
      <c r="ER368" s="144"/>
      <c r="ES368" s="144"/>
      <c r="ET368" s="144"/>
      <c r="EU368" s="144"/>
      <c r="EV368" s="144"/>
      <c r="EW368" s="144"/>
      <c r="EX368" s="144"/>
      <c r="EY368" s="144"/>
      <c r="EZ368" s="144"/>
      <c r="FA368" s="144"/>
      <c r="FB368" s="144"/>
      <c r="FC368" s="144"/>
      <c r="FD368" s="144"/>
      <c r="FE368" s="144"/>
      <c r="FF368" s="144"/>
      <c r="FG368" s="144"/>
      <c r="FH368" s="144"/>
      <c r="FI368" s="144"/>
      <c r="FJ368" s="144"/>
      <c r="FK368" s="144"/>
      <c r="FL368" s="144"/>
      <c r="FM368" s="144"/>
      <c r="FN368" s="144"/>
      <c r="FO368" s="144"/>
      <c r="FP368" s="144"/>
      <c r="FQ368" s="144"/>
      <c r="FR368" s="144"/>
      <c r="FS368" s="144"/>
      <c r="FT368" s="144"/>
      <c r="FU368" s="144"/>
      <c r="FV368" s="144"/>
      <c r="FW368" s="144"/>
      <c r="FX368" s="144"/>
      <c r="FY368" s="144"/>
      <c r="FZ368" s="144"/>
      <c r="GA368" s="144"/>
      <c r="GB368" s="144"/>
      <c r="GC368" s="144"/>
      <c r="GD368" s="144"/>
      <c r="GE368" s="144"/>
      <c r="GF368" s="144"/>
      <c r="GG368" s="144"/>
      <c r="GH368" s="144"/>
      <c r="GI368" s="144"/>
      <c r="GJ368" s="144"/>
      <c r="GK368" s="144"/>
      <c r="GL368" s="144"/>
      <c r="GM368" s="144"/>
      <c r="GN368" s="144"/>
      <c r="GO368" s="144"/>
      <c r="GP368" s="144"/>
      <c r="GQ368" s="144"/>
      <c r="GR368" s="144"/>
      <c r="GS368" s="144"/>
      <c r="GT368" s="144"/>
      <c r="GU368" s="144"/>
      <c r="GV368" s="144"/>
      <c r="GW368" s="144"/>
      <c r="GX368" s="144"/>
      <c r="GY368" s="144"/>
      <c r="GZ368" s="144"/>
      <c r="HA368" s="144"/>
      <c r="HB368" s="144"/>
      <c r="HC368" s="144"/>
      <c r="HD368" s="144"/>
      <c r="HE368" s="144"/>
      <c r="HF368" s="144"/>
      <c r="HG368" s="144"/>
      <c r="HH368" s="144"/>
      <c r="HI368" s="144"/>
      <c r="HJ368" s="144"/>
    </row>
    <row r="369" spans="1:218" ht="16.5" x14ac:dyDescent="0.3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c r="CN369" s="144"/>
      <c r="CO369" s="144"/>
      <c r="CP369" s="144"/>
      <c r="CQ369" s="144"/>
      <c r="CR369" s="144"/>
      <c r="CS369" s="144"/>
      <c r="CT369" s="144"/>
      <c r="CU369" s="144"/>
      <c r="CV369" s="144"/>
      <c r="CW369" s="144"/>
      <c r="CX369" s="144"/>
      <c r="CY369" s="144"/>
      <c r="CZ369" s="144"/>
      <c r="DA369" s="144"/>
      <c r="DB369" s="144"/>
      <c r="DC369" s="144"/>
      <c r="DD369" s="144"/>
      <c r="DE369" s="144"/>
      <c r="DF369" s="144"/>
      <c r="DG369" s="144"/>
      <c r="DH369" s="144"/>
      <c r="DI369" s="144"/>
      <c r="DJ369" s="144"/>
      <c r="DK369" s="144"/>
      <c r="DL369" s="144"/>
      <c r="DM369" s="144"/>
      <c r="DN369" s="144"/>
      <c r="DO369" s="144"/>
      <c r="DP369" s="144"/>
      <c r="DQ369" s="144"/>
      <c r="DR369" s="144"/>
      <c r="DS369" s="144"/>
      <c r="DT369" s="144"/>
      <c r="DU369" s="144"/>
      <c r="DV369" s="144"/>
      <c r="DW369" s="144"/>
      <c r="DX369" s="144"/>
      <c r="DY369" s="144"/>
      <c r="DZ369" s="144"/>
      <c r="EA369" s="144"/>
      <c r="EB369" s="144"/>
      <c r="EC369" s="144"/>
      <c r="ED369" s="144"/>
      <c r="EE369" s="144"/>
      <c r="EF369" s="144"/>
      <c r="EG369" s="144"/>
      <c r="EH369" s="144"/>
      <c r="EI369" s="144"/>
      <c r="EJ369" s="144"/>
      <c r="EK369" s="144"/>
      <c r="EL369" s="144"/>
      <c r="EM369" s="144"/>
      <c r="EN369" s="144"/>
      <c r="EO369" s="144"/>
      <c r="EP369" s="144"/>
      <c r="EQ369" s="144"/>
      <c r="ER369" s="144"/>
      <c r="ES369" s="144"/>
      <c r="ET369" s="144"/>
      <c r="EU369" s="144"/>
      <c r="EV369" s="144"/>
      <c r="EW369" s="144"/>
      <c r="EX369" s="144"/>
      <c r="EY369" s="144"/>
      <c r="EZ369" s="144"/>
      <c r="FA369" s="144"/>
      <c r="FB369" s="144"/>
      <c r="FC369" s="144"/>
      <c r="FD369" s="144"/>
      <c r="FE369" s="144"/>
      <c r="FF369" s="144"/>
      <c r="FG369" s="144"/>
      <c r="FH369" s="144"/>
      <c r="FI369" s="144"/>
      <c r="FJ369" s="144"/>
      <c r="FK369" s="144"/>
      <c r="FL369" s="144"/>
      <c r="FM369" s="144"/>
      <c r="FN369" s="144"/>
      <c r="FO369" s="144"/>
      <c r="FP369" s="144"/>
      <c r="FQ369" s="144"/>
      <c r="FR369" s="144"/>
      <c r="FS369" s="144"/>
      <c r="FT369" s="144"/>
      <c r="FU369" s="144"/>
      <c r="FV369" s="144"/>
      <c r="FW369" s="144"/>
      <c r="FX369" s="144"/>
      <c r="FY369" s="144"/>
      <c r="FZ369" s="144"/>
      <c r="GA369" s="144"/>
      <c r="GB369" s="144"/>
      <c r="GC369" s="144"/>
      <c r="GD369" s="144"/>
      <c r="GE369" s="144"/>
      <c r="GF369" s="144"/>
      <c r="GG369" s="144"/>
      <c r="GH369" s="144"/>
      <c r="GI369" s="144"/>
      <c r="GJ369" s="144"/>
      <c r="GK369" s="144"/>
      <c r="GL369" s="144"/>
      <c r="GM369" s="144"/>
      <c r="GN369" s="144"/>
      <c r="GO369" s="144"/>
      <c r="GP369" s="144"/>
      <c r="GQ369" s="144"/>
      <c r="GR369" s="144"/>
      <c r="GS369" s="144"/>
      <c r="GT369" s="144"/>
      <c r="GU369" s="144"/>
      <c r="GV369" s="144"/>
      <c r="GW369" s="144"/>
      <c r="GX369" s="144"/>
      <c r="GY369" s="144"/>
      <c r="GZ369" s="144"/>
      <c r="HA369" s="144"/>
      <c r="HB369" s="144"/>
      <c r="HC369" s="144"/>
      <c r="HD369" s="144"/>
      <c r="HE369" s="144"/>
      <c r="HF369" s="144"/>
      <c r="HG369" s="144"/>
      <c r="HH369" s="144"/>
      <c r="HI369" s="144"/>
      <c r="HJ369" s="144"/>
    </row>
    <row r="370" spans="1:218" ht="16.5" x14ac:dyDescent="0.3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c r="CN370" s="144"/>
      <c r="CO370" s="144"/>
      <c r="CP370" s="144"/>
      <c r="CQ370" s="144"/>
      <c r="CR370" s="144"/>
      <c r="CS370" s="144"/>
      <c r="CT370" s="144"/>
      <c r="CU370" s="144"/>
      <c r="CV370" s="144"/>
      <c r="CW370" s="144"/>
      <c r="CX370" s="144"/>
      <c r="CY370" s="144"/>
      <c r="CZ370" s="144"/>
      <c r="DA370" s="144"/>
      <c r="DB370" s="144"/>
      <c r="DC370" s="144"/>
      <c r="DD370" s="144"/>
      <c r="DE370" s="144"/>
      <c r="DF370" s="144"/>
      <c r="DG370" s="144"/>
      <c r="DH370" s="144"/>
      <c r="DI370" s="144"/>
      <c r="DJ370" s="144"/>
      <c r="DK370" s="144"/>
      <c r="DL370" s="144"/>
      <c r="DM370" s="144"/>
      <c r="DN370" s="144"/>
      <c r="DO370" s="144"/>
      <c r="DP370" s="144"/>
      <c r="DQ370" s="144"/>
      <c r="DR370" s="144"/>
      <c r="DS370" s="144"/>
      <c r="DT370" s="144"/>
      <c r="DU370" s="144"/>
      <c r="DV370" s="144"/>
      <c r="DW370" s="144"/>
      <c r="DX370" s="144"/>
      <c r="DY370" s="144"/>
      <c r="DZ370" s="144"/>
      <c r="EA370" s="144"/>
      <c r="EB370" s="144"/>
      <c r="EC370" s="144"/>
      <c r="ED370" s="144"/>
      <c r="EE370" s="144"/>
      <c r="EF370" s="144"/>
      <c r="EG370" s="144"/>
      <c r="EH370" s="144"/>
      <c r="EI370" s="144"/>
      <c r="EJ370" s="144"/>
      <c r="EK370" s="144"/>
      <c r="EL370" s="144"/>
      <c r="EM370" s="144"/>
      <c r="EN370" s="144"/>
      <c r="EO370" s="144"/>
      <c r="EP370" s="144"/>
      <c r="EQ370" s="144"/>
      <c r="ER370" s="144"/>
      <c r="ES370" s="144"/>
      <c r="ET370" s="144"/>
      <c r="EU370" s="144"/>
      <c r="EV370" s="144"/>
      <c r="EW370" s="144"/>
      <c r="EX370" s="144"/>
      <c r="EY370" s="144"/>
      <c r="EZ370" s="144"/>
      <c r="FA370" s="144"/>
      <c r="FB370" s="144"/>
      <c r="FC370" s="144"/>
      <c r="FD370" s="144"/>
      <c r="FE370" s="144"/>
      <c r="FF370" s="144"/>
      <c r="FG370" s="144"/>
      <c r="FH370" s="144"/>
      <c r="FI370" s="144"/>
      <c r="FJ370" s="144"/>
      <c r="FK370" s="144"/>
      <c r="FL370" s="144"/>
      <c r="FM370" s="144"/>
      <c r="FN370" s="144"/>
      <c r="FO370" s="144"/>
      <c r="FP370" s="144"/>
      <c r="FQ370" s="144"/>
      <c r="FR370" s="144"/>
      <c r="FS370" s="144"/>
      <c r="FT370" s="144"/>
      <c r="FU370" s="144"/>
      <c r="FV370" s="144"/>
      <c r="FW370" s="144"/>
      <c r="FX370" s="144"/>
      <c r="FY370" s="144"/>
      <c r="FZ370" s="144"/>
      <c r="GA370" s="144"/>
      <c r="GB370" s="144"/>
      <c r="GC370" s="144"/>
      <c r="GD370" s="144"/>
      <c r="GE370" s="144"/>
      <c r="GF370" s="144"/>
      <c r="GG370" s="144"/>
      <c r="GH370" s="144"/>
      <c r="GI370" s="144"/>
      <c r="GJ370" s="144"/>
      <c r="GK370" s="144"/>
      <c r="GL370" s="144"/>
      <c r="GM370" s="144"/>
      <c r="GN370" s="144"/>
      <c r="GO370" s="144"/>
      <c r="GP370" s="144"/>
      <c r="GQ370" s="144"/>
      <c r="GR370" s="144"/>
      <c r="GS370" s="144"/>
      <c r="GT370" s="144"/>
      <c r="GU370" s="144"/>
      <c r="GV370" s="144"/>
      <c r="GW370" s="144"/>
      <c r="GX370" s="144"/>
      <c r="GY370" s="144"/>
      <c r="GZ370" s="144"/>
      <c r="HA370" s="144"/>
      <c r="HB370" s="144"/>
      <c r="HC370" s="144"/>
      <c r="HD370" s="144"/>
      <c r="HE370" s="144"/>
      <c r="HF370" s="144"/>
      <c r="HG370" s="144"/>
      <c r="HH370" s="144"/>
      <c r="HI370" s="144"/>
      <c r="HJ370" s="144"/>
    </row>
    <row r="371" spans="1:218" ht="16.5" x14ac:dyDescent="0.3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c r="CN371" s="144"/>
      <c r="CO371" s="144"/>
      <c r="CP371" s="144"/>
      <c r="CQ371" s="144"/>
      <c r="CR371" s="144"/>
      <c r="CS371" s="144"/>
      <c r="CT371" s="144"/>
      <c r="CU371" s="144"/>
      <c r="CV371" s="144"/>
      <c r="CW371" s="144"/>
      <c r="CX371" s="144"/>
      <c r="CY371" s="144"/>
      <c r="CZ371" s="144"/>
      <c r="DA371" s="144"/>
      <c r="DB371" s="144"/>
      <c r="DC371" s="144"/>
      <c r="DD371" s="144"/>
      <c r="DE371" s="144"/>
      <c r="DF371" s="144"/>
      <c r="DG371" s="144"/>
      <c r="DH371" s="144"/>
      <c r="DI371" s="144"/>
      <c r="DJ371" s="144"/>
      <c r="DK371" s="144"/>
      <c r="DL371" s="144"/>
      <c r="DM371" s="144"/>
      <c r="DN371" s="144"/>
      <c r="DO371" s="144"/>
      <c r="DP371" s="144"/>
      <c r="DQ371" s="144"/>
      <c r="DR371" s="144"/>
      <c r="DS371" s="144"/>
      <c r="DT371" s="144"/>
      <c r="DU371" s="144"/>
      <c r="DV371" s="144"/>
      <c r="DW371" s="144"/>
      <c r="DX371" s="144"/>
      <c r="DY371" s="144"/>
      <c r="DZ371" s="144"/>
      <c r="EA371" s="144"/>
      <c r="EB371" s="144"/>
      <c r="EC371" s="144"/>
      <c r="ED371" s="144"/>
      <c r="EE371" s="144"/>
      <c r="EF371" s="144"/>
      <c r="EG371" s="144"/>
      <c r="EH371" s="144"/>
      <c r="EI371" s="144"/>
      <c r="EJ371" s="144"/>
      <c r="EK371" s="144"/>
      <c r="EL371" s="144"/>
      <c r="EM371" s="144"/>
      <c r="EN371" s="144"/>
      <c r="EO371" s="144"/>
      <c r="EP371" s="144"/>
      <c r="EQ371" s="144"/>
      <c r="ER371" s="144"/>
      <c r="ES371" s="144"/>
      <c r="ET371" s="144"/>
      <c r="EU371" s="144"/>
      <c r="EV371" s="144"/>
      <c r="EW371" s="144"/>
      <c r="EX371" s="144"/>
      <c r="EY371" s="144"/>
      <c r="EZ371" s="144"/>
      <c r="FA371" s="144"/>
      <c r="FB371" s="144"/>
      <c r="FC371" s="144"/>
      <c r="FD371" s="144"/>
      <c r="FE371" s="144"/>
      <c r="FF371" s="144"/>
      <c r="FG371" s="144"/>
      <c r="FH371" s="144"/>
      <c r="FI371" s="144"/>
      <c r="FJ371" s="144"/>
      <c r="FK371" s="144"/>
      <c r="FL371" s="144"/>
      <c r="FM371" s="144"/>
      <c r="FN371" s="144"/>
      <c r="FO371" s="144"/>
      <c r="FP371" s="144"/>
      <c r="FQ371" s="144"/>
      <c r="FR371" s="144"/>
      <c r="FS371" s="144"/>
      <c r="FT371" s="144"/>
      <c r="FU371" s="144"/>
      <c r="FV371" s="144"/>
      <c r="FW371" s="144"/>
      <c r="FX371" s="144"/>
      <c r="FY371" s="144"/>
      <c r="FZ371" s="144"/>
      <c r="GA371" s="144"/>
      <c r="GB371" s="144"/>
      <c r="GC371" s="144"/>
      <c r="GD371" s="144"/>
      <c r="GE371" s="144"/>
      <c r="GF371" s="144"/>
      <c r="GG371" s="144"/>
      <c r="GH371" s="144"/>
      <c r="GI371" s="144"/>
      <c r="GJ371" s="144"/>
      <c r="GK371" s="144"/>
      <c r="GL371" s="144"/>
      <c r="GM371" s="144"/>
      <c r="GN371" s="144"/>
      <c r="GO371" s="144"/>
      <c r="GP371" s="144"/>
      <c r="GQ371" s="144"/>
      <c r="GR371" s="144"/>
      <c r="GS371" s="144"/>
      <c r="GT371" s="144"/>
      <c r="GU371" s="144"/>
      <c r="GV371" s="144"/>
      <c r="GW371" s="144"/>
      <c r="GX371" s="144"/>
      <c r="GY371" s="144"/>
      <c r="GZ371" s="144"/>
      <c r="HA371" s="144"/>
      <c r="HB371" s="144"/>
      <c r="HC371" s="144"/>
      <c r="HD371" s="144"/>
      <c r="HE371" s="144"/>
      <c r="HF371" s="144"/>
      <c r="HG371" s="144"/>
      <c r="HH371" s="144"/>
      <c r="HI371" s="144"/>
      <c r="HJ371" s="144"/>
    </row>
    <row r="372" spans="1:218" ht="16.5" x14ac:dyDescent="0.3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4"/>
      <c r="CV372" s="144"/>
      <c r="CW372" s="144"/>
      <c r="CX372" s="144"/>
      <c r="CY372" s="144"/>
      <c r="CZ372" s="144"/>
      <c r="DA372" s="144"/>
      <c r="DB372" s="144"/>
      <c r="DC372" s="144"/>
      <c r="DD372" s="144"/>
      <c r="DE372" s="144"/>
      <c r="DF372" s="144"/>
      <c r="DG372" s="144"/>
      <c r="DH372" s="144"/>
      <c r="DI372" s="144"/>
      <c r="DJ372" s="144"/>
      <c r="DK372" s="144"/>
      <c r="DL372" s="144"/>
      <c r="DM372" s="144"/>
      <c r="DN372" s="144"/>
      <c r="DO372" s="144"/>
      <c r="DP372" s="144"/>
      <c r="DQ372" s="144"/>
      <c r="DR372" s="144"/>
      <c r="DS372" s="144"/>
      <c r="DT372" s="144"/>
      <c r="DU372" s="144"/>
      <c r="DV372" s="144"/>
      <c r="DW372" s="144"/>
      <c r="DX372" s="144"/>
      <c r="DY372" s="144"/>
      <c r="DZ372" s="144"/>
      <c r="EA372" s="144"/>
      <c r="EB372" s="144"/>
      <c r="EC372" s="144"/>
      <c r="ED372" s="144"/>
      <c r="EE372" s="144"/>
      <c r="EF372" s="144"/>
      <c r="EG372" s="144"/>
      <c r="EH372" s="144"/>
      <c r="EI372" s="144"/>
      <c r="EJ372" s="144"/>
      <c r="EK372" s="144"/>
      <c r="EL372" s="144"/>
      <c r="EM372" s="144"/>
      <c r="EN372" s="144"/>
      <c r="EO372" s="144"/>
      <c r="EP372" s="144"/>
      <c r="EQ372" s="144"/>
      <c r="ER372" s="144"/>
      <c r="ES372" s="144"/>
      <c r="ET372" s="144"/>
      <c r="EU372" s="144"/>
      <c r="EV372" s="144"/>
      <c r="EW372" s="144"/>
      <c r="EX372" s="144"/>
      <c r="EY372" s="144"/>
      <c r="EZ372" s="144"/>
      <c r="FA372" s="144"/>
      <c r="FB372" s="144"/>
      <c r="FC372" s="144"/>
      <c r="FD372" s="144"/>
      <c r="FE372" s="144"/>
      <c r="FF372" s="144"/>
      <c r="FG372" s="144"/>
      <c r="FH372" s="144"/>
      <c r="FI372" s="144"/>
      <c r="FJ372" s="144"/>
      <c r="FK372" s="144"/>
      <c r="FL372" s="144"/>
      <c r="FM372" s="144"/>
      <c r="FN372" s="144"/>
      <c r="FO372" s="144"/>
      <c r="FP372" s="144"/>
      <c r="FQ372" s="144"/>
      <c r="FR372" s="144"/>
      <c r="FS372" s="144"/>
      <c r="FT372" s="144"/>
      <c r="FU372" s="144"/>
      <c r="FV372" s="144"/>
      <c r="FW372" s="144"/>
      <c r="FX372" s="144"/>
      <c r="FY372" s="144"/>
      <c r="FZ372" s="144"/>
      <c r="GA372" s="144"/>
      <c r="GB372" s="144"/>
      <c r="GC372" s="144"/>
      <c r="GD372" s="144"/>
      <c r="GE372" s="144"/>
      <c r="GF372" s="144"/>
      <c r="GG372" s="144"/>
      <c r="GH372" s="144"/>
      <c r="GI372" s="144"/>
      <c r="GJ372" s="144"/>
      <c r="GK372" s="144"/>
      <c r="GL372" s="144"/>
      <c r="GM372" s="144"/>
      <c r="GN372" s="144"/>
      <c r="GO372" s="144"/>
      <c r="GP372" s="144"/>
      <c r="GQ372" s="144"/>
      <c r="GR372" s="144"/>
      <c r="GS372" s="144"/>
      <c r="GT372" s="144"/>
      <c r="GU372" s="144"/>
      <c r="GV372" s="144"/>
      <c r="GW372" s="144"/>
      <c r="GX372" s="144"/>
      <c r="GY372" s="144"/>
      <c r="GZ372" s="144"/>
      <c r="HA372" s="144"/>
      <c r="HB372" s="144"/>
      <c r="HC372" s="144"/>
      <c r="HD372" s="144"/>
      <c r="HE372" s="144"/>
      <c r="HF372" s="144"/>
      <c r="HG372" s="144"/>
      <c r="HH372" s="144"/>
      <c r="HI372" s="144"/>
      <c r="HJ372" s="144"/>
    </row>
    <row r="373" spans="1:218" ht="16.5" x14ac:dyDescent="0.3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c r="CN373" s="144"/>
      <c r="CO373" s="144"/>
      <c r="CP373" s="144"/>
      <c r="CQ373" s="144"/>
      <c r="CR373" s="144"/>
      <c r="CS373" s="144"/>
      <c r="CT373" s="144"/>
      <c r="CU373" s="144"/>
      <c r="CV373" s="144"/>
      <c r="CW373" s="144"/>
      <c r="CX373" s="144"/>
      <c r="CY373" s="144"/>
      <c r="CZ373" s="144"/>
      <c r="DA373" s="144"/>
      <c r="DB373" s="144"/>
      <c r="DC373" s="144"/>
      <c r="DD373" s="144"/>
      <c r="DE373" s="144"/>
      <c r="DF373" s="144"/>
      <c r="DG373" s="144"/>
      <c r="DH373" s="144"/>
      <c r="DI373" s="144"/>
      <c r="DJ373" s="144"/>
      <c r="DK373" s="144"/>
      <c r="DL373" s="144"/>
      <c r="DM373" s="144"/>
      <c r="DN373" s="144"/>
      <c r="DO373" s="144"/>
      <c r="DP373" s="144"/>
      <c r="DQ373" s="144"/>
      <c r="DR373" s="144"/>
      <c r="DS373" s="144"/>
      <c r="DT373" s="144"/>
      <c r="DU373" s="144"/>
      <c r="DV373" s="144"/>
      <c r="DW373" s="144"/>
      <c r="DX373" s="144"/>
      <c r="DY373" s="144"/>
      <c r="DZ373" s="144"/>
      <c r="EA373" s="144"/>
      <c r="EB373" s="144"/>
      <c r="EC373" s="144"/>
      <c r="ED373" s="144"/>
      <c r="EE373" s="144"/>
      <c r="EF373" s="144"/>
      <c r="EG373" s="144"/>
      <c r="EH373" s="144"/>
      <c r="EI373" s="144"/>
      <c r="EJ373" s="144"/>
      <c r="EK373" s="144"/>
      <c r="EL373" s="144"/>
      <c r="EM373" s="144"/>
      <c r="EN373" s="144"/>
      <c r="EO373" s="144"/>
      <c r="EP373" s="144"/>
      <c r="EQ373" s="144"/>
      <c r="ER373" s="144"/>
      <c r="ES373" s="144"/>
      <c r="ET373" s="144"/>
      <c r="EU373" s="144"/>
      <c r="EV373" s="144"/>
      <c r="EW373" s="144"/>
      <c r="EX373" s="144"/>
      <c r="EY373" s="144"/>
      <c r="EZ373" s="144"/>
      <c r="FA373" s="144"/>
      <c r="FB373" s="144"/>
      <c r="FC373" s="144"/>
      <c r="FD373" s="144"/>
      <c r="FE373" s="144"/>
      <c r="FF373" s="144"/>
      <c r="FG373" s="144"/>
      <c r="FH373" s="144"/>
      <c r="FI373" s="144"/>
      <c r="FJ373" s="144"/>
      <c r="FK373" s="144"/>
      <c r="FL373" s="144"/>
      <c r="FM373" s="144"/>
      <c r="FN373" s="144"/>
      <c r="FO373" s="144"/>
      <c r="FP373" s="144"/>
      <c r="FQ373" s="144"/>
      <c r="FR373" s="144"/>
      <c r="FS373" s="144"/>
      <c r="FT373" s="144"/>
      <c r="FU373" s="144"/>
      <c r="FV373" s="144"/>
      <c r="FW373" s="144"/>
      <c r="FX373" s="144"/>
      <c r="FY373" s="144"/>
      <c r="FZ373" s="144"/>
      <c r="GA373" s="144"/>
      <c r="GB373" s="144"/>
      <c r="GC373" s="144"/>
      <c r="GD373" s="144"/>
      <c r="GE373" s="144"/>
      <c r="GF373" s="144"/>
      <c r="GG373" s="144"/>
      <c r="GH373" s="144"/>
      <c r="GI373" s="144"/>
      <c r="GJ373" s="144"/>
      <c r="GK373" s="144"/>
      <c r="GL373" s="144"/>
      <c r="GM373" s="144"/>
      <c r="GN373" s="144"/>
      <c r="GO373" s="144"/>
      <c r="GP373" s="144"/>
      <c r="GQ373" s="144"/>
      <c r="GR373" s="144"/>
      <c r="GS373" s="144"/>
      <c r="GT373" s="144"/>
      <c r="GU373" s="144"/>
      <c r="GV373" s="144"/>
      <c r="GW373" s="144"/>
      <c r="GX373" s="144"/>
      <c r="GY373" s="144"/>
      <c r="GZ373" s="144"/>
      <c r="HA373" s="144"/>
      <c r="HB373" s="144"/>
      <c r="HC373" s="144"/>
      <c r="HD373" s="144"/>
      <c r="HE373" s="144"/>
      <c r="HF373" s="144"/>
      <c r="HG373" s="144"/>
      <c r="HH373" s="144"/>
      <c r="HI373" s="144"/>
      <c r="HJ373" s="144"/>
    </row>
    <row r="374" spans="1:218" ht="16.5" x14ac:dyDescent="0.3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c r="CN374" s="144"/>
      <c r="CO374" s="144"/>
      <c r="CP374" s="144"/>
      <c r="CQ374" s="144"/>
      <c r="CR374" s="144"/>
      <c r="CS374" s="144"/>
      <c r="CT374" s="144"/>
      <c r="CU374" s="144"/>
      <c r="CV374" s="144"/>
      <c r="CW374" s="144"/>
      <c r="CX374" s="144"/>
      <c r="CY374" s="144"/>
      <c r="CZ374" s="144"/>
      <c r="DA374" s="144"/>
      <c r="DB374" s="144"/>
      <c r="DC374" s="144"/>
      <c r="DD374" s="144"/>
      <c r="DE374" s="144"/>
      <c r="DF374" s="144"/>
      <c r="DG374" s="144"/>
      <c r="DH374" s="144"/>
      <c r="DI374" s="144"/>
      <c r="DJ374" s="144"/>
      <c r="DK374" s="144"/>
      <c r="DL374" s="144"/>
      <c r="DM374" s="144"/>
      <c r="DN374" s="144"/>
      <c r="DO374" s="144"/>
      <c r="DP374" s="144"/>
      <c r="DQ374" s="144"/>
      <c r="DR374" s="144"/>
      <c r="DS374" s="144"/>
      <c r="DT374" s="144"/>
      <c r="DU374" s="144"/>
      <c r="DV374" s="144"/>
      <c r="DW374" s="144"/>
      <c r="DX374" s="144"/>
      <c r="DY374" s="144"/>
      <c r="DZ374" s="144"/>
      <c r="EA374" s="144"/>
      <c r="EB374" s="144"/>
      <c r="EC374" s="144"/>
      <c r="ED374" s="144"/>
      <c r="EE374" s="144"/>
      <c r="EF374" s="144"/>
      <c r="EG374" s="144"/>
      <c r="EH374" s="144"/>
      <c r="EI374" s="144"/>
      <c r="EJ374" s="144"/>
      <c r="EK374" s="144"/>
      <c r="EL374" s="144"/>
      <c r="EM374" s="144"/>
      <c r="EN374" s="144"/>
      <c r="EO374" s="144"/>
      <c r="EP374" s="144"/>
      <c r="EQ374" s="144"/>
      <c r="ER374" s="144"/>
      <c r="ES374" s="144"/>
      <c r="ET374" s="144"/>
      <c r="EU374" s="144"/>
      <c r="EV374" s="144"/>
      <c r="EW374" s="144"/>
      <c r="EX374" s="144"/>
      <c r="EY374" s="144"/>
      <c r="EZ374" s="144"/>
      <c r="FA374" s="144"/>
      <c r="FB374" s="144"/>
      <c r="FC374" s="144"/>
      <c r="FD374" s="144"/>
      <c r="FE374" s="144"/>
      <c r="FF374" s="144"/>
      <c r="FG374" s="144"/>
      <c r="FH374" s="144"/>
      <c r="FI374" s="144"/>
      <c r="FJ374" s="144"/>
      <c r="FK374" s="144"/>
      <c r="FL374" s="144"/>
      <c r="FM374" s="144"/>
      <c r="FN374" s="144"/>
      <c r="FO374" s="144"/>
      <c r="FP374" s="144"/>
      <c r="FQ374" s="144"/>
      <c r="FR374" s="144"/>
      <c r="FS374" s="144"/>
      <c r="FT374" s="144"/>
      <c r="FU374" s="144"/>
      <c r="FV374" s="144"/>
      <c r="FW374" s="144"/>
      <c r="FX374" s="144"/>
      <c r="FY374" s="144"/>
      <c r="FZ374" s="144"/>
      <c r="GA374" s="144"/>
      <c r="GB374" s="144"/>
      <c r="GC374" s="144"/>
      <c r="GD374" s="144"/>
      <c r="GE374" s="144"/>
      <c r="GF374" s="144"/>
      <c r="GG374" s="144"/>
      <c r="GH374" s="144"/>
      <c r="GI374" s="144"/>
      <c r="GJ374" s="144"/>
      <c r="GK374" s="144"/>
      <c r="GL374" s="144"/>
      <c r="GM374" s="144"/>
      <c r="GN374" s="144"/>
      <c r="GO374" s="144"/>
      <c r="GP374" s="144"/>
      <c r="GQ374" s="144"/>
      <c r="GR374" s="144"/>
      <c r="GS374" s="144"/>
      <c r="GT374" s="144"/>
      <c r="GU374" s="144"/>
      <c r="GV374" s="144"/>
      <c r="GW374" s="144"/>
      <c r="GX374" s="144"/>
      <c r="GY374" s="144"/>
      <c r="GZ374" s="144"/>
      <c r="HA374" s="144"/>
      <c r="HB374" s="144"/>
      <c r="HC374" s="144"/>
      <c r="HD374" s="144"/>
      <c r="HE374" s="144"/>
      <c r="HF374" s="144"/>
      <c r="HG374" s="144"/>
      <c r="HH374" s="144"/>
      <c r="HI374" s="144"/>
      <c r="HJ374" s="144"/>
    </row>
    <row r="375" spans="1:218" ht="16.5" x14ac:dyDescent="0.3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c r="CN375" s="144"/>
      <c r="CO375" s="144"/>
      <c r="CP375" s="144"/>
      <c r="CQ375" s="144"/>
      <c r="CR375" s="144"/>
      <c r="CS375" s="144"/>
      <c r="CT375" s="144"/>
      <c r="CU375" s="144"/>
      <c r="CV375" s="144"/>
      <c r="CW375" s="144"/>
      <c r="CX375" s="144"/>
      <c r="CY375" s="144"/>
      <c r="CZ375" s="144"/>
      <c r="DA375" s="144"/>
      <c r="DB375" s="144"/>
      <c r="DC375" s="144"/>
      <c r="DD375" s="144"/>
      <c r="DE375" s="144"/>
      <c r="DF375" s="144"/>
      <c r="DG375" s="144"/>
      <c r="DH375" s="144"/>
      <c r="DI375" s="144"/>
      <c r="DJ375" s="144"/>
      <c r="DK375" s="144"/>
      <c r="DL375" s="144"/>
      <c r="DM375" s="144"/>
      <c r="DN375" s="144"/>
      <c r="DO375" s="144"/>
      <c r="DP375" s="144"/>
      <c r="DQ375" s="144"/>
      <c r="DR375" s="144"/>
      <c r="DS375" s="144"/>
      <c r="DT375" s="144"/>
      <c r="DU375" s="144"/>
      <c r="DV375" s="144"/>
      <c r="DW375" s="144"/>
      <c r="DX375" s="144"/>
      <c r="DY375" s="144"/>
      <c r="DZ375" s="144"/>
      <c r="EA375" s="144"/>
      <c r="EB375" s="144"/>
      <c r="EC375" s="144"/>
      <c r="ED375" s="144"/>
      <c r="EE375" s="144"/>
      <c r="EF375" s="144"/>
      <c r="EG375" s="144"/>
      <c r="EH375" s="144"/>
      <c r="EI375" s="144"/>
      <c r="EJ375" s="144"/>
      <c r="EK375" s="144"/>
      <c r="EL375" s="144"/>
      <c r="EM375" s="144"/>
      <c r="EN375" s="144"/>
      <c r="EO375" s="144"/>
      <c r="EP375" s="144"/>
      <c r="EQ375" s="144"/>
      <c r="ER375" s="144"/>
      <c r="ES375" s="144"/>
      <c r="ET375" s="144"/>
      <c r="EU375" s="144"/>
      <c r="EV375" s="144"/>
      <c r="EW375" s="144"/>
      <c r="EX375" s="144"/>
      <c r="EY375" s="144"/>
      <c r="EZ375" s="144"/>
      <c r="FA375" s="144"/>
      <c r="FB375" s="144"/>
      <c r="FC375" s="144"/>
      <c r="FD375" s="144"/>
      <c r="FE375" s="144"/>
      <c r="FF375" s="144"/>
      <c r="FG375" s="144"/>
      <c r="FH375" s="144"/>
      <c r="FI375" s="144"/>
      <c r="FJ375" s="144"/>
      <c r="FK375" s="144"/>
      <c r="FL375" s="144"/>
      <c r="FM375" s="144"/>
      <c r="FN375" s="144"/>
      <c r="FO375" s="144"/>
      <c r="FP375" s="144"/>
      <c r="FQ375" s="144"/>
      <c r="FR375" s="144"/>
      <c r="FS375" s="144"/>
      <c r="FT375" s="144"/>
      <c r="FU375" s="144"/>
      <c r="FV375" s="144"/>
      <c r="FW375" s="144"/>
      <c r="FX375" s="144"/>
      <c r="FY375" s="144"/>
      <c r="FZ375" s="144"/>
      <c r="GA375" s="144"/>
      <c r="GB375" s="144"/>
      <c r="GC375" s="144"/>
      <c r="GD375" s="144"/>
      <c r="GE375" s="144"/>
      <c r="GF375" s="144"/>
      <c r="GG375" s="144"/>
      <c r="GH375" s="144"/>
      <c r="GI375" s="144"/>
      <c r="GJ375" s="144"/>
      <c r="GK375" s="144"/>
      <c r="GL375" s="144"/>
      <c r="GM375" s="144"/>
      <c r="GN375" s="144"/>
      <c r="GO375" s="144"/>
      <c r="GP375" s="144"/>
      <c r="GQ375" s="144"/>
      <c r="GR375" s="144"/>
      <c r="GS375" s="144"/>
      <c r="GT375" s="144"/>
      <c r="GU375" s="144"/>
      <c r="GV375" s="144"/>
      <c r="GW375" s="144"/>
      <c r="GX375" s="144"/>
      <c r="GY375" s="144"/>
      <c r="GZ375" s="144"/>
      <c r="HA375" s="144"/>
      <c r="HB375" s="144"/>
      <c r="HC375" s="144"/>
      <c r="HD375" s="144"/>
      <c r="HE375" s="144"/>
      <c r="HF375" s="144"/>
      <c r="HG375" s="144"/>
      <c r="HH375" s="144"/>
      <c r="HI375" s="144"/>
      <c r="HJ375" s="144"/>
    </row>
    <row r="376" spans="1:218" ht="16.5" x14ac:dyDescent="0.3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c r="CN376" s="144"/>
      <c r="CO376" s="144"/>
      <c r="CP376" s="144"/>
      <c r="CQ376" s="144"/>
      <c r="CR376" s="144"/>
      <c r="CS376" s="144"/>
      <c r="CT376" s="144"/>
      <c r="CU376" s="144"/>
      <c r="CV376" s="144"/>
      <c r="CW376" s="144"/>
      <c r="CX376" s="144"/>
      <c r="CY376" s="144"/>
      <c r="CZ376" s="144"/>
      <c r="DA376" s="144"/>
      <c r="DB376" s="144"/>
      <c r="DC376" s="144"/>
      <c r="DD376" s="144"/>
      <c r="DE376" s="144"/>
      <c r="DF376" s="144"/>
      <c r="DG376" s="144"/>
      <c r="DH376" s="144"/>
      <c r="DI376" s="144"/>
      <c r="DJ376" s="144"/>
      <c r="DK376" s="144"/>
      <c r="DL376" s="144"/>
      <c r="DM376" s="144"/>
      <c r="DN376" s="144"/>
      <c r="DO376" s="144"/>
      <c r="DP376" s="144"/>
      <c r="DQ376" s="144"/>
      <c r="DR376" s="144"/>
      <c r="DS376" s="144"/>
      <c r="DT376" s="144"/>
      <c r="DU376" s="144"/>
      <c r="DV376" s="144"/>
      <c r="DW376" s="144"/>
      <c r="DX376" s="144"/>
      <c r="DY376" s="144"/>
      <c r="DZ376" s="144"/>
      <c r="EA376" s="144"/>
      <c r="EB376" s="144"/>
      <c r="EC376" s="144"/>
      <c r="ED376" s="144"/>
      <c r="EE376" s="144"/>
      <c r="EF376" s="144"/>
      <c r="EG376" s="144"/>
      <c r="EH376" s="144"/>
      <c r="EI376" s="144"/>
      <c r="EJ376" s="144"/>
      <c r="EK376" s="144"/>
      <c r="EL376" s="144"/>
      <c r="EM376" s="144"/>
      <c r="EN376" s="144"/>
      <c r="EO376" s="144"/>
      <c r="EP376" s="144"/>
      <c r="EQ376" s="144"/>
      <c r="ER376" s="144"/>
      <c r="ES376" s="144"/>
      <c r="ET376" s="144"/>
      <c r="EU376" s="144"/>
      <c r="EV376" s="144"/>
      <c r="EW376" s="144"/>
      <c r="EX376" s="144"/>
      <c r="EY376" s="144"/>
      <c r="EZ376" s="144"/>
      <c r="FA376" s="144"/>
      <c r="FB376" s="144"/>
      <c r="FC376" s="144"/>
      <c r="FD376" s="144"/>
      <c r="FE376" s="144"/>
      <c r="FF376" s="144"/>
      <c r="FG376" s="144"/>
      <c r="FH376" s="144"/>
      <c r="FI376" s="144"/>
      <c r="FJ376" s="144"/>
      <c r="FK376" s="144"/>
      <c r="FL376" s="144"/>
      <c r="FM376" s="144"/>
      <c r="FN376" s="144"/>
      <c r="FO376" s="144"/>
      <c r="FP376" s="144"/>
      <c r="FQ376" s="144"/>
      <c r="FR376" s="144"/>
      <c r="FS376" s="144"/>
      <c r="FT376" s="144"/>
      <c r="FU376" s="144"/>
      <c r="FV376" s="144"/>
      <c r="FW376" s="144"/>
      <c r="FX376" s="144"/>
      <c r="FY376" s="144"/>
      <c r="FZ376" s="144"/>
      <c r="GA376" s="144"/>
      <c r="GB376" s="144"/>
      <c r="GC376" s="144"/>
      <c r="GD376" s="144"/>
      <c r="GE376" s="144"/>
      <c r="GF376" s="144"/>
      <c r="GG376" s="144"/>
      <c r="GH376" s="144"/>
      <c r="GI376" s="144"/>
      <c r="GJ376" s="144"/>
      <c r="GK376" s="144"/>
      <c r="GL376" s="144"/>
      <c r="GM376" s="144"/>
      <c r="GN376" s="144"/>
      <c r="GO376" s="144"/>
      <c r="GP376" s="144"/>
      <c r="GQ376" s="144"/>
      <c r="GR376" s="144"/>
      <c r="GS376" s="144"/>
      <c r="GT376" s="144"/>
      <c r="GU376" s="144"/>
      <c r="GV376" s="144"/>
      <c r="GW376" s="144"/>
      <c r="GX376" s="144"/>
      <c r="GY376" s="144"/>
      <c r="GZ376" s="144"/>
      <c r="HA376" s="144"/>
      <c r="HB376" s="144"/>
      <c r="HC376" s="144"/>
      <c r="HD376" s="144"/>
      <c r="HE376" s="144"/>
      <c r="HF376" s="144"/>
      <c r="HG376" s="144"/>
      <c r="HH376" s="144"/>
      <c r="HI376" s="144"/>
      <c r="HJ376" s="144"/>
    </row>
    <row r="377" spans="1:218" ht="16.5" x14ac:dyDescent="0.3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c r="CN377" s="144"/>
      <c r="CO377" s="144"/>
      <c r="CP377" s="144"/>
      <c r="CQ377" s="144"/>
      <c r="CR377" s="144"/>
      <c r="CS377" s="144"/>
      <c r="CT377" s="144"/>
      <c r="CU377" s="144"/>
      <c r="CV377" s="144"/>
      <c r="CW377" s="144"/>
      <c r="CX377" s="144"/>
      <c r="CY377" s="144"/>
      <c r="CZ377" s="144"/>
      <c r="DA377" s="144"/>
      <c r="DB377" s="144"/>
      <c r="DC377" s="144"/>
      <c r="DD377" s="144"/>
      <c r="DE377" s="144"/>
      <c r="DF377" s="144"/>
      <c r="DG377" s="144"/>
      <c r="DH377" s="144"/>
      <c r="DI377" s="144"/>
      <c r="DJ377" s="144"/>
      <c r="DK377" s="144"/>
      <c r="DL377" s="144"/>
      <c r="DM377" s="144"/>
      <c r="DN377" s="144"/>
      <c r="DO377" s="144"/>
      <c r="DP377" s="144"/>
      <c r="DQ377" s="144"/>
      <c r="DR377" s="144"/>
      <c r="DS377" s="144"/>
      <c r="DT377" s="144"/>
      <c r="DU377" s="144"/>
      <c r="DV377" s="144"/>
      <c r="DW377" s="144"/>
      <c r="DX377" s="144"/>
      <c r="DY377" s="144"/>
      <c r="DZ377" s="144"/>
      <c r="EA377" s="144"/>
      <c r="EB377" s="144"/>
      <c r="EC377" s="144"/>
      <c r="ED377" s="144"/>
      <c r="EE377" s="144"/>
      <c r="EF377" s="144"/>
      <c r="EG377" s="144"/>
      <c r="EH377" s="144"/>
      <c r="EI377" s="144"/>
      <c r="EJ377" s="144"/>
      <c r="EK377" s="144"/>
      <c r="EL377" s="144"/>
      <c r="EM377" s="144"/>
      <c r="EN377" s="144"/>
      <c r="EO377" s="144"/>
      <c r="EP377" s="144"/>
      <c r="EQ377" s="144"/>
      <c r="ER377" s="144"/>
      <c r="ES377" s="144"/>
      <c r="ET377" s="144"/>
      <c r="EU377" s="144"/>
      <c r="EV377" s="144"/>
      <c r="EW377" s="144"/>
      <c r="EX377" s="144"/>
      <c r="EY377" s="144"/>
      <c r="EZ377" s="144"/>
      <c r="FA377" s="144"/>
      <c r="FB377" s="144"/>
      <c r="FC377" s="144"/>
      <c r="FD377" s="144"/>
      <c r="FE377" s="144"/>
      <c r="FF377" s="144"/>
      <c r="FG377" s="144"/>
      <c r="FH377" s="144"/>
      <c r="FI377" s="144"/>
      <c r="FJ377" s="144"/>
      <c r="FK377" s="144"/>
      <c r="FL377" s="144"/>
      <c r="FM377" s="144"/>
      <c r="FN377" s="144"/>
      <c r="FO377" s="144"/>
      <c r="FP377" s="144"/>
      <c r="FQ377" s="144"/>
      <c r="FR377" s="144"/>
      <c r="FS377" s="144"/>
      <c r="FT377" s="144"/>
      <c r="FU377" s="144"/>
      <c r="FV377" s="144"/>
      <c r="FW377" s="144"/>
      <c r="FX377" s="144"/>
      <c r="FY377" s="144"/>
      <c r="FZ377" s="144"/>
      <c r="GA377" s="144"/>
      <c r="GB377" s="144"/>
      <c r="GC377" s="144"/>
      <c r="GD377" s="144"/>
      <c r="GE377" s="144"/>
      <c r="GF377" s="144"/>
      <c r="GG377" s="144"/>
      <c r="GH377" s="144"/>
      <c r="GI377" s="144"/>
      <c r="GJ377" s="144"/>
      <c r="GK377" s="144"/>
      <c r="GL377" s="144"/>
      <c r="GM377" s="144"/>
      <c r="GN377" s="144"/>
      <c r="GO377" s="144"/>
      <c r="GP377" s="144"/>
      <c r="GQ377" s="144"/>
      <c r="GR377" s="144"/>
      <c r="GS377" s="144"/>
      <c r="GT377" s="144"/>
      <c r="GU377" s="144"/>
      <c r="GV377" s="144"/>
      <c r="GW377" s="144"/>
      <c r="GX377" s="144"/>
      <c r="GY377" s="144"/>
      <c r="GZ377" s="144"/>
      <c r="HA377" s="144"/>
      <c r="HB377" s="144"/>
      <c r="HC377" s="144"/>
      <c r="HD377" s="144"/>
      <c r="HE377" s="144"/>
      <c r="HF377" s="144"/>
      <c r="HG377" s="144"/>
      <c r="HH377" s="144"/>
      <c r="HI377" s="144"/>
      <c r="HJ377" s="144"/>
    </row>
    <row r="378" spans="1:218" ht="16.5" x14ac:dyDescent="0.3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c r="CN378" s="144"/>
      <c r="CO378" s="144"/>
      <c r="CP378" s="144"/>
      <c r="CQ378" s="144"/>
      <c r="CR378" s="144"/>
      <c r="CS378" s="144"/>
      <c r="CT378" s="144"/>
      <c r="CU378" s="144"/>
      <c r="CV378" s="144"/>
      <c r="CW378" s="144"/>
      <c r="CX378" s="144"/>
      <c r="CY378" s="144"/>
      <c r="CZ378" s="144"/>
      <c r="DA378" s="144"/>
      <c r="DB378" s="144"/>
      <c r="DC378" s="144"/>
      <c r="DD378" s="144"/>
      <c r="DE378" s="144"/>
      <c r="DF378" s="144"/>
      <c r="DG378" s="144"/>
      <c r="DH378" s="144"/>
      <c r="DI378" s="144"/>
      <c r="DJ378" s="144"/>
      <c r="DK378" s="144"/>
      <c r="DL378" s="144"/>
      <c r="DM378" s="144"/>
      <c r="DN378" s="144"/>
      <c r="DO378" s="144"/>
      <c r="DP378" s="144"/>
      <c r="DQ378" s="144"/>
      <c r="DR378" s="144"/>
      <c r="DS378" s="144"/>
      <c r="DT378" s="144"/>
      <c r="DU378" s="144"/>
      <c r="DV378" s="144"/>
      <c r="DW378" s="144"/>
      <c r="DX378" s="144"/>
      <c r="DY378" s="144"/>
      <c r="DZ378" s="144"/>
      <c r="EA378" s="144"/>
      <c r="EB378" s="144"/>
      <c r="EC378" s="144"/>
      <c r="ED378" s="144"/>
      <c r="EE378" s="144"/>
      <c r="EF378" s="144"/>
      <c r="EG378" s="144"/>
      <c r="EH378" s="144"/>
      <c r="EI378" s="144"/>
      <c r="EJ378" s="144"/>
      <c r="EK378" s="144"/>
      <c r="EL378" s="144"/>
      <c r="EM378" s="144"/>
      <c r="EN378" s="144"/>
      <c r="EO378" s="144"/>
      <c r="EP378" s="144"/>
      <c r="EQ378" s="144"/>
      <c r="ER378" s="144"/>
      <c r="ES378" s="144"/>
      <c r="ET378" s="144"/>
      <c r="EU378" s="144"/>
      <c r="EV378" s="144"/>
      <c r="EW378" s="144"/>
      <c r="EX378" s="144"/>
      <c r="EY378" s="144"/>
      <c r="EZ378" s="144"/>
      <c r="FA378" s="144"/>
      <c r="FB378" s="144"/>
      <c r="FC378" s="144"/>
      <c r="FD378" s="144"/>
      <c r="FE378" s="144"/>
      <c r="FF378" s="144"/>
      <c r="FG378" s="144"/>
      <c r="FH378" s="144"/>
      <c r="FI378" s="144"/>
      <c r="FJ378" s="144"/>
      <c r="FK378" s="144"/>
      <c r="FL378" s="144"/>
      <c r="FM378" s="144"/>
      <c r="FN378" s="144"/>
      <c r="FO378" s="144"/>
      <c r="FP378" s="144"/>
      <c r="FQ378" s="144"/>
      <c r="FR378" s="144"/>
      <c r="FS378" s="144"/>
      <c r="FT378" s="144"/>
      <c r="FU378" s="144"/>
      <c r="FV378" s="144"/>
      <c r="FW378" s="144"/>
      <c r="FX378" s="144"/>
      <c r="FY378" s="144"/>
      <c r="FZ378" s="144"/>
      <c r="GA378" s="144"/>
      <c r="GB378" s="144"/>
      <c r="GC378" s="144"/>
      <c r="GD378" s="144"/>
      <c r="GE378" s="144"/>
      <c r="GF378" s="144"/>
      <c r="GG378" s="144"/>
      <c r="GH378" s="144"/>
      <c r="GI378" s="144"/>
      <c r="GJ378" s="144"/>
      <c r="GK378" s="144"/>
      <c r="GL378" s="144"/>
      <c r="GM378" s="144"/>
      <c r="GN378" s="144"/>
      <c r="GO378" s="144"/>
      <c r="GP378" s="144"/>
      <c r="GQ378" s="144"/>
      <c r="GR378" s="144"/>
      <c r="GS378" s="144"/>
      <c r="GT378" s="144"/>
      <c r="GU378" s="144"/>
      <c r="GV378" s="144"/>
      <c r="GW378" s="144"/>
      <c r="GX378" s="144"/>
      <c r="GY378" s="144"/>
      <c r="GZ378" s="144"/>
      <c r="HA378" s="144"/>
      <c r="HB378" s="144"/>
      <c r="HC378" s="144"/>
      <c r="HD378" s="144"/>
      <c r="HE378" s="144"/>
      <c r="HF378" s="144"/>
      <c r="HG378" s="144"/>
      <c r="HH378" s="144"/>
      <c r="HI378" s="144"/>
      <c r="HJ378" s="144"/>
    </row>
    <row r="379" spans="1:218" ht="16.5" x14ac:dyDescent="0.3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c r="CN379" s="144"/>
      <c r="CO379" s="144"/>
      <c r="CP379" s="144"/>
      <c r="CQ379" s="144"/>
      <c r="CR379" s="144"/>
      <c r="CS379" s="144"/>
      <c r="CT379" s="144"/>
      <c r="CU379" s="144"/>
      <c r="CV379" s="144"/>
      <c r="CW379" s="144"/>
      <c r="CX379" s="144"/>
      <c r="CY379" s="144"/>
      <c r="CZ379" s="144"/>
      <c r="DA379" s="144"/>
      <c r="DB379" s="144"/>
      <c r="DC379" s="144"/>
      <c r="DD379" s="144"/>
      <c r="DE379" s="144"/>
      <c r="DF379" s="144"/>
      <c r="DG379" s="144"/>
      <c r="DH379" s="144"/>
      <c r="DI379" s="144"/>
      <c r="DJ379" s="144"/>
      <c r="DK379" s="144"/>
      <c r="DL379" s="144"/>
      <c r="DM379" s="144"/>
      <c r="DN379" s="144"/>
      <c r="DO379" s="144"/>
      <c r="DP379" s="144"/>
      <c r="DQ379" s="144"/>
      <c r="DR379" s="144"/>
      <c r="DS379" s="144"/>
      <c r="DT379" s="144"/>
      <c r="DU379" s="144"/>
      <c r="DV379" s="144"/>
      <c r="DW379" s="144"/>
      <c r="DX379" s="144"/>
      <c r="DY379" s="144"/>
      <c r="DZ379" s="144"/>
      <c r="EA379" s="144"/>
      <c r="EB379" s="144"/>
      <c r="EC379" s="144"/>
      <c r="ED379" s="144"/>
      <c r="EE379" s="144"/>
      <c r="EF379" s="144"/>
      <c r="EG379" s="144"/>
      <c r="EH379" s="144"/>
      <c r="EI379" s="144"/>
      <c r="EJ379" s="144"/>
      <c r="EK379" s="144"/>
      <c r="EL379" s="144"/>
      <c r="EM379" s="144"/>
      <c r="EN379" s="144"/>
      <c r="EO379" s="144"/>
      <c r="EP379" s="144"/>
      <c r="EQ379" s="144"/>
      <c r="ER379" s="144"/>
      <c r="ES379" s="144"/>
      <c r="ET379" s="144"/>
      <c r="EU379" s="144"/>
      <c r="EV379" s="144"/>
      <c r="EW379" s="144"/>
      <c r="EX379" s="144"/>
      <c r="EY379" s="144"/>
      <c r="EZ379" s="144"/>
      <c r="FA379" s="144"/>
      <c r="FB379" s="144"/>
      <c r="FC379" s="144"/>
      <c r="FD379" s="144"/>
      <c r="FE379" s="144"/>
      <c r="FF379" s="144"/>
      <c r="FG379" s="144"/>
      <c r="FH379" s="144"/>
      <c r="FI379" s="144"/>
      <c r="FJ379" s="144"/>
      <c r="FK379" s="144"/>
      <c r="FL379" s="144"/>
      <c r="FM379" s="144"/>
      <c r="FN379" s="144"/>
      <c r="FO379" s="144"/>
      <c r="FP379" s="144"/>
      <c r="FQ379" s="144"/>
      <c r="FR379" s="144"/>
      <c r="FS379" s="144"/>
      <c r="FT379" s="144"/>
      <c r="FU379" s="144"/>
      <c r="FV379" s="144"/>
      <c r="FW379" s="144"/>
      <c r="FX379" s="144"/>
      <c r="FY379" s="144"/>
      <c r="FZ379" s="144"/>
      <c r="GA379" s="144"/>
      <c r="GB379" s="144"/>
      <c r="GC379" s="144"/>
      <c r="GD379" s="144"/>
      <c r="GE379" s="144"/>
      <c r="GF379" s="144"/>
      <c r="GG379" s="144"/>
      <c r="GH379" s="144"/>
      <c r="GI379" s="144"/>
      <c r="GJ379" s="144"/>
      <c r="GK379" s="144"/>
      <c r="GL379" s="144"/>
      <c r="GM379" s="144"/>
      <c r="GN379" s="144"/>
      <c r="GO379" s="144"/>
      <c r="GP379" s="144"/>
      <c r="GQ379" s="144"/>
      <c r="GR379" s="144"/>
      <c r="GS379" s="144"/>
      <c r="GT379" s="144"/>
      <c r="GU379" s="144"/>
      <c r="GV379" s="144"/>
      <c r="GW379" s="144"/>
      <c r="GX379" s="144"/>
      <c r="GY379" s="144"/>
      <c r="GZ379" s="144"/>
      <c r="HA379" s="144"/>
      <c r="HB379" s="144"/>
      <c r="HC379" s="144"/>
      <c r="HD379" s="144"/>
      <c r="HE379" s="144"/>
      <c r="HF379" s="144"/>
      <c r="HG379" s="144"/>
      <c r="HH379" s="144"/>
      <c r="HI379" s="144"/>
      <c r="HJ379" s="144"/>
    </row>
    <row r="380" spans="1:218" ht="16.5" x14ac:dyDescent="0.3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c r="CN380" s="144"/>
      <c r="CO380" s="144"/>
      <c r="CP380" s="144"/>
      <c r="CQ380" s="144"/>
      <c r="CR380" s="144"/>
      <c r="CS380" s="144"/>
      <c r="CT380" s="144"/>
      <c r="CU380" s="144"/>
      <c r="CV380" s="144"/>
      <c r="CW380" s="144"/>
      <c r="CX380" s="144"/>
      <c r="CY380" s="144"/>
      <c r="CZ380" s="144"/>
      <c r="DA380" s="144"/>
      <c r="DB380" s="144"/>
      <c r="DC380" s="144"/>
      <c r="DD380" s="144"/>
      <c r="DE380" s="144"/>
      <c r="DF380" s="144"/>
      <c r="DG380" s="144"/>
      <c r="DH380" s="144"/>
      <c r="DI380" s="144"/>
      <c r="DJ380" s="144"/>
      <c r="DK380" s="144"/>
      <c r="DL380" s="144"/>
      <c r="DM380" s="144"/>
      <c r="DN380" s="144"/>
      <c r="DO380" s="144"/>
      <c r="DP380" s="144"/>
      <c r="DQ380" s="144"/>
      <c r="DR380" s="144"/>
      <c r="DS380" s="144"/>
      <c r="DT380" s="144"/>
      <c r="DU380" s="144"/>
      <c r="DV380" s="144"/>
      <c r="DW380" s="144"/>
      <c r="DX380" s="144"/>
      <c r="DY380" s="144"/>
      <c r="DZ380" s="144"/>
      <c r="EA380" s="144"/>
      <c r="EB380" s="144"/>
      <c r="EC380" s="144"/>
      <c r="ED380" s="144"/>
      <c r="EE380" s="144"/>
      <c r="EF380" s="144"/>
      <c r="EG380" s="144"/>
      <c r="EH380" s="144"/>
      <c r="EI380" s="144"/>
      <c r="EJ380" s="144"/>
      <c r="EK380" s="144"/>
      <c r="EL380" s="144"/>
      <c r="EM380" s="144"/>
      <c r="EN380" s="144"/>
      <c r="EO380" s="144"/>
      <c r="EP380" s="144"/>
      <c r="EQ380" s="144"/>
      <c r="ER380" s="144"/>
      <c r="ES380" s="144"/>
      <c r="ET380" s="144"/>
      <c r="EU380" s="144"/>
      <c r="EV380" s="144"/>
      <c r="EW380" s="144"/>
      <c r="EX380" s="144"/>
      <c r="EY380" s="144"/>
      <c r="EZ380" s="144"/>
      <c r="FA380" s="144"/>
      <c r="FB380" s="144"/>
      <c r="FC380" s="144"/>
      <c r="FD380" s="144"/>
      <c r="FE380" s="144"/>
      <c r="FF380" s="144"/>
      <c r="FG380" s="144"/>
      <c r="FH380" s="144"/>
      <c r="FI380" s="144"/>
      <c r="FJ380" s="144"/>
      <c r="FK380" s="144"/>
      <c r="FL380" s="144"/>
      <c r="FM380" s="144"/>
      <c r="FN380" s="144"/>
      <c r="FO380" s="144"/>
      <c r="FP380" s="144"/>
      <c r="FQ380" s="144"/>
      <c r="FR380" s="144"/>
      <c r="FS380" s="144"/>
      <c r="FT380" s="144"/>
      <c r="FU380" s="144"/>
      <c r="FV380" s="144"/>
      <c r="FW380" s="144"/>
      <c r="FX380" s="144"/>
      <c r="FY380" s="144"/>
      <c r="FZ380" s="144"/>
      <c r="GA380" s="144"/>
      <c r="GB380" s="144"/>
      <c r="GC380" s="144"/>
      <c r="GD380" s="144"/>
      <c r="GE380" s="144"/>
      <c r="GF380" s="144"/>
      <c r="GG380" s="144"/>
      <c r="GH380" s="144"/>
      <c r="GI380" s="144"/>
      <c r="GJ380" s="144"/>
      <c r="GK380" s="144"/>
      <c r="GL380" s="144"/>
      <c r="GM380" s="144"/>
      <c r="GN380" s="144"/>
      <c r="GO380" s="144"/>
      <c r="GP380" s="144"/>
      <c r="GQ380" s="144"/>
      <c r="GR380" s="144"/>
      <c r="GS380" s="144"/>
      <c r="GT380" s="144"/>
      <c r="GU380" s="144"/>
      <c r="GV380" s="144"/>
      <c r="GW380" s="144"/>
      <c r="GX380" s="144"/>
      <c r="GY380" s="144"/>
      <c r="GZ380" s="144"/>
      <c r="HA380" s="144"/>
      <c r="HB380" s="144"/>
      <c r="HC380" s="144"/>
      <c r="HD380" s="144"/>
      <c r="HE380" s="144"/>
      <c r="HF380" s="144"/>
      <c r="HG380" s="144"/>
      <c r="HH380" s="144"/>
      <c r="HI380" s="144"/>
      <c r="HJ380" s="144"/>
    </row>
    <row r="381" spans="1:218" ht="16.5" x14ac:dyDescent="0.3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c r="CN381" s="144"/>
      <c r="CO381" s="144"/>
      <c r="CP381" s="144"/>
      <c r="CQ381" s="144"/>
      <c r="CR381" s="144"/>
      <c r="CS381" s="144"/>
      <c r="CT381" s="144"/>
      <c r="CU381" s="144"/>
      <c r="CV381" s="144"/>
      <c r="CW381" s="144"/>
      <c r="CX381" s="144"/>
      <c r="CY381" s="144"/>
      <c r="CZ381" s="144"/>
      <c r="DA381" s="144"/>
      <c r="DB381" s="144"/>
      <c r="DC381" s="144"/>
      <c r="DD381" s="144"/>
      <c r="DE381" s="144"/>
      <c r="DF381" s="144"/>
      <c r="DG381" s="144"/>
      <c r="DH381" s="144"/>
      <c r="DI381" s="144"/>
      <c r="DJ381" s="144"/>
      <c r="DK381" s="144"/>
      <c r="DL381" s="144"/>
      <c r="DM381" s="144"/>
      <c r="DN381" s="144"/>
      <c r="DO381" s="144"/>
      <c r="DP381" s="144"/>
      <c r="DQ381" s="144"/>
      <c r="DR381" s="144"/>
      <c r="DS381" s="144"/>
      <c r="DT381" s="144"/>
      <c r="DU381" s="144"/>
      <c r="DV381" s="144"/>
      <c r="DW381" s="144"/>
      <c r="DX381" s="144"/>
      <c r="DY381" s="144"/>
      <c r="DZ381" s="144"/>
      <c r="EA381" s="144"/>
      <c r="EB381" s="144"/>
      <c r="EC381" s="144"/>
      <c r="ED381" s="144"/>
      <c r="EE381" s="144"/>
      <c r="EF381" s="144"/>
      <c r="EG381" s="144"/>
      <c r="EH381" s="144"/>
      <c r="EI381" s="144"/>
      <c r="EJ381" s="144"/>
      <c r="EK381" s="144"/>
      <c r="EL381" s="144"/>
      <c r="EM381" s="144"/>
      <c r="EN381" s="144"/>
      <c r="EO381" s="144"/>
      <c r="EP381" s="144"/>
      <c r="EQ381" s="144"/>
      <c r="ER381" s="144"/>
      <c r="ES381" s="144"/>
      <c r="ET381" s="144"/>
      <c r="EU381" s="144"/>
      <c r="EV381" s="144"/>
      <c r="EW381" s="144"/>
      <c r="EX381" s="144"/>
      <c r="EY381" s="144"/>
      <c r="EZ381" s="144"/>
      <c r="FA381" s="144"/>
      <c r="FB381" s="144"/>
      <c r="FC381" s="144"/>
      <c r="FD381" s="144"/>
      <c r="FE381" s="144"/>
      <c r="FF381" s="144"/>
      <c r="FG381" s="144"/>
      <c r="FH381" s="144"/>
      <c r="FI381" s="144"/>
      <c r="FJ381" s="144"/>
      <c r="FK381" s="144"/>
      <c r="FL381" s="144"/>
      <c r="FM381" s="144"/>
      <c r="FN381" s="144"/>
      <c r="FO381" s="144"/>
      <c r="FP381" s="144"/>
      <c r="FQ381" s="144"/>
      <c r="FR381" s="144"/>
      <c r="FS381" s="144"/>
      <c r="FT381" s="144"/>
      <c r="FU381" s="144"/>
      <c r="FV381" s="144"/>
      <c r="FW381" s="144"/>
      <c r="FX381" s="144"/>
      <c r="FY381" s="144"/>
      <c r="FZ381" s="144"/>
      <c r="GA381" s="144"/>
      <c r="GB381" s="144"/>
      <c r="GC381" s="144"/>
      <c r="GD381" s="144"/>
      <c r="GE381" s="144"/>
      <c r="GF381" s="144"/>
      <c r="GG381" s="144"/>
      <c r="GH381" s="144"/>
      <c r="GI381" s="144"/>
      <c r="GJ381" s="144"/>
      <c r="GK381" s="144"/>
      <c r="GL381" s="144"/>
      <c r="GM381" s="144"/>
      <c r="GN381" s="144"/>
      <c r="GO381" s="144"/>
      <c r="GP381" s="144"/>
      <c r="GQ381" s="144"/>
      <c r="GR381" s="144"/>
      <c r="GS381" s="144"/>
      <c r="GT381" s="144"/>
      <c r="GU381" s="144"/>
      <c r="GV381" s="144"/>
      <c r="GW381" s="144"/>
      <c r="GX381" s="144"/>
      <c r="GY381" s="144"/>
      <c r="GZ381" s="144"/>
      <c r="HA381" s="144"/>
      <c r="HB381" s="144"/>
      <c r="HC381" s="144"/>
      <c r="HD381" s="144"/>
      <c r="HE381" s="144"/>
      <c r="HF381" s="144"/>
      <c r="HG381" s="144"/>
      <c r="HH381" s="144"/>
      <c r="HI381" s="144"/>
      <c r="HJ381" s="144"/>
    </row>
    <row r="382" spans="1:218" ht="16.5" x14ac:dyDescent="0.3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c r="CN382" s="144"/>
      <c r="CO382" s="144"/>
      <c r="CP382" s="144"/>
      <c r="CQ382" s="144"/>
      <c r="CR382" s="144"/>
      <c r="CS382" s="144"/>
      <c r="CT382" s="144"/>
      <c r="CU382" s="144"/>
      <c r="CV382" s="144"/>
      <c r="CW382" s="144"/>
      <c r="CX382" s="144"/>
      <c r="CY382" s="144"/>
      <c r="CZ382" s="144"/>
      <c r="DA382" s="144"/>
      <c r="DB382" s="144"/>
      <c r="DC382" s="144"/>
      <c r="DD382" s="144"/>
      <c r="DE382" s="144"/>
      <c r="DF382" s="144"/>
      <c r="DG382" s="144"/>
      <c r="DH382" s="144"/>
      <c r="DI382" s="144"/>
      <c r="DJ382" s="144"/>
      <c r="DK382" s="144"/>
      <c r="DL382" s="144"/>
      <c r="DM382" s="144"/>
      <c r="DN382" s="144"/>
      <c r="DO382" s="144"/>
      <c r="DP382" s="144"/>
      <c r="DQ382" s="144"/>
      <c r="DR382" s="144"/>
      <c r="DS382" s="144"/>
      <c r="DT382" s="144"/>
      <c r="DU382" s="144"/>
      <c r="DV382" s="144"/>
      <c r="DW382" s="144"/>
      <c r="DX382" s="144"/>
      <c r="DY382" s="144"/>
      <c r="DZ382" s="144"/>
      <c r="EA382" s="144"/>
      <c r="EB382" s="144"/>
      <c r="EC382" s="144"/>
      <c r="ED382" s="144"/>
      <c r="EE382" s="144"/>
      <c r="EF382" s="144"/>
      <c r="EG382" s="144"/>
      <c r="EH382" s="144"/>
      <c r="EI382" s="144"/>
      <c r="EJ382" s="144"/>
      <c r="EK382" s="144"/>
      <c r="EL382" s="144"/>
      <c r="EM382" s="144"/>
      <c r="EN382" s="144"/>
      <c r="EO382" s="144"/>
      <c r="EP382" s="144"/>
      <c r="EQ382" s="144"/>
      <c r="ER382" s="144"/>
      <c r="ES382" s="144"/>
      <c r="ET382" s="144"/>
      <c r="EU382" s="144"/>
      <c r="EV382" s="144"/>
      <c r="EW382" s="144"/>
      <c r="EX382" s="144"/>
      <c r="EY382" s="144"/>
      <c r="EZ382" s="144"/>
      <c r="FA382" s="144"/>
      <c r="FB382" s="144"/>
      <c r="FC382" s="144"/>
      <c r="FD382" s="144"/>
      <c r="FE382" s="144"/>
      <c r="FF382" s="144"/>
      <c r="FG382" s="144"/>
      <c r="FH382" s="144"/>
      <c r="FI382" s="144"/>
      <c r="FJ382" s="144"/>
      <c r="FK382" s="144"/>
      <c r="FL382" s="144"/>
      <c r="FM382" s="144"/>
      <c r="FN382" s="144"/>
      <c r="FO382" s="144"/>
      <c r="FP382" s="144"/>
      <c r="FQ382" s="144"/>
      <c r="FR382" s="144"/>
      <c r="FS382" s="144"/>
      <c r="FT382" s="144"/>
      <c r="FU382" s="144"/>
      <c r="FV382" s="144"/>
      <c r="FW382" s="144"/>
      <c r="FX382" s="144"/>
      <c r="FY382" s="144"/>
      <c r="FZ382" s="144"/>
      <c r="GA382" s="144"/>
      <c r="GB382" s="144"/>
      <c r="GC382" s="144"/>
      <c r="GD382" s="144"/>
      <c r="GE382" s="144"/>
      <c r="GF382" s="144"/>
      <c r="GG382" s="144"/>
      <c r="GH382" s="144"/>
      <c r="GI382" s="144"/>
      <c r="GJ382" s="144"/>
      <c r="GK382" s="144"/>
      <c r="GL382" s="144"/>
      <c r="GM382" s="144"/>
      <c r="GN382" s="144"/>
      <c r="GO382" s="144"/>
      <c r="GP382" s="144"/>
      <c r="GQ382" s="144"/>
      <c r="GR382" s="144"/>
      <c r="GS382" s="144"/>
      <c r="GT382" s="144"/>
      <c r="GU382" s="144"/>
      <c r="GV382" s="144"/>
      <c r="GW382" s="144"/>
      <c r="GX382" s="144"/>
      <c r="GY382" s="144"/>
      <c r="GZ382" s="144"/>
      <c r="HA382" s="144"/>
      <c r="HB382" s="144"/>
      <c r="HC382" s="144"/>
      <c r="HD382" s="144"/>
      <c r="HE382" s="144"/>
      <c r="HF382" s="144"/>
      <c r="HG382" s="144"/>
      <c r="HH382" s="144"/>
      <c r="HI382" s="144"/>
      <c r="HJ382" s="144"/>
    </row>
    <row r="383" spans="1:218" ht="16.5" x14ac:dyDescent="0.3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c r="CN383" s="144"/>
      <c r="CO383" s="144"/>
      <c r="CP383" s="144"/>
      <c r="CQ383" s="144"/>
      <c r="CR383" s="144"/>
      <c r="CS383" s="144"/>
      <c r="CT383" s="144"/>
      <c r="CU383" s="144"/>
      <c r="CV383" s="144"/>
      <c r="CW383" s="144"/>
      <c r="CX383" s="144"/>
      <c r="CY383" s="144"/>
      <c r="CZ383" s="144"/>
      <c r="DA383" s="144"/>
      <c r="DB383" s="144"/>
      <c r="DC383" s="144"/>
      <c r="DD383" s="144"/>
      <c r="DE383" s="144"/>
      <c r="DF383" s="144"/>
      <c r="DG383" s="144"/>
      <c r="DH383" s="144"/>
      <c r="DI383" s="144"/>
      <c r="DJ383" s="144"/>
      <c r="DK383" s="144"/>
      <c r="DL383" s="144"/>
      <c r="DM383" s="144"/>
      <c r="DN383" s="144"/>
      <c r="DO383" s="144"/>
      <c r="DP383" s="144"/>
      <c r="DQ383" s="144"/>
      <c r="DR383" s="144"/>
      <c r="DS383" s="144"/>
      <c r="DT383" s="144"/>
      <c r="DU383" s="144"/>
      <c r="DV383" s="144"/>
      <c r="DW383" s="144"/>
      <c r="DX383" s="144"/>
      <c r="DY383" s="144"/>
      <c r="DZ383" s="144"/>
      <c r="EA383" s="144"/>
      <c r="EB383" s="144"/>
      <c r="EC383" s="144"/>
      <c r="ED383" s="144"/>
      <c r="EE383" s="144"/>
      <c r="EF383" s="144"/>
      <c r="EG383" s="144"/>
      <c r="EH383" s="144"/>
      <c r="EI383" s="144"/>
      <c r="EJ383" s="144"/>
      <c r="EK383" s="144"/>
      <c r="EL383" s="144"/>
      <c r="EM383" s="144"/>
      <c r="EN383" s="144"/>
      <c r="EO383" s="144"/>
      <c r="EP383" s="144"/>
      <c r="EQ383" s="144"/>
      <c r="ER383" s="144"/>
      <c r="ES383" s="144"/>
      <c r="ET383" s="144"/>
      <c r="EU383" s="144"/>
      <c r="EV383" s="144"/>
      <c r="EW383" s="144"/>
      <c r="EX383" s="144"/>
      <c r="EY383" s="144"/>
      <c r="EZ383" s="144"/>
      <c r="FA383" s="144"/>
      <c r="FB383" s="144"/>
      <c r="FC383" s="144"/>
      <c r="FD383" s="144"/>
      <c r="FE383" s="144"/>
      <c r="FF383" s="144"/>
      <c r="FG383" s="144"/>
      <c r="FH383" s="144"/>
      <c r="FI383" s="144"/>
      <c r="FJ383" s="144"/>
      <c r="FK383" s="144"/>
      <c r="FL383" s="144"/>
      <c r="FM383" s="144"/>
      <c r="FN383" s="144"/>
      <c r="FO383" s="144"/>
      <c r="FP383" s="144"/>
      <c r="FQ383" s="144"/>
      <c r="FR383" s="144"/>
      <c r="FS383" s="144"/>
      <c r="FT383" s="144"/>
      <c r="FU383" s="144"/>
      <c r="FV383" s="144"/>
      <c r="FW383" s="144"/>
      <c r="FX383" s="144"/>
      <c r="FY383" s="144"/>
      <c r="FZ383" s="144"/>
      <c r="GA383" s="144"/>
      <c r="GB383" s="144"/>
      <c r="GC383" s="144"/>
      <c r="GD383" s="144"/>
      <c r="GE383" s="144"/>
      <c r="GF383" s="144"/>
      <c r="GG383" s="144"/>
      <c r="GH383" s="144"/>
      <c r="GI383" s="144"/>
      <c r="GJ383" s="144"/>
      <c r="GK383" s="144"/>
      <c r="GL383" s="144"/>
      <c r="GM383" s="144"/>
      <c r="GN383" s="144"/>
      <c r="GO383" s="144"/>
      <c r="GP383" s="144"/>
      <c r="GQ383" s="144"/>
      <c r="GR383" s="144"/>
      <c r="GS383" s="144"/>
      <c r="GT383" s="144"/>
      <c r="GU383" s="144"/>
      <c r="GV383" s="144"/>
      <c r="GW383" s="144"/>
      <c r="GX383" s="144"/>
      <c r="GY383" s="144"/>
      <c r="GZ383" s="144"/>
      <c r="HA383" s="144"/>
      <c r="HB383" s="144"/>
      <c r="HC383" s="144"/>
      <c r="HD383" s="144"/>
      <c r="HE383" s="144"/>
      <c r="HF383" s="144"/>
      <c r="HG383" s="144"/>
      <c r="HH383" s="144"/>
      <c r="HI383" s="144"/>
      <c r="HJ383" s="144"/>
    </row>
    <row r="384" spans="1:218" ht="16.5" x14ac:dyDescent="0.3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c r="CN384" s="144"/>
      <c r="CO384" s="144"/>
      <c r="CP384" s="144"/>
      <c r="CQ384" s="144"/>
      <c r="CR384" s="144"/>
      <c r="CS384" s="144"/>
      <c r="CT384" s="144"/>
      <c r="CU384" s="144"/>
      <c r="CV384" s="144"/>
      <c r="CW384" s="144"/>
      <c r="CX384" s="144"/>
      <c r="CY384" s="144"/>
      <c r="CZ384" s="144"/>
      <c r="DA384" s="144"/>
      <c r="DB384" s="144"/>
      <c r="DC384" s="144"/>
      <c r="DD384" s="144"/>
      <c r="DE384" s="144"/>
      <c r="DF384" s="144"/>
      <c r="DG384" s="144"/>
      <c r="DH384" s="144"/>
      <c r="DI384" s="144"/>
      <c r="DJ384" s="144"/>
      <c r="DK384" s="144"/>
      <c r="DL384" s="144"/>
      <c r="DM384" s="144"/>
      <c r="DN384" s="144"/>
      <c r="DO384" s="144"/>
      <c r="DP384" s="144"/>
      <c r="DQ384" s="144"/>
      <c r="DR384" s="144"/>
      <c r="DS384" s="144"/>
      <c r="DT384" s="144"/>
      <c r="DU384" s="144"/>
      <c r="DV384" s="144"/>
      <c r="DW384" s="144"/>
      <c r="DX384" s="144"/>
      <c r="DY384" s="144"/>
      <c r="DZ384" s="144"/>
      <c r="EA384" s="144"/>
      <c r="EB384" s="144"/>
      <c r="EC384" s="144"/>
      <c r="ED384" s="144"/>
      <c r="EE384" s="144"/>
      <c r="EF384" s="144"/>
      <c r="EG384" s="144"/>
      <c r="EH384" s="144"/>
      <c r="EI384" s="144"/>
      <c r="EJ384" s="144"/>
      <c r="EK384" s="144"/>
      <c r="EL384" s="144"/>
      <c r="EM384" s="144"/>
      <c r="EN384" s="144"/>
      <c r="EO384" s="144"/>
      <c r="EP384" s="144"/>
      <c r="EQ384" s="144"/>
      <c r="ER384" s="144"/>
      <c r="ES384" s="144"/>
      <c r="ET384" s="144"/>
      <c r="EU384" s="144"/>
      <c r="EV384" s="144"/>
      <c r="EW384" s="144"/>
      <c r="EX384" s="144"/>
      <c r="EY384" s="144"/>
      <c r="EZ384" s="144"/>
      <c r="FA384" s="144"/>
      <c r="FB384" s="144"/>
      <c r="FC384" s="144"/>
      <c r="FD384" s="144"/>
      <c r="FE384" s="144"/>
      <c r="FF384" s="144"/>
      <c r="FG384" s="144"/>
      <c r="FH384" s="144"/>
      <c r="FI384" s="144"/>
      <c r="FJ384" s="144"/>
      <c r="FK384" s="144"/>
      <c r="FL384" s="144"/>
      <c r="FM384" s="144"/>
      <c r="FN384" s="144"/>
      <c r="FO384" s="144"/>
      <c r="FP384" s="144"/>
      <c r="FQ384" s="144"/>
      <c r="FR384" s="144"/>
      <c r="FS384" s="144"/>
      <c r="FT384" s="144"/>
      <c r="FU384" s="144"/>
      <c r="FV384" s="144"/>
      <c r="FW384" s="144"/>
      <c r="FX384" s="144"/>
      <c r="FY384" s="144"/>
      <c r="FZ384" s="144"/>
      <c r="GA384" s="144"/>
      <c r="GB384" s="144"/>
      <c r="GC384" s="144"/>
      <c r="GD384" s="144"/>
      <c r="GE384" s="144"/>
      <c r="GF384" s="144"/>
      <c r="GG384" s="144"/>
      <c r="GH384" s="144"/>
      <c r="GI384" s="144"/>
      <c r="GJ384" s="144"/>
      <c r="GK384" s="144"/>
      <c r="GL384" s="144"/>
      <c r="GM384" s="144"/>
      <c r="GN384" s="144"/>
      <c r="GO384" s="144"/>
      <c r="GP384" s="144"/>
      <c r="GQ384" s="144"/>
      <c r="GR384" s="144"/>
      <c r="GS384" s="144"/>
      <c r="GT384" s="144"/>
      <c r="GU384" s="144"/>
      <c r="GV384" s="144"/>
      <c r="GW384" s="144"/>
      <c r="GX384" s="144"/>
      <c r="GY384" s="144"/>
      <c r="GZ384" s="144"/>
      <c r="HA384" s="144"/>
      <c r="HB384" s="144"/>
      <c r="HC384" s="144"/>
      <c r="HD384" s="144"/>
      <c r="HE384" s="144"/>
      <c r="HF384" s="144"/>
      <c r="HG384" s="144"/>
      <c r="HH384" s="144"/>
      <c r="HI384" s="144"/>
      <c r="HJ384" s="144"/>
    </row>
    <row r="385" spans="1:218" ht="16.5" x14ac:dyDescent="0.3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c r="CN385" s="144"/>
      <c r="CO385" s="144"/>
      <c r="CP385" s="144"/>
      <c r="CQ385" s="144"/>
      <c r="CR385" s="144"/>
      <c r="CS385" s="144"/>
      <c r="CT385" s="144"/>
      <c r="CU385" s="144"/>
      <c r="CV385" s="144"/>
      <c r="CW385" s="144"/>
      <c r="CX385" s="144"/>
      <c r="CY385" s="144"/>
      <c r="CZ385" s="144"/>
      <c r="DA385" s="144"/>
      <c r="DB385" s="144"/>
      <c r="DC385" s="144"/>
      <c r="DD385" s="144"/>
      <c r="DE385" s="144"/>
      <c r="DF385" s="144"/>
      <c r="DG385" s="144"/>
      <c r="DH385" s="144"/>
      <c r="DI385" s="144"/>
      <c r="DJ385" s="144"/>
      <c r="DK385" s="144"/>
      <c r="DL385" s="144"/>
      <c r="DM385" s="144"/>
      <c r="DN385" s="144"/>
      <c r="DO385" s="144"/>
      <c r="DP385" s="144"/>
      <c r="DQ385" s="144"/>
      <c r="DR385" s="144"/>
      <c r="DS385" s="144"/>
      <c r="DT385" s="144"/>
      <c r="DU385" s="144"/>
      <c r="DV385" s="144"/>
      <c r="DW385" s="144"/>
      <c r="DX385" s="144"/>
      <c r="DY385" s="144"/>
      <c r="DZ385" s="144"/>
      <c r="EA385" s="144"/>
      <c r="EB385" s="144"/>
      <c r="EC385" s="144"/>
      <c r="ED385" s="144"/>
      <c r="EE385" s="144"/>
      <c r="EF385" s="144"/>
      <c r="EG385" s="144"/>
      <c r="EH385" s="144"/>
      <c r="EI385" s="144"/>
      <c r="EJ385" s="144"/>
      <c r="EK385" s="144"/>
      <c r="EL385" s="144"/>
      <c r="EM385" s="144"/>
      <c r="EN385" s="144"/>
      <c r="EO385" s="144"/>
      <c r="EP385" s="144"/>
      <c r="EQ385" s="144"/>
      <c r="ER385" s="144"/>
      <c r="ES385" s="144"/>
      <c r="ET385" s="144"/>
      <c r="EU385" s="144"/>
      <c r="EV385" s="144"/>
      <c r="EW385" s="144"/>
      <c r="EX385" s="144"/>
      <c r="EY385" s="144"/>
      <c r="EZ385" s="144"/>
      <c r="FA385" s="144"/>
      <c r="FB385" s="144"/>
      <c r="FC385" s="144"/>
      <c r="FD385" s="144"/>
      <c r="FE385" s="144"/>
      <c r="FF385" s="144"/>
      <c r="FG385" s="144"/>
      <c r="FH385" s="144"/>
      <c r="FI385" s="144"/>
      <c r="FJ385" s="144"/>
      <c r="FK385" s="144"/>
      <c r="FL385" s="144"/>
      <c r="FM385" s="144"/>
      <c r="FN385" s="144"/>
      <c r="FO385" s="144"/>
      <c r="FP385" s="144"/>
      <c r="FQ385" s="144"/>
      <c r="FR385" s="144"/>
      <c r="FS385" s="144"/>
      <c r="FT385" s="144"/>
      <c r="FU385" s="144"/>
      <c r="FV385" s="144"/>
      <c r="FW385" s="144"/>
      <c r="FX385" s="144"/>
      <c r="FY385" s="144"/>
      <c r="FZ385" s="144"/>
      <c r="GA385" s="144"/>
      <c r="GB385" s="144"/>
      <c r="GC385" s="144"/>
      <c r="GD385" s="144"/>
      <c r="GE385" s="144"/>
      <c r="GF385" s="144"/>
      <c r="GG385" s="144"/>
      <c r="GH385" s="144"/>
      <c r="GI385" s="144"/>
      <c r="GJ385" s="144"/>
      <c r="GK385" s="144"/>
      <c r="GL385" s="144"/>
      <c r="GM385" s="144"/>
      <c r="GN385" s="144"/>
      <c r="GO385" s="144"/>
      <c r="GP385" s="144"/>
      <c r="GQ385" s="144"/>
      <c r="GR385" s="144"/>
      <c r="GS385" s="144"/>
      <c r="GT385" s="144"/>
      <c r="GU385" s="144"/>
      <c r="GV385" s="144"/>
      <c r="GW385" s="144"/>
      <c r="GX385" s="144"/>
      <c r="GY385" s="144"/>
      <c r="GZ385" s="144"/>
      <c r="HA385" s="144"/>
      <c r="HB385" s="144"/>
      <c r="HC385" s="144"/>
      <c r="HD385" s="144"/>
      <c r="HE385" s="144"/>
      <c r="HF385" s="144"/>
      <c r="HG385" s="144"/>
      <c r="HH385" s="144"/>
      <c r="HI385" s="144"/>
      <c r="HJ385" s="144"/>
    </row>
    <row r="386" spans="1:218" ht="16.5" x14ac:dyDescent="0.3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c r="CN386" s="144"/>
      <c r="CO386" s="144"/>
      <c r="CP386" s="144"/>
      <c r="CQ386" s="144"/>
      <c r="CR386" s="144"/>
      <c r="CS386" s="144"/>
      <c r="CT386" s="144"/>
      <c r="CU386" s="144"/>
      <c r="CV386" s="144"/>
      <c r="CW386" s="144"/>
      <c r="CX386" s="144"/>
      <c r="CY386" s="144"/>
      <c r="CZ386" s="144"/>
      <c r="DA386" s="144"/>
      <c r="DB386" s="144"/>
      <c r="DC386" s="144"/>
      <c r="DD386" s="144"/>
      <c r="DE386" s="144"/>
      <c r="DF386" s="144"/>
      <c r="DG386" s="144"/>
      <c r="DH386" s="144"/>
      <c r="DI386" s="144"/>
      <c r="DJ386" s="144"/>
      <c r="DK386" s="144"/>
      <c r="DL386" s="144"/>
      <c r="DM386" s="144"/>
      <c r="DN386" s="144"/>
      <c r="DO386" s="144"/>
      <c r="DP386" s="144"/>
      <c r="DQ386" s="144"/>
      <c r="DR386" s="144"/>
      <c r="DS386" s="144"/>
      <c r="DT386" s="144"/>
      <c r="DU386" s="144"/>
      <c r="DV386" s="144"/>
      <c r="DW386" s="144"/>
      <c r="DX386" s="144"/>
      <c r="DY386" s="144"/>
      <c r="DZ386" s="144"/>
      <c r="EA386" s="144"/>
      <c r="EB386" s="144"/>
      <c r="EC386" s="144"/>
      <c r="ED386" s="144"/>
      <c r="EE386" s="144"/>
      <c r="EF386" s="144"/>
      <c r="EG386" s="144"/>
      <c r="EH386" s="144"/>
      <c r="EI386" s="144"/>
      <c r="EJ386" s="144"/>
      <c r="EK386" s="144"/>
      <c r="EL386" s="144"/>
      <c r="EM386" s="144"/>
      <c r="EN386" s="144"/>
      <c r="EO386" s="144"/>
      <c r="EP386" s="144"/>
      <c r="EQ386" s="144"/>
      <c r="ER386" s="144"/>
      <c r="ES386" s="144"/>
      <c r="ET386" s="144"/>
      <c r="EU386" s="144"/>
      <c r="EV386" s="144"/>
      <c r="EW386" s="144"/>
      <c r="EX386" s="144"/>
      <c r="EY386" s="144"/>
      <c r="EZ386" s="144"/>
      <c r="FA386" s="144"/>
      <c r="FB386" s="144"/>
      <c r="FC386" s="144"/>
      <c r="FD386" s="144"/>
      <c r="FE386" s="144"/>
      <c r="FF386" s="144"/>
      <c r="FG386" s="144"/>
      <c r="FH386" s="144"/>
      <c r="FI386" s="144"/>
      <c r="FJ386" s="144"/>
      <c r="FK386" s="144"/>
      <c r="FL386" s="144"/>
      <c r="FM386" s="144"/>
      <c r="FN386" s="144"/>
      <c r="FO386" s="144"/>
      <c r="FP386" s="144"/>
      <c r="FQ386" s="144"/>
      <c r="FR386" s="144"/>
      <c r="FS386" s="144"/>
      <c r="FT386" s="144"/>
      <c r="FU386" s="144"/>
      <c r="FV386" s="144"/>
      <c r="FW386" s="144"/>
      <c r="FX386" s="144"/>
      <c r="FY386" s="144"/>
      <c r="FZ386" s="144"/>
      <c r="GA386" s="144"/>
      <c r="GB386" s="144"/>
      <c r="GC386" s="144"/>
      <c r="GD386" s="144"/>
      <c r="GE386" s="144"/>
      <c r="GF386" s="144"/>
      <c r="GG386" s="144"/>
      <c r="GH386" s="144"/>
      <c r="GI386" s="144"/>
      <c r="GJ386" s="144"/>
      <c r="GK386" s="144"/>
      <c r="GL386" s="144"/>
      <c r="GM386" s="144"/>
      <c r="GN386" s="144"/>
      <c r="GO386" s="144"/>
      <c r="GP386" s="144"/>
      <c r="GQ386" s="144"/>
      <c r="GR386" s="144"/>
      <c r="GS386" s="144"/>
      <c r="GT386" s="144"/>
      <c r="GU386" s="144"/>
      <c r="GV386" s="144"/>
      <c r="GW386" s="144"/>
      <c r="GX386" s="144"/>
      <c r="GY386" s="144"/>
      <c r="GZ386" s="144"/>
      <c r="HA386" s="144"/>
      <c r="HB386" s="144"/>
      <c r="HC386" s="144"/>
      <c r="HD386" s="144"/>
      <c r="HE386" s="144"/>
      <c r="HF386" s="144"/>
      <c r="HG386" s="144"/>
      <c r="HH386" s="144"/>
      <c r="HI386" s="144"/>
      <c r="HJ386" s="144"/>
    </row>
    <row r="387" spans="1:218" ht="16.5" x14ac:dyDescent="0.3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c r="CN387" s="144"/>
      <c r="CO387" s="144"/>
      <c r="CP387" s="144"/>
      <c r="CQ387" s="144"/>
      <c r="CR387" s="144"/>
      <c r="CS387" s="144"/>
      <c r="CT387" s="144"/>
      <c r="CU387" s="144"/>
      <c r="CV387" s="144"/>
      <c r="CW387" s="144"/>
      <c r="CX387" s="144"/>
      <c r="CY387" s="144"/>
      <c r="CZ387" s="144"/>
      <c r="DA387" s="144"/>
      <c r="DB387" s="144"/>
      <c r="DC387" s="144"/>
      <c r="DD387" s="144"/>
      <c r="DE387" s="144"/>
      <c r="DF387" s="144"/>
      <c r="DG387" s="144"/>
      <c r="DH387" s="144"/>
      <c r="DI387" s="144"/>
      <c r="DJ387" s="144"/>
      <c r="DK387" s="144"/>
      <c r="DL387" s="144"/>
      <c r="DM387" s="144"/>
      <c r="DN387" s="144"/>
      <c r="DO387" s="144"/>
      <c r="DP387" s="144"/>
      <c r="DQ387" s="144"/>
      <c r="DR387" s="144"/>
      <c r="DS387" s="144"/>
      <c r="DT387" s="144"/>
      <c r="DU387" s="144"/>
      <c r="DV387" s="144"/>
      <c r="DW387" s="144"/>
      <c r="DX387" s="144"/>
      <c r="DY387" s="144"/>
      <c r="DZ387" s="144"/>
      <c r="EA387" s="144"/>
      <c r="EB387" s="144"/>
      <c r="EC387" s="144"/>
      <c r="ED387" s="144"/>
      <c r="EE387" s="144"/>
      <c r="EF387" s="144"/>
      <c r="EG387" s="144"/>
      <c r="EH387" s="144"/>
      <c r="EI387" s="144"/>
      <c r="EJ387" s="144"/>
      <c r="EK387" s="144"/>
      <c r="EL387" s="144"/>
      <c r="EM387" s="144"/>
      <c r="EN387" s="144"/>
      <c r="EO387" s="144"/>
      <c r="EP387" s="144"/>
      <c r="EQ387" s="144"/>
      <c r="ER387" s="144"/>
      <c r="ES387" s="144"/>
      <c r="ET387" s="144"/>
      <c r="EU387" s="144"/>
      <c r="EV387" s="144"/>
      <c r="EW387" s="144"/>
      <c r="EX387" s="144"/>
      <c r="EY387" s="144"/>
      <c r="EZ387" s="144"/>
      <c r="FA387" s="144"/>
      <c r="FB387" s="144"/>
      <c r="FC387" s="144"/>
      <c r="FD387" s="144"/>
      <c r="FE387" s="144"/>
      <c r="FF387" s="144"/>
      <c r="FG387" s="144"/>
      <c r="FH387" s="144"/>
      <c r="FI387" s="144"/>
      <c r="FJ387" s="144"/>
      <c r="FK387" s="144"/>
      <c r="FL387" s="144"/>
      <c r="FM387" s="144"/>
      <c r="FN387" s="144"/>
      <c r="FO387" s="144"/>
      <c r="FP387" s="144"/>
      <c r="FQ387" s="144"/>
      <c r="FR387" s="144"/>
      <c r="FS387" s="144"/>
      <c r="FT387" s="144"/>
      <c r="FU387" s="144"/>
      <c r="FV387" s="144"/>
      <c r="FW387" s="144"/>
      <c r="FX387" s="144"/>
      <c r="FY387" s="144"/>
      <c r="FZ387" s="144"/>
      <c r="GA387" s="144"/>
      <c r="GB387" s="144"/>
      <c r="GC387" s="144"/>
      <c r="GD387" s="144"/>
      <c r="GE387" s="144"/>
      <c r="GF387" s="144"/>
      <c r="GG387" s="144"/>
      <c r="GH387" s="144"/>
      <c r="GI387" s="144"/>
      <c r="GJ387" s="144"/>
      <c r="GK387" s="144"/>
      <c r="GL387" s="144"/>
      <c r="GM387" s="144"/>
      <c r="GN387" s="144"/>
      <c r="GO387" s="144"/>
      <c r="GP387" s="144"/>
      <c r="GQ387" s="144"/>
      <c r="GR387" s="144"/>
      <c r="GS387" s="144"/>
      <c r="GT387" s="144"/>
      <c r="GU387" s="144"/>
      <c r="GV387" s="144"/>
      <c r="GW387" s="144"/>
      <c r="GX387" s="144"/>
      <c r="GY387" s="144"/>
      <c r="GZ387" s="144"/>
      <c r="HA387" s="144"/>
      <c r="HB387" s="144"/>
      <c r="HC387" s="144"/>
      <c r="HD387" s="144"/>
      <c r="HE387" s="144"/>
      <c r="HF387" s="144"/>
      <c r="HG387" s="144"/>
      <c r="HH387" s="144"/>
      <c r="HI387" s="144"/>
      <c r="HJ387" s="144"/>
    </row>
    <row r="388" spans="1:218" ht="16.5" x14ac:dyDescent="0.3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c r="CN388" s="144"/>
      <c r="CO388" s="144"/>
      <c r="CP388" s="144"/>
      <c r="CQ388" s="144"/>
      <c r="CR388" s="144"/>
      <c r="CS388" s="144"/>
      <c r="CT388" s="144"/>
      <c r="CU388" s="144"/>
      <c r="CV388" s="144"/>
      <c r="CW388" s="144"/>
      <c r="CX388" s="144"/>
      <c r="CY388" s="144"/>
      <c r="CZ388" s="144"/>
      <c r="DA388" s="144"/>
      <c r="DB388" s="144"/>
      <c r="DC388" s="144"/>
      <c r="DD388" s="144"/>
      <c r="DE388" s="144"/>
      <c r="DF388" s="144"/>
      <c r="DG388" s="144"/>
      <c r="DH388" s="144"/>
      <c r="DI388" s="144"/>
      <c r="DJ388" s="144"/>
      <c r="DK388" s="144"/>
      <c r="DL388" s="144"/>
      <c r="DM388" s="144"/>
      <c r="DN388" s="144"/>
      <c r="DO388" s="144"/>
      <c r="DP388" s="144"/>
      <c r="DQ388" s="144"/>
      <c r="DR388" s="144"/>
      <c r="DS388" s="144"/>
      <c r="DT388" s="144"/>
      <c r="DU388" s="144"/>
      <c r="DV388" s="144"/>
      <c r="DW388" s="144"/>
      <c r="DX388" s="144"/>
      <c r="DY388" s="144"/>
      <c r="DZ388" s="144"/>
      <c r="EA388" s="144"/>
      <c r="EB388" s="144"/>
      <c r="EC388" s="144"/>
      <c r="ED388" s="144"/>
      <c r="EE388" s="144"/>
      <c r="EF388" s="144"/>
      <c r="EG388" s="144"/>
      <c r="EH388" s="144"/>
      <c r="EI388" s="144"/>
      <c r="EJ388" s="144"/>
      <c r="EK388" s="144"/>
      <c r="EL388" s="144"/>
      <c r="EM388" s="144"/>
      <c r="EN388" s="144"/>
      <c r="EO388" s="144"/>
      <c r="EP388" s="144"/>
      <c r="EQ388" s="144"/>
      <c r="ER388" s="144"/>
      <c r="ES388" s="144"/>
      <c r="ET388" s="144"/>
      <c r="EU388" s="144"/>
      <c r="EV388" s="144"/>
      <c r="EW388" s="144"/>
      <c r="EX388" s="144"/>
      <c r="EY388" s="144"/>
      <c r="EZ388" s="144"/>
      <c r="FA388" s="144"/>
      <c r="FB388" s="144"/>
      <c r="FC388" s="144"/>
      <c r="FD388" s="144"/>
      <c r="FE388" s="144"/>
      <c r="FF388" s="144"/>
      <c r="FG388" s="144"/>
      <c r="FH388" s="144"/>
      <c r="FI388" s="144"/>
      <c r="FJ388" s="144"/>
      <c r="FK388" s="144"/>
      <c r="FL388" s="144"/>
      <c r="FM388" s="144"/>
      <c r="FN388" s="144"/>
      <c r="FO388" s="144"/>
      <c r="FP388" s="144"/>
      <c r="FQ388" s="144"/>
      <c r="FR388" s="144"/>
      <c r="FS388" s="144"/>
      <c r="FT388" s="144"/>
      <c r="FU388" s="144"/>
      <c r="FV388" s="144"/>
      <c r="FW388" s="144"/>
      <c r="FX388" s="144"/>
      <c r="FY388" s="144"/>
      <c r="FZ388" s="144"/>
      <c r="GA388" s="144"/>
      <c r="GB388" s="144"/>
      <c r="GC388" s="144"/>
      <c r="GD388" s="144"/>
      <c r="GE388" s="144"/>
      <c r="GF388" s="144"/>
      <c r="GG388" s="144"/>
      <c r="GH388" s="144"/>
      <c r="GI388" s="144"/>
      <c r="GJ388" s="144"/>
      <c r="GK388" s="144"/>
      <c r="GL388" s="144"/>
      <c r="GM388" s="144"/>
      <c r="GN388" s="144"/>
      <c r="GO388" s="144"/>
      <c r="GP388" s="144"/>
      <c r="GQ388" s="144"/>
      <c r="GR388" s="144"/>
      <c r="GS388" s="144"/>
      <c r="GT388" s="144"/>
      <c r="GU388" s="144"/>
      <c r="GV388" s="144"/>
      <c r="GW388" s="144"/>
      <c r="GX388" s="144"/>
      <c r="GY388" s="144"/>
      <c r="GZ388" s="144"/>
      <c r="HA388" s="144"/>
      <c r="HB388" s="144"/>
      <c r="HC388" s="144"/>
      <c r="HD388" s="144"/>
      <c r="HE388" s="144"/>
      <c r="HF388" s="144"/>
      <c r="HG388" s="144"/>
      <c r="HH388" s="144"/>
      <c r="HI388" s="144"/>
      <c r="HJ388" s="144"/>
    </row>
    <row r="389" spans="1:218" ht="16.5" x14ac:dyDescent="0.3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c r="CN389" s="144"/>
      <c r="CO389" s="144"/>
      <c r="CP389" s="144"/>
      <c r="CQ389" s="144"/>
      <c r="CR389" s="144"/>
      <c r="CS389" s="144"/>
      <c r="CT389" s="144"/>
      <c r="CU389" s="144"/>
      <c r="CV389" s="144"/>
      <c r="CW389" s="144"/>
      <c r="CX389" s="144"/>
      <c r="CY389" s="144"/>
      <c r="CZ389" s="144"/>
      <c r="DA389" s="144"/>
      <c r="DB389" s="144"/>
      <c r="DC389" s="144"/>
      <c r="DD389" s="144"/>
      <c r="DE389" s="144"/>
      <c r="DF389" s="144"/>
      <c r="DG389" s="144"/>
      <c r="DH389" s="144"/>
      <c r="DI389" s="144"/>
      <c r="DJ389" s="144"/>
      <c r="DK389" s="144"/>
      <c r="DL389" s="144"/>
      <c r="DM389" s="144"/>
      <c r="DN389" s="144"/>
      <c r="DO389" s="144"/>
      <c r="DP389" s="144"/>
      <c r="DQ389" s="144"/>
      <c r="DR389" s="144"/>
      <c r="DS389" s="144"/>
      <c r="DT389" s="144"/>
      <c r="DU389" s="144"/>
      <c r="DV389" s="144"/>
      <c r="DW389" s="144"/>
      <c r="DX389" s="144"/>
      <c r="DY389" s="144"/>
      <c r="DZ389" s="144"/>
      <c r="EA389" s="144"/>
      <c r="EB389" s="144"/>
      <c r="EC389" s="144"/>
      <c r="ED389" s="144"/>
      <c r="EE389" s="144"/>
      <c r="EF389" s="144"/>
      <c r="EG389" s="144"/>
      <c r="EH389" s="144"/>
      <c r="EI389" s="144"/>
      <c r="EJ389" s="144"/>
      <c r="EK389" s="144"/>
      <c r="EL389" s="144"/>
      <c r="EM389" s="144"/>
      <c r="EN389" s="144"/>
      <c r="EO389" s="144"/>
      <c r="EP389" s="144"/>
      <c r="EQ389" s="144"/>
      <c r="ER389" s="144"/>
      <c r="ES389" s="144"/>
      <c r="ET389" s="144"/>
      <c r="EU389" s="144"/>
      <c r="EV389" s="144"/>
      <c r="EW389" s="144"/>
      <c r="EX389" s="144"/>
      <c r="EY389" s="144"/>
      <c r="EZ389" s="144"/>
      <c r="FA389" s="144"/>
      <c r="FB389" s="144"/>
      <c r="FC389" s="144"/>
      <c r="FD389" s="144"/>
      <c r="FE389" s="144"/>
      <c r="FF389" s="144"/>
      <c r="FG389" s="144"/>
      <c r="FH389" s="144"/>
      <c r="FI389" s="144"/>
      <c r="FJ389" s="144"/>
      <c r="FK389" s="144"/>
      <c r="FL389" s="144"/>
      <c r="FM389" s="144"/>
      <c r="FN389" s="144"/>
      <c r="FO389" s="144"/>
      <c r="FP389" s="144"/>
      <c r="FQ389" s="144"/>
      <c r="FR389" s="144"/>
      <c r="FS389" s="144"/>
      <c r="FT389" s="144"/>
      <c r="FU389" s="144"/>
      <c r="FV389" s="144"/>
      <c r="FW389" s="144"/>
      <c r="FX389" s="144"/>
      <c r="FY389" s="144"/>
      <c r="FZ389" s="144"/>
      <c r="GA389" s="144"/>
      <c r="GB389" s="144"/>
      <c r="GC389" s="144"/>
      <c r="GD389" s="144"/>
      <c r="GE389" s="144"/>
      <c r="GF389" s="144"/>
      <c r="GG389" s="144"/>
      <c r="GH389" s="144"/>
      <c r="GI389" s="144"/>
      <c r="GJ389" s="144"/>
      <c r="GK389" s="144"/>
      <c r="GL389" s="144"/>
      <c r="GM389" s="144"/>
      <c r="GN389" s="144"/>
      <c r="GO389" s="144"/>
      <c r="GP389" s="144"/>
      <c r="GQ389" s="144"/>
      <c r="GR389" s="144"/>
      <c r="GS389" s="144"/>
      <c r="GT389" s="144"/>
      <c r="GU389" s="144"/>
      <c r="GV389" s="144"/>
      <c r="GW389" s="144"/>
      <c r="GX389" s="144"/>
      <c r="GY389" s="144"/>
      <c r="GZ389" s="144"/>
      <c r="HA389" s="144"/>
      <c r="HB389" s="144"/>
      <c r="HC389" s="144"/>
      <c r="HD389" s="144"/>
      <c r="HE389" s="144"/>
      <c r="HF389" s="144"/>
      <c r="HG389" s="144"/>
      <c r="HH389" s="144"/>
      <c r="HI389" s="144"/>
      <c r="HJ389" s="144"/>
    </row>
    <row r="390" spans="1:218" ht="16.5" x14ac:dyDescent="0.3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c r="CN390" s="144"/>
      <c r="CO390" s="144"/>
      <c r="CP390" s="144"/>
      <c r="CQ390" s="144"/>
      <c r="CR390" s="144"/>
      <c r="CS390" s="144"/>
      <c r="CT390" s="144"/>
      <c r="CU390" s="144"/>
      <c r="CV390" s="144"/>
      <c r="CW390" s="144"/>
      <c r="CX390" s="144"/>
      <c r="CY390" s="144"/>
      <c r="CZ390" s="144"/>
      <c r="DA390" s="144"/>
      <c r="DB390" s="144"/>
      <c r="DC390" s="144"/>
      <c r="DD390" s="144"/>
      <c r="DE390" s="144"/>
      <c r="DF390" s="144"/>
      <c r="DG390" s="144"/>
      <c r="DH390" s="144"/>
      <c r="DI390" s="144"/>
      <c r="DJ390" s="144"/>
      <c r="DK390" s="144"/>
      <c r="DL390" s="144"/>
      <c r="DM390" s="144"/>
      <c r="DN390" s="144"/>
      <c r="DO390" s="144"/>
      <c r="DP390" s="144"/>
      <c r="DQ390" s="144"/>
      <c r="DR390" s="144"/>
      <c r="DS390" s="144"/>
      <c r="DT390" s="144"/>
      <c r="DU390" s="144"/>
      <c r="DV390" s="144"/>
      <c r="DW390" s="144"/>
      <c r="DX390" s="144"/>
      <c r="DY390" s="144"/>
      <c r="DZ390" s="144"/>
      <c r="EA390" s="144"/>
      <c r="EB390" s="144"/>
      <c r="EC390" s="144"/>
      <c r="ED390" s="144"/>
      <c r="EE390" s="144"/>
      <c r="EF390" s="144"/>
      <c r="EG390" s="144"/>
      <c r="EH390" s="144"/>
      <c r="EI390" s="144"/>
      <c r="EJ390" s="144"/>
      <c r="EK390" s="144"/>
      <c r="EL390" s="144"/>
      <c r="EM390" s="144"/>
      <c r="EN390" s="144"/>
      <c r="EO390" s="144"/>
      <c r="EP390" s="144"/>
      <c r="EQ390" s="144"/>
      <c r="ER390" s="144"/>
      <c r="ES390" s="144"/>
      <c r="ET390" s="144"/>
      <c r="EU390" s="144"/>
      <c r="EV390" s="144"/>
      <c r="EW390" s="144"/>
      <c r="EX390" s="144"/>
      <c r="EY390" s="144"/>
      <c r="EZ390" s="144"/>
      <c r="FA390" s="144"/>
      <c r="FB390" s="144"/>
      <c r="FC390" s="144"/>
      <c r="FD390" s="144"/>
      <c r="FE390" s="144"/>
      <c r="FF390" s="144"/>
      <c r="FG390" s="144"/>
      <c r="FH390" s="144"/>
      <c r="FI390" s="144"/>
      <c r="FJ390" s="144"/>
      <c r="FK390" s="144"/>
      <c r="FL390" s="144"/>
      <c r="FM390" s="144"/>
      <c r="FN390" s="144"/>
      <c r="FO390" s="144"/>
      <c r="FP390" s="144"/>
      <c r="FQ390" s="144"/>
      <c r="FR390" s="144"/>
      <c r="FS390" s="144"/>
      <c r="FT390" s="144"/>
      <c r="FU390" s="144"/>
      <c r="FV390" s="144"/>
      <c r="FW390" s="144"/>
      <c r="FX390" s="144"/>
      <c r="FY390" s="144"/>
      <c r="FZ390" s="144"/>
      <c r="GA390" s="144"/>
      <c r="GB390" s="144"/>
      <c r="GC390" s="144"/>
      <c r="GD390" s="144"/>
      <c r="GE390" s="144"/>
      <c r="GF390" s="144"/>
      <c r="GG390" s="144"/>
      <c r="GH390" s="144"/>
      <c r="GI390" s="144"/>
      <c r="GJ390" s="144"/>
      <c r="GK390" s="144"/>
      <c r="GL390" s="144"/>
      <c r="GM390" s="144"/>
      <c r="GN390" s="144"/>
      <c r="GO390" s="144"/>
      <c r="GP390" s="144"/>
      <c r="GQ390" s="144"/>
      <c r="GR390" s="144"/>
      <c r="GS390" s="144"/>
      <c r="GT390" s="144"/>
      <c r="GU390" s="144"/>
      <c r="GV390" s="144"/>
      <c r="GW390" s="144"/>
      <c r="GX390" s="144"/>
      <c r="GY390" s="144"/>
      <c r="GZ390" s="144"/>
      <c r="HA390" s="144"/>
      <c r="HB390" s="144"/>
      <c r="HC390" s="144"/>
      <c r="HD390" s="144"/>
      <c r="HE390" s="144"/>
      <c r="HF390" s="144"/>
      <c r="HG390" s="144"/>
      <c r="HH390" s="144"/>
      <c r="HI390" s="144"/>
      <c r="HJ390" s="144"/>
    </row>
    <row r="391" spans="1:218" ht="16.5" x14ac:dyDescent="0.3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c r="CN391" s="144"/>
      <c r="CO391" s="144"/>
      <c r="CP391" s="144"/>
      <c r="CQ391" s="144"/>
      <c r="CR391" s="144"/>
      <c r="CS391" s="144"/>
      <c r="CT391" s="144"/>
      <c r="CU391" s="144"/>
      <c r="CV391" s="144"/>
      <c r="CW391" s="144"/>
      <c r="CX391" s="144"/>
      <c r="CY391" s="144"/>
      <c r="CZ391" s="144"/>
      <c r="DA391" s="144"/>
      <c r="DB391" s="144"/>
      <c r="DC391" s="144"/>
      <c r="DD391" s="144"/>
      <c r="DE391" s="144"/>
      <c r="DF391" s="144"/>
      <c r="DG391" s="144"/>
      <c r="DH391" s="144"/>
      <c r="DI391" s="144"/>
      <c r="DJ391" s="144"/>
      <c r="DK391" s="144"/>
      <c r="DL391" s="144"/>
      <c r="DM391" s="144"/>
      <c r="DN391" s="144"/>
      <c r="DO391" s="144"/>
      <c r="DP391" s="144"/>
      <c r="DQ391" s="144"/>
      <c r="DR391" s="144"/>
      <c r="DS391" s="144"/>
      <c r="DT391" s="144"/>
      <c r="DU391" s="144"/>
      <c r="DV391" s="144"/>
      <c r="DW391" s="144"/>
      <c r="DX391" s="144"/>
      <c r="DY391" s="144"/>
      <c r="DZ391" s="144"/>
      <c r="EA391" s="144"/>
      <c r="EB391" s="144"/>
      <c r="EC391" s="144"/>
      <c r="ED391" s="144"/>
      <c r="EE391" s="144"/>
      <c r="EF391" s="144"/>
      <c r="EG391" s="144"/>
      <c r="EH391" s="144"/>
      <c r="EI391" s="144"/>
      <c r="EJ391" s="144"/>
      <c r="EK391" s="144"/>
      <c r="EL391" s="144"/>
      <c r="EM391" s="144"/>
      <c r="EN391" s="144"/>
      <c r="EO391" s="144"/>
      <c r="EP391" s="144"/>
      <c r="EQ391" s="144"/>
      <c r="ER391" s="144"/>
      <c r="ES391" s="144"/>
      <c r="ET391" s="144"/>
      <c r="EU391" s="144"/>
      <c r="EV391" s="144"/>
      <c r="EW391" s="144"/>
      <c r="EX391" s="144"/>
      <c r="EY391" s="144"/>
      <c r="EZ391" s="144"/>
      <c r="FA391" s="144"/>
      <c r="FB391" s="144"/>
      <c r="FC391" s="144"/>
      <c r="FD391" s="144"/>
      <c r="FE391" s="144"/>
      <c r="FF391" s="144"/>
      <c r="FG391" s="144"/>
      <c r="FH391" s="144"/>
      <c r="FI391" s="144"/>
      <c r="FJ391" s="144"/>
      <c r="FK391" s="144"/>
      <c r="FL391" s="144"/>
      <c r="FM391" s="144"/>
      <c r="FN391" s="144"/>
      <c r="FO391" s="144"/>
      <c r="FP391" s="144"/>
      <c r="FQ391" s="144"/>
      <c r="FR391" s="144"/>
      <c r="FS391" s="144"/>
      <c r="FT391" s="144"/>
      <c r="FU391" s="144"/>
      <c r="FV391" s="144"/>
      <c r="FW391" s="144"/>
      <c r="FX391" s="144"/>
      <c r="FY391" s="144"/>
      <c r="FZ391" s="144"/>
      <c r="GA391" s="144"/>
      <c r="GB391" s="144"/>
      <c r="GC391" s="144"/>
      <c r="GD391" s="144"/>
      <c r="GE391" s="144"/>
      <c r="GF391" s="144"/>
      <c r="GG391" s="144"/>
      <c r="GH391" s="144"/>
      <c r="GI391" s="144"/>
      <c r="GJ391" s="144"/>
      <c r="GK391" s="144"/>
      <c r="GL391" s="144"/>
      <c r="GM391" s="144"/>
      <c r="GN391" s="144"/>
      <c r="GO391" s="144"/>
      <c r="GP391" s="144"/>
      <c r="GQ391" s="144"/>
      <c r="GR391" s="144"/>
      <c r="GS391" s="144"/>
      <c r="GT391" s="144"/>
      <c r="GU391" s="144"/>
      <c r="GV391" s="144"/>
      <c r="GW391" s="144"/>
      <c r="GX391" s="144"/>
      <c r="GY391" s="144"/>
      <c r="GZ391" s="144"/>
      <c r="HA391" s="144"/>
      <c r="HB391" s="144"/>
      <c r="HC391" s="144"/>
      <c r="HD391" s="144"/>
      <c r="HE391" s="144"/>
      <c r="HF391" s="144"/>
      <c r="HG391" s="144"/>
      <c r="HH391" s="144"/>
      <c r="HI391" s="144"/>
      <c r="HJ391" s="144"/>
    </row>
    <row r="392" spans="1:218" ht="16.5" x14ac:dyDescent="0.3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c r="CN392" s="144"/>
      <c r="CO392" s="144"/>
      <c r="CP392" s="144"/>
      <c r="CQ392" s="144"/>
      <c r="CR392" s="144"/>
      <c r="CS392" s="144"/>
      <c r="CT392" s="144"/>
      <c r="CU392" s="144"/>
      <c r="CV392" s="144"/>
      <c r="CW392" s="144"/>
      <c r="CX392" s="144"/>
      <c r="CY392" s="144"/>
      <c r="CZ392" s="144"/>
      <c r="DA392" s="144"/>
      <c r="DB392" s="144"/>
      <c r="DC392" s="144"/>
      <c r="DD392" s="144"/>
      <c r="DE392" s="144"/>
      <c r="DF392" s="144"/>
      <c r="DG392" s="144"/>
      <c r="DH392" s="144"/>
      <c r="DI392" s="144"/>
      <c r="DJ392" s="144"/>
      <c r="DK392" s="144"/>
      <c r="DL392" s="144"/>
      <c r="DM392" s="144"/>
      <c r="DN392" s="144"/>
      <c r="DO392" s="144"/>
      <c r="DP392" s="144"/>
      <c r="DQ392" s="144"/>
      <c r="DR392" s="144"/>
      <c r="DS392" s="144"/>
      <c r="DT392" s="144"/>
      <c r="DU392" s="144"/>
      <c r="DV392" s="144"/>
      <c r="DW392" s="144"/>
      <c r="DX392" s="144"/>
      <c r="DY392" s="144"/>
      <c r="DZ392" s="144"/>
      <c r="EA392" s="144"/>
      <c r="EB392" s="144"/>
      <c r="EC392" s="144"/>
      <c r="ED392" s="144"/>
      <c r="EE392" s="144"/>
      <c r="EF392" s="144"/>
      <c r="EG392" s="144"/>
      <c r="EH392" s="144"/>
      <c r="EI392" s="144"/>
      <c r="EJ392" s="144"/>
      <c r="EK392" s="144"/>
      <c r="EL392" s="144"/>
      <c r="EM392" s="144"/>
      <c r="EN392" s="144"/>
      <c r="EO392" s="144"/>
      <c r="EP392" s="144"/>
      <c r="EQ392" s="144"/>
      <c r="ER392" s="144"/>
      <c r="ES392" s="144"/>
      <c r="ET392" s="144"/>
      <c r="EU392" s="144"/>
      <c r="EV392" s="144"/>
      <c r="EW392" s="144"/>
      <c r="EX392" s="144"/>
      <c r="EY392" s="144"/>
      <c r="EZ392" s="144"/>
      <c r="FA392" s="144"/>
      <c r="FB392" s="144"/>
      <c r="FC392" s="144"/>
      <c r="FD392" s="144"/>
      <c r="FE392" s="144"/>
      <c r="FF392" s="144"/>
      <c r="FG392" s="144"/>
      <c r="FH392" s="144"/>
      <c r="FI392" s="144"/>
      <c r="FJ392" s="144"/>
      <c r="FK392" s="144"/>
      <c r="FL392" s="144"/>
      <c r="FM392" s="144"/>
      <c r="FN392" s="144"/>
      <c r="FO392" s="144"/>
      <c r="FP392" s="144"/>
      <c r="FQ392" s="144"/>
      <c r="FR392" s="144"/>
      <c r="FS392" s="144"/>
      <c r="FT392" s="144"/>
      <c r="FU392" s="144"/>
      <c r="FV392" s="144"/>
      <c r="FW392" s="144"/>
      <c r="FX392" s="144"/>
      <c r="FY392" s="144"/>
      <c r="FZ392" s="144"/>
      <c r="GA392" s="144"/>
      <c r="GB392" s="144"/>
      <c r="GC392" s="144"/>
      <c r="GD392" s="144"/>
      <c r="GE392" s="144"/>
      <c r="GF392" s="144"/>
      <c r="GG392" s="144"/>
      <c r="GH392" s="144"/>
      <c r="GI392" s="144"/>
      <c r="GJ392" s="144"/>
      <c r="GK392" s="144"/>
      <c r="GL392" s="144"/>
      <c r="GM392" s="144"/>
      <c r="GN392" s="144"/>
      <c r="GO392" s="144"/>
      <c r="GP392" s="144"/>
      <c r="GQ392" s="144"/>
      <c r="GR392" s="144"/>
      <c r="GS392" s="144"/>
      <c r="GT392" s="144"/>
      <c r="GU392" s="144"/>
      <c r="GV392" s="144"/>
      <c r="GW392" s="144"/>
      <c r="GX392" s="144"/>
      <c r="GY392" s="144"/>
      <c r="GZ392" s="144"/>
      <c r="HA392" s="144"/>
      <c r="HB392" s="144"/>
      <c r="HC392" s="144"/>
      <c r="HD392" s="144"/>
      <c r="HE392" s="144"/>
      <c r="HF392" s="144"/>
      <c r="HG392" s="144"/>
      <c r="HH392" s="144"/>
      <c r="HI392" s="144"/>
      <c r="HJ392" s="144"/>
    </row>
    <row r="393" spans="1:218" ht="16.5" x14ac:dyDescent="0.3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c r="CN393" s="144"/>
      <c r="CO393" s="144"/>
      <c r="CP393" s="144"/>
      <c r="CQ393" s="144"/>
      <c r="CR393" s="144"/>
      <c r="CS393" s="144"/>
      <c r="CT393" s="144"/>
      <c r="CU393" s="144"/>
      <c r="CV393" s="144"/>
      <c r="CW393" s="144"/>
      <c r="CX393" s="144"/>
      <c r="CY393" s="144"/>
      <c r="CZ393" s="144"/>
      <c r="DA393" s="144"/>
      <c r="DB393" s="144"/>
      <c r="DC393" s="144"/>
      <c r="DD393" s="144"/>
      <c r="DE393" s="144"/>
      <c r="DF393" s="144"/>
      <c r="DG393" s="144"/>
      <c r="DH393" s="144"/>
      <c r="DI393" s="144"/>
      <c r="DJ393" s="144"/>
      <c r="DK393" s="144"/>
      <c r="DL393" s="144"/>
      <c r="DM393" s="144"/>
      <c r="DN393" s="144"/>
      <c r="DO393" s="144"/>
      <c r="DP393" s="144"/>
      <c r="DQ393" s="144"/>
      <c r="DR393" s="144"/>
      <c r="DS393" s="144"/>
      <c r="DT393" s="144"/>
      <c r="DU393" s="144"/>
      <c r="DV393" s="144"/>
      <c r="DW393" s="144"/>
      <c r="DX393" s="144"/>
      <c r="DY393" s="144"/>
      <c r="DZ393" s="144"/>
      <c r="EA393" s="144"/>
      <c r="EB393" s="144"/>
      <c r="EC393" s="144"/>
      <c r="ED393" s="144"/>
      <c r="EE393" s="144"/>
      <c r="EF393" s="144"/>
      <c r="EG393" s="144"/>
      <c r="EH393" s="144"/>
      <c r="EI393" s="144"/>
      <c r="EJ393" s="144"/>
      <c r="EK393" s="144"/>
      <c r="EL393" s="144"/>
      <c r="EM393" s="144"/>
      <c r="EN393" s="144"/>
      <c r="EO393" s="144"/>
      <c r="EP393" s="144"/>
      <c r="EQ393" s="144"/>
      <c r="ER393" s="144"/>
      <c r="ES393" s="144"/>
      <c r="ET393" s="144"/>
      <c r="EU393" s="144"/>
      <c r="EV393" s="144"/>
      <c r="EW393" s="144"/>
      <c r="EX393" s="144"/>
      <c r="EY393" s="144"/>
      <c r="EZ393" s="144"/>
      <c r="FA393" s="144"/>
      <c r="FB393" s="144"/>
      <c r="FC393" s="144"/>
      <c r="FD393" s="144"/>
      <c r="FE393" s="144"/>
      <c r="FF393" s="144"/>
      <c r="FG393" s="144"/>
      <c r="FH393" s="144"/>
      <c r="FI393" s="144"/>
      <c r="FJ393" s="144"/>
      <c r="FK393" s="144"/>
      <c r="FL393" s="144"/>
      <c r="FM393" s="144"/>
      <c r="FN393" s="144"/>
      <c r="FO393" s="144"/>
      <c r="FP393" s="144"/>
      <c r="FQ393" s="144"/>
      <c r="FR393" s="144"/>
      <c r="FS393" s="144"/>
      <c r="FT393" s="144"/>
      <c r="FU393" s="144"/>
      <c r="FV393" s="144"/>
      <c r="FW393" s="144"/>
      <c r="FX393" s="144"/>
      <c r="FY393" s="144"/>
      <c r="FZ393" s="144"/>
      <c r="GA393" s="144"/>
      <c r="GB393" s="144"/>
      <c r="GC393" s="144"/>
      <c r="GD393" s="144"/>
      <c r="GE393" s="144"/>
      <c r="GF393" s="144"/>
      <c r="GG393" s="144"/>
      <c r="GH393" s="144"/>
      <c r="GI393" s="144"/>
      <c r="GJ393" s="144"/>
      <c r="GK393" s="144"/>
      <c r="GL393" s="144"/>
      <c r="GM393" s="144"/>
      <c r="GN393" s="144"/>
      <c r="GO393" s="144"/>
      <c r="GP393" s="144"/>
      <c r="GQ393" s="144"/>
      <c r="GR393" s="144"/>
      <c r="GS393" s="144"/>
      <c r="GT393" s="144"/>
      <c r="GU393" s="144"/>
      <c r="GV393" s="144"/>
      <c r="GW393" s="144"/>
      <c r="GX393" s="144"/>
      <c r="GY393" s="144"/>
      <c r="GZ393" s="144"/>
      <c r="HA393" s="144"/>
      <c r="HB393" s="144"/>
      <c r="HC393" s="144"/>
      <c r="HD393" s="144"/>
      <c r="HE393" s="144"/>
      <c r="HF393" s="144"/>
      <c r="HG393" s="144"/>
      <c r="HH393" s="144"/>
      <c r="HI393" s="144"/>
      <c r="HJ393" s="144"/>
    </row>
    <row r="394" spans="1:218" ht="16.5" x14ac:dyDescent="0.3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c r="CN394" s="144"/>
      <c r="CO394" s="144"/>
      <c r="CP394" s="144"/>
      <c r="CQ394" s="144"/>
      <c r="CR394" s="144"/>
      <c r="CS394" s="144"/>
      <c r="CT394" s="144"/>
      <c r="CU394" s="144"/>
      <c r="CV394" s="144"/>
      <c r="CW394" s="144"/>
      <c r="CX394" s="144"/>
      <c r="CY394" s="144"/>
      <c r="CZ394" s="144"/>
      <c r="DA394" s="144"/>
      <c r="DB394" s="144"/>
      <c r="DC394" s="144"/>
      <c r="DD394" s="144"/>
      <c r="DE394" s="144"/>
      <c r="DF394" s="144"/>
      <c r="DG394" s="144"/>
      <c r="DH394" s="144"/>
      <c r="DI394" s="144"/>
      <c r="DJ394" s="144"/>
      <c r="DK394" s="144"/>
      <c r="DL394" s="144"/>
      <c r="DM394" s="144"/>
      <c r="DN394" s="144"/>
      <c r="DO394" s="144"/>
      <c r="DP394" s="144"/>
      <c r="DQ394" s="144"/>
      <c r="DR394" s="144"/>
      <c r="DS394" s="144"/>
      <c r="DT394" s="144"/>
      <c r="DU394" s="144"/>
      <c r="DV394" s="144"/>
      <c r="DW394" s="144"/>
      <c r="DX394" s="144"/>
      <c r="DY394" s="144"/>
      <c r="DZ394" s="144"/>
      <c r="EA394" s="144"/>
      <c r="EB394" s="144"/>
      <c r="EC394" s="144"/>
      <c r="ED394" s="144"/>
      <c r="EE394" s="144"/>
      <c r="EF394" s="144"/>
      <c r="EG394" s="144"/>
      <c r="EH394" s="144"/>
      <c r="EI394" s="144"/>
      <c r="EJ394" s="144"/>
      <c r="EK394" s="144"/>
      <c r="EL394" s="144"/>
      <c r="EM394" s="144"/>
      <c r="EN394" s="144"/>
      <c r="EO394" s="144"/>
      <c r="EP394" s="144"/>
      <c r="EQ394" s="144"/>
      <c r="ER394" s="144"/>
      <c r="ES394" s="144"/>
      <c r="ET394" s="144"/>
      <c r="EU394" s="144"/>
      <c r="EV394" s="144"/>
      <c r="EW394" s="144"/>
      <c r="EX394" s="144"/>
      <c r="EY394" s="144"/>
      <c r="EZ394" s="144"/>
      <c r="FA394" s="144"/>
      <c r="FB394" s="144"/>
      <c r="FC394" s="144"/>
      <c r="FD394" s="144"/>
      <c r="FE394" s="144"/>
      <c r="FF394" s="144"/>
      <c r="FG394" s="144"/>
      <c r="FH394" s="144"/>
      <c r="FI394" s="144"/>
      <c r="FJ394" s="144"/>
      <c r="FK394" s="144"/>
      <c r="FL394" s="144"/>
      <c r="FM394" s="144"/>
      <c r="FN394" s="144"/>
      <c r="FO394" s="144"/>
      <c r="FP394" s="144"/>
      <c r="FQ394" s="144"/>
      <c r="FR394" s="144"/>
      <c r="FS394" s="144"/>
      <c r="FT394" s="144"/>
      <c r="FU394" s="144"/>
      <c r="FV394" s="144"/>
      <c r="FW394" s="144"/>
      <c r="FX394" s="144"/>
      <c r="FY394" s="144"/>
      <c r="FZ394" s="144"/>
      <c r="GA394" s="144"/>
      <c r="GB394" s="144"/>
      <c r="GC394" s="144"/>
      <c r="GD394" s="144"/>
      <c r="GE394" s="144"/>
      <c r="GF394" s="144"/>
      <c r="GG394" s="144"/>
      <c r="GH394" s="144"/>
      <c r="GI394" s="144"/>
      <c r="GJ394" s="144"/>
      <c r="GK394" s="144"/>
      <c r="GL394" s="144"/>
      <c r="GM394" s="144"/>
      <c r="GN394" s="144"/>
      <c r="GO394" s="144"/>
      <c r="GP394" s="144"/>
      <c r="GQ394" s="144"/>
      <c r="GR394" s="144"/>
      <c r="GS394" s="144"/>
      <c r="GT394" s="144"/>
      <c r="GU394" s="144"/>
      <c r="GV394" s="144"/>
      <c r="GW394" s="144"/>
      <c r="GX394" s="144"/>
      <c r="GY394" s="144"/>
      <c r="GZ394" s="144"/>
      <c r="HA394" s="144"/>
      <c r="HB394" s="144"/>
      <c r="HC394" s="144"/>
      <c r="HD394" s="144"/>
      <c r="HE394" s="144"/>
      <c r="HF394" s="144"/>
      <c r="HG394" s="144"/>
      <c r="HH394" s="144"/>
      <c r="HI394" s="144"/>
      <c r="HJ394" s="144"/>
    </row>
    <row r="395" spans="1:218" ht="16.5" x14ac:dyDescent="0.3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c r="CN395" s="144"/>
      <c r="CO395" s="144"/>
      <c r="CP395" s="144"/>
      <c r="CQ395" s="144"/>
      <c r="CR395" s="144"/>
      <c r="CS395" s="144"/>
      <c r="CT395" s="144"/>
      <c r="CU395" s="144"/>
      <c r="CV395" s="144"/>
      <c r="CW395" s="144"/>
      <c r="CX395" s="144"/>
      <c r="CY395" s="144"/>
      <c r="CZ395" s="144"/>
      <c r="DA395" s="144"/>
      <c r="DB395" s="144"/>
      <c r="DC395" s="144"/>
      <c r="DD395" s="144"/>
      <c r="DE395" s="144"/>
      <c r="DF395" s="144"/>
      <c r="DG395" s="144"/>
      <c r="DH395" s="144"/>
      <c r="DI395" s="144"/>
      <c r="DJ395" s="144"/>
      <c r="DK395" s="144"/>
      <c r="DL395" s="144"/>
      <c r="DM395" s="144"/>
      <c r="DN395" s="144"/>
      <c r="DO395" s="144"/>
      <c r="DP395" s="144"/>
      <c r="DQ395" s="144"/>
      <c r="DR395" s="144"/>
      <c r="DS395" s="144"/>
      <c r="DT395" s="144"/>
      <c r="DU395" s="144"/>
      <c r="DV395" s="144"/>
      <c r="DW395" s="144"/>
      <c r="DX395" s="144"/>
      <c r="DY395" s="144"/>
      <c r="DZ395" s="144"/>
      <c r="EA395" s="144"/>
      <c r="EB395" s="144"/>
      <c r="EC395" s="144"/>
      <c r="ED395" s="144"/>
      <c r="EE395" s="144"/>
      <c r="EF395" s="144"/>
      <c r="EG395" s="144"/>
      <c r="EH395" s="144"/>
      <c r="EI395" s="144"/>
      <c r="EJ395" s="144"/>
      <c r="EK395" s="144"/>
      <c r="EL395" s="144"/>
      <c r="EM395" s="144"/>
      <c r="EN395" s="144"/>
      <c r="EO395" s="144"/>
      <c r="EP395" s="144"/>
      <c r="EQ395" s="144"/>
      <c r="ER395" s="144"/>
      <c r="ES395" s="144"/>
      <c r="ET395" s="144"/>
      <c r="EU395" s="144"/>
      <c r="EV395" s="144"/>
      <c r="EW395" s="144"/>
      <c r="EX395" s="144"/>
      <c r="EY395" s="144"/>
      <c r="EZ395" s="144"/>
      <c r="FA395" s="144"/>
      <c r="FB395" s="144"/>
      <c r="FC395" s="144"/>
      <c r="FD395" s="144"/>
      <c r="FE395" s="144"/>
      <c r="FF395" s="144"/>
      <c r="FG395" s="144"/>
      <c r="FH395" s="144"/>
      <c r="FI395" s="144"/>
      <c r="FJ395" s="144"/>
      <c r="FK395" s="144"/>
      <c r="FL395" s="144"/>
      <c r="FM395" s="144"/>
      <c r="FN395" s="144"/>
      <c r="FO395" s="144"/>
      <c r="FP395" s="144"/>
      <c r="FQ395" s="144"/>
      <c r="FR395" s="144"/>
      <c r="FS395" s="144"/>
      <c r="FT395" s="144"/>
      <c r="FU395" s="144"/>
      <c r="FV395" s="144"/>
      <c r="FW395" s="144"/>
      <c r="FX395" s="144"/>
      <c r="FY395" s="144"/>
      <c r="FZ395" s="144"/>
      <c r="GA395" s="144"/>
      <c r="GB395" s="144"/>
      <c r="GC395" s="144"/>
      <c r="GD395" s="144"/>
      <c r="GE395" s="144"/>
      <c r="GF395" s="144"/>
      <c r="GG395" s="144"/>
      <c r="GH395" s="144"/>
      <c r="GI395" s="144"/>
      <c r="GJ395" s="144"/>
      <c r="GK395" s="144"/>
      <c r="GL395" s="144"/>
      <c r="GM395" s="144"/>
      <c r="GN395" s="144"/>
      <c r="GO395" s="144"/>
      <c r="GP395" s="144"/>
      <c r="GQ395" s="144"/>
      <c r="GR395" s="144"/>
      <c r="GS395" s="144"/>
      <c r="GT395" s="144"/>
      <c r="GU395" s="144"/>
      <c r="GV395" s="144"/>
      <c r="GW395" s="144"/>
      <c r="GX395" s="144"/>
      <c r="GY395" s="144"/>
      <c r="GZ395" s="144"/>
      <c r="HA395" s="144"/>
      <c r="HB395" s="144"/>
      <c r="HC395" s="144"/>
      <c r="HD395" s="144"/>
      <c r="HE395" s="144"/>
      <c r="HF395" s="144"/>
      <c r="HG395" s="144"/>
      <c r="HH395" s="144"/>
      <c r="HI395" s="144"/>
      <c r="HJ395" s="144"/>
    </row>
    <row r="396" spans="1:218" ht="16.5" x14ac:dyDescent="0.3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c r="CN396" s="144"/>
      <c r="CO396" s="144"/>
      <c r="CP396" s="144"/>
      <c r="CQ396" s="144"/>
      <c r="CR396" s="144"/>
      <c r="CS396" s="144"/>
      <c r="CT396" s="144"/>
      <c r="CU396" s="144"/>
      <c r="CV396" s="144"/>
      <c r="CW396" s="144"/>
      <c r="CX396" s="144"/>
      <c r="CY396" s="144"/>
      <c r="CZ396" s="144"/>
      <c r="DA396" s="144"/>
      <c r="DB396" s="144"/>
      <c r="DC396" s="144"/>
      <c r="DD396" s="144"/>
      <c r="DE396" s="144"/>
      <c r="DF396" s="144"/>
      <c r="DG396" s="144"/>
      <c r="DH396" s="144"/>
      <c r="DI396" s="144"/>
      <c r="DJ396" s="144"/>
      <c r="DK396" s="144"/>
      <c r="DL396" s="144"/>
      <c r="DM396" s="144"/>
      <c r="DN396" s="144"/>
      <c r="DO396" s="144"/>
      <c r="DP396" s="144"/>
      <c r="DQ396" s="144"/>
      <c r="DR396" s="144"/>
      <c r="DS396" s="144"/>
      <c r="DT396" s="144"/>
      <c r="DU396" s="144"/>
      <c r="DV396" s="144"/>
      <c r="DW396" s="144"/>
      <c r="DX396" s="144"/>
      <c r="DY396" s="144"/>
      <c r="DZ396" s="144"/>
      <c r="EA396" s="144"/>
      <c r="EB396" s="144"/>
      <c r="EC396" s="144"/>
      <c r="ED396" s="144"/>
      <c r="EE396" s="144"/>
      <c r="EF396" s="144"/>
      <c r="EG396" s="144"/>
      <c r="EH396" s="144"/>
      <c r="EI396" s="144"/>
      <c r="EJ396" s="144"/>
      <c r="EK396" s="144"/>
      <c r="EL396" s="144"/>
      <c r="EM396" s="144"/>
      <c r="EN396" s="144"/>
      <c r="EO396" s="144"/>
      <c r="EP396" s="144"/>
      <c r="EQ396" s="144"/>
      <c r="ER396" s="144"/>
      <c r="ES396" s="144"/>
      <c r="ET396" s="144"/>
      <c r="EU396" s="144"/>
      <c r="EV396" s="144"/>
      <c r="EW396" s="144"/>
      <c r="EX396" s="144"/>
      <c r="EY396" s="144"/>
      <c r="EZ396" s="144"/>
      <c r="FA396" s="144"/>
      <c r="FB396" s="144"/>
      <c r="FC396" s="144"/>
      <c r="FD396" s="144"/>
      <c r="FE396" s="144"/>
      <c r="FF396" s="144"/>
      <c r="FG396" s="144"/>
      <c r="FH396" s="144"/>
      <c r="FI396" s="144"/>
      <c r="FJ396" s="144"/>
      <c r="FK396" s="144"/>
      <c r="FL396" s="144"/>
      <c r="FM396" s="144"/>
      <c r="FN396" s="144"/>
      <c r="FO396" s="144"/>
      <c r="FP396" s="144"/>
      <c r="FQ396" s="144"/>
      <c r="FR396" s="144"/>
      <c r="FS396" s="144"/>
      <c r="FT396" s="144"/>
      <c r="FU396" s="144"/>
      <c r="FV396" s="144"/>
      <c r="FW396" s="144"/>
      <c r="FX396" s="144"/>
      <c r="FY396" s="144"/>
      <c r="FZ396" s="144"/>
      <c r="GA396" s="144"/>
      <c r="GB396" s="144"/>
      <c r="GC396" s="144"/>
      <c r="GD396" s="144"/>
      <c r="GE396" s="144"/>
      <c r="GF396" s="144"/>
      <c r="GG396" s="144"/>
      <c r="GH396" s="144"/>
      <c r="GI396" s="144"/>
      <c r="GJ396" s="144"/>
      <c r="GK396" s="144"/>
      <c r="GL396" s="144"/>
      <c r="GM396" s="144"/>
      <c r="GN396" s="144"/>
      <c r="GO396" s="144"/>
      <c r="GP396" s="144"/>
      <c r="GQ396" s="144"/>
      <c r="GR396" s="144"/>
      <c r="GS396" s="144"/>
      <c r="GT396" s="144"/>
      <c r="GU396" s="144"/>
      <c r="GV396" s="144"/>
      <c r="GW396" s="144"/>
      <c r="GX396" s="144"/>
      <c r="GY396" s="144"/>
      <c r="GZ396" s="144"/>
      <c r="HA396" s="144"/>
      <c r="HB396" s="144"/>
      <c r="HC396" s="144"/>
      <c r="HD396" s="144"/>
      <c r="HE396" s="144"/>
      <c r="HF396" s="144"/>
      <c r="HG396" s="144"/>
      <c r="HH396" s="144"/>
      <c r="HI396" s="144"/>
      <c r="HJ396" s="144"/>
    </row>
    <row r="397" spans="1:218" ht="16.5" x14ac:dyDescent="0.3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c r="CN397" s="144"/>
      <c r="CO397" s="144"/>
      <c r="CP397" s="144"/>
      <c r="CQ397" s="144"/>
      <c r="CR397" s="144"/>
      <c r="CS397" s="144"/>
      <c r="CT397" s="144"/>
      <c r="CU397" s="144"/>
      <c r="CV397" s="144"/>
      <c r="CW397" s="144"/>
      <c r="CX397" s="144"/>
      <c r="CY397" s="144"/>
      <c r="CZ397" s="144"/>
      <c r="DA397" s="144"/>
      <c r="DB397" s="144"/>
      <c r="DC397" s="144"/>
      <c r="DD397" s="144"/>
      <c r="DE397" s="144"/>
      <c r="DF397" s="144"/>
      <c r="DG397" s="144"/>
      <c r="DH397" s="144"/>
      <c r="DI397" s="144"/>
      <c r="DJ397" s="144"/>
      <c r="DK397" s="144"/>
      <c r="DL397" s="144"/>
      <c r="DM397" s="144"/>
      <c r="DN397" s="144"/>
      <c r="DO397" s="144"/>
      <c r="DP397" s="144"/>
      <c r="DQ397" s="144"/>
      <c r="DR397" s="144"/>
      <c r="DS397" s="144"/>
      <c r="DT397" s="144"/>
      <c r="DU397" s="144"/>
      <c r="DV397" s="144"/>
      <c r="DW397" s="144"/>
      <c r="DX397" s="144"/>
      <c r="DY397" s="144"/>
      <c r="DZ397" s="144"/>
      <c r="EA397" s="144"/>
      <c r="EB397" s="144"/>
      <c r="EC397" s="144"/>
      <c r="ED397" s="144"/>
      <c r="EE397" s="144"/>
      <c r="EF397" s="144"/>
      <c r="EG397" s="144"/>
      <c r="EH397" s="144"/>
      <c r="EI397" s="144"/>
      <c r="EJ397" s="144"/>
      <c r="EK397" s="144"/>
      <c r="EL397" s="144"/>
      <c r="EM397" s="144"/>
      <c r="EN397" s="144"/>
      <c r="EO397" s="144"/>
      <c r="EP397" s="144"/>
      <c r="EQ397" s="144"/>
      <c r="ER397" s="144"/>
      <c r="ES397" s="144"/>
      <c r="ET397" s="144"/>
      <c r="EU397" s="144"/>
      <c r="EV397" s="144"/>
      <c r="EW397" s="144"/>
      <c r="EX397" s="144"/>
      <c r="EY397" s="144"/>
      <c r="EZ397" s="144"/>
      <c r="FA397" s="144"/>
      <c r="FB397" s="144"/>
      <c r="FC397" s="144"/>
      <c r="FD397" s="144"/>
      <c r="FE397" s="144"/>
      <c r="FF397" s="144"/>
      <c r="FG397" s="144"/>
      <c r="FH397" s="144"/>
      <c r="FI397" s="144"/>
      <c r="FJ397" s="144"/>
      <c r="FK397" s="144"/>
      <c r="FL397" s="144"/>
      <c r="FM397" s="144"/>
      <c r="FN397" s="144"/>
      <c r="FO397" s="144"/>
      <c r="FP397" s="144"/>
      <c r="FQ397" s="144"/>
      <c r="FR397" s="144"/>
      <c r="FS397" s="144"/>
      <c r="FT397" s="144"/>
      <c r="FU397" s="144"/>
      <c r="FV397" s="144"/>
      <c r="FW397" s="144"/>
      <c r="FX397" s="144"/>
      <c r="FY397" s="144"/>
      <c r="FZ397" s="144"/>
      <c r="GA397" s="144"/>
      <c r="GB397" s="144"/>
      <c r="GC397" s="144"/>
      <c r="GD397" s="144"/>
      <c r="GE397" s="144"/>
      <c r="GF397" s="144"/>
      <c r="GG397" s="144"/>
      <c r="GH397" s="144"/>
      <c r="GI397" s="144"/>
      <c r="GJ397" s="144"/>
      <c r="GK397" s="144"/>
      <c r="GL397" s="144"/>
      <c r="GM397" s="144"/>
      <c r="GN397" s="144"/>
      <c r="GO397" s="144"/>
      <c r="GP397" s="144"/>
      <c r="GQ397" s="144"/>
      <c r="GR397" s="144"/>
      <c r="GS397" s="144"/>
      <c r="GT397" s="144"/>
      <c r="GU397" s="144"/>
      <c r="GV397" s="144"/>
      <c r="GW397" s="144"/>
      <c r="GX397" s="144"/>
      <c r="GY397" s="144"/>
      <c r="GZ397" s="144"/>
      <c r="HA397" s="144"/>
      <c r="HB397" s="144"/>
      <c r="HC397" s="144"/>
      <c r="HD397" s="144"/>
      <c r="HE397" s="144"/>
      <c r="HF397" s="144"/>
      <c r="HG397" s="144"/>
      <c r="HH397" s="144"/>
      <c r="HI397" s="144"/>
      <c r="HJ397" s="144"/>
    </row>
    <row r="398" spans="1:218" ht="16.5" x14ac:dyDescent="0.3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c r="CN398" s="144"/>
      <c r="CO398" s="144"/>
      <c r="CP398" s="144"/>
      <c r="CQ398" s="144"/>
      <c r="CR398" s="144"/>
      <c r="CS398" s="144"/>
      <c r="CT398" s="144"/>
      <c r="CU398" s="144"/>
      <c r="CV398" s="144"/>
      <c r="CW398" s="144"/>
      <c r="CX398" s="144"/>
      <c r="CY398" s="144"/>
      <c r="CZ398" s="144"/>
      <c r="DA398" s="144"/>
      <c r="DB398" s="144"/>
      <c r="DC398" s="144"/>
      <c r="DD398" s="144"/>
      <c r="DE398" s="144"/>
      <c r="DF398" s="144"/>
      <c r="DG398" s="144"/>
      <c r="DH398" s="144"/>
      <c r="DI398" s="144"/>
      <c r="DJ398" s="144"/>
      <c r="DK398" s="144"/>
      <c r="DL398" s="144"/>
      <c r="DM398" s="144"/>
      <c r="DN398" s="144"/>
      <c r="DO398" s="144"/>
      <c r="DP398" s="144"/>
      <c r="DQ398" s="144"/>
      <c r="DR398" s="144"/>
      <c r="DS398" s="144"/>
      <c r="DT398" s="144"/>
      <c r="DU398" s="144"/>
      <c r="DV398" s="144"/>
      <c r="DW398" s="144"/>
      <c r="DX398" s="144"/>
      <c r="DY398" s="144"/>
      <c r="DZ398" s="144"/>
      <c r="EA398" s="144"/>
      <c r="EB398" s="144"/>
      <c r="EC398" s="144"/>
      <c r="ED398" s="144"/>
      <c r="EE398" s="144"/>
      <c r="EF398" s="144"/>
      <c r="EG398" s="144"/>
      <c r="EH398" s="144"/>
      <c r="EI398" s="144"/>
      <c r="EJ398" s="144"/>
      <c r="EK398" s="144"/>
      <c r="EL398" s="144"/>
      <c r="EM398" s="144"/>
      <c r="EN398" s="144"/>
      <c r="EO398" s="144"/>
      <c r="EP398" s="144"/>
      <c r="EQ398" s="144"/>
      <c r="ER398" s="144"/>
      <c r="ES398" s="144"/>
      <c r="ET398" s="144"/>
      <c r="EU398" s="144"/>
      <c r="EV398" s="144"/>
      <c r="EW398" s="144"/>
      <c r="EX398" s="144"/>
      <c r="EY398" s="144"/>
      <c r="EZ398" s="144"/>
      <c r="FA398" s="144"/>
      <c r="FB398" s="144"/>
      <c r="FC398" s="144"/>
      <c r="FD398" s="144"/>
      <c r="FE398" s="144"/>
      <c r="FF398" s="144"/>
      <c r="FG398" s="144"/>
      <c r="FH398" s="144"/>
      <c r="FI398" s="144"/>
      <c r="FJ398" s="144"/>
      <c r="FK398" s="144"/>
      <c r="FL398" s="144"/>
      <c r="FM398" s="144"/>
      <c r="FN398" s="144"/>
      <c r="FO398" s="144"/>
      <c r="FP398" s="144"/>
      <c r="FQ398" s="144"/>
      <c r="FR398" s="144"/>
      <c r="FS398" s="144"/>
      <c r="FT398" s="144"/>
      <c r="FU398" s="144"/>
      <c r="FV398" s="144"/>
      <c r="FW398" s="144"/>
      <c r="FX398" s="144"/>
      <c r="FY398" s="144"/>
      <c r="FZ398" s="144"/>
      <c r="GA398" s="144"/>
      <c r="GB398" s="144"/>
      <c r="GC398" s="144"/>
      <c r="GD398" s="144"/>
      <c r="GE398" s="144"/>
      <c r="GF398" s="144"/>
      <c r="GG398" s="144"/>
      <c r="GH398" s="144"/>
      <c r="GI398" s="144"/>
      <c r="GJ398" s="144"/>
      <c r="GK398" s="144"/>
      <c r="GL398" s="144"/>
      <c r="GM398" s="144"/>
      <c r="GN398" s="144"/>
      <c r="GO398" s="144"/>
      <c r="GP398" s="144"/>
      <c r="GQ398" s="144"/>
      <c r="GR398" s="144"/>
      <c r="GS398" s="144"/>
      <c r="GT398" s="144"/>
      <c r="GU398" s="144"/>
      <c r="GV398" s="144"/>
      <c r="GW398" s="144"/>
      <c r="GX398" s="144"/>
      <c r="GY398" s="144"/>
      <c r="GZ398" s="144"/>
      <c r="HA398" s="144"/>
      <c r="HB398" s="144"/>
      <c r="HC398" s="144"/>
      <c r="HD398" s="144"/>
      <c r="HE398" s="144"/>
      <c r="HF398" s="144"/>
      <c r="HG398" s="144"/>
      <c r="HH398" s="144"/>
      <c r="HI398" s="144"/>
      <c r="HJ398" s="144"/>
    </row>
    <row r="399" spans="1:218" ht="16.5" x14ac:dyDescent="0.3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c r="CN399" s="144"/>
      <c r="CO399" s="144"/>
      <c r="CP399" s="144"/>
      <c r="CQ399" s="144"/>
      <c r="CR399" s="144"/>
      <c r="CS399" s="144"/>
      <c r="CT399" s="144"/>
      <c r="CU399" s="144"/>
      <c r="CV399" s="144"/>
      <c r="CW399" s="144"/>
      <c r="CX399" s="144"/>
      <c r="CY399" s="144"/>
      <c r="CZ399" s="144"/>
      <c r="DA399" s="144"/>
      <c r="DB399" s="144"/>
      <c r="DC399" s="144"/>
      <c r="DD399" s="144"/>
      <c r="DE399" s="144"/>
      <c r="DF399" s="144"/>
      <c r="DG399" s="144"/>
      <c r="DH399" s="144"/>
      <c r="DI399" s="144"/>
      <c r="DJ399" s="144"/>
      <c r="DK399" s="144"/>
      <c r="DL399" s="144"/>
      <c r="DM399" s="144"/>
      <c r="DN399" s="144"/>
      <c r="DO399" s="144"/>
      <c r="DP399" s="144"/>
      <c r="DQ399" s="144"/>
      <c r="DR399" s="144"/>
      <c r="DS399" s="144"/>
      <c r="DT399" s="144"/>
      <c r="DU399" s="144"/>
      <c r="DV399" s="144"/>
      <c r="DW399" s="144"/>
      <c r="DX399" s="144"/>
      <c r="DY399" s="144"/>
      <c r="DZ399" s="144"/>
      <c r="EA399" s="144"/>
      <c r="EB399" s="144"/>
      <c r="EC399" s="144"/>
      <c r="ED399" s="144"/>
      <c r="EE399" s="144"/>
      <c r="EF399" s="144"/>
      <c r="EG399" s="144"/>
      <c r="EH399" s="144"/>
      <c r="EI399" s="144"/>
      <c r="EJ399" s="144"/>
      <c r="EK399" s="144"/>
      <c r="EL399" s="144"/>
      <c r="EM399" s="144"/>
      <c r="EN399" s="144"/>
      <c r="EO399" s="144"/>
      <c r="EP399" s="144"/>
      <c r="EQ399" s="144"/>
      <c r="ER399" s="144"/>
      <c r="ES399" s="144"/>
      <c r="ET399" s="144"/>
      <c r="EU399" s="144"/>
      <c r="EV399" s="144"/>
      <c r="EW399" s="144"/>
      <c r="EX399" s="144"/>
      <c r="EY399" s="144"/>
      <c r="EZ399" s="144"/>
      <c r="FA399" s="144"/>
      <c r="FB399" s="144"/>
      <c r="FC399" s="144"/>
      <c r="FD399" s="144"/>
      <c r="FE399" s="144"/>
      <c r="FF399" s="144"/>
      <c r="FG399" s="144"/>
      <c r="FH399" s="144"/>
      <c r="FI399" s="144"/>
      <c r="FJ399" s="144"/>
      <c r="FK399" s="144"/>
      <c r="FL399" s="144"/>
      <c r="FM399" s="144"/>
      <c r="FN399" s="144"/>
      <c r="FO399" s="144"/>
      <c r="FP399" s="144"/>
      <c r="FQ399" s="144"/>
      <c r="FR399" s="144"/>
      <c r="FS399" s="144"/>
      <c r="FT399" s="144"/>
      <c r="FU399" s="144"/>
      <c r="FV399" s="144"/>
      <c r="FW399" s="144"/>
      <c r="FX399" s="144"/>
      <c r="FY399" s="144"/>
      <c r="FZ399" s="144"/>
      <c r="GA399" s="144"/>
      <c r="GB399" s="144"/>
      <c r="GC399" s="144"/>
      <c r="GD399" s="144"/>
      <c r="GE399" s="144"/>
      <c r="GF399" s="144"/>
      <c r="GG399" s="144"/>
      <c r="GH399" s="144"/>
      <c r="GI399" s="144"/>
      <c r="GJ399" s="144"/>
      <c r="GK399" s="144"/>
      <c r="GL399" s="144"/>
      <c r="GM399" s="144"/>
      <c r="GN399" s="144"/>
      <c r="GO399" s="144"/>
      <c r="GP399" s="144"/>
      <c r="GQ399" s="144"/>
      <c r="GR399" s="144"/>
      <c r="GS399" s="144"/>
      <c r="GT399" s="144"/>
      <c r="GU399" s="144"/>
      <c r="GV399" s="144"/>
      <c r="GW399" s="144"/>
      <c r="GX399" s="144"/>
      <c r="GY399" s="144"/>
      <c r="GZ399" s="144"/>
      <c r="HA399" s="144"/>
      <c r="HB399" s="144"/>
      <c r="HC399" s="144"/>
      <c r="HD399" s="144"/>
      <c r="HE399" s="144"/>
      <c r="HF399" s="144"/>
      <c r="HG399" s="144"/>
      <c r="HH399" s="144"/>
      <c r="HI399" s="144"/>
      <c r="HJ399" s="144"/>
    </row>
    <row r="400" spans="1:218" ht="16.5" x14ac:dyDescent="0.3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c r="CZ400" s="144"/>
      <c r="DA400" s="144"/>
      <c r="DB400" s="144"/>
      <c r="DC400" s="144"/>
      <c r="DD400" s="144"/>
      <c r="DE400" s="144"/>
      <c r="DF400" s="144"/>
      <c r="DG400" s="144"/>
      <c r="DH400" s="144"/>
      <c r="DI400" s="144"/>
      <c r="DJ400" s="144"/>
      <c r="DK400" s="144"/>
      <c r="DL400" s="144"/>
      <c r="DM400" s="144"/>
      <c r="DN400" s="144"/>
      <c r="DO400" s="144"/>
      <c r="DP400" s="144"/>
      <c r="DQ400" s="144"/>
      <c r="DR400" s="144"/>
      <c r="DS400" s="144"/>
      <c r="DT400" s="144"/>
      <c r="DU400" s="144"/>
      <c r="DV400" s="144"/>
      <c r="DW400" s="144"/>
      <c r="DX400" s="144"/>
      <c r="DY400" s="144"/>
      <c r="DZ400" s="144"/>
      <c r="EA400" s="144"/>
      <c r="EB400" s="144"/>
      <c r="EC400" s="144"/>
      <c r="ED400" s="144"/>
      <c r="EE400" s="144"/>
      <c r="EF400" s="144"/>
      <c r="EG400" s="144"/>
      <c r="EH400" s="144"/>
      <c r="EI400" s="144"/>
      <c r="EJ400" s="144"/>
      <c r="EK400" s="144"/>
      <c r="EL400" s="144"/>
      <c r="EM400" s="144"/>
      <c r="EN400" s="144"/>
      <c r="EO400" s="144"/>
      <c r="EP400" s="144"/>
      <c r="EQ400" s="144"/>
      <c r="ER400" s="144"/>
      <c r="ES400" s="144"/>
      <c r="ET400" s="144"/>
      <c r="EU400" s="144"/>
      <c r="EV400" s="144"/>
      <c r="EW400" s="144"/>
      <c r="EX400" s="144"/>
      <c r="EY400" s="144"/>
      <c r="EZ400" s="144"/>
      <c r="FA400" s="144"/>
      <c r="FB400" s="144"/>
      <c r="FC400" s="144"/>
      <c r="FD400" s="144"/>
      <c r="FE400" s="144"/>
      <c r="FF400" s="144"/>
      <c r="FG400" s="144"/>
      <c r="FH400" s="144"/>
      <c r="FI400" s="144"/>
      <c r="FJ400" s="144"/>
      <c r="FK400" s="144"/>
      <c r="FL400" s="144"/>
      <c r="FM400" s="144"/>
      <c r="FN400" s="144"/>
      <c r="FO400" s="144"/>
      <c r="FP400" s="144"/>
      <c r="FQ400" s="144"/>
      <c r="FR400" s="144"/>
      <c r="FS400" s="144"/>
      <c r="FT400" s="144"/>
      <c r="FU400" s="144"/>
      <c r="FV400" s="144"/>
      <c r="FW400" s="144"/>
      <c r="FX400" s="144"/>
      <c r="FY400" s="144"/>
      <c r="FZ400" s="144"/>
      <c r="GA400" s="144"/>
      <c r="GB400" s="144"/>
      <c r="GC400" s="144"/>
      <c r="GD400" s="144"/>
      <c r="GE400" s="144"/>
      <c r="GF400" s="144"/>
      <c r="GG400" s="144"/>
      <c r="GH400" s="144"/>
      <c r="GI400" s="144"/>
      <c r="GJ400" s="144"/>
      <c r="GK400" s="144"/>
      <c r="GL400" s="144"/>
      <c r="GM400" s="144"/>
      <c r="GN400" s="144"/>
      <c r="GO400" s="144"/>
      <c r="GP400" s="144"/>
      <c r="GQ400" s="144"/>
      <c r="GR400" s="144"/>
      <c r="GS400" s="144"/>
      <c r="GT400" s="144"/>
      <c r="GU400" s="144"/>
      <c r="GV400" s="144"/>
      <c r="GW400" s="144"/>
      <c r="GX400" s="144"/>
      <c r="GY400" s="144"/>
      <c r="GZ400" s="144"/>
      <c r="HA400" s="144"/>
      <c r="HB400" s="144"/>
      <c r="HC400" s="144"/>
      <c r="HD400" s="144"/>
      <c r="HE400" s="144"/>
      <c r="HF400" s="144"/>
      <c r="HG400" s="144"/>
      <c r="HH400" s="144"/>
      <c r="HI400" s="144"/>
      <c r="HJ400" s="144"/>
    </row>
    <row r="401" spans="1:218" ht="16.5" x14ac:dyDescent="0.3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c r="CN401" s="144"/>
      <c r="CO401" s="144"/>
      <c r="CP401" s="144"/>
      <c r="CQ401" s="144"/>
      <c r="CR401" s="144"/>
      <c r="CS401" s="144"/>
      <c r="CT401" s="144"/>
      <c r="CU401" s="144"/>
      <c r="CV401" s="144"/>
      <c r="CW401" s="144"/>
      <c r="CX401" s="144"/>
      <c r="CY401" s="144"/>
      <c r="CZ401" s="144"/>
      <c r="DA401" s="144"/>
      <c r="DB401" s="144"/>
      <c r="DC401" s="144"/>
      <c r="DD401" s="144"/>
      <c r="DE401" s="144"/>
      <c r="DF401" s="144"/>
      <c r="DG401" s="144"/>
      <c r="DH401" s="144"/>
      <c r="DI401" s="144"/>
      <c r="DJ401" s="144"/>
      <c r="DK401" s="144"/>
      <c r="DL401" s="144"/>
      <c r="DM401" s="144"/>
      <c r="DN401" s="144"/>
      <c r="DO401" s="144"/>
      <c r="DP401" s="144"/>
      <c r="DQ401" s="144"/>
      <c r="DR401" s="144"/>
      <c r="DS401" s="144"/>
      <c r="DT401" s="144"/>
      <c r="DU401" s="144"/>
      <c r="DV401" s="144"/>
      <c r="DW401" s="144"/>
      <c r="DX401" s="144"/>
      <c r="DY401" s="144"/>
      <c r="DZ401" s="144"/>
      <c r="EA401" s="144"/>
      <c r="EB401" s="144"/>
      <c r="EC401" s="144"/>
      <c r="ED401" s="144"/>
      <c r="EE401" s="144"/>
      <c r="EF401" s="144"/>
      <c r="EG401" s="144"/>
      <c r="EH401" s="144"/>
      <c r="EI401" s="144"/>
      <c r="EJ401" s="144"/>
      <c r="EK401" s="144"/>
      <c r="EL401" s="144"/>
      <c r="EM401" s="144"/>
      <c r="EN401" s="144"/>
      <c r="EO401" s="144"/>
      <c r="EP401" s="144"/>
      <c r="EQ401" s="144"/>
      <c r="ER401" s="144"/>
      <c r="ES401" s="144"/>
      <c r="ET401" s="144"/>
      <c r="EU401" s="144"/>
      <c r="EV401" s="144"/>
      <c r="EW401" s="144"/>
      <c r="EX401" s="144"/>
      <c r="EY401" s="144"/>
      <c r="EZ401" s="144"/>
      <c r="FA401" s="144"/>
      <c r="FB401" s="144"/>
      <c r="FC401" s="144"/>
      <c r="FD401" s="144"/>
      <c r="FE401" s="144"/>
      <c r="FF401" s="144"/>
      <c r="FG401" s="144"/>
      <c r="FH401" s="144"/>
      <c r="FI401" s="144"/>
      <c r="FJ401" s="144"/>
      <c r="FK401" s="144"/>
      <c r="FL401" s="144"/>
      <c r="FM401" s="144"/>
      <c r="FN401" s="144"/>
      <c r="FO401" s="144"/>
      <c r="FP401" s="144"/>
      <c r="FQ401" s="144"/>
      <c r="FR401" s="144"/>
      <c r="FS401" s="144"/>
      <c r="FT401" s="144"/>
      <c r="FU401" s="144"/>
      <c r="FV401" s="144"/>
      <c r="FW401" s="144"/>
      <c r="FX401" s="144"/>
      <c r="FY401" s="144"/>
      <c r="FZ401" s="144"/>
      <c r="GA401" s="144"/>
      <c r="GB401" s="144"/>
      <c r="GC401" s="144"/>
      <c r="GD401" s="144"/>
      <c r="GE401" s="144"/>
      <c r="GF401" s="144"/>
      <c r="GG401" s="144"/>
      <c r="GH401" s="144"/>
      <c r="GI401" s="144"/>
      <c r="GJ401" s="144"/>
      <c r="GK401" s="144"/>
      <c r="GL401" s="144"/>
      <c r="GM401" s="144"/>
      <c r="GN401" s="144"/>
      <c r="GO401" s="144"/>
      <c r="GP401" s="144"/>
      <c r="GQ401" s="144"/>
      <c r="GR401" s="144"/>
      <c r="GS401" s="144"/>
      <c r="GT401" s="144"/>
      <c r="GU401" s="144"/>
      <c r="GV401" s="144"/>
      <c r="GW401" s="144"/>
      <c r="GX401" s="144"/>
      <c r="GY401" s="144"/>
      <c r="GZ401" s="144"/>
      <c r="HA401" s="144"/>
      <c r="HB401" s="144"/>
      <c r="HC401" s="144"/>
      <c r="HD401" s="144"/>
      <c r="HE401" s="144"/>
      <c r="HF401" s="144"/>
      <c r="HG401" s="144"/>
      <c r="HH401" s="144"/>
      <c r="HI401" s="144"/>
      <c r="HJ401" s="144"/>
    </row>
    <row r="402" spans="1:218" ht="16.5" x14ac:dyDescent="0.3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c r="CN402" s="144"/>
      <c r="CO402" s="144"/>
      <c r="CP402" s="144"/>
      <c r="CQ402" s="144"/>
      <c r="CR402" s="144"/>
      <c r="CS402" s="144"/>
      <c r="CT402" s="144"/>
      <c r="CU402" s="144"/>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144"/>
      <c r="EM402" s="144"/>
      <c r="EN402" s="144"/>
      <c r="EO402" s="144"/>
      <c r="EP402" s="144"/>
      <c r="EQ402" s="144"/>
      <c r="ER402" s="144"/>
      <c r="ES402" s="144"/>
      <c r="ET402" s="144"/>
      <c r="EU402" s="144"/>
      <c r="EV402" s="144"/>
      <c r="EW402" s="144"/>
      <c r="EX402" s="144"/>
      <c r="EY402" s="144"/>
      <c r="EZ402" s="144"/>
      <c r="FA402" s="144"/>
      <c r="FB402" s="144"/>
      <c r="FC402" s="144"/>
      <c r="FD402" s="144"/>
      <c r="FE402" s="144"/>
      <c r="FF402" s="144"/>
      <c r="FG402" s="144"/>
      <c r="FH402" s="144"/>
      <c r="FI402" s="144"/>
      <c r="FJ402" s="144"/>
      <c r="FK402" s="144"/>
      <c r="FL402" s="144"/>
      <c r="FM402" s="144"/>
      <c r="FN402" s="144"/>
      <c r="FO402" s="144"/>
      <c r="FP402" s="144"/>
      <c r="FQ402" s="144"/>
      <c r="FR402" s="144"/>
      <c r="FS402" s="144"/>
      <c r="FT402" s="144"/>
      <c r="FU402" s="144"/>
      <c r="FV402" s="144"/>
      <c r="FW402" s="144"/>
      <c r="FX402" s="144"/>
      <c r="FY402" s="144"/>
      <c r="FZ402" s="144"/>
      <c r="GA402" s="144"/>
      <c r="GB402" s="144"/>
      <c r="GC402" s="144"/>
      <c r="GD402" s="144"/>
      <c r="GE402" s="144"/>
      <c r="GF402" s="144"/>
      <c r="GG402" s="144"/>
      <c r="GH402" s="144"/>
      <c r="GI402" s="144"/>
      <c r="GJ402" s="144"/>
      <c r="GK402" s="144"/>
      <c r="GL402" s="144"/>
      <c r="GM402" s="144"/>
      <c r="GN402" s="144"/>
      <c r="GO402" s="144"/>
      <c r="GP402" s="144"/>
      <c r="GQ402" s="144"/>
      <c r="GR402" s="144"/>
      <c r="GS402" s="144"/>
      <c r="GT402" s="144"/>
      <c r="GU402" s="144"/>
      <c r="GV402" s="144"/>
      <c r="GW402" s="144"/>
      <c r="GX402" s="144"/>
      <c r="GY402" s="144"/>
      <c r="GZ402" s="144"/>
      <c r="HA402" s="144"/>
      <c r="HB402" s="144"/>
      <c r="HC402" s="144"/>
      <c r="HD402" s="144"/>
      <c r="HE402" s="144"/>
      <c r="HF402" s="144"/>
      <c r="HG402" s="144"/>
      <c r="HH402" s="144"/>
      <c r="HI402" s="144"/>
      <c r="HJ402" s="144"/>
    </row>
    <row r="403" spans="1:218" ht="16.5" x14ac:dyDescent="0.3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c r="CN403" s="144"/>
      <c r="CO403" s="144"/>
      <c r="CP403" s="144"/>
      <c r="CQ403" s="144"/>
      <c r="CR403" s="144"/>
      <c r="CS403" s="144"/>
      <c r="CT403" s="144"/>
      <c r="CU403" s="144"/>
      <c r="CV403" s="144"/>
      <c r="CW403" s="144"/>
      <c r="CX403" s="144"/>
      <c r="CY403" s="144"/>
      <c r="CZ403" s="144"/>
      <c r="DA403" s="144"/>
      <c r="DB403" s="144"/>
      <c r="DC403" s="144"/>
      <c r="DD403" s="144"/>
      <c r="DE403" s="144"/>
      <c r="DF403" s="144"/>
      <c r="DG403" s="144"/>
      <c r="DH403" s="144"/>
      <c r="DI403" s="144"/>
      <c r="DJ403" s="144"/>
      <c r="DK403" s="144"/>
      <c r="DL403" s="144"/>
      <c r="DM403" s="144"/>
      <c r="DN403" s="144"/>
      <c r="DO403" s="144"/>
      <c r="DP403" s="144"/>
      <c r="DQ403" s="144"/>
      <c r="DR403" s="144"/>
      <c r="DS403" s="144"/>
      <c r="DT403" s="144"/>
      <c r="DU403" s="144"/>
      <c r="DV403" s="144"/>
      <c r="DW403" s="144"/>
      <c r="DX403" s="144"/>
      <c r="DY403" s="144"/>
      <c r="DZ403" s="144"/>
      <c r="EA403" s="144"/>
      <c r="EB403" s="144"/>
      <c r="EC403" s="144"/>
      <c r="ED403" s="144"/>
      <c r="EE403" s="144"/>
      <c r="EF403" s="144"/>
      <c r="EG403" s="144"/>
      <c r="EH403" s="144"/>
      <c r="EI403" s="144"/>
      <c r="EJ403" s="144"/>
      <c r="EK403" s="144"/>
      <c r="EL403" s="144"/>
      <c r="EM403" s="144"/>
      <c r="EN403" s="144"/>
      <c r="EO403" s="144"/>
      <c r="EP403" s="144"/>
      <c r="EQ403" s="144"/>
      <c r="ER403" s="144"/>
      <c r="ES403" s="144"/>
      <c r="ET403" s="144"/>
      <c r="EU403" s="144"/>
      <c r="EV403" s="144"/>
      <c r="EW403" s="144"/>
      <c r="EX403" s="144"/>
      <c r="EY403" s="144"/>
      <c r="EZ403" s="144"/>
      <c r="FA403" s="144"/>
      <c r="FB403" s="144"/>
      <c r="FC403" s="144"/>
      <c r="FD403" s="144"/>
      <c r="FE403" s="144"/>
      <c r="FF403" s="144"/>
      <c r="FG403" s="144"/>
      <c r="FH403" s="144"/>
      <c r="FI403" s="144"/>
      <c r="FJ403" s="144"/>
      <c r="FK403" s="144"/>
      <c r="FL403" s="144"/>
      <c r="FM403" s="144"/>
      <c r="FN403" s="144"/>
      <c r="FO403" s="144"/>
      <c r="FP403" s="144"/>
      <c r="FQ403" s="144"/>
      <c r="FR403" s="144"/>
      <c r="FS403" s="144"/>
      <c r="FT403" s="144"/>
      <c r="FU403" s="144"/>
      <c r="FV403" s="144"/>
      <c r="FW403" s="144"/>
      <c r="FX403" s="144"/>
      <c r="FY403" s="144"/>
      <c r="FZ403" s="144"/>
      <c r="GA403" s="144"/>
      <c r="GB403" s="144"/>
      <c r="GC403" s="144"/>
      <c r="GD403" s="144"/>
      <c r="GE403" s="144"/>
      <c r="GF403" s="144"/>
      <c r="GG403" s="144"/>
      <c r="GH403" s="144"/>
      <c r="GI403" s="144"/>
      <c r="GJ403" s="144"/>
      <c r="GK403" s="144"/>
      <c r="GL403" s="144"/>
      <c r="GM403" s="144"/>
      <c r="GN403" s="144"/>
      <c r="GO403" s="144"/>
      <c r="GP403" s="144"/>
      <c r="GQ403" s="144"/>
      <c r="GR403" s="144"/>
      <c r="GS403" s="144"/>
      <c r="GT403" s="144"/>
      <c r="GU403" s="144"/>
      <c r="GV403" s="144"/>
      <c r="GW403" s="144"/>
      <c r="GX403" s="144"/>
      <c r="GY403" s="144"/>
      <c r="GZ403" s="144"/>
      <c r="HA403" s="144"/>
      <c r="HB403" s="144"/>
      <c r="HC403" s="144"/>
      <c r="HD403" s="144"/>
      <c r="HE403" s="144"/>
      <c r="HF403" s="144"/>
      <c r="HG403" s="144"/>
      <c r="HH403" s="144"/>
      <c r="HI403" s="144"/>
      <c r="HJ403" s="144"/>
    </row>
    <row r="404" spans="1:218" ht="16.5" x14ac:dyDescent="0.3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c r="CN404" s="144"/>
      <c r="CO404" s="144"/>
      <c r="CP404" s="144"/>
      <c r="CQ404" s="144"/>
      <c r="CR404" s="144"/>
      <c r="CS404" s="144"/>
      <c r="CT404" s="144"/>
      <c r="CU404" s="144"/>
      <c r="CV404" s="144"/>
      <c r="CW404" s="144"/>
      <c r="CX404" s="144"/>
      <c r="CY404" s="144"/>
      <c r="CZ404" s="144"/>
      <c r="DA404" s="144"/>
      <c r="DB404" s="144"/>
      <c r="DC404" s="144"/>
      <c r="DD404" s="144"/>
      <c r="DE404" s="144"/>
      <c r="DF404" s="144"/>
      <c r="DG404" s="144"/>
      <c r="DH404" s="144"/>
      <c r="DI404" s="144"/>
      <c r="DJ404" s="144"/>
      <c r="DK404" s="144"/>
      <c r="DL404" s="144"/>
      <c r="DM404" s="144"/>
      <c r="DN404" s="144"/>
      <c r="DO404" s="144"/>
      <c r="DP404" s="144"/>
      <c r="DQ404" s="144"/>
      <c r="DR404" s="144"/>
      <c r="DS404" s="144"/>
      <c r="DT404" s="144"/>
      <c r="DU404" s="144"/>
      <c r="DV404" s="144"/>
      <c r="DW404" s="144"/>
      <c r="DX404" s="144"/>
      <c r="DY404" s="144"/>
      <c r="DZ404" s="144"/>
      <c r="EA404" s="144"/>
      <c r="EB404" s="144"/>
      <c r="EC404" s="144"/>
      <c r="ED404" s="144"/>
      <c r="EE404" s="144"/>
      <c r="EF404" s="144"/>
      <c r="EG404" s="144"/>
      <c r="EH404" s="144"/>
      <c r="EI404" s="144"/>
      <c r="EJ404" s="144"/>
      <c r="EK404" s="144"/>
      <c r="EL404" s="144"/>
      <c r="EM404" s="144"/>
      <c r="EN404" s="144"/>
      <c r="EO404" s="144"/>
      <c r="EP404" s="144"/>
      <c r="EQ404" s="144"/>
      <c r="ER404" s="144"/>
      <c r="ES404" s="144"/>
      <c r="ET404" s="144"/>
      <c r="EU404" s="144"/>
      <c r="EV404" s="144"/>
      <c r="EW404" s="144"/>
      <c r="EX404" s="144"/>
      <c r="EY404" s="144"/>
      <c r="EZ404" s="144"/>
      <c r="FA404" s="144"/>
      <c r="FB404" s="144"/>
      <c r="FC404" s="144"/>
      <c r="FD404" s="144"/>
      <c r="FE404" s="144"/>
      <c r="FF404" s="144"/>
      <c r="FG404" s="144"/>
      <c r="FH404" s="144"/>
      <c r="FI404" s="144"/>
      <c r="FJ404" s="144"/>
      <c r="FK404" s="144"/>
      <c r="FL404" s="144"/>
      <c r="FM404" s="144"/>
      <c r="FN404" s="144"/>
      <c r="FO404" s="144"/>
      <c r="FP404" s="144"/>
      <c r="FQ404" s="144"/>
      <c r="FR404" s="144"/>
      <c r="FS404" s="144"/>
      <c r="FT404" s="144"/>
      <c r="FU404" s="144"/>
      <c r="FV404" s="144"/>
      <c r="FW404" s="144"/>
      <c r="FX404" s="144"/>
      <c r="FY404" s="144"/>
      <c r="FZ404" s="144"/>
      <c r="GA404" s="144"/>
      <c r="GB404" s="144"/>
      <c r="GC404" s="144"/>
      <c r="GD404" s="144"/>
      <c r="GE404" s="144"/>
      <c r="GF404" s="144"/>
      <c r="GG404" s="144"/>
      <c r="GH404" s="144"/>
      <c r="GI404" s="144"/>
      <c r="GJ404" s="144"/>
      <c r="GK404" s="144"/>
      <c r="GL404" s="144"/>
      <c r="GM404" s="144"/>
      <c r="GN404" s="144"/>
      <c r="GO404" s="144"/>
      <c r="GP404" s="144"/>
      <c r="GQ404" s="144"/>
      <c r="GR404" s="144"/>
      <c r="GS404" s="144"/>
      <c r="GT404" s="144"/>
      <c r="GU404" s="144"/>
      <c r="GV404" s="144"/>
      <c r="GW404" s="144"/>
      <c r="GX404" s="144"/>
      <c r="GY404" s="144"/>
      <c r="GZ404" s="144"/>
      <c r="HA404" s="144"/>
      <c r="HB404" s="144"/>
      <c r="HC404" s="144"/>
      <c r="HD404" s="144"/>
      <c r="HE404" s="144"/>
      <c r="HF404" s="144"/>
      <c r="HG404" s="144"/>
      <c r="HH404" s="144"/>
      <c r="HI404" s="144"/>
      <c r="HJ404" s="144"/>
    </row>
    <row r="405" spans="1:218" ht="16.5" x14ac:dyDescent="0.3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c r="CN405" s="144"/>
      <c r="CO405" s="144"/>
      <c r="CP405" s="144"/>
      <c r="CQ405" s="144"/>
      <c r="CR405" s="144"/>
      <c r="CS405" s="144"/>
      <c r="CT405" s="144"/>
      <c r="CU405" s="144"/>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144"/>
      <c r="EM405" s="144"/>
      <c r="EN405" s="144"/>
      <c r="EO405" s="144"/>
      <c r="EP405" s="144"/>
      <c r="EQ405" s="144"/>
      <c r="ER405" s="144"/>
      <c r="ES405" s="144"/>
      <c r="ET405" s="144"/>
      <c r="EU405" s="144"/>
      <c r="EV405" s="144"/>
      <c r="EW405" s="144"/>
      <c r="EX405" s="144"/>
      <c r="EY405" s="144"/>
      <c r="EZ405" s="144"/>
      <c r="FA405" s="144"/>
      <c r="FB405" s="144"/>
      <c r="FC405" s="144"/>
      <c r="FD405" s="144"/>
      <c r="FE405" s="144"/>
      <c r="FF405" s="144"/>
      <c r="FG405" s="144"/>
      <c r="FH405" s="144"/>
      <c r="FI405" s="144"/>
      <c r="FJ405" s="144"/>
      <c r="FK405" s="144"/>
      <c r="FL405" s="144"/>
      <c r="FM405" s="144"/>
      <c r="FN405" s="144"/>
      <c r="FO405" s="144"/>
      <c r="FP405" s="144"/>
      <c r="FQ405" s="144"/>
      <c r="FR405" s="144"/>
      <c r="FS405" s="144"/>
      <c r="FT405" s="144"/>
      <c r="FU405" s="144"/>
      <c r="FV405" s="144"/>
      <c r="FW405" s="144"/>
      <c r="FX405" s="144"/>
      <c r="FY405" s="144"/>
      <c r="FZ405" s="144"/>
      <c r="GA405" s="144"/>
      <c r="GB405" s="144"/>
      <c r="GC405" s="144"/>
      <c r="GD405" s="144"/>
      <c r="GE405" s="144"/>
      <c r="GF405" s="144"/>
      <c r="GG405" s="144"/>
      <c r="GH405" s="144"/>
      <c r="GI405" s="144"/>
      <c r="GJ405" s="144"/>
      <c r="GK405" s="144"/>
      <c r="GL405" s="144"/>
      <c r="GM405" s="144"/>
      <c r="GN405" s="144"/>
      <c r="GO405" s="144"/>
      <c r="GP405" s="144"/>
      <c r="GQ405" s="144"/>
      <c r="GR405" s="144"/>
      <c r="GS405" s="144"/>
      <c r="GT405" s="144"/>
      <c r="GU405" s="144"/>
      <c r="GV405" s="144"/>
      <c r="GW405" s="144"/>
      <c r="GX405" s="144"/>
      <c r="GY405" s="144"/>
      <c r="GZ405" s="144"/>
      <c r="HA405" s="144"/>
      <c r="HB405" s="144"/>
      <c r="HC405" s="144"/>
      <c r="HD405" s="144"/>
      <c r="HE405" s="144"/>
      <c r="HF405" s="144"/>
      <c r="HG405" s="144"/>
      <c r="HH405" s="144"/>
      <c r="HI405" s="144"/>
      <c r="HJ405" s="144"/>
    </row>
    <row r="406" spans="1:218" ht="16.5" x14ac:dyDescent="0.3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c r="CN406" s="144"/>
      <c r="CO406" s="144"/>
      <c r="CP406" s="144"/>
      <c r="CQ406" s="144"/>
      <c r="CR406" s="144"/>
      <c r="CS406" s="144"/>
      <c r="CT406" s="144"/>
      <c r="CU406" s="144"/>
      <c r="CV406" s="144"/>
      <c r="CW406" s="144"/>
      <c r="CX406" s="144"/>
      <c r="CY406" s="144"/>
      <c r="CZ406" s="144"/>
      <c r="DA406" s="144"/>
      <c r="DB406" s="144"/>
      <c r="DC406" s="144"/>
      <c r="DD406" s="144"/>
      <c r="DE406" s="144"/>
      <c r="DF406" s="144"/>
      <c r="DG406" s="144"/>
      <c r="DH406" s="144"/>
      <c r="DI406" s="144"/>
      <c r="DJ406" s="144"/>
      <c r="DK406" s="144"/>
      <c r="DL406" s="144"/>
      <c r="DM406" s="144"/>
      <c r="DN406" s="144"/>
      <c r="DO406" s="144"/>
      <c r="DP406" s="144"/>
      <c r="DQ406" s="144"/>
      <c r="DR406" s="144"/>
      <c r="DS406" s="144"/>
      <c r="DT406" s="144"/>
      <c r="DU406" s="144"/>
      <c r="DV406" s="144"/>
      <c r="DW406" s="144"/>
      <c r="DX406" s="144"/>
      <c r="DY406" s="144"/>
      <c r="DZ406" s="144"/>
      <c r="EA406" s="144"/>
      <c r="EB406" s="144"/>
      <c r="EC406" s="144"/>
      <c r="ED406" s="144"/>
      <c r="EE406" s="144"/>
      <c r="EF406" s="144"/>
      <c r="EG406" s="144"/>
      <c r="EH406" s="144"/>
      <c r="EI406" s="144"/>
      <c r="EJ406" s="144"/>
      <c r="EK406" s="144"/>
      <c r="EL406" s="144"/>
      <c r="EM406" s="144"/>
      <c r="EN406" s="144"/>
      <c r="EO406" s="144"/>
      <c r="EP406" s="144"/>
      <c r="EQ406" s="144"/>
      <c r="ER406" s="144"/>
      <c r="ES406" s="144"/>
      <c r="ET406" s="144"/>
      <c r="EU406" s="144"/>
      <c r="EV406" s="144"/>
      <c r="EW406" s="144"/>
      <c r="EX406" s="144"/>
      <c r="EY406" s="144"/>
      <c r="EZ406" s="144"/>
      <c r="FA406" s="144"/>
      <c r="FB406" s="144"/>
      <c r="FC406" s="144"/>
      <c r="FD406" s="144"/>
      <c r="FE406" s="144"/>
      <c r="FF406" s="144"/>
      <c r="FG406" s="144"/>
      <c r="FH406" s="144"/>
      <c r="FI406" s="144"/>
      <c r="FJ406" s="144"/>
      <c r="FK406" s="144"/>
      <c r="FL406" s="144"/>
      <c r="FM406" s="144"/>
      <c r="FN406" s="144"/>
      <c r="FO406" s="144"/>
      <c r="FP406" s="144"/>
      <c r="FQ406" s="144"/>
      <c r="FR406" s="144"/>
      <c r="FS406" s="144"/>
      <c r="FT406" s="144"/>
      <c r="FU406" s="144"/>
      <c r="FV406" s="144"/>
      <c r="FW406" s="144"/>
      <c r="FX406" s="144"/>
      <c r="FY406" s="144"/>
      <c r="FZ406" s="144"/>
      <c r="GA406" s="144"/>
      <c r="GB406" s="144"/>
      <c r="GC406" s="144"/>
      <c r="GD406" s="144"/>
      <c r="GE406" s="144"/>
      <c r="GF406" s="144"/>
      <c r="GG406" s="144"/>
      <c r="GH406" s="144"/>
      <c r="GI406" s="144"/>
      <c r="GJ406" s="144"/>
      <c r="GK406" s="144"/>
      <c r="GL406" s="144"/>
      <c r="GM406" s="144"/>
      <c r="GN406" s="144"/>
      <c r="GO406" s="144"/>
      <c r="GP406" s="144"/>
      <c r="GQ406" s="144"/>
      <c r="GR406" s="144"/>
      <c r="GS406" s="144"/>
      <c r="GT406" s="144"/>
      <c r="GU406" s="144"/>
      <c r="GV406" s="144"/>
      <c r="GW406" s="144"/>
      <c r="GX406" s="144"/>
      <c r="GY406" s="144"/>
      <c r="GZ406" s="144"/>
      <c r="HA406" s="144"/>
      <c r="HB406" s="144"/>
      <c r="HC406" s="144"/>
      <c r="HD406" s="144"/>
      <c r="HE406" s="144"/>
      <c r="HF406" s="144"/>
      <c r="HG406" s="144"/>
      <c r="HH406" s="144"/>
      <c r="HI406" s="144"/>
      <c r="HJ406" s="144"/>
    </row>
    <row r="407" spans="1:218" ht="16.5" x14ac:dyDescent="0.3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c r="CN407" s="144"/>
      <c r="CO407" s="144"/>
      <c r="CP407" s="144"/>
      <c r="CQ407" s="144"/>
      <c r="CR407" s="144"/>
      <c r="CS407" s="144"/>
      <c r="CT407" s="144"/>
      <c r="CU407" s="144"/>
      <c r="CV407" s="144"/>
      <c r="CW407" s="144"/>
      <c r="CX407" s="144"/>
      <c r="CY407" s="144"/>
      <c r="CZ407" s="144"/>
      <c r="DA407" s="144"/>
      <c r="DB407" s="144"/>
      <c r="DC407" s="144"/>
      <c r="DD407" s="144"/>
      <c r="DE407" s="144"/>
      <c r="DF407" s="144"/>
      <c r="DG407" s="144"/>
      <c r="DH407" s="144"/>
      <c r="DI407" s="144"/>
      <c r="DJ407" s="144"/>
      <c r="DK407" s="144"/>
      <c r="DL407" s="144"/>
      <c r="DM407" s="144"/>
      <c r="DN407" s="144"/>
      <c r="DO407" s="144"/>
      <c r="DP407" s="144"/>
      <c r="DQ407" s="144"/>
      <c r="DR407" s="144"/>
      <c r="DS407" s="144"/>
      <c r="DT407" s="144"/>
      <c r="DU407" s="144"/>
      <c r="DV407" s="144"/>
      <c r="DW407" s="144"/>
      <c r="DX407" s="144"/>
      <c r="DY407" s="144"/>
      <c r="DZ407" s="144"/>
      <c r="EA407" s="144"/>
      <c r="EB407" s="144"/>
      <c r="EC407" s="144"/>
      <c r="ED407" s="144"/>
      <c r="EE407" s="144"/>
      <c r="EF407" s="144"/>
      <c r="EG407" s="144"/>
      <c r="EH407" s="144"/>
      <c r="EI407" s="144"/>
      <c r="EJ407" s="144"/>
      <c r="EK407" s="144"/>
      <c r="EL407" s="144"/>
      <c r="EM407" s="144"/>
      <c r="EN407" s="144"/>
      <c r="EO407" s="144"/>
      <c r="EP407" s="144"/>
      <c r="EQ407" s="144"/>
      <c r="ER407" s="144"/>
      <c r="ES407" s="144"/>
      <c r="ET407" s="144"/>
      <c r="EU407" s="144"/>
      <c r="EV407" s="144"/>
      <c r="EW407" s="144"/>
      <c r="EX407" s="144"/>
      <c r="EY407" s="144"/>
      <c r="EZ407" s="144"/>
      <c r="FA407" s="144"/>
      <c r="FB407" s="144"/>
      <c r="FC407" s="144"/>
      <c r="FD407" s="144"/>
      <c r="FE407" s="144"/>
      <c r="FF407" s="144"/>
      <c r="FG407" s="144"/>
      <c r="FH407" s="144"/>
      <c r="FI407" s="144"/>
      <c r="FJ407" s="144"/>
      <c r="FK407" s="144"/>
      <c r="FL407" s="144"/>
      <c r="FM407" s="144"/>
      <c r="FN407" s="144"/>
      <c r="FO407" s="144"/>
      <c r="FP407" s="144"/>
      <c r="FQ407" s="144"/>
      <c r="FR407" s="144"/>
      <c r="FS407" s="144"/>
      <c r="FT407" s="144"/>
      <c r="FU407" s="144"/>
      <c r="FV407" s="144"/>
      <c r="FW407" s="144"/>
      <c r="FX407" s="144"/>
      <c r="FY407" s="144"/>
      <c r="FZ407" s="144"/>
      <c r="GA407" s="144"/>
      <c r="GB407" s="144"/>
      <c r="GC407" s="144"/>
      <c r="GD407" s="144"/>
      <c r="GE407" s="144"/>
      <c r="GF407" s="144"/>
      <c r="GG407" s="144"/>
      <c r="GH407" s="144"/>
      <c r="GI407" s="144"/>
      <c r="GJ407" s="144"/>
      <c r="GK407" s="144"/>
      <c r="GL407" s="144"/>
      <c r="GM407" s="144"/>
      <c r="GN407" s="144"/>
      <c r="GO407" s="144"/>
      <c r="GP407" s="144"/>
      <c r="GQ407" s="144"/>
      <c r="GR407" s="144"/>
      <c r="GS407" s="144"/>
      <c r="GT407" s="144"/>
      <c r="GU407" s="144"/>
      <c r="GV407" s="144"/>
      <c r="GW407" s="144"/>
      <c r="GX407" s="144"/>
      <c r="GY407" s="144"/>
      <c r="GZ407" s="144"/>
      <c r="HA407" s="144"/>
      <c r="HB407" s="144"/>
      <c r="HC407" s="144"/>
      <c r="HD407" s="144"/>
      <c r="HE407" s="144"/>
      <c r="HF407" s="144"/>
      <c r="HG407" s="144"/>
      <c r="HH407" s="144"/>
      <c r="HI407" s="144"/>
      <c r="HJ407" s="144"/>
    </row>
    <row r="408" spans="1:218" ht="16.5" x14ac:dyDescent="0.3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c r="CN408" s="144"/>
      <c r="CO408" s="144"/>
      <c r="CP408" s="144"/>
      <c r="CQ408" s="144"/>
      <c r="CR408" s="144"/>
      <c r="CS408" s="144"/>
      <c r="CT408" s="144"/>
      <c r="CU408" s="144"/>
      <c r="CV408" s="144"/>
      <c r="CW408" s="144"/>
      <c r="CX408" s="144"/>
      <c r="CY408" s="144"/>
      <c r="CZ408" s="144"/>
      <c r="DA408" s="144"/>
      <c r="DB408" s="144"/>
      <c r="DC408" s="144"/>
      <c r="DD408" s="144"/>
      <c r="DE408" s="144"/>
      <c r="DF408" s="144"/>
      <c r="DG408" s="144"/>
      <c r="DH408" s="144"/>
      <c r="DI408" s="144"/>
      <c r="DJ408" s="144"/>
      <c r="DK408" s="144"/>
      <c r="DL408" s="144"/>
      <c r="DM408" s="144"/>
      <c r="DN408" s="144"/>
      <c r="DO408" s="144"/>
      <c r="DP408" s="144"/>
      <c r="DQ408" s="144"/>
      <c r="DR408" s="144"/>
      <c r="DS408" s="144"/>
      <c r="DT408" s="144"/>
      <c r="DU408" s="144"/>
      <c r="DV408" s="144"/>
      <c r="DW408" s="144"/>
      <c r="DX408" s="144"/>
      <c r="DY408" s="144"/>
      <c r="DZ408" s="144"/>
      <c r="EA408" s="144"/>
      <c r="EB408" s="144"/>
      <c r="EC408" s="144"/>
      <c r="ED408" s="144"/>
      <c r="EE408" s="144"/>
      <c r="EF408" s="144"/>
      <c r="EG408" s="144"/>
      <c r="EH408" s="144"/>
      <c r="EI408" s="144"/>
      <c r="EJ408" s="144"/>
      <c r="EK408" s="144"/>
      <c r="EL408" s="144"/>
      <c r="EM408" s="144"/>
      <c r="EN408" s="144"/>
      <c r="EO408" s="144"/>
      <c r="EP408" s="144"/>
      <c r="EQ408" s="144"/>
      <c r="ER408" s="144"/>
      <c r="ES408" s="144"/>
      <c r="ET408" s="144"/>
      <c r="EU408" s="144"/>
      <c r="EV408" s="144"/>
      <c r="EW408" s="144"/>
      <c r="EX408" s="144"/>
      <c r="EY408" s="144"/>
      <c r="EZ408" s="144"/>
      <c r="FA408" s="144"/>
      <c r="FB408" s="144"/>
      <c r="FC408" s="144"/>
      <c r="FD408" s="144"/>
      <c r="FE408" s="144"/>
      <c r="FF408" s="144"/>
      <c r="FG408" s="144"/>
      <c r="FH408" s="144"/>
      <c r="FI408" s="144"/>
      <c r="FJ408" s="144"/>
      <c r="FK408" s="144"/>
      <c r="FL408" s="144"/>
      <c r="FM408" s="144"/>
      <c r="FN408" s="144"/>
      <c r="FO408" s="144"/>
      <c r="FP408" s="144"/>
      <c r="FQ408" s="144"/>
      <c r="FR408" s="144"/>
      <c r="FS408" s="144"/>
      <c r="FT408" s="144"/>
      <c r="FU408" s="144"/>
      <c r="FV408" s="144"/>
      <c r="FW408" s="144"/>
      <c r="FX408" s="144"/>
      <c r="FY408" s="144"/>
      <c r="FZ408" s="144"/>
      <c r="GA408" s="144"/>
      <c r="GB408" s="144"/>
      <c r="GC408" s="144"/>
      <c r="GD408" s="144"/>
      <c r="GE408" s="144"/>
      <c r="GF408" s="144"/>
      <c r="GG408" s="144"/>
      <c r="GH408" s="144"/>
      <c r="GI408" s="144"/>
      <c r="GJ408" s="144"/>
      <c r="GK408" s="144"/>
      <c r="GL408" s="144"/>
      <c r="GM408" s="144"/>
      <c r="GN408" s="144"/>
      <c r="GO408" s="144"/>
      <c r="GP408" s="144"/>
      <c r="GQ408" s="144"/>
      <c r="GR408" s="144"/>
      <c r="GS408" s="144"/>
      <c r="GT408" s="144"/>
      <c r="GU408" s="144"/>
      <c r="GV408" s="144"/>
      <c r="GW408" s="144"/>
      <c r="GX408" s="144"/>
      <c r="GY408" s="144"/>
      <c r="GZ408" s="144"/>
      <c r="HA408" s="144"/>
      <c r="HB408" s="144"/>
      <c r="HC408" s="144"/>
      <c r="HD408" s="144"/>
      <c r="HE408" s="144"/>
      <c r="HF408" s="144"/>
      <c r="HG408" s="144"/>
      <c r="HH408" s="144"/>
      <c r="HI408" s="144"/>
      <c r="HJ408" s="144"/>
    </row>
    <row r="409" spans="1:218" ht="16.5" x14ac:dyDescent="0.3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c r="CN409" s="144"/>
      <c r="CO409" s="144"/>
      <c r="CP409" s="144"/>
      <c r="CQ409" s="144"/>
      <c r="CR409" s="144"/>
      <c r="CS409" s="144"/>
      <c r="CT409" s="144"/>
      <c r="CU409" s="144"/>
      <c r="CV409" s="144"/>
      <c r="CW409" s="144"/>
      <c r="CX409" s="144"/>
      <c r="CY409" s="144"/>
      <c r="CZ409" s="144"/>
      <c r="DA409" s="144"/>
      <c r="DB409" s="144"/>
      <c r="DC409" s="144"/>
      <c r="DD409" s="144"/>
      <c r="DE409" s="144"/>
      <c r="DF409" s="144"/>
      <c r="DG409" s="144"/>
      <c r="DH409" s="144"/>
      <c r="DI409" s="144"/>
      <c r="DJ409" s="144"/>
      <c r="DK409" s="144"/>
      <c r="DL409" s="144"/>
      <c r="DM409" s="144"/>
      <c r="DN409" s="144"/>
      <c r="DO409" s="144"/>
      <c r="DP409" s="144"/>
      <c r="DQ409" s="144"/>
      <c r="DR409" s="144"/>
      <c r="DS409" s="144"/>
      <c r="DT409" s="144"/>
      <c r="DU409" s="144"/>
      <c r="DV409" s="144"/>
      <c r="DW409" s="144"/>
      <c r="DX409" s="144"/>
      <c r="DY409" s="144"/>
      <c r="DZ409" s="144"/>
      <c r="EA409" s="144"/>
      <c r="EB409" s="144"/>
      <c r="EC409" s="144"/>
      <c r="ED409" s="144"/>
      <c r="EE409" s="144"/>
      <c r="EF409" s="144"/>
      <c r="EG409" s="144"/>
      <c r="EH409" s="144"/>
      <c r="EI409" s="144"/>
      <c r="EJ409" s="144"/>
      <c r="EK409" s="144"/>
      <c r="EL409" s="144"/>
      <c r="EM409" s="144"/>
      <c r="EN409" s="144"/>
      <c r="EO409" s="144"/>
      <c r="EP409" s="144"/>
      <c r="EQ409" s="144"/>
      <c r="ER409" s="144"/>
      <c r="ES409" s="144"/>
      <c r="ET409" s="144"/>
      <c r="EU409" s="144"/>
      <c r="EV409" s="144"/>
      <c r="EW409" s="144"/>
      <c r="EX409" s="144"/>
      <c r="EY409" s="144"/>
      <c r="EZ409" s="144"/>
      <c r="FA409" s="144"/>
      <c r="FB409" s="144"/>
      <c r="FC409" s="144"/>
      <c r="FD409" s="144"/>
      <c r="FE409" s="144"/>
      <c r="FF409" s="144"/>
      <c r="FG409" s="144"/>
      <c r="FH409" s="144"/>
      <c r="FI409" s="144"/>
      <c r="FJ409" s="144"/>
      <c r="FK409" s="144"/>
      <c r="FL409" s="144"/>
      <c r="FM409" s="144"/>
      <c r="FN409" s="144"/>
      <c r="FO409" s="144"/>
      <c r="FP409" s="144"/>
      <c r="FQ409" s="144"/>
      <c r="FR409" s="144"/>
      <c r="FS409" s="144"/>
      <c r="FT409" s="144"/>
      <c r="FU409" s="144"/>
      <c r="FV409" s="144"/>
      <c r="FW409" s="144"/>
      <c r="FX409" s="144"/>
      <c r="FY409" s="144"/>
      <c r="FZ409" s="144"/>
      <c r="GA409" s="144"/>
      <c r="GB409" s="144"/>
      <c r="GC409" s="144"/>
      <c r="GD409" s="144"/>
      <c r="GE409" s="144"/>
      <c r="GF409" s="144"/>
      <c r="GG409" s="144"/>
      <c r="GH409" s="144"/>
      <c r="GI409" s="144"/>
      <c r="GJ409" s="144"/>
      <c r="GK409" s="144"/>
      <c r="GL409" s="144"/>
      <c r="GM409" s="144"/>
      <c r="GN409" s="144"/>
      <c r="GO409" s="144"/>
      <c r="GP409" s="144"/>
      <c r="GQ409" s="144"/>
      <c r="GR409" s="144"/>
      <c r="GS409" s="144"/>
      <c r="GT409" s="144"/>
      <c r="GU409" s="144"/>
      <c r="GV409" s="144"/>
      <c r="GW409" s="144"/>
      <c r="GX409" s="144"/>
      <c r="GY409" s="144"/>
      <c r="GZ409" s="144"/>
      <c r="HA409" s="144"/>
      <c r="HB409" s="144"/>
      <c r="HC409" s="144"/>
      <c r="HD409" s="144"/>
      <c r="HE409" s="144"/>
      <c r="HF409" s="144"/>
      <c r="HG409" s="144"/>
      <c r="HH409" s="144"/>
      <c r="HI409" s="144"/>
      <c r="HJ409" s="144"/>
    </row>
    <row r="410" spans="1:218" ht="16.5" x14ac:dyDescent="0.3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c r="CN410" s="144"/>
      <c r="CO410" s="144"/>
      <c r="CP410" s="144"/>
      <c r="CQ410" s="144"/>
      <c r="CR410" s="144"/>
      <c r="CS410" s="144"/>
      <c r="CT410" s="144"/>
      <c r="CU410" s="144"/>
      <c r="CV410" s="144"/>
      <c r="CW410" s="144"/>
      <c r="CX410" s="144"/>
      <c r="CY410" s="144"/>
      <c r="CZ410" s="144"/>
      <c r="DA410" s="144"/>
      <c r="DB410" s="144"/>
      <c r="DC410" s="144"/>
      <c r="DD410" s="144"/>
      <c r="DE410" s="144"/>
      <c r="DF410" s="144"/>
      <c r="DG410" s="144"/>
      <c r="DH410" s="144"/>
      <c r="DI410" s="144"/>
      <c r="DJ410" s="144"/>
      <c r="DK410" s="144"/>
      <c r="DL410" s="144"/>
      <c r="DM410" s="144"/>
      <c r="DN410" s="144"/>
      <c r="DO410" s="144"/>
      <c r="DP410" s="144"/>
      <c r="DQ410" s="144"/>
      <c r="DR410" s="144"/>
      <c r="DS410" s="144"/>
      <c r="DT410" s="144"/>
      <c r="DU410" s="144"/>
      <c r="DV410" s="144"/>
      <c r="DW410" s="144"/>
      <c r="DX410" s="144"/>
      <c r="DY410" s="144"/>
      <c r="DZ410" s="144"/>
      <c r="EA410" s="144"/>
      <c r="EB410" s="144"/>
      <c r="EC410" s="144"/>
      <c r="ED410" s="144"/>
      <c r="EE410" s="144"/>
      <c r="EF410" s="144"/>
      <c r="EG410" s="144"/>
      <c r="EH410" s="144"/>
      <c r="EI410" s="144"/>
      <c r="EJ410" s="144"/>
      <c r="EK410" s="144"/>
      <c r="EL410" s="144"/>
      <c r="EM410" s="144"/>
      <c r="EN410" s="144"/>
      <c r="EO410" s="144"/>
      <c r="EP410" s="144"/>
      <c r="EQ410" s="144"/>
      <c r="ER410" s="144"/>
      <c r="ES410" s="144"/>
      <c r="ET410" s="144"/>
      <c r="EU410" s="144"/>
      <c r="EV410" s="144"/>
      <c r="EW410" s="144"/>
      <c r="EX410" s="144"/>
      <c r="EY410" s="144"/>
      <c r="EZ410" s="144"/>
      <c r="FA410" s="144"/>
      <c r="FB410" s="144"/>
      <c r="FC410" s="144"/>
      <c r="FD410" s="144"/>
      <c r="FE410" s="144"/>
      <c r="FF410" s="144"/>
      <c r="FG410" s="144"/>
      <c r="FH410" s="144"/>
      <c r="FI410" s="144"/>
      <c r="FJ410" s="144"/>
      <c r="FK410" s="144"/>
      <c r="FL410" s="144"/>
      <c r="FM410" s="144"/>
      <c r="FN410" s="144"/>
      <c r="FO410" s="144"/>
      <c r="FP410" s="144"/>
      <c r="FQ410" s="144"/>
      <c r="FR410" s="144"/>
      <c r="FS410" s="144"/>
      <c r="FT410" s="144"/>
      <c r="FU410" s="144"/>
      <c r="FV410" s="144"/>
      <c r="FW410" s="144"/>
      <c r="FX410" s="144"/>
      <c r="FY410" s="144"/>
      <c r="FZ410" s="144"/>
      <c r="GA410" s="144"/>
      <c r="GB410" s="144"/>
      <c r="GC410" s="144"/>
      <c r="GD410" s="144"/>
      <c r="GE410" s="144"/>
      <c r="GF410" s="144"/>
      <c r="GG410" s="144"/>
      <c r="GH410" s="144"/>
      <c r="GI410" s="144"/>
      <c r="GJ410" s="144"/>
      <c r="GK410" s="144"/>
      <c r="GL410" s="144"/>
      <c r="GM410" s="144"/>
      <c r="GN410" s="144"/>
      <c r="GO410" s="144"/>
      <c r="GP410" s="144"/>
      <c r="GQ410" s="144"/>
      <c r="GR410" s="144"/>
      <c r="GS410" s="144"/>
      <c r="GT410" s="144"/>
      <c r="GU410" s="144"/>
      <c r="GV410" s="144"/>
      <c r="GW410" s="144"/>
      <c r="GX410" s="144"/>
      <c r="GY410" s="144"/>
      <c r="GZ410" s="144"/>
      <c r="HA410" s="144"/>
      <c r="HB410" s="144"/>
      <c r="HC410" s="144"/>
      <c r="HD410" s="144"/>
      <c r="HE410" s="144"/>
      <c r="HF410" s="144"/>
      <c r="HG410" s="144"/>
      <c r="HH410" s="144"/>
      <c r="HI410" s="144"/>
      <c r="HJ410" s="144"/>
    </row>
    <row r="411" spans="1:218" ht="16.5" x14ac:dyDescent="0.3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c r="CN411" s="144"/>
      <c r="CO411" s="144"/>
      <c r="CP411" s="144"/>
      <c r="CQ411" s="144"/>
      <c r="CR411" s="144"/>
      <c r="CS411" s="144"/>
      <c r="CT411" s="144"/>
      <c r="CU411" s="144"/>
      <c r="CV411" s="144"/>
      <c r="CW411" s="144"/>
      <c r="CX411" s="144"/>
      <c r="CY411" s="144"/>
      <c r="CZ411" s="144"/>
      <c r="DA411" s="144"/>
      <c r="DB411" s="144"/>
      <c r="DC411" s="144"/>
      <c r="DD411" s="144"/>
      <c r="DE411" s="144"/>
      <c r="DF411" s="144"/>
      <c r="DG411" s="144"/>
      <c r="DH411" s="144"/>
      <c r="DI411" s="144"/>
      <c r="DJ411" s="144"/>
      <c r="DK411" s="144"/>
      <c r="DL411" s="144"/>
      <c r="DM411" s="144"/>
      <c r="DN411" s="144"/>
      <c r="DO411" s="144"/>
      <c r="DP411" s="144"/>
      <c r="DQ411" s="144"/>
      <c r="DR411" s="144"/>
      <c r="DS411" s="144"/>
      <c r="DT411" s="144"/>
      <c r="DU411" s="144"/>
      <c r="DV411" s="144"/>
      <c r="DW411" s="144"/>
      <c r="DX411" s="144"/>
      <c r="DY411" s="144"/>
      <c r="DZ411" s="144"/>
      <c r="EA411" s="144"/>
      <c r="EB411" s="144"/>
      <c r="EC411" s="144"/>
      <c r="ED411" s="144"/>
      <c r="EE411" s="144"/>
      <c r="EF411" s="144"/>
      <c r="EG411" s="144"/>
      <c r="EH411" s="144"/>
      <c r="EI411" s="144"/>
      <c r="EJ411" s="144"/>
      <c r="EK411" s="144"/>
      <c r="EL411" s="144"/>
      <c r="EM411" s="144"/>
      <c r="EN411" s="144"/>
      <c r="EO411" s="144"/>
      <c r="EP411" s="144"/>
      <c r="EQ411" s="144"/>
      <c r="ER411" s="144"/>
      <c r="ES411" s="144"/>
      <c r="ET411" s="144"/>
      <c r="EU411" s="144"/>
      <c r="EV411" s="144"/>
      <c r="EW411" s="144"/>
      <c r="EX411" s="144"/>
      <c r="EY411" s="144"/>
      <c r="EZ411" s="144"/>
      <c r="FA411" s="144"/>
      <c r="FB411" s="144"/>
      <c r="FC411" s="144"/>
      <c r="FD411" s="144"/>
      <c r="FE411" s="144"/>
      <c r="FF411" s="144"/>
      <c r="FG411" s="144"/>
      <c r="FH411" s="144"/>
      <c r="FI411" s="144"/>
      <c r="FJ411" s="144"/>
      <c r="FK411" s="144"/>
      <c r="FL411" s="144"/>
      <c r="FM411" s="144"/>
      <c r="FN411" s="144"/>
      <c r="FO411" s="144"/>
      <c r="FP411" s="144"/>
      <c r="FQ411" s="144"/>
      <c r="FR411" s="144"/>
      <c r="FS411" s="144"/>
      <c r="FT411" s="144"/>
      <c r="FU411" s="144"/>
      <c r="FV411" s="144"/>
      <c r="FW411" s="144"/>
      <c r="FX411" s="144"/>
      <c r="FY411" s="144"/>
      <c r="FZ411" s="144"/>
      <c r="GA411" s="144"/>
      <c r="GB411" s="144"/>
      <c r="GC411" s="144"/>
      <c r="GD411" s="144"/>
      <c r="GE411" s="144"/>
      <c r="GF411" s="144"/>
      <c r="GG411" s="144"/>
      <c r="GH411" s="144"/>
      <c r="GI411" s="144"/>
      <c r="GJ411" s="144"/>
      <c r="GK411" s="144"/>
      <c r="GL411" s="144"/>
      <c r="GM411" s="144"/>
      <c r="GN411" s="144"/>
      <c r="GO411" s="144"/>
      <c r="GP411" s="144"/>
      <c r="GQ411" s="144"/>
      <c r="GR411" s="144"/>
      <c r="GS411" s="144"/>
      <c r="GT411" s="144"/>
      <c r="GU411" s="144"/>
      <c r="GV411" s="144"/>
      <c r="GW411" s="144"/>
      <c r="GX411" s="144"/>
      <c r="GY411" s="144"/>
      <c r="GZ411" s="144"/>
      <c r="HA411" s="144"/>
      <c r="HB411" s="144"/>
      <c r="HC411" s="144"/>
      <c r="HD411" s="144"/>
      <c r="HE411" s="144"/>
      <c r="HF411" s="144"/>
      <c r="HG411" s="144"/>
      <c r="HH411" s="144"/>
      <c r="HI411" s="144"/>
      <c r="HJ411" s="144"/>
    </row>
    <row r="412" spans="1:218" ht="16.5" x14ac:dyDescent="0.3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c r="CN412" s="144"/>
      <c r="CO412" s="144"/>
      <c r="CP412" s="144"/>
      <c r="CQ412" s="144"/>
      <c r="CR412" s="144"/>
      <c r="CS412" s="144"/>
      <c r="CT412" s="144"/>
      <c r="CU412" s="144"/>
      <c r="CV412" s="144"/>
      <c r="CW412" s="144"/>
      <c r="CX412" s="144"/>
      <c r="CY412" s="144"/>
      <c r="CZ412" s="144"/>
      <c r="DA412" s="144"/>
      <c r="DB412" s="144"/>
      <c r="DC412" s="144"/>
      <c r="DD412" s="144"/>
      <c r="DE412" s="144"/>
      <c r="DF412" s="144"/>
      <c r="DG412" s="144"/>
      <c r="DH412" s="144"/>
      <c r="DI412" s="144"/>
      <c r="DJ412" s="144"/>
      <c r="DK412" s="144"/>
      <c r="DL412" s="144"/>
      <c r="DM412" s="144"/>
      <c r="DN412" s="144"/>
      <c r="DO412" s="144"/>
      <c r="DP412" s="144"/>
      <c r="DQ412" s="144"/>
      <c r="DR412" s="144"/>
      <c r="DS412" s="144"/>
      <c r="DT412" s="144"/>
      <c r="DU412" s="144"/>
      <c r="DV412" s="144"/>
      <c r="DW412" s="144"/>
      <c r="DX412" s="144"/>
      <c r="DY412" s="144"/>
      <c r="DZ412" s="144"/>
      <c r="EA412" s="144"/>
      <c r="EB412" s="144"/>
      <c r="EC412" s="144"/>
      <c r="ED412" s="144"/>
      <c r="EE412" s="144"/>
      <c r="EF412" s="144"/>
      <c r="EG412" s="144"/>
      <c r="EH412" s="144"/>
      <c r="EI412" s="144"/>
      <c r="EJ412" s="144"/>
      <c r="EK412" s="144"/>
      <c r="EL412" s="144"/>
      <c r="EM412" s="144"/>
      <c r="EN412" s="144"/>
      <c r="EO412" s="144"/>
      <c r="EP412" s="144"/>
      <c r="EQ412" s="144"/>
      <c r="ER412" s="144"/>
      <c r="ES412" s="144"/>
      <c r="ET412" s="144"/>
      <c r="EU412" s="144"/>
      <c r="EV412" s="144"/>
      <c r="EW412" s="144"/>
      <c r="EX412" s="144"/>
      <c r="EY412" s="144"/>
      <c r="EZ412" s="144"/>
      <c r="FA412" s="144"/>
      <c r="FB412" s="144"/>
      <c r="FC412" s="144"/>
      <c r="FD412" s="144"/>
      <c r="FE412" s="144"/>
      <c r="FF412" s="144"/>
      <c r="FG412" s="144"/>
      <c r="FH412" s="144"/>
      <c r="FI412" s="144"/>
      <c r="FJ412" s="144"/>
      <c r="FK412" s="144"/>
      <c r="FL412" s="144"/>
      <c r="FM412" s="144"/>
      <c r="FN412" s="144"/>
      <c r="FO412" s="144"/>
      <c r="FP412" s="144"/>
      <c r="FQ412" s="144"/>
      <c r="FR412" s="144"/>
      <c r="FS412" s="144"/>
      <c r="FT412" s="144"/>
      <c r="FU412" s="144"/>
      <c r="FV412" s="144"/>
      <c r="FW412" s="144"/>
      <c r="FX412" s="144"/>
      <c r="FY412" s="144"/>
      <c r="FZ412" s="144"/>
      <c r="GA412" s="144"/>
      <c r="GB412" s="144"/>
      <c r="GC412" s="144"/>
      <c r="GD412" s="144"/>
      <c r="GE412" s="144"/>
      <c r="GF412" s="144"/>
      <c r="GG412" s="144"/>
      <c r="GH412" s="144"/>
      <c r="GI412" s="144"/>
      <c r="GJ412" s="144"/>
      <c r="GK412" s="144"/>
      <c r="GL412" s="144"/>
      <c r="GM412" s="144"/>
      <c r="GN412" s="144"/>
      <c r="GO412" s="144"/>
      <c r="GP412" s="144"/>
      <c r="GQ412" s="144"/>
      <c r="GR412" s="144"/>
      <c r="GS412" s="144"/>
      <c r="GT412" s="144"/>
      <c r="GU412" s="144"/>
      <c r="GV412" s="144"/>
      <c r="GW412" s="144"/>
      <c r="GX412" s="144"/>
      <c r="GY412" s="144"/>
      <c r="GZ412" s="144"/>
      <c r="HA412" s="144"/>
      <c r="HB412" s="144"/>
      <c r="HC412" s="144"/>
      <c r="HD412" s="144"/>
      <c r="HE412" s="144"/>
      <c r="HF412" s="144"/>
      <c r="HG412" s="144"/>
      <c r="HH412" s="144"/>
      <c r="HI412" s="144"/>
      <c r="HJ412" s="144"/>
    </row>
    <row r="413" spans="1:218" ht="16.5" x14ac:dyDescent="0.3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c r="CN413" s="144"/>
      <c r="CO413" s="144"/>
      <c r="CP413" s="144"/>
      <c r="CQ413" s="144"/>
      <c r="CR413" s="144"/>
      <c r="CS413" s="144"/>
      <c r="CT413" s="144"/>
      <c r="CU413" s="144"/>
      <c r="CV413" s="144"/>
      <c r="CW413" s="144"/>
      <c r="CX413" s="144"/>
      <c r="CY413" s="144"/>
      <c r="CZ413" s="144"/>
      <c r="DA413" s="144"/>
      <c r="DB413" s="144"/>
      <c r="DC413" s="144"/>
      <c r="DD413" s="144"/>
      <c r="DE413" s="144"/>
      <c r="DF413" s="144"/>
      <c r="DG413" s="144"/>
      <c r="DH413" s="144"/>
      <c r="DI413" s="144"/>
      <c r="DJ413" s="144"/>
      <c r="DK413" s="144"/>
      <c r="DL413" s="144"/>
      <c r="DM413" s="144"/>
      <c r="DN413" s="144"/>
      <c r="DO413" s="144"/>
      <c r="DP413" s="144"/>
      <c r="DQ413" s="144"/>
      <c r="DR413" s="144"/>
      <c r="DS413" s="144"/>
      <c r="DT413" s="144"/>
      <c r="DU413" s="144"/>
      <c r="DV413" s="144"/>
      <c r="DW413" s="144"/>
      <c r="DX413" s="144"/>
      <c r="DY413" s="144"/>
      <c r="DZ413" s="144"/>
      <c r="EA413" s="144"/>
      <c r="EB413" s="144"/>
      <c r="EC413" s="144"/>
      <c r="ED413" s="144"/>
      <c r="EE413" s="144"/>
      <c r="EF413" s="144"/>
      <c r="EG413" s="144"/>
      <c r="EH413" s="144"/>
      <c r="EI413" s="144"/>
      <c r="EJ413" s="144"/>
      <c r="EK413" s="144"/>
      <c r="EL413" s="144"/>
      <c r="EM413" s="144"/>
      <c r="EN413" s="144"/>
      <c r="EO413" s="144"/>
      <c r="EP413" s="144"/>
      <c r="EQ413" s="144"/>
      <c r="ER413" s="144"/>
      <c r="ES413" s="144"/>
      <c r="ET413" s="144"/>
      <c r="EU413" s="144"/>
      <c r="EV413" s="144"/>
      <c r="EW413" s="144"/>
      <c r="EX413" s="144"/>
      <c r="EY413" s="144"/>
      <c r="EZ413" s="144"/>
      <c r="FA413" s="144"/>
      <c r="FB413" s="144"/>
      <c r="FC413" s="144"/>
      <c r="FD413" s="144"/>
      <c r="FE413" s="144"/>
      <c r="FF413" s="144"/>
      <c r="FG413" s="144"/>
      <c r="FH413" s="144"/>
      <c r="FI413" s="144"/>
      <c r="FJ413" s="144"/>
      <c r="FK413" s="144"/>
      <c r="FL413" s="144"/>
      <c r="FM413" s="144"/>
      <c r="FN413" s="144"/>
      <c r="FO413" s="144"/>
      <c r="FP413" s="144"/>
      <c r="FQ413" s="144"/>
      <c r="FR413" s="144"/>
      <c r="FS413" s="144"/>
      <c r="FT413" s="144"/>
      <c r="FU413" s="144"/>
      <c r="FV413" s="144"/>
      <c r="FW413" s="144"/>
      <c r="FX413" s="144"/>
      <c r="FY413" s="144"/>
      <c r="FZ413" s="144"/>
      <c r="GA413" s="144"/>
      <c r="GB413" s="144"/>
      <c r="GC413" s="144"/>
      <c r="GD413" s="144"/>
      <c r="GE413" s="144"/>
      <c r="GF413" s="144"/>
      <c r="GG413" s="144"/>
      <c r="GH413" s="144"/>
      <c r="GI413" s="144"/>
      <c r="GJ413" s="144"/>
      <c r="GK413" s="144"/>
      <c r="GL413" s="144"/>
      <c r="GM413" s="144"/>
      <c r="GN413" s="144"/>
      <c r="GO413" s="144"/>
      <c r="GP413" s="144"/>
      <c r="GQ413" s="144"/>
      <c r="GR413" s="144"/>
      <c r="GS413" s="144"/>
      <c r="GT413" s="144"/>
      <c r="GU413" s="144"/>
      <c r="GV413" s="144"/>
      <c r="GW413" s="144"/>
      <c r="GX413" s="144"/>
      <c r="GY413" s="144"/>
      <c r="GZ413" s="144"/>
      <c r="HA413" s="144"/>
      <c r="HB413" s="144"/>
      <c r="HC413" s="144"/>
      <c r="HD413" s="144"/>
      <c r="HE413" s="144"/>
      <c r="HF413" s="144"/>
      <c r="HG413" s="144"/>
      <c r="HH413" s="144"/>
      <c r="HI413" s="144"/>
      <c r="HJ413" s="144"/>
    </row>
    <row r="414" spans="1:218" ht="16.5" x14ac:dyDescent="0.3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c r="CN414" s="144"/>
      <c r="CO414" s="144"/>
      <c r="CP414" s="144"/>
      <c r="CQ414" s="144"/>
      <c r="CR414" s="144"/>
      <c r="CS414" s="144"/>
      <c r="CT414" s="144"/>
      <c r="CU414" s="144"/>
      <c r="CV414" s="144"/>
      <c r="CW414" s="144"/>
      <c r="CX414" s="144"/>
      <c r="CY414" s="144"/>
      <c r="CZ414" s="144"/>
      <c r="DA414" s="144"/>
      <c r="DB414" s="144"/>
      <c r="DC414" s="144"/>
      <c r="DD414" s="144"/>
      <c r="DE414" s="144"/>
      <c r="DF414" s="144"/>
      <c r="DG414" s="144"/>
      <c r="DH414" s="144"/>
      <c r="DI414" s="144"/>
      <c r="DJ414" s="144"/>
      <c r="DK414" s="144"/>
      <c r="DL414" s="144"/>
      <c r="DM414" s="144"/>
      <c r="DN414" s="144"/>
      <c r="DO414" s="144"/>
      <c r="DP414" s="144"/>
      <c r="DQ414" s="144"/>
      <c r="DR414" s="144"/>
      <c r="DS414" s="144"/>
      <c r="DT414" s="144"/>
      <c r="DU414" s="144"/>
      <c r="DV414" s="144"/>
      <c r="DW414" s="144"/>
      <c r="DX414" s="144"/>
      <c r="DY414" s="144"/>
      <c r="DZ414" s="144"/>
      <c r="EA414" s="144"/>
      <c r="EB414" s="144"/>
      <c r="EC414" s="144"/>
      <c r="ED414" s="144"/>
      <c r="EE414" s="144"/>
      <c r="EF414" s="144"/>
      <c r="EG414" s="144"/>
      <c r="EH414" s="144"/>
      <c r="EI414" s="144"/>
      <c r="EJ414" s="144"/>
      <c r="EK414" s="144"/>
      <c r="EL414" s="144"/>
      <c r="EM414" s="144"/>
      <c r="EN414" s="144"/>
      <c r="EO414" s="144"/>
      <c r="EP414" s="144"/>
      <c r="EQ414" s="144"/>
      <c r="ER414" s="144"/>
      <c r="ES414" s="144"/>
      <c r="ET414" s="144"/>
      <c r="EU414" s="144"/>
      <c r="EV414" s="144"/>
      <c r="EW414" s="144"/>
      <c r="EX414" s="144"/>
      <c r="EY414" s="144"/>
      <c r="EZ414" s="144"/>
      <c r="FA414" s="144"/>
      <c r="FB414" s="144"/>
      <c r="FC414" s="144"/>
      <c r="FD414" s="144"/>
      <c r="FE414" s="144"/>
      <c r="FF414" s="144"/>
      <c r="FG414" s="144"/>
      <c r="FH414" s="144"/>
      <c r="FI414" s="144"/>
      <c r="FJ414" s="144"/>
      <c r="FK414" s="144"/>
      <c r="FL414" s="144"/>
      <c r="FM414" s="144"/>
      <c r="FN414" s="144"/>
      <c r="FO414" s="144"/>
      <c r="FP414" s="144"/>
      <c r="FQ414" s="144"/>
      <c r="FR414" s="144"/>
      <c r="FS414" s="144"/>
      <c r="FT414" s="144"/>
      <c r="FU414" s="144"/>
      <c r="FV414" s="144"/>
      <c r="FW414" s="144"/>
      <c r="FX414" s="144"/>
      <c r="FY414" s="144"/>
      <c r="FZ414" s="144"/>
      <c r="GA414" s="144"/>
      <c r="GB414" s="144"/>
      <c r="GC414" s="144"/>
      <c r="GD414" s="144"/>
      <c r="GE414" s="144"/>
      <c r="GF414" s="144"/>
      <c r="GG414" s="144"/>
      <c r="GH414" s="144"/>
      <c r="GI414" s="144"/>
      <c r="GJ414" s="144"/>
      <c r="GK414" s="144"/>
      <c r="GL414" s="144"/>
      <c r="GM414" s="144"/>
      <c r="GN414" s="144"/>
      <c r="GO414" s="144"/>
      <c r="GP414" s="144"/>
      <c r="GQ414" s="144"/>
      <c r="GR414" s="144"/>
      <c r="GS414" s="144"/>
      <c r="GT414" s="144"/>
      <c r="GU414" s="144"/>
      <c r="GV414" s="144"/>
      <c r="GW414" s="144"/>
      <c r="GX414" s="144"/>
      <c r="GY414" s="144"/>
      <c r="GZ414" s="144"/>
      <c r="HA414" s="144"/>
      <c r="HB414" s="144"/>
      <c r="HC414" s="144"/>
      <c r="HD414" s="144"/>
      <c r="HE414" s="144"/>
      <c r="HF414" s="144"/>
      <c r="HG414" s="144"/>
      <c r="HH414" s="144"/>
      <c r="HI414" s="144"/>
      <c r="HJ414" s="144"/>
    </row>
    <row r="415" spans="1:218" ht="16.5" x14ac:dyDescent="0.3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c r="CN415" s="144"/>
      <c r="CO415" s="144"/>
      <c r="CP415" s="144"/>
      <c r="CQ415" s="144"/>
      <c r="CR415" s="144"/>
      <c r="CS415" s="144"/>
      <c r="CT415" s="144"/>
      <c r="CU415" s="144"/>
      <c r="CV415" s="144"/>
      <c r="CW415" s="144"/>
      <c r="CX415" s="144"/>
      <c r="CY415" s="144"/>
      <c r="CZ415" s="144"/>
      <c r="DA415" s="144"/>
      <c r="DB415" s="144"/>
      <c r="DC415" s="144"/>
      <c r="DD415" s="144"/>
      <c r="DE415" s="144"/>
      <c r="DF415" s="144"/>
      <c r="DG415" s="144"/>
      <c r="DH415" s="144"/>
      <c r="DI415" s="144"/>
      <c r="DJ415" s="144"/>
      <c r="DK415" s="144"/>
      <c r="DL415" s="144"/>
      <c r="DM415" s="144"/>
      <c r="DN415" s="144"/>
      <c r="DO415" s="144"/>
      <c r="DP415" s="144"/>
      <c r="DQ415" s="144"/>
      <c r="DR415" s="144"/>
      <c r="DS415" s="144"/>
      <c r="DT415" s="144"/>
      <c r="DU415" s="144"/>
      <c r="DV415" s="144"/>
      <c r="DW415" s="144"/>
      <c r="DX415" s="144"/>
      <c r="DY415" s="144"/>
      <c r="DZ415" s="144"/>
      <c r="EA415" s="144"/>
      <c r="EB415" s="144"/>
      <c r="EC415" s="144"/>
      <c r="ED415" s="144"/>
      <c r="EE415" s="144"/>
      <c r="EF415" s="144"/>
      <c r="EG415" s="144"/>
      <c r="EH415" s="144"/>
      <c r="EI415" s="144"/>
      <c r="EJ415" s="144"/>
      <c r="EK415" s="144"/>
      <c r="EL415" s="144"/>
      <c r="EM415" s="144"/>
      <c r="EN415" s="144"/>
      <c r="EO415" s="144"/>
      <c r="EP415" s="144"/>
      <c r="EQ415" s="144"/>
      <c r="ER415" s="144"/>
      <c r="ES415" s="144"/>
      <c r="ET415" s="144"/>
      <c r="EU415" s="144"/>
      <c r="EV415" s="144"/>
      <c r="EW415" s="144"/>
      <c r="EX415" s="144"/>
      <c r="EY415" s="144"/>
      <c r="EZ415" s="144"/>
      <c r="FA415" s="144"/>
      <c r="FB415" s="144"/>
      <c r="FC415" s="144"/>
      <c r="FD415" s="144"/>
      <c r="FE415" s="144"/>
      <c r="FF415" s="144"/>
      <c r="FG415" s="144"/>
      <c r="FH415" s="144"/>
      <c r="FI415" s="144"/>
      <c r="FJ415" s="144"/>
      <c r="FK415" s="144"/>
      <c r="FL415" s="144"/>
      <c r="FM415" s="144"/>
      <c r="FN415" s="144"/>
      <c r="FO415" s="144"/>
      <c r="FP415" s="144"/>
      <c r="FQ415" s="144"/>
      <c r="FR415" s="144"/>
      <c r="FS415" s="144"/>
      <c r="FT415" s="144"/>
      <c r="FU415" s="144"/>
      <c r="FV415" s="144"/>
      <c r="FW415" s="144"/>
      <c r="FX415" s="144"/>
      <c r="FY415" s="144"/>
      <c r="FZ415" s="144"/>
      <c r="GA415" s="144"/>
      <c r="GB415" s="144"/>
      <c r="GC415" s="144"/>
      <c r="GD415" s="144"/>
      <c r="GE415" s="144"/>
      <c r="GF415" s="144"/>
      <c r="GG415" s="144"/>
      <c r="GH415" s="144"/>
      <c r="GI415" s="144"/>
      <c r="GJ415" s="144"/>
      <c r="GK415" s="144"/>
      <c r="GL415" s="144"/>
      <c r="GM415" s="144"/>
      <c r="GN415" s="144"/>
      <c r="GO415" s="144"/>
      <c r="GP415" s="144"/>
      <c r="GQ415" s="144"/>
      <c r="GR415" s="144"/>
      <c r="GS415" s="144"/>
      <c r="GT415" s="144"/>
      <c r="GU415" s="144"/>
      <c r="GV415" s="144"/>
      <c r="GW415" s="144"/>
      <c r="GX415" s="144"/>
      <c r="GY415" s="144"/>
      <c r="GZ415" s="144"/>
      <c r="HA415" s="144"/>
      <c r="HB415" s="144"/>
      <c r="HC415" s="144"/>
      <c r="HD415" s="144"/>
      <c r="HE415" s="144"/>
      <c r="HF415" s="144"/>
      <c r="HG415" s="144"/>
      <c r="HH415" s="144"/>
      <c r="HI415" s="144"/>
      <c r="HJ415" s="144"/>
    </row>
    <row r="416" spans="1:218" ht="16.5" x14ac:dyDescent="0.3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c r="CN416" s="144"/>
      <c r="CO416" s="144"/>
      <c r="CP416" s="144"/>
      <c r="CQ416" s="144"/>
      <c r="CR416" s="144"/>
      <c r="CS416" s="144"/>
      <c r="CT416" s="144"/>
      <c r="CU416" s="144"/>
      <c r="CV416" s="144"/>
      <c r="CW416" s="144"/>
      <c r="CX416" s="144"/>
      <c r="CY416" s="144"/>
      <c r="CZ416" s="144"/>
      <c r="DA416" s="144"/>
      <c r="DB416" s="144"/>
      <c r="DC416" s="144"/>
      <c r="DD416" s="144"/>
      <c r="DE416" s="144"/>
      <c r="DF416" s="144"/>
      <c r="DG416" s="144"/>
      <c r="DH416" s="144"/>
      <c r="DI416" s="144"/>
      <c r="DJ416" s="144"/>
      <c r="DK416" s="144"/>
      <c r="DL416" s="144"/>
      <c r="DM416" s="144"/>
      <c r="DN416" s="144"/>
      <c r="DO416" s="144"/>
      <c r="DP416" s="144"/>
      <c r="DQ416" s="144"/>
      <c r="DR416" s="144"/>
      <c r="DS416" s="144"/>
      <c r="DT416" s="144"/>
      <c r="DU416" s="144"/>
      <c r="DV416" s="144"/>
      <c r="DW416" s="144"/>
      <c r="DX416" s="144"/>
      <c r="DY416" s="144"/>
      <c r="DZ416" s="144"/>
      <c r="EA416" s="144"/>
      <c r="EB416" s="144"/>
      <c r="EC416" s="144"/>
      <c r="ED416" s="144"/>
      <c r="EE416" s="144"/>
      <c r="EF416" s="144"/>
      <c r="EG416" s="144"/>
      <c r="EH416" s="144"/>
      <c r="EI416" s="144"/>
      <c r="EJ416" s="144"/>
      <c r="EK416" s="144"/>
      <c r="EL416" s="144"/>
      <c r="EM416" s="144"/>
      <c r="EN416" s="144"/>
      <c r="EO416" s="144"/>
      <c r="EP416" s="144"/>
      <c r="EQ416" s="144"/>
      <c r="ER416" s="144"/>
      <c r="ES416" s="144"/>
      <c r="ET416" s="144"/>
      <c r="EU416" s="144"/>
      <c r="EV416" s="144"/>
      <c r="EW416" s="144"/>
      <c r="EX416" s="144"/>
      <c r="EY416" s="144"/>
      <c r="EZ416" s="144"/>
      <c r="FA416" s="144"/>
      <c r="FB416" s="144"/>
      <c r="FC416" s="144"/>
      <c r="FD416" s="144"/>
      <c r="FE416" s="144"/>
      <c r="FF416" s="144"/>
      <c r="FG416" s="144"/>
      <c r="FH416" s="144"/>
      <c r="FI416" s="144"/>
      <c r="FJ416" s="144"/>
      <c r="FK416" s="144"/>
      <c r="FL416" s="144"/>
      <c r="FM416" s="144"/>
      <c r="FN416" s="144"/>
      <c r="FO416" s="144"/>
      <c r="FP416" s="144"/>
      <c r="FQ416" s="144"/>
      <c r="FR416" s="144"/>
      <c r="FS416" s="144"/>
      <c r="FT416" s="144"/>
      <c r="FU416" s="144"/>
      <c r="FV416" s="144"/>
      <c r="FW416" s="144"/>
      <c r="FX416" s="144"/>
      <c r="FY416" s="144"/>
      <c r="FZ416" s="144"/>
      <c r="GA416" s="144"/>
      <c r="GB416" s="144"/>
      <c r="GC416" s="144"/>
      <c r="GD416" s="144"/>
      <c r="GE416" s="144"/>
      <c r="GF416" s="144"/>
      <c r="GG416" s="144"/>
      <c r="GH416" s="144"/>
      <c r="GI416" s="144"/>
      <c r="GJ416" s="144"/>
      <c r="GK416" s="144"/>
      <c r="GL416" s="144"/>
      <c r="GM416" s="144"/>
      <c r="GN416" s="144"/>
      <c r="GO416" s="144"/>
      <c r="GP416" s="144"/>
      <c r="GQ416" s="144"/>
      <c r="GR416" s="144"/>
      <c r="GS416" s="144"/>
      <c r="GT416" s="144"/>
      <c r="GU416" s="144"/>
      <c r="GV416" s="144"/>
      <c r="GW416" s="144"/>
      <c r="GX416" s="144"/>
      <c r="GY416" s="144"/>
      <c r="GZ416" s="144"/>
      <c r="HA416" s="144"/>
      <c r="HB416" s="144"/>
      <c r="HC416" s="144"/>
      <c r="HD416" s="144"/>
      <c r="HE416" s="144"/>
      <c r="HF416" s="144"/>
      <c r="HG416" s="144"/>
      <c r="HH416" s="144"/>
      <c r="HI416" s="144"/>
      <c r="HJ416" s="144"/>
    </row>
    <row r="417" spans="1:218" ht="16.5" x14ac:dyDescent="0.3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c r="CN417" s="144"/>
      <c r="CO417" s="144"/>
      <c r="CP417" s="144"/>
      <c r="CQ417" s="144"/>
      <c r="CR417" s="144"/>
      <c r="CS417" s="144"/>
      <c r="CT417" s="144"/>
      <c r="CU417" s="144"/>
      <c r="CV417" s="144"/>
      <c r="CW417" s="144"/>
      <c r="CX417" s="144"/>
      <c r="CY417" s="144"/>
      <c r="CZ417" s="144"/>
      <c r="DA417" s="144"/>
      <c r="DB417" s="144"/>
      <c r="DC417" s="144"/>
      <c r="DD417" s="144"/>
      <c r="DE417" s="144"/>
      <c r="DF417" s="144"/>
      <c r="DG417" s="144"/>
      <c r="DH417" s="144"/>
      <c r="DI417" s="144"/>
      <c r="DJ417" s="144"/>
      <c r="DK417" s="144"/>
      <c r="DL417" s="144"/>
      <c r="DM417" s="144"/>
      <c r="DN417" s="144"/>
      <c r="DO417" s="144"/>
      <c r="DP417" s="144"/>
      <c r="DQ417" s="144"/>
      <c r="DR417" s="144"/>
      <c r="DS417" s="144"/>
      <c r="DT417" s="144"/>
      <c r="DU417" s="144"/>
      <c r="DV417" s="144"/>
      <c r="DW417" s="144"/>
      <c r="DX417" s="144"/>
      <c r="DY417" s="144"/>
      <c r="DZ417" s="144"/>
      <c r="EA417" s="144"/>
      <c r="EB417" s="144"/>
      <c r="EC417" s="144"/>
      <c r="ED417" s="144"/>
      <c r="EE417" s="144"/>
      <c r="EF417" s="144"/>
      <c r="EG417" s="144"/>
      <c r="EH417" s="144"/>
      <c r="EI417" s="144"/>
      <c r="EJ417" s="144"/>
      <c r="EK417" s="144"/>
      <c r="EL417" s="144"/>
      <c r="EM417" s="144"/>
      <c r="EN417" s="144"/>
      <c r="EO417" s="144"/>
      <c r="EP417" s="144"/>
      <c r="EQ417" s="144"/>
      <c r="ER417" s="144"/>
      <c r="ES417" s="144"/>
      <c r="ET417" s="144"/>
      <c r="EU417" s="144"/>
      <c r="EV417" s="144"/>
      <c r="EW417" s="144"/>
      <c r="EX417" s="144"/>
      <c r="EY417" s="144"/>
      <c r="EZ417" s="144"/>
      <c r="FA417" s="144"/>
      <c r="FB417" s="144"/>
      <c r="FC417" s="144"/>
      <c r="FD417" s="144"/>
      <c r="FE417" s="144"/>
      <c r="FF417" s="144"/>
      <c r="FG417" s="144"/>
      <c r="FH417" s="144"/>
      <c r="FI417" s="144"/>
      <c r="FJ417" s="144"/>
      <c r="FK417" s="144"/>
      <c r="FL417" s="144"/>
      <c r="FM417" s="144"/>
      <c r="FN417" s="144"/>
      <c r="FO417" s="144"/>
      <c r="FP417" s="144"/>
      <c r="FQ417" s="144"/>
      <c r="FR417" s="144"/>
      <c r="FS417" s="144"/>
      <c r="FT417" s="144"/>
      <c r="FU417" s="144"/>
      <c r="FV417" s="144"/>
      <c r="FW417" s="144"/>
      <c r="FX417" s="144"/>
      <c r="FY417" s="144"/>
      <c r="FZ417" s="144"/>
      <c r="GA417" s="144"/>
      <c r="GB417" s="144"/>
      <c r="GC417" s="144"/>
      <c r="GD417" s="144"/>
      <c r="GE417" s="144"/>
      <c r="GF417" s="144"/>
      <c r="GG417" s="144"/>
      <c r="GH417" s="144"/>
      <c r="GI417" s="144"/>
      <c r="GJ417" s="144"/>
      <c r="GK417" s="144"/>
      <c r="GL417" s="144"/>
      <c r="GM417" s="144"/>
      <c r="GN417" s="144"/>
      <c r="GO417" s="144"/>
      <c r="GP417" s="144"/>
      <c r="GQ417" s="144"/>
      <c r="GR417" s="144"/>
      <c r="GS417" s="144"/>
      <c r="GT417" s="144"/>
      <c r="GU417" s="144"/>
      <c r="GV417" s="144"/>
      <c r="GW417" s="144"/>
      <c r="GX417" s="144"/>
      <c r="GY417" s="144"/>
      <c r="GZ417" s="144"/>
      <c r="HA417" s="144"/>
      <c r="HB417" s="144"/>
      <c r="HC417" s="144"/>
      <c r="HD417" s="144"/>
      <c r="HE417" s="144"/>
      <c r="HF417" s="144"/>
      <c r="HG417" s="144"/>
      <c r="HH417" s="144"/>
      <c r="HI417" s="144"/>
      <c r="HJ417" s="144"/>
    </row>
    <row r="418" spans="1:218" ht="16.5" x14ac:dyDescent="0.3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c r="CN418" s="144"/>
      <c r="CO418" s="144"/>
      <c r="CP418" s="144"/>
      <c r="CQ418" s="144"/>
      <c r="CR418" s="144"/>
      <c r="CS418" s="144"/>
      <c r="CT418" s="144"/>
      <c r="CU418" s="144"/>
      <c r="CV418" s="144"/>
      <c r="CW418" s="144"/>
      <c r="CX418" s="144"/>
      <c r="CY418" s="144"/>
      <c r="CZ418" s="144"/>
      <c r="DA418" s="144"/>
      <c r="DB418" s="144"/>
      <c r="DC418" s="144"/>
      <c r="DD418" s="144"/>
      <c r="DE418" s="144"/>
      <c r="DF418" s="144"/>
      <c r="DG418" s="144"/>
      <c r="DH418" s="144"/>
      <c r="DI418" s="144"/>
      <c r="DJ418" s="144"/>
      <c r="DK418" s="144"/>
      <c r="DL418" s="144"/>
      <c r="DM418" s="144"/>
      <c r="DN418" s="144"/>
      <c r="DO418" s="144"/>
      <c r="DP418" s="144"/>
      <c r="DQ418" s="144"/>
      <c r="DR418" s="144"/>
      <c r="DS418" s="144"/>
      <c r="DT418" s="144"/>
      <c r="DU418" s="144"/>
      <c r="DV418" s="144"/>
      <c r="DW418" s="144"/>
      <c r="DX418" s="144"/>
      <c r="DY418" s="144"/>
      <c r="DZ418" s="144"/>
      <c r="EA418" s="144"/>
      <c r="EB418" s="144"/>
      <c r="EC418" s="144"/>
      <c r="ED418" s="144"/>
      <c r="EE418" s="144"/>
      <c r="EF418" s="144"/>
      <c r="EG418" s="144"/>
      <c r="EH418" s="144"/>
      <c r="EI418" s="144"/>
      <c r="EJ418" s="144"/>
      <c r="EK418" s="144"/>
      <c r="EL418" s="144"/>
      <c r="EM418" s="144"/>
      <c r="EN418" s="144"/>
      <c r="EO418" s="144"/>
      <c r="EP418" s="144"/>
      <c r="EQ418" s="144"/>
      <c r="ER418" s="144"/>
      <c r="ES418" s="144"/>
      <c r="ET418" s="144"/>
      <c r="EU418" s="144"/>
      <c r="EV418" s="144"/>
      <c r="EW418" s="144"/>
      <c r="EX418" s="144"/>
      <c r="EY418" s="144"/>
      <c r="EZ418" s="144"/>
      <c r="FA418" s="144"/>
      <c r="FB418" s="144"/>
      <c r="FC418" s="144"/>
      <c r="FD418" s="144"/>
      <c r="FE418" s="144"/>
      <c r="FF418" s="144"/>
      <c r="FG418" s="144"/>
      <c r="FH418" s="144"/>
      <c r="FI418" s="144"/>
      <c r="FJ418" s="144"/>
      <c r="FK418" s="144"/>
      <c r="FL418" s="144"/>
      <c r="FM418" s="144"/>
      <c r="FN418" s="144"/>
      <c r="FO418" s="144"/>
      <c r="FP418" s="144"/>
      <c r="FQ418" s="144"/>
      <c r="FR418" s="144"/>
      <c r="FS418" s="144"/>
      <c r="FT418" s="144"/>
      <c r="FU418" s="144"/>
      <c r="FV418" s="144"/>
      <c r="FW418" s="144"/>
      <c r="FX418" s="144"/>
      <c r="FY418" s="144"/>
      <c r="FZ418" s="144"/>
      <c r="GA418" s="144"/>
      <c r="GB418" s="144"/>
      <c r="GC418" s="144"/>
      <c r="GD418" s="144"/>
      <c r="GE418" s="144"/>
      <c r="GF418" s="144"/>
      <c r="GG418" s="144"/>
      <c r="GH418" s="144"/>
      <c r="GI418" s="144"/>
      <c r="GJ418" s="144"/>
      <c r="GK418" s="144"/>
      <c r="GL418" s="144"/>
      <c r="GM418" s="144"/>
      <c r="GN418" s="144"/>
      <c r="GO418" s="144"/>
      <c r="GP418" s="144"/>
      <c r="GQ418" s="144"/>
      <c r="GR418" s="144"/>
      <c r="GS418" s="144"/>
      <c r="GT418" s="144"/>
      <c r="GU418" s="144"/>
      <c r="GV418" s="144"/>
      <c r="GW418" s="144"/>
      <c r="GX418" s="144"/>
      <c r="GY418" s="144"/>
      <c r="GZ418" s="144"/>
      <c r="HA418" s="144"/>
      <c r="HB418" s="144"/>
      <c r="HC418" s="144"/>
      <c r="HD418" s="144"/>
      <c r="HE418" s="144"/>
      <c r="HF418" s="144"/>
      <c r="HG418" s="144"/>
      <c r="HH418" s="144"/>
      <c r="HI418" s="144"/>
      <c r="HJ418" s="144"/>
    </row>
    <row r="419" spans="1:218" ht="16.5" x14ac:dyDescent="0.3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c r="CN419" s="144"/>
      <c r="CO419" s="144"/>
      <c r="CP419" s="144"/>
      <c r="CQ419" s="144"/>
      <c r="CR419" s="144"/>
      <c r="CS419" s="144"/>
      <c r="CT419" s="144"/>
      <c r="CU419" s="144"/>
      <c r="CV419" s="144"/>
      <c r="CW419" s="144"/>
      <c r="CX419" s="144"/>
      <c r="CY419" s="144"/>
      <c r="CZ419" s="144"/>
      <c r="DA419" s="144"/>
      <c r="DB419" s="144"/>
      <c r="DC419" s="144"/>
      <c r="DD419" s="144"/>
      <c r="DE419" s="144"/>
      <c r="DF419" s="144"/>
      <c r="DG419" s="144"/>
      <c r="DH419" s="144"/>
      <c r="DI419" s="144"/>
      <c r="DJ419" s="144"/>
      <c r="DK419" s="144"/>
      <c r="DL419" s="144"/>
      <c r="DM419" s="144"/>
      <c r="DN419" s="144"/>
      <c r="DO419" s="144"/>
      <c r="DP419" s="144"/>
      <c r="DQ419" s="144"/>
      <c r="DR419" s="144"/>
      <c r="DS419" s="144"/>
      <c r="DT419" s="144"/>
      <c r="DU419" s="144"/>
      <c r="DV419" s="144"/>
      <c r="DW419" s="144"/>
      <c r="DX419" s="144"/>
      <c r="DY419" s="144"/>
      <c r="DZ419" s="144"/>
      <c r="EA419" s="144"/>
      <c r="EB419" s="144"/>
      <c r="EC419" s="144"/>
      <c r="ED419" s="144"/>
      <c r="EE419" s="144"/>
      <c r="EF419" s="144"/>
      <c r="EG419" s="144"/>
      <c r="EH419" s="144"/>
      <c r="EI419" s="144"/>
      <c r="EJ419" s="144"/>
      <c r="EK419" s="144"/>
      <c r="EL419" s="144"/>
      <c r="EM419" s="144"/>
      <c r="EN419" s="144"/>
      <c r="EO419" s="144"/>
      <c r="EP419" s="144"/>
      <c r="EQ419" s="144"/>
      <c r="ER419" s="144"/>
      <c r="ES419" s="144"/>
      <c r="ET419" s="144"/>
      <c r="EU419" s="144"/>
      <c r="EV419" s="144"/>
      <c r="EW419" s="144"/>
      <c r="EX419" s="144"/>
      <c r="EY419" s="144"/>
      <c r="EZ419" s="144"/>
      <c r="FA419" s="144"/>
      <c r="FB419" s="144"/>
      <c r="FC419" s="144"/>
      <c r="FD419" s="144"/>
      <c r="FE419" s="144"/>
      <c r="FF419" s="144"/>
      <c r="FG419" s="144"/>
      <c r="FH419" s="144"/>
      <c r="FI419" s="144"/>
      <c r="FJ419" s="144"/>
      <c r="FK419" s="144"/>
      <c r="FL419" s="144"/>
      <c r="FM419" s="144"/>
      <c r="FN419" s="144"/>
      <c r="FO419" s="144"/>
      <c r="FP419" s="144"/>
      <c r="FQ419" s="144"/>
      <c r="FR419" s="144"/>
      <c r="FS419" s="144"/>
      <c r="FT419" s="144"/>
      <c r="FU419" s="144"/>
      <c r="FV419" s="144"/>
      <c r="FW419" s="144"/>
      <c r="FX419" s="144"/>
      <c r="FY419" s="144"/>
      <c r="FZ419" s="144"/>
      <c r="GA419" s="144"/>
      <c r="GB419" s="144"/>
      <c r="GC419" s="144"/>
      <c r="GD419" s="144"/>
      <c r="GE419" s="144"/>
      <c r="GF419" s="144"/>
      <c r="GG419" s="144"/>
      <c r="GH419" s="144"/>
      <c r="GI419" s="144"/>
      <c r="GJ419" s="144"/>
      <c r="GK419" s="144"/>
      <c r="GL419" s="144"/>
      <c r="GM419" s="144"/>
      <c r="GN419" s="144"/>
      <c r="GO419" s="144"/>
      <c r="GP419" s="144"/>
      <c r="GQ419" s="144"/>
      <c r="GR419" s="144"/>
      <c r="GS419" s="144"/>
      <c r="GT419" s="144"/>
      <c r="GU419" s="144"/>
      <c r="GV419" s="144"/>
      <c r="GW419" s="144"/>
      <c r="GX419" s="144"/>
      <c r="GY419" s="144"/>
      <c r="GZ419" s="144"/>
      <c r="HA419" s="144"/>
      <c r="HB419" s="144"/>
      <c r="HC419" s="144"/>
      <c r="HD419" s="144"/>
      <c r="HE419" s="144"/>
      <c r="HF419" s="144"/>
      <c r="HG419" s="144"/>
      <c r="HH419" s="144"/>
      <c r="HI419" s="144"/>
      <c r="HJ419" s="144"/>
    </row>
    <row r="420" spans="1:218" ht="16.5" x14ac:dyDescent="0.3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c r="CN420" s="144"/>
      <c r="CO420" s="144"/>
      <c r="CP420" s="144"/>
      <c r="CQ420" s="144"/>
      <c r="CR420" s="144"/>
      <c r="CS420" s="144"/>
      <c r="CT420" s="144"/>
      <c r="CU420" s="144"/>
      <c r="CV420" s="144"/>
      <c r="CW420" s="144"/>
      <c r="CX420" s="144"/>
      <c r="CY420" s="144"/>
      <c r="CZ420" s="144"/>
      <c r="DA420" s="144"/>
      <c r="DB420" s="144"/>
      <c r="DC420" s="144"/>
      <c r="DD420" s="144"/>
      <c r="DE420" s="144"/>
      <c r="DF420" s="144"/>
      <c r="DG420" s="144"/>
      <c r="DH420" s="144"/>
      <c r="DI420" s="144"/>
      <c r="DJ420" s="144"/>
      <c r="DK420" s="144"/>
      <c r="DL420" s="144"/>
      <c r="DM420" s="144"/>
      <c r="DN420" s="144"/>
      <c r="DO420" s="144"/>
      <c r="DP420" s="144"/>
      <c r="DQ420" s="144"/>
      <c r="DR420" s="144"/>
      <c r="DS420" s="144"/>
      <c r="DT420" s="144"/>
      <c r="DU420" s="144"/>
      <c r="DV420" s="144"/>
      <c r="DW420" s="144"/>
      <c r="DX420" s="144"/>
      <c r="DY420" s="144"/>
      <c r="DZ420" s="144"/>
      <c r="EA420" s="144"/>
      <c r="EB420" s="144"/>
      <c r="EC420" s="144"/>
      <c r="ED420" s="144"/>
      <c r="EE420" s="144"/>
      <c r="EF420" s="144"/>
      <c r="EG420" s="144"/>
      <c r="EH420" s="144"/>
      <c r="EI420" s="144"/>
      <c r="EJ420" s="144"/>
      <c r="EK420" s="144"/>
      <c r="EL420" s="144"/>
      <c r="EM420" s="144"/>
      <c r="EN420" s="144"/>
      <c r="EO420" s="144"/>
      <c r="EP420" s="144"/>
      <c r="EQ420" s="144"/>
      <c r="ER420" s="144"/>
      <c r="ES420" s="144"/>
      <c r="ET420" s="144"/>
      <c r="EU420" s="144"/>
      <c r="EV420" s="144"/>
      <c r="EW420" s="144"/>
      <c r="EX420" s="144"/>
      <c r="EY420" s="144"/>
      <c r="EZ420" s="144"/>
      <c r="FA420" s="144"/>
      <c r="FB420" s="144"/>
      <c r="FC420" s="144"/>
      <c r="FD420" s="144"/>
      <c r="FE420" s="144"/>
      <c r="FF420" s="144"/>
      <c r="FG420" s="144"/>
      <c r="FH420" s="144"/>
      <c r="FI420" s="144"/>
      <c r="FJ420" s="144"/>
      <c r="FK420" s="144"/>
      <c r="FL420" s="144"/>
      <c r="FM420" s="144"/>
      <c r="FN420" s="144"/>
      <c r="FO420" s="144"/>
      <c r="FP420" s="144"/>
      <c r="FQ420" s="144"/>
      <c r="FR420" s="144"/>
      <c r="FS420" s="144"/>
      <c r="FT420" s="144"/>
      <c r="FU420" s="144"/>
      <c r="FV420" s="144"/>
      <c r="FW420" s="144"/>
      <c r="FX420" s="144"/>
      <c r="FY420" s="144"/>
      <c r="FZ420" s="144"/>
      <c r="GA420" s="144"/>
      <c r="GB420" s="144"/>
      <c r="GC420" s="144"/>
      <c r="GD420" s="144"/>
      <c r="GE420" s="144"/>
      <c r="GF420" s="144"/>
      <c r="GG420" s="144"/>
      <c r="GH420" s="144"/>
      <c r="GI420" s="144"/>
      <c r="GJ420" s="144"/>
      <c r="GK420" s="144"/>
      <c r="GL420" s="144"/>
      <c r="GM420" s="144"/>
      <c r="GN420" s="144"/>
      <c r="GO420" s="144"/>
      <c r="GP420" s="144"/>
      <c r="GQ420" s="144"/>
      <c r="GR420" s="144"/>
      <c r="GS420" s="144"/>
      <c r="GT420" s="144"/>
      <c r="GU420" s="144"/>
      <c r="GV420" s="144"/>
      <c r="GW420" s="144"/>
      <c r="GX420" s="144"/>
      <c r="GY420" s="144"/>
      <c r="GZ420" s="144"/>
      <c r="HA420" s="144"/>
      <c r="HB420" s="144"/>
      <c r="HC420" s="144"/>
      <c r="HD420" s="144"/>
      <c r="HE420" s="144"/>
      <c r="HF420" s="144"/>
      <c r="HG420" s="144"/>
      <c r="HH420" s="144"/>
      <c r="HI420" s="144"/>
      <c r="HJ420" s="144"/>
    </row>
    <row r="421" spans="1:218" ht="16.5" x14ac:dyDescent="0.3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c r="CN421" s="144"/>
      <c r="CO421" s="144"/>
      <c r="CP421" s="144"/>
      <c r="CQ421" s="144"/>
      <c r="CR421" s="144"/>
      <c r="CS421" s="144"/>
      <c r="CT421" s="144"/>
      <c r="CU421" s="144"/>
      <c r="CV421" s="144"/>
      <c r="CW421" s="144"/>
      <c r="CX421" s="144"/>
      <c r="CY421" s="144"/>
      <c r="CZ421" s="144"/>
      <c r="DA421" s="144"/>
      <c r="DB421" s="144"/>
      <c r="DC421" s="144"/>
      <c r="DD421" s="144"/>
      <c r="DE421" s="144"/>
      <c r="DF421" s="144"/>
      <c r="DG421" s="144"/>
      <c r="DH421" s="144"/>
      <c r="DI421" s="144"/>
      <c r="DJ421" s="144"/>
      <c r="DK421" s="144"/>
      <c r="DL421" s="144"/>
      <c r="DM421" s="144"/>
      <c r="DN421" s="144"/>
      <c r="DO421" s="144"/>
      <c r="DP421" s="144"/>
      <c r="DQ421" s="144"/>
      <c r="DR421" s="144"/>
      <c r="DS421" s="144"/>
      <c r="DT421" s="144"/>
      <c r="DU421" s="144"/>
      <c r="DV421" s="144"/>
      <c r="DW421" s="144"/>
      <c r="DX421" s="144"/>
      <c r="DY421" s="144"/>
      <c r="DZ421" s="144"/>
      <c r="EA421" s="144"/>
      <c r="EB421" s="144"/>
      <c r="EC421" s="144"/>
      <c r="ED421" s="144"/>
      <c r="EE421" s="144"/>
      <c r="EF421" s="144"/>
      <c r="EG421" s="144"/>
      <c r="EH421" s="144"/>
      <c r="EI421" s="144"/>
      <c r="EJ421" s="144"/>
      <c r="EK421" s="144"/>
      <c r="EL421" s="144"/>
      <c r="EM421" s="144"/>
      <c r="EN421" s="144"/>
      <c r="EO421" s="144"/>
      <c r="EP421" s="144"/>
      <c r="EQ421" s="144"/>
      <c r="ER421" s="144"/>
      <c r="ES421" s="144"/>
      <c r="ET421" s="144"/>
      <c r="EU421" s="144"/>
      <c r="EV421" s="144"/>
      <c r="EW421" s="144"/>
      <c r="EX421" s="144"/>
      <c r="EY421" s="144"/>
      <c r="EZ421" s="144"/>
      <c r="FA421" s="144"/>
      <c r="FB421" s="144"/>
      <c r="FC421" s="144"/>
      <c r="FD421" s="144"/>
      <c r="FE421" s="144"/>
      <c r="FF421" s="144"/>
      <c r="FG421" s="144"/>
      <c r="FH421" s="144"/>
      <c r="FI421" s="144"/>
      <c r="FJ421" s="144"/>
      <c r="FK421" s="144"/>
      <c r="FL421" s="144"/>
      <c r="FM421" s="144"/>
      <c r="FN421" s="144"/>
      <c r="FO421" s="144"/>
      <c r="FP421" s="144"/>
      <c r="FQ421" s="144"/>
      <c r="FR421" s="144"/>
      <c r="FS421" s="144"/>
      <c r="FT421" s="144"/>
      <c r="FU421" s="144"/>
      <c r="FV421" s="144"/>
      <c r="FW421" s="144"/>
      <c r="FX421" s="144"/>
      <c r="FY421" s="144"/>
      <c r="FZ421" s="144"/>
      <c r="GA421" s="144"/>
      <c r="GB421" s="144"/>
      <c r="GC421" s="144"/>
      <c r="GD421" s="144"/>
      <c r="GE421" s="144"/>
      <c r="GF421" s="144"/>
      <c r="GG421" s="144"/>
      <c r="GH421" s="144"/>
      <c r="GI421" s="144"/>
      <c r="GJ421" s="144"/>
      <c r="GK421" s="144"/>
      <c r="GL421" s="144"/>
      <c r="GM421" s="144"/>
      <c r="GN421" s="144"/>
      <c r="GO421" s="144"/>
      <c r="GP421" s="144"/>
      <c r="GQ421" s="144"/>
      <c r="GR421" s="144"/>
      <c r="GS421" s="144"/>
      <c r="GT421" s="144"/>
      <c r="GU421" s="144"/>
      <c r="GV421" s="144"/>
      <c r="GW421" s="144"/>
      <c r="GX421" s="144"/>
      <c r="GY421" s="144"/>
      <c r="GZ421" s="144"/>
      <c r="HA421" s="144"/>
      <c r="HB421" s="144"/>
      <c r="HC421" s="144"/>
      <c r="HD421" s="144"/>
      <c r="HE421" s="144"/>
      <c r="HF421" s="144"/>
      <c r="HG421" s="144"/>
      <c r="HH421" s="144"/>
      <c r="HI421" s="144"/>
      <c r="HJ421" s="144"/>
    </row>
    <row r="422" spans="1:218" ht="16.5" x14ac:dyDescent="0.3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c r="CN422" s="144"/>
      <c r="CO422" s="144"/>
      <c r="CP422" s="144"/>
      <c r="CQ422" s="144"/>
      <c r="CR422" s="144"/>
      <c r="CS422" s="144"/>
      <c r="CT422" s="144"/>
      <c r="CU422" s="144"/>
      <c r="CV422" s="144"/>
      <c r="CW422" s="144"/>
      <c r="CX422" s="144"/>
      <c r="CY422" s="144"/>
      <c r="CZ422" s="144"/>
      <c r="DA422" s="144"/>
      <c r="DB422" s="144"/>
      <c r="DC422" s="144"/>
      <c r="DD422" s="144"/>
      <c r="DE422" s="144"/>
      <c r="DF422" s="144"/>
      <c r="DG422" s="144"/>
      <c r="DH422" s="144"/>
      <c r="DI422" s="144"/>
      <c r="DJ422" s="144"/>
      <c r="DK422" s="144"/>
      <c r="DL422" s="144"/>
      <c r="DM422" s="144"/>
      <c r="DN422" s="144"/>
      <c r="DO422" s="144"/>
      <c r="DP422" s="144"/>
      <c r="DQ422" s="144"/>
      <c r="DR422" s="144"/>
      <c r="DS422" s="144"/>
      <c r="DT422" s="144"/>
      <c r="DU422" s="144"/>
      <c r="DV422" s="144"/>
      <c r="DW422" s="144"/>
      <c r="DX422" s="144"/>
      <c r="DY422" s="144"/>
      <c r="DZ422" s="144"/>
      <c r="EA422" s="144"/>
      <c r="EB422" s="144"/>
      <c r="EC422" s="144"/>
      <c r="ED422" s="144"/>
      <c r="EE422" s="144"/>
      <c r="EF422" s="144"/>
      <c r="EG422" s="144"/>
      <c r="EH422" s="144"/>
      <c r="EI422" s="144"/>
      <c r="EJ422" s="144"/>
      <c r="EK422" s="144"/>
      <c r="EL422" s="144"/>
      <c r="EM422" s="144"/>
      <c r="EN422" s="144"/>
      <c r="EO422" s="144"/>
      <c r="EP422" s="144"/>
      <c r="EQ422" s="144"/>
      <c r="ER422" s="144"/>
      <c r="ES422" s="144"/>
      <c r="ET422" s="144"/>
      <c r="EU422" s="144"/>
      <c r="EV422" s="144"/>
      <c r="EW422" s="144"/>
      <c r="EX422" s="144"/>
      <c r="EY422" s="144"/>
      <c r="EZ422" s="144"/>
      <c r="FA422" s="144"/>
      <c r="FB422" s="144"/>
      <c r="FC422" s="144"/>
      <c r="FD422" s="144"/>
      <c r="FE422" s="144"/>
      <c r="FF422" s="144"/>
      <c r="FG422" s="144"/>
      <c r="FH422" s="144"/>
      <c r="FI422" s="144"/>
      <c r="FJ422" s="144"/>
      <c r="FK422" s="144"/>
      <c r="FL422" s="144"/>
      <c r="FM422" s="144"/>
      <c r="FN422" s="144"/>
      <c r="FO422" s="144"/>
      <c r="FP422" s="144"/>
      <c r="FQ422" s="144"/>
      <c r="FR422" s="144"/>
      <c r="FS422" s="144"/>
      <c r="FT422" s="144"/>
      <c r="FU422" s="144"/>
      <c r="FV422" s="144"/>
      <c r="FW422" s="144"/>
      <c r="FX422" s="144"/>
      <c r="FY422" s="144"/>
      <c r="FZ422" s="144"/>
      <c r="GA422" s="144"/>
      <c r="GB422" s="144"/>
      <c r="GC422" s="144"/>
      <c r="GD422" s="144"/>
      <c r="GE422" s="144"/>
      <c r="GF422" s="144"/>
      <c r="GG422" s="144"/>
      <c r="GH422" s="144"/>
      <c r="GI422" s="144"/>
      <c r="GJ422" s="144"/>
      <c r="GK422" s="144"/>
      <c r="GL422" s="144"/>
      <c r="GM422" s="144"/>
      <c r="GN422" s="144"/>
      <c r="GO422" s="144"/>
      <c r="GP422" s="144"/>
      <c r="GQ422" s="144"/>
      <c r="GR422" s="144"/>
      <c r="GS422" s="144"/>
      <c r="GT422" s="144"/>
      <c r="GU422" s="144"/>
      <c r="GV422" s="144"/>
      <c r="GW422" s="144"/>
      <c r="GX422" s="144"/>
      <c r="GY422" s="144"/>
      <c r="GZ422" s="144"/>
      <c r="HA422" s="144"/>
      <c r="HB422" s="144"/>
      <c r="HC422" s="144"/>
      <c r="HD422" s="144"/>
      <c r="HE422" s="144"/>
      <c r="HF422" s="144"/>
      <c r="HG422" s="144"/>
      <c r="HH422" s="144"/>
      <c r="HI422" s="144"/>
      <c r="HJ422" s="144"/>
    </row>
    <row r="423" spans="1:218" ht="16.5" x14ac:dyDescent="0.3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c r="CN423" s="144"/>
      <c r="CO423" s="144"/>
      <c r="CP423" s="144"/>
      <c r="CQ423" s="144"/>
      <c r="CR423" s="144"/>
      <c r="CS423" s="144"/>
      <c r="CT423" s="144"/>
      <c r="CU423" s="144"/>
      <c r="CV423" s="144"/>
      <c r="CW423" s="144"/>
      <c r="CX423" s="144"/>
      <c r="CY423" s="144"/>
      <c r="CZ423" s="144"/>
      <c r="DA423" s="144"/>
      <c r="DB423" s="144"/>
      <c r="DC423" s="144"/>
      <c r="DD423" s="144"/>
      <c r="DE423" s="144"/>
      <c r="DF423" s="144"/>
      <c r="DG423" s="144"/>
      <c r="DH423" s="144"/>
      <c r="DI423" s="144"/>
      <c r="DJ423" s="144"/>
      <c r="DK423" s="144"/>
      <c r="DL423" s="144"/>
      <c r="DM423" s="144"/>
      <c r="DN423" s="144"/>
      <c r="DO423" s="144"/>
      <c r="DP423" s="144"/>
      <c r="DQ423" s="144"/>
      <c r="DR423" s="144"/>
      <c r="DS423" s="144"/>
      <c r="DT423" s="144"/>
      <c r="DU423" s="144"/>
      <c r="DV423" s="144"/>
      <c r="DW423" s="144"/>
      <c r="DX423" s="144"/>
      <c r="DY423" s="144"/>
      <c r="DZ423" s="144"/>
      <c r="EA423" s="144"/>
      <c r="EB423" s="144"/>
      <c r="EC423" s="144"/>
      <c r="ED423" s="144"/>
      <c r="EE423" s="144"/>
      <c r="EF423" s="144"/>
      <c r="EG423" s="144"/>
      <c r="EH423" s="144"/>
      <c r="EI423" s="144"/>
      <c r="EJ423" s="144"/>
      <c r="EK423" s="144"/>
      <c r="EL423" s="144"/>
      <c r="EM423" s="144"/>
      <c r="EN423" s="144"/>
      <c r="EO423" s="144"/>
      <c r="EP423" s="144"/>
      <c r="EQ423" s="144"/>
      <c r="ER423" s="144"/>
      <c r="ES423" s="144"/>
      <c r="ET423" s="144"/>
      <c r="EU423" s="144"/>
      <c r="EV423" s="144"/>
      <c r="EW423" s="144"/>
      <c r="EX423" s="144"/>
      <c r="EY423" s="144"/>
      <c r="EZ423" s="144"/>
      <c r="FA423" s="144"/>
      <c r="FB423" s="144"/>
      <c r="FC423" s="144"/>
      <c r="FD423" s="144"/>
      <c r="FE423" s="144"/>
      <c r="FF423" s="144"/>
      <c r="FG423" s="144"/>
      <c r="FH423" s="144"/>
      <c r="FI423" s="144"/>
      <c r="FJ423" s="144"/>
      <c r="FK423" s="144"/>
      <c r="FL423" s="144"/>
      <c r="FM423" s="144"/>
      <c r="FN423" s="144"/>
      <c r="FO423" s="144"/>
      <c r="FP423" s="144"/>
      <c r="FQ423" s="144"/>
      <c r="FR423" s="144"/>
      <c r="FS423" s="144"/>
      <c r="FT423" s="144"/>
      <c r="FU423" s="144"/>
      <c r="FV423" s="144"/>
      <c r="FW423" s="144"/>
      <c r="FX423" s="144"/>
      <c r="FY423" s="144"/>
      <c r="FZ423" s="144"/>
      <c r="GA423" s="144"/>
      <c r="GB423" s="144"/>
      <c r="GC423" s="144"/>
      <c r="GD423" s="144"/>
      <c r="GE423" s="144"/>
      <c r="GF423" s="144"/>
      <c r="GG423" s="144"/>
      <c r="GH423" s="144"/>
      <c r="GI423" s="144"/>
      <c r="GJ423" s="144"/>
      <c r="GK423" s="144"/>
      <c r="GL423" s="144"/>
      <c r="GM423" s="144"/>
      <c r="GN423" s="144"/>
      <c r="GO423" s="144"/>
      <c r="GP423" s="144"/>
      <c r="GQ423" s="144"/>
      <c r="GR423" s="144"/>
      <c r="GS423" s="144"/>
      <c r="GT423" s="144"/>
      <c r="GU423" s="144"/>
      <c r="GV423" s="144"/>
      <c r="GW423" s="144"/>
      <c r="GX423" s="144"/>
      <c r="GY423" s="144"/>
      <c r="GZ423" s="144"/>
      <c r="HA423" s="144"/>
      <c r="HB423" s="144"/>
      <c r="HC423" s="144"/>
      <c r="HD423" s="144"/>
      <c r="HE423" s="144"/>
      <c r="HF423" s="144"/>
      <c r="HG423" s="144"/>
      <c r="HH423" s="144"/>
      <c r="HI423" s="144"/>
      <c r="HJ423" s="144"/>
    </row>
    <row r="424" spans="1:218" ht="16.5" x14ac:dyDescent="0.3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c r="CN424" s="144"/>
      <c r="CO424" s="144"/>
      <c r="CP424" s="144"/>
      <c r="CQ424" s="144"/>
      <c r="CR424" s="144"/>
      <c r="CS424" s="144"/>
      <c r="CT424" s="144"/>
      <c r="CU424" s="144"/>
      <c r="CV424" s="144"/>
      <c r="CW424" s="144"/>
      <c r="CX424" s="144"/>
      <c r="CY424" s="144"/>
      <c r="CZ424" s="144"/>
      <c r="DA424" s="144"/>
      <c r="DB424" s="144"/>
      <c r="DC424" s="144"/>
      <c r="DD424" s="144"/>
      <c r="DE424" s="144"/>
      <c r="DF424" s="144"/>
      <c r="DG424" s="144"/>
      <c r="DH424" s="144"/>
      <c r="DI424" s="144"/>
      <c r="DJ424" s="144"/>
      <c r="DK424" s="144"/>
      <c r="DL424" s="144"/>
      <c r="DM424" s="144"/>
      <c r="DN424" s="144"/>
      <c r="DO424" s="144"/>
      <c r="DP424" s="144"/>
      <c r="DQ424" s="144"/>
      <c r="DR424" s="144"/>
      <c r="DS424" s="144"/>
      <c r="DT424" s="144"/>
      <c r="DU424" s="144"/>
      <c r="DV424" s="144"/>
      <c r="DW424" s="144"/>
      <c r="DX424" s="144"/>
      <c r="DY424" s="144"/>
      <c r="DZ424" s="144"/>
      <c r="EA424" s="144"/>
      <c r="EB424" s="144"/>
      <c r="EC424" s="144"/>
      <c r="ED424" s="144"/>
      <c r="EE424" s="144"/>
      <c r="EF424" s="144"/>
      <c r="EG424" s="144"/>
      <c r="EH424" s="144"/>
      <c r="EI424" s="144"/>
      <c r="EJ424" s="144"/>
      <c r="EK424" s="144"/>
      <c r="EL424" s="144"/>
      <c r="EM424" s="144"/>
      <c r="EN424" s="144"/>
      <c r="EO424" s="144"/>
      <c r="EP424" s="144"/>
      <c r="EQ424" s="144"/>
      <c r="ER424" s="144"/>
      <c r="ES424" s="144"/>
      <c r="ET424" s="144"/>
      <c r="EU424" s="144"/>
      <c r="EV424" s="144"/>
      <c r="EW424" s="144"/>
      <c r="EX424" s="144"/>
      <c r="EY424" s="144"/>
      <c r="EZ424" s="144"/>
      <c r="FA424" s="144"/>
      <c r="FB424" s="144"/>
      <c r="FC424" s="144"/>
      <c r="FD424" s="144"/>
      <c r="FE424" s="144"/>
      <c r="FF424" s="144"/>
      <c r="FG424" s="144"/>
      <c r="FH424" s="144"/>
      <c r="FI424" s="144"/>
      <c r="FJ424" s="144"/>
      <c r="FK424" s="144"/>
      <c r="FL424" s="144"/>
      <c r="FM424" s="144"/>
      <c r="FN424" s="144"/>
      <c r="FO424" s="144"/>
      <c r="FP424" s="144"/>
      <c r="FQ424" s="144"/>
      <c r="FR424" s="144"/>
      <c r="FS424" s="144"/>
      <c r="FT424" s="144"/>
      <c r="FU424" s="144"/>
      <c r="FV424" s="144"/>
      <c r="FW424" s="144"/>
      <c r="FX424" s="144"/>
      <c r="FY424" s="144"/>
      <c r="FZ424" s="144"/>
      <c r="GA424" s="144"/>
      <c r="GB424" s="144"/>
      <c r="GC424" s="144"/>
      <c r="GD424" s="144"/>
      <c r="GE424" s="144"/>
      <c r="GF424" s="144"/>
      <c r="GG424" s="144"/>
      <c r="GH424" s="144"/>
      <c r="GI424" s="144"/>
      <c r="GJ424" s="144"/>
      <c r="GK424" s="144"/>
      <c r="GL424" s="144"/>
      <c r="GM424" s="144"/>
      <c r="GN424" s="144"/>
      <c r="GO424" s="144"/>
      <c r="GP424" s="144"/>
      <c r="GQ424" s="144"/>
      <c r="GR424" s="144"/>
      <c r="GS424" s="144"/>
      <c r="GT424" s="144"/>
      <c r="GU424" s="144"/>
      <c r="GV424" s="144"/>
      <c r="GW424" s="144"/>
      <c r="GX424" s="144"/>
      <c r="GY424" s="144"/>
      <c r="GZ424" s="144"/>
      <c r="HA424" s="144"/>
      <c r="HB424" s="144"/>
      <c r="HC424" s="144"/>
      <c r="HD424" s="144"/>
      <c r="HE424" s="144"/>
      <c r="HF424" s="144"/>
      <c r="HG424" s="144"/>
      <c r="HH424" s="144"/>
      <c r="HI424" s="144"/>
      <c r="HJ424" s="144"/>
    </row>
    <row r="425" spans="1:218" ht="16.5" x14ac:dyDescent="0.3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c r="CN425" s="144"/>
      <c r="CO425" s="144"/>
      <c r="CP425" s="144"/>
      <c r="CQ425" s="144"/>
      <c r="CR425" s="144"/>
      <c r="CS425" s="144"/>
      <c r="CT425" s="144"/>
      <c r="CU425" s="144"/>
      <c r="CV425" s="144"/>
      <c r="CW425" s="144"/>
      <c r="CX425" s="144"/>
      <c r="CY425" s="144"/>
      <c r="CZ425" s="144"/>
      <c r="DA425" s="144"/>
      <c r="DB425" s="144"/>
      <c r="DC425" s="144"/>
      <c r="DD425" s="144"/>
      <c r="DE425" s="144"/>
      <c r="DF425" s="144"/>
      <c r="DG425" s="144"/>
      <c r="DH425" s="144"/>
      <c r="DI425" s="144"/>
      <c r="DJ425" s="144"/>
      <c r="DK425" s="144"/>
      <c r="DL425" s="144"/>
      <c r="DM425" s="144"/>
      <c r="DN425" s="144"/>
      <c r="DO425" s="144"/>
      <c r="DP425" s="144"/>
      <c r="DQ425" s="144"/>
      <c r="DR425" s="144"/>
      <c r="DS425" s="144"/>
      <c r="DT425" s="144"/>
      <c r="DU425" s="144"/>
      <c r="DV425" s="144"/>
      <c r="DW425" s="144"/>
      <c r="DX425" s="144"/>
      <c r="DY425" s="144"/>
      <c r="DZ425" s="144"/>
      <c r="EA425" s="144"/>
      <c r="EB425" s="144"/>
      <c r="EC425" s="144"/>
      <c r="ED425" s="144"/>
      <c r="EE425" s="144"/>
      <c r="EF425" s="144"/>
      <c r="EG425" s="144"/>
      <c r="EH425" s="144"/>
      <c r="EI425" s="144"/>
      <c r="EJ425" s="144"/>
      <c r="EK425" s="144"/>
      <c r="EL425" s="144"/>
      <c r="EM425" s="144"/>
      <c r="EN425" s="144"/>
      <c r="EO425" s="144"/>
      <c r="EP425" s="144"/>
      <c r="EQ425" s="144"/>
      <c r="ER425" s="144"/>
      <c r="ES425" s="144"/>
      <c r="ET425" s="144"/>
      <c r="EU425" s="144"/>
      <c r="EV425" s="144"/>
      <c r="EW425" s="144"/>
      <c r="EX425" s="144"/>
      <c r="EY425" s="144"/>
      <c r="EZ425" s="144"/>
      <c r="FA425" s="144"/>
      <c r="FB425" s="144"/>
      <c r="FC425" s="144"/>
      <c r="FD425" s="144"/>
      <c r="FE425" s="144"/>
      <c r="FF425" s="144"/>
      <c r="FG425" s="144"/>
      <c r="FH425" s="144"/>
      <c r="FI425" s="144"/>
      <c r="FJ425" s="144"/>
      <c r="FK425" s="144"/>
      <c r="FL425" s="144"/>
      <c r="FM425" s="144"/>
      <c r="FN425" s="144"/>
      <c r="FO425" s="144"/>
      <c r="FP425" s="144"/>
      <c r="FQ425" s="144"/>
      <c r="FR425" s="144"/>
      <c r="FS425" s="144"/>
      <c r="FT425" s="144"/>
      <c r="FU425" s="144"/>
      <c r="FV425" s="144"/>
      <c r="FW425" s="144"/>
      <c r="FX425" s="144"/>
      <c r="FY425" s="144"/>
      <c r="FZ425" s="144"/>
      <c r="GA425" s="144"/>
      <c r="GB425" s="144"/>
      <c r="GC425" s="144"/>
      <c r="GD425" s="144"/>
      <c r="GE425" s="144"/>
      <c r="GF425" s="144"/>
      <c r="GG425" s="144"/>
      <c r="GH425" s="144"/>
      <c r="GI425" s="144"/>
      <c r="GJ425" s="144"/>
      <c r="GK425" s="144"/>
      <c r="GL425" s="144"/>
      <c r="GM425" s="144"/>
      <c r="GN425" s="144"/>
      <c r="GO425" s="144"/>
      <c r="GP425" s="144"/>
      <c r="GQ425" s="144"/>
      <c r="GR425" s="144"/>
      <c r="GS425" s="144"/>
      <c r="GT425" s="144"/>
      <c r="GU425" s="144"/>
      <c r="GV425" s="144"/>
      <c r="GW425" s="144"/>
      <c r="GX425" s="144"/>
      <c r="GY425" s="144"/>
      <c r="GZ425" s="144"/>
      <c r="HA425" s="144"/>
      <c r="HB425" s="144"/>
      <c r="HC425" s="144"/>
      <c r="HD425" s="144"/>
      <c r="HE425" s="144"/>
      <c r="HF425" s="144"/>
      <c r="HG425" s="144"/>
      <c r="HH425" s="144"/>
      <c r="HI425" s="144"/>
      <c r="HJ425" s="144"/>
    </row>
    <row r="426" spans="1:218" ht="16.5" x14ac:dyDescent="0.3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c r="CN426" s="144"/>
      <c r="CO426" s="144"/>
      <c r="CP426" s="144"/>
      <c r="CQ426" s="144"/>
      <c r="CR426" s="144"/>
      <c r="CS426" s="144"/>
      <c r="CT426" s="144"/>
      <c r="CU426" s="144"/>
      <c r="CV426" s="144"/>
      <c r="CW426" s="144"/>
      <c r="CX426" s="144"/>
      <c r="CY426" s="144"/>
      <c r="CZ426" s="144"/>
      <c r="DA426" s="144"/>
      <c r="DB426" s="144"/>
      <c r="DC426" s="144"/>
      <c r="DD426" s="144"/>
      <c r="DE426" s="144"/>
      <c r="DF426" s="144"/>
      <c r="DG426" s="144"/>
      <c r="DH426" s="144"/>
      <c r="DI426" s="144"/>
      <c r="DJ426" s="144"/>
      <c r="DK426" s="144"/>
      <c r="DL426" s="144"/>
      <c r="DM426" s="144"/>
      <c r="DN426" s="144"/>
      <c r="DO426" s="144"/>
      <c r="DP426" s="144"/>
      <c r="DQ426" s="144"/>
      <c r="DR426" s="144"/>
      <c r="DS426" s="144"/>
      <c r="DT426" s="144"/>
      <c r="DU426" s="144"/>
      <c r="DV426" s="144"/>
      <c r="DW426" s="144"/>
      <c r="DX426" s="144"/>
      <c r="DY426" s="144"/>
      <c r="DZ426" s="144"/>
      <c r="EA426" s="144"/>
      <c r="EB426" s="144"/>
      <c r="EC426" s="144"/>
      <c r="ED426" s="144"/>
      <c r="EE426" s="144"/>
      <c r="EF426" s="144"/>
      <c r="EG426" s="144"/>
      <c r="EH426" s="144"/>
      <c r="EI426" s="144"/>
      <c r="EJ426" s="144"/>
      <c r="EK426" s="144"/>
      <c r="EL426" s="144"/>
      <c r="EM426" s="144"/>
      <c r="EN426" s="144"/>
      <c r="EO426" s="144"/>
      <c r="EP426" s="144"/>
      <c r="EQ426" s="144"/>
      <c r="ER426" s="144"/>
      <c r="ES426" s="144"/>
      <c r="ET426" s="144"/>
      <c r="EU426" s="144"/>
      <c r="EV426" s="144"/>
      <c r="EW426" s="144"/>
      <c r="EX426" s="144"/>
      <c r="EY426" s="144"/>
      <c r="EZ426" s="144"/>
      <c r="FA426" s="144"/>
      <c r="FB426" s="144"/>
      <c r="FC426" s="144"/>
      <c r="FD426" s="144"/>
      <c r="FE426" s="144"/>
      <c r="FF426" s="144"/>
      <c r="FG426" s="144"/>
      <c r="FH426" s="144"/>
      <c r="FI426" s="144"/>
      <c r="FJ426" s="144"/>
      <c r="FK426" s="144"/>
      <c r="FL426" s="144"/>
      <c r="FM426" s="144"/>
      <c r="FN426" s="144"/>
      <c r="FO426" s="144"/>
      <c r="FP426" s="144"/>
      <c r="FQ426" s="144"/>
      <c r="FR426" s="144"/>
      <c r="FS426" s="144"/>
      <c r="FT426" s="144"/>
      <c r="FU426" s="144"/>
      <c r="FV426" s="144"/>
      <c r="FW426" s="144"/>
      <c r="FX426" s="144"/>
      <c r="FY426" s="144"/>
      <c r="FZ426" s="144"/>
      <c r="GA426" s="144"/>
      <c r="GB426" s="144"/>
      <c r="GC426" s="144"/>
      <c r="GD426" s="144"/>
      <c r="GE426" s="144"/>
      <c r="GF426" s="144"/>
      <c r="GG426" s="144"/>
      <c r="GH426" s="144"/>
      <c r="GI426" s="144"/>
      <c r="GJ426" s="144"/>
      <c r="GK426" s="144"/>
      <c r="GL426" s="144"/>
      <c r="GM426" s="144"/>
      <c r="GN426" s="144"/>
      <c r="GO426" s="144"/>
      <c r="GP426" s="144"/>
      <c r="GQ426" s="144"/>
      <c r="GR426" s="144"/>
      <c r="GS426" s="144"/>
      <c r="GT426" s="144"/>
      <c r="GU426" s="144"/>
      <c r="GV426" s="144"/>
      <c r="GW426" s="144"/>
      <c r="GX426" s="144"/>
      <c r="GY426" s="144"/>
      <c r="GZ426" s="144"/>
      <c r="HA426" s="144"/>
      <c r="HB426" s="144"/>
      <c r="HC426" s="144"/>
      <c r="HD426" s="144"/>
      <c r="HE426" s="144"/>
      <c r="HF426" s="144"/>
      <c r="HG426" s="144"/>
      <c r="HH426" s="144"/>
      <c r="HI426" s="144"/>
      <c r="HJ426" s="144"/>
    </row>
    <row r="427" spans="1:218" ht="16.5" x14ac:dyDescent="0.3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c r="CN427" s="144"/>
      <c r="CO427" s="144"/>
      <c r="CP427" s="144"/>
      <c r="CQ427" s="144"/>
      <c r="CR427" s="144"/>
      <c r="CS427" s="144"/>
      <c r="CT427" s="144"/>
      <c r="CU427" s="144"/>
      <c r="CV427" s="144"/>
      <c r="CW427" s="144"/>
      <c r="CX427" s="144"/>
      <c r="CY427" s="144"/>
      <c r="CZ427" s="144"/>
      <c r="DA427" s="144"/>
      <c r="DB427" s="144"/>
      <c r="DC427" s="144"/>
      <c r="DD427" s="144"/>
      <c r="DE427" s="144"/>
      <c r="DF427" s="144"/>
      <c r="DG427" s="144"/>
      <c r="DH427" s="144"/>
      <c r="DI427" s="144"/>
      <c r="DJ427" s="144"/>
      <c r="DK427" s="144"/>
      <c r="DL427" s="144"/>
      <c r="DM427" s="144"/>
      <c r="DN427" s="144"/>
      <c r="DO427" s="144"/>
      <c r="DP427" s="144"/>
      <c r="DQ427" s="144"/>
      <c r="DR427" s="144"/>
      <c r="DS427" s="144"/>
      <c r="DT427" s="144"/>
      <c r="DU427" s="144"/>
      <c r="DV427" s="144"/>
      <c r="DW427" s="144"/>
      <c r="DX427" s="144"/>
      <c r="DY427" s="144"/>
      <c r="DZ427" s="144"/>
      <c r="EA427" s="144"/>
      <c r="EB427" s="144"/>
      <c r="EC427" s="144"/>
      <c r="ED427" s="144"/>
      <c r="EE427" s="144"/>
      <c r="EF427" s="144"/>
      <c r="EG427" s="144"/>
      <c r="EH427" s="144"/>
      <c r="EI427" s="144"/>
      <c r="EJ427" s="144"/>
      <c r="EK427" s="144"/>
      <c r="EL427" s="144"/>
      <c r="EM427" s="144"/>
      <c r="EN427" s="144"/>
      <c r="EO427" s="144"/>
      <c r="EP427" s="144"/>
      <c r="EQ427" s="144"/>
      <c r="ER427" s="144"/>
      <c r="ES427" s="144"/>
      <c r="ET427" s="144"/>
      <c r="EU427" s="144"/>
      <c r="EV427" s="144"/>
      <c r="EW427" s="144"/>
      <c r="EX427" s="144"/>
      <c r="EY427" s="144"/>
      <c r="EZ427" s="144"/>
      <c r="FA427" s="144"/>
      <c r="FB427" s="144"/>
      <c r="FC427" s="144"/>
      <c r="FD427" s="144"/>
      <c r="FE427" s="144"/>
      <c r="FF427" s="144"/>
      <c r="FG427" s="144"/>
      <c r="FH427" s="144"/>
      <c r="FI427" s="144"/>
      <c r="FJ427" s="144"/>
      <c r="FK427" s="144"/>
      <c r="FL427" s="144"/>
      <c r="FM427" s="144"/>
      <c r="FN427" s="144"/>
      <c r="FO427" s="144"/>
      <c r="FP427" s="144"/>
      <c r="FQ427" s="144"/>
      <c r="FR427" s="144"/>
      <c r="FS427" s="144"/>
      <c r="FT427" s="144"/>
      <c r="FU427" s="144"/>
      <c r="FV427" s="144"/>
      <c r="FW427" s="144"/>
      <c r="FX427" s="144"/>
      <c r="FY427" s="144"/>
      <c r="FZ427" s="144"/>
      <c r="GA427" s="144"/>
      <c r="GB427" s="144"/>
      <c r="GC427" s="144"/>
      <c r="GD427" s="144"/>
      <c r="GE427" s="144"/>
      <c r="GF427" s="144"/>
      <c r="GG427" s="144"/>
      <c r="GH427" s="144"/>
      <c r="GI427" s="144"/>
      <c r="GJ427" s="144"/>
      <c r="GK427" s="144"/>
      <c r="GL427" s="144"/>
      <c r="GM427" s="144"/>
      <c r="GN427" s="144"/>
      <c r="GO427" s="144"/>
      <c r="GP427" s="144"/>
      <c r="GQ427" s="144"/>
      <c r="GR427" s="144"/>
      <c r="GS427" s="144"/>
      <c r="GT427" s="144"/>
      <c r="GU427" s="144"/>
      <c r="GV427" s="144"/>
      <c r="GW427" s="144"/>
      <c r="GX427" s="144"/>
      <c r="GY427" s="144"/>
      <c r="GZ427" s="144"/>
      <c r="HA427" s="144"/>
      <c r="HB427" s="144"/>
      <c r="HC427" s="144"/>
      <c r="HD427" s="144"/>
      <c r="HE427" s="144"/>
      <c r="HF427" s="144"/>
      <c r="HG427" s="144"/>
      <c r="HH427" s="144"/>
      <c r="HI427" s="144"/>
      <c r="HJ427" s="144"/>
    </row>
    <row r="428" spans="1:218" ht="16.5" x14ac:dyDescent="0.3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c r="CN428" s="144"/>
      <c r="CO428" s="144"/>
      <c r="CP428" s="144"/>
      <c r="CQ428" s="144"/>
      <c r="CR428" s="144"/>
      <c r="CS428" s="144"/>
      <c r="CT428" s="144"/>
      <c r="CU428" s="144"/>
      <c r="CV428" s="144"/>
      <c r="CW428" s="144"/>
      <c r="CX428" s="144"/>
      <c r="CY428" s="144"/>
      <c r="CZ428" s="144"/>
      <c r="DA428" s="144"/>
      <c r="DB428" s="144"/>
      <c r="DC428" s="144"/>
      <c r="DD428" s="144"/>
      <c r="DE428" s="144"/>
      <c r="DF428" s="144"/>
      <c r="DG428" s="144"/>
      <c r="DH428" s="144"/>
      <c r="DI428" s="144"/>
      <c r="DJ428" s="144"/>
      <c r="DK428" s="144"/>
      <c r="DL428" s="144"/>
      <c r="DM428" s="144"/>
      <c r="DN428" s="144"/>
      <c r="DO428" s="144"/>
      <c r="DP428" s="144"/>
      <c r="DQ428" s="144"/>
      <c r="DR428" s="144"/>
      <c r="DS428" s="144"/>
      <c r="DT428" s="144"/>
      <c r="DU428" s="144"/>
      <c r="DV428" s="144"/>
      <c r="DW428" s="144"/>
      <c r="DX428" s="144"/>
      <c r="DY428" s="144"/>
      <c r="DZ428" s="144"/>
      <c r="EA428" s="144"/>
      <c r="EB428" s="144"/>
      <c r="EC428" s="144"/>
      <c r="ED428" s="144"/>
      <c r="EE428" s="144"/>
      <c r="EF428" s="144"/>
      <c r="EG428" s="144"/>
      <c r="EH428" s="144"/>
      <c r="EI428" s="144"/>
      <c r="EJ428" s="144"/>
      <c r="EK428" s="144"/>
      <c r="EL428" s="144"/>
      <c r="EM428" s="144"/>
      <c r="EN428" s="144"/>
      <c r="EO428" s="144"/>
      <c r="EP428" s="144"/>
      <c r="EQ428" s="144"/>
      <c r="ER428" s="144"/>
      <c r="ES428" s="144"/>
      <c r="ET428" s="144"/>
      <c r="EU428" s="144"/>
      <c r="EV428" s="144"/>
      <c r="EW428" s="144"/>
      <c r="EX428" s="144"/>
      <c r="EY428" s="144"/>
      <c r="EZ428" s="144"/>
      <c r="FA428" s="144"/>
      <c r="FB428" s="144"/>
      <c r="FC428" s="144"/>
      <c r="FD428" s="144"/>
      <c r="FE428" s="144"/>
      <c r="FF428" s="144"/>
      <c r="FG428" s="144"/>
      <c r="FH428" s="144"/>
      <c r="FI428" s="144"/>
      <c r="FJ428" s="144"/>
      <c r="FK428" s="144"/>
      <c r="FL428" s="144"/>
      <c r="FM428" s="144"/>
      <c r="FN428" s="144"/>
      <c r="FO428" s="144"/>
      <c r="FP428" s="144"/>
      <c r="FQ428" s="144"/>
      <c r="FR428" s="144"/>
      <c r="FS428" s="144"/>
      <c r="FT428" s="144"/>
      <c r="FU428" s="144"/>
      <c r="FV428" s="144"/>
      <c r="FW428" s="144"/>
      <c r="FX428" s="144"/>
      <c r="FY428" s="144"/>
      <c r="FZ428" s="144"/>
      <c r="GA428" s="144"/>
      <c r="GB428" s="144"/>
      <c r="GC428" s="144"/>
      <c r="GD428" s="144"/>
      <c r="GE428" s="144"/>
      <c r="GF428" s="144"/>
      <c r="GG428" s="144"/>
      <c r="GH428" s="144"/>
      <c r="GI428" s="144"/>
      <c r="GJ428" s="144"/>
      <c r="GK428" s="144"/>
      <c r="GL428" s="144"/>
      <c r="GM428" s="144"/>
      <c r="GN428" s="144"/>
      <c r="GO428" s="144"/>
      <c r="GP428" s="144"/>
      <c r="GQ428" s="144"/>
      <c r="GR428" s="144"/>
      <c r="GS428" s="144"/>
      <c r="GT428" s="144"/>
      <c r="GU428" s="144"/>
      <c r="GV428" s="144"/>
      <c r="GW428" s="144"/>
      <c r="GX428" s="144"/>
      <c r="GY428" s="144"/>
      <c r="GZ428" s="144"/>
      <c r="HA428" s="144"/>
      <c r="HB428" s="144"/>
      <c r="HC428" s="144"/>
      <c r="HD428" s="144"/>
      <c r="HE428" s="144"/>
      <c r="HF428" s="144"/>
      <c r="HG428" s="144"/>
      <c r="HH428" s="144"/>
      <c r="HI428" s="144"/>
      <c r="HJ428" s="144"/>
    </row>
    <row r="429" spans="1:218" ht="16.5" x14ac:dyDescent="0.3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c r="CZ429" s="144"/>
      <c r="DA429" s="144"/>
      <c r="DB429" s="144"/>
      <c r="DC429" s="144"/>
      <c r="DD429" s="144"/>
      <c r="DE429" s="144"/>
      <c r="DF429" s="144"/>
      <c r="DG429" s="144"/>
      <c r="DH429" s="144"/>
      <c r="DI429" s="144"/>
      <c r="DJ429" s="144"/>
      <c r="DK429" s="144"/>
      <c r="DL429" s="144"/>
      <c r="DM429" s="144"/>
      <c r="DN429" s="144"/>
      <c r="DO429" s="144"/>
      <c r="DP429" s="144"/>
      <c r="DQ429" s="144"/>
      <c r="DR429" s="144"/>
      <c r="DS429" s="144"/>
      <c r="DT429" s="144"/>
      <c r="DU429" s="144"/>
      <c r="DV429" s="144"/>
      <c r="DW429" s="144"/>
      <c r="DX429" s="144"/>
      <c r="DY429" s="144"/>
      <c r="DZ429" s="144"/>
      <c r="EA429" s="144"/>
      <c r="EB429" s="144"/>
      <c r="EC429" s="144"/>
      <c r="ED429" s="144"/>
      <c r="EE429" s="144"/>
      <c r="EF429" s="144"/>
      <c r="EG429" s="144"/>
      <c r="EH429" s="144"/>
      <c r="EI429" s="144"/>
      <c r="EJ429" s="144"/>
      <c r="EK429" s="144"/>
      <c r="EL429" s="144"/>
      <c r="EM429" s="144"/>
      <c r="EN429" s="144"/>
      <c r="EO429" s="144"/>
      <c r="EP429" s="144"/>
      <c r="EQ429" s="144"/>
      <c r="ER429" s="144"/>
      <c r="ES429" s="144"/>
      <c r="ET429" s="144"/>
      <c r="EU429" s="144"/>
      <c r="EV429" s="144"/>
      <c r="EW429" s="144"/>
      <c r="EX429" s="144"/>
      <c r="EY429" s="144"/>
      <c r="EZ429" s="144"/>
      <c r="FA429" s="144"/>
      <c r="FB429" s="144"/>
      <c r="FC429" s="144"/>
      <c r="FD429" s="144"/>
      <c r="FE429" s="144"/>
      <c r="FF429" s="144"/>
      <c r="FG429" s="144"/>
      <c r="FH429" s="144"/>
      <c r="FI429" s="144"/>
      <c r="FJ429" s="144"/>
      <c r="FK429" s="144"/>
      <c r="FL429" s="144"/>
      <c r="FM429" s="144"/>
      <c r="FN429" s="144"/>
      <c r="FO429" s="144"/>
      <c r="FP429" s="144"/>
      <c r="FQ429" s="144"/>
      <c r="FR429" s="144"/>
      <c r="FS429" s="144"/>
      <c r="FT429" s="144"/>
      <c r="FU429" s="144"/>
      <c r="FV429" s="144"/>
      <c r="FW429" s="144"/>
      <c r="FX429" s="144"/>
      <c r="FY429" s="144"/>
      <c r="FZ429" s="144"/>
      <c r="GA429" s="144"/>
      <c r="GB429" s="144"/>
      <c r="GC429" s="144"/>
      <c r="GD429" s="144"/>
      <c r="GE429" s="144"/>
      <c r="GF429" s="144"/>
      <c r="GG429" s="144"/>
      <c r="GH429" s="144"/>
      <c r="GI429" s="144"/>
      <c r="GJ429" s="144"/>
      <c r="GK429" s="144"/>
      <c r="GL429" s="144"/>
      <c r="GM429" s="144"/>
      <c r="GN429" s="144"/>
      <c r="GO429" s="144"/>
      <c r="GP429" s="144"/>
      <c r="GQ429" s="144"/>
      <c r="GR429" s="144"/>
      <c r="GS429" s="144"/>
      <c r="GT429" s="144"/>
      <c r="GU429" s="144"/>
      <c r="GV429" s="144"/>
      <c r="GW429" s="144"/>
      <c r="GX429" s="144"/>
      <c r="GY429" s="144"/>
      <c r="GZ429" s="144"/>
      <c r="HA429" s="144"/>
      <c r="HB429" s="144"/>
      <c r="HC429" s="144"/>
      <c r="HD429" s="144"/>
      <c r="HE429" s="144"/>
      <c r="HF429" s="144"/>
      <c r="HG429" s="144"/>
      <c r="HH429" s="144"/>
      <c r="HI429" s="144"/>
      <c r="HJ429" s="144"/>
    </row>
    <row r="430" spans="1:218" ht="16.5" x14ac:dyDescent="0.3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c r="FF430" s="144"/>
      <c r="FG430" s="144"/>
      <c r="FH430" s="144"/>
      <c r="FI430" s="144"/>
      <c r="FJ430" s="144"/>
      <c r="FK430" s="144"/>
      <c r="FL430" s="144"/>
      <c r="FM430" s="144"/>
      <c r="FN430" s="144"/>
      <c r="FO430" s="144"/>
      <c r="FP430" s="144"/>
      <c r="FQ430" s="144"/>
      <c r="FR430" s="144"/>
      <c r="FS430" s="144"/>
      <c r="FT430" s="144"/>
      <c r="FU430" s="144"/>
      <c r="FV430" s="144"/>
      <c r="FW430" s="144"/>
      <c r="FX430" s="144"/>
      <c r="FY430" s="144"/>
      <c r="FZ430" s="144"/>
      <c r="GA430" s="144"/>
      <c r="GB430" s="144"/>
      <c r="GC430" s="144"/>
      <c r="GD430" s="144"/>
      <c r="GE430" s="144"/>
      <c r="GF430" s="144"/>
      <c r="GG430" s="144"/>
      <c r="GH430" s="144"/>
      <c r="GI430" s="144"/>
      <c r="GJ430" s="144"/>
      <c r="GK430" s="144"/>
      <c r="GL430" s="144"/>
      <c r="GM430" s="144"/>
      <c r="GN430" s="144"/>
      <c r="GO430" s="144"/>
      <c r="GP430" s="144"/>
      <c r="GQ430" s="144"/>
      <c r="GR430" s="144"/>
      <c r="GS430" s="144"/>
      <c r="GT430" s="144"/>
      <c r="GU430" s="144"/>
      <c r="GV430" s="144"/>
      <c r="GW430" s="144"/>
      <c r="GX430" s="144"/>
      <c r="GY430" s="144"/>
      <c r="GZ430" s="144"/>
      <c r="HA430" s="144"/>
      <c r="HB430" s="144"/>
      <c r="HC430" s="144"/>
      <c r="HD430" s="144"/>
      <c r="HE430" s="144"/>
      <c r="HF430" s="144"/>
      <c r="HG430" s="144"/>
      <c r="HH430" s="144"/>
      <c r="HI430" s="144"/>
      <c r="HJ430" s="144"/>
    </row>
    <row r="431" spans="1:218" ht="16.5" x14ac:dyDescent="0.3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c r="CZ431" s="144"/>
      <c r="DA431" s="144"/>
      <c r="DB431" s="144"/>
      <c r="DC431" s="144"/>
      <c r="DD431" s="144"/>
      <c r="DE431" s="144"/>
      <c r="DF431" s="144"/>
      <c r="DG431" s="144"/>
      <c r="DH431" s="144"/>
      <c r="DI431" s="144"/>
      <c r="DJ431" s="144"/>
      <c r="DK431" s="144"/>
      <c r="DL431" s="144"/>
      <c r="DM431" s="144"/>
      <c r="DN431" s="144"/>
      <c r="DO431" s="144"/>
      <c r="DP431" s="144"/>
      <c r="DQ431" s="144"/>
      <c r="DR431" s="144"/>
      <c r="DS431" s="144"/>
      <c r="DT431" s="144"/>
      <c r="DU431" s="144"/>
      <c r="DV431" s="144"/>
      <c r="DW431" s="144"/>
      <c r="DX431" s="144"/>
      <c r="DY431" s="144"/>
      <c r="DZ431" s="144"/>
      <c r="EA431" s="144"/>
      <c r="EB431" s="144"/>
      <c r="EC431" s="144"/>
      <c r="ED431" s="144"/>
      <c r="EE431" s="144"/>
      <c r="EF431" s="144"/>
      <c r="EG431" s="144"/>
      <c r="EH431" s="144"/>
      <c r="EI431" s="144"/>
      <c r="EJ431" s="144"/>
      <c r="EK431" s="144"/>
      <c r="EL431" s="144"/>
      <c r="EM431" s="144"/>
      <c r="EN431" s="144"/>
      <c r="EO431" s="144"/>
      <c r="EP431" s="144"/>
      <c r="EQ431" s="144"/>
      <c r="ER431" s="144"/>
      <c r="ES431" s="144"/>
      <c r="ET431" s="144"/>
      <c r="EU431" s="144"/>
      <c r="EV431" s="144"/>
      <c r="EW431" s="144"/>
      <c r="EX431" s="144"/>
      <c r="EY431" s="144"/>
      <c r="EZ431" s="144"/>
      <c r="FA431" s="144"/>
      <c r="FB431" s="144"/>
      <c r="FC431" s="144"/>
      <c r="FD431" s="144"/>
      <c r="FE431" s="144"/>
      <c r="FF431" s="144"/>
      <c r="FG431" s="144"/>
      <c r="FH431" s="144"/>
      <c r="FI431" s="144"/>
      <c r="FJ431" s="144"/>
      <c r="FK431" s="144"/>
      <c r="FL431" s="144"/>
      <c r="FM431" s="144"/>
      <c r="FN431" s="144"/>
      <c r="FO431" s="144"/>
      <c r="FP431" s="144"/>
      <c r="FQ431" s="144"/>
      <c r="FR431" s="144"/>
      <c r="FS431" s="144"/>
      <c r="FT431" s="144"/>
      <c r="FU431" s="144"/>
      <c r="FV431" s="144"/>
      <c r="FW431" s="144"/>
      <c r="FX431" s="144"/>
      <c r="FY431" s="144"/>
      <c r="FZ431" s="144"/>
      <c r="GA431" s="144"/>
      <c r="GB431" s="144"/>
      <c r="GC431" s="144"/>
      <c r="GD431" s="144"/>
      <c r="GE431" s="144"/>
      <c r="GF431" s="144"/>
      <c r="GG431" s="144"/>
      <c r="GH431" s="144"/>
      <c r="GI431" s="144"/>
      <c r="GJ431" s="144"/>
      <c r="GK431" s="144"/>
      <c r="GL431" s="144"/>
      <c r="GM431" s="144"/>
      <c r="GN431" s="144"/>
      <c r="GO431" s="144"/>
      <c r="GP431" s="144"/>
      <c r="GQ431" s="144"/>
      <c r="GR431" s="144"/>
      <c r="GS431" s="144"/>
      <c r="GT431" s="144"/>
      <c r="GU431" s="144"/>
      <c r="GV431" s="144"/>
      <c r="GW431" s="144"/>
      <c r="GX431" s="144"/>
      <c r="GY431" s="144"/>
      <c r="GZ431" s="144"/>
      <c r="HA431" s="144"/>
      <c r="HB431" s="144"/>
      <c r="HC431" s="144"/>
      <c r="HD431" s="144"/>
      <c r="HE431" s="144"/>
      <c r="HF431" s="144"/>
      <c r="HG431" s="144"/>
      <c r="HH431" s="144"/>
      <c r="HI431" s="144"/>
      <c r="HJ431" s="144"/>
    </row>
    <row r="432" spans="1:218" ht="16.5" x14ac:dyDescent="0.3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c r="CZ432" s="144"/>
      <c r="DA432" s="144"/>
      <c r="DB432" s="144"/>
      <c r="DC432" s="144"/>
      <c r="DD432" s="144"/>
      <c r="DE432" s="144"/>
      <c r="DF432" s="144"/>
      <c r="DG432" s="144"/>
      <c r="DH432" s="144"/>
      <c r="DI432" s="144"/>
      <c r="DJ432" s="144"/>
      <c r="DK432" s="144"/>
      <c r="DL432" s="144"/>
      <c r="DM432" s="144"/>
      <c r="DN432" s="144"/>
      <c r="DO432" s="144"/>
      <c r="DP432" s="144"/>
      <c r="DQ432" s="144"/>
      <c r="DR432" s="144"/>
      <c r="DS432" s="144"/>
      <c r="DT432" s="144"/>
      <c r="DU432" s="144"/>
      <c r="DV432" s="144"/>
      <c r="DW432" s="144"/>
      <c r="DX432" s="144"/>
      <c r="DY432" s="144"/>
      <c r="DZ432" s="144"/>
      <c r="EA432" s="144"/>
      <c r="EB432" s="144"/>
      <c r="EC432" s="144"/>
      <c r="ED432" s="144"/>
      <c r="EE432" s="144"/>
      <c r="EF432" s="144"/>
      <c r="EG432" s="144"/>
      <c r="EH432" s="144"/>
      <c r="EI432" s="144"/>
      <c r="EJ432" s="144"/>
      <c r="EK432" s="144"/>
      <c r="EL432" s="144"/>
      <c r="EM432" s="144"/>
      <c r="EN432" s="144"/>
      <c r="EO432" s="144"/>
      <c r="EP432" s="144"/>
      <c r="EQ432" s="144"/>
      <c r="ER432" s="144"/>
      <c r="ES432" s="144"/>
      <c r="ET432" s="144"/>
      <c r="EU432" s="144"/>
      <c r="EV432" s="144"/>
      <c r="EW432" s="144"/>
      <c r="EX432" s="144"/>
      <c r="EY432" s="144"/>
      <c r="EZ432" s="144"/>
      <c r="FA432" s="144"/>
      <c r="FB432" s="144"/>
      <c r="FC432" s="144"/>
      <c r="FD432" s="144"/>
      <c r="FE432" s="144"/>
      <c r="FF432" s="144"/>
      <c r="FG432" s="144"/>
      <c r="FH432" s="144"/>
      <c r="FI432" s="144"/>
      <c r="FJ432" s="144"/>
      <c r="FK432" s="144"/>
      <c r="FL432" s="144"/>
      <c r="FM432" s="144"/>
      <c r="FN432" s="144"/>
      <c r="FO432" s="144"/>
      <c r="FP432" s="144"/>
      <c r="FQ432" s="144"/>
      <c r="FR432" s="144"/>
      <c r="FS432" s="144"/>
      <c r="FT432" s="144"/>
      <c r="FU432" s="144"/>
      <c r="FV432" s="144"/>
      <c r="FW432" s="144"/>
      <c r="FX432" s="144"/>
      <c r="FY432" s="144"/>
      <c r="FZ432" s="144"/>
      <c r="GA432" s="144"/>
      <c r="GB432" s="144"/>
      <c r="GC432" s="144"/>
      <c r="GD432" s="144"/>
      <c r="GE432" s="144"/>
      <c r="GF432" s="144"/>
      <c r="GG432" s="144"/>
      <c r="GH432" s="144"/>
      <c r="GI432" s="144"/>
      <c r="GJ432" s="144"/>
      <c r="GK432" s="144"/>
      <c r="GL432" s="144"/>
      <c r="GM432" s="144"/>
      <c r="GN432" s="144"/>
      <c r="GO432" s="144"/>
      <c r="GP432" s="144"/>
      <c r="GQ432" s="144"/>
      <c r="GR432" s="144"/>
      <c r="GS432" s="144"/>
      <c r="GT432" s="144"/>
      <c r="GU432" s="144"/>
      <c r="GV432" s="144"/>
      <c r="GW432" s="144"/>
      <c r="GX432" s="144"/>
      <c r="GY432" s="144"/>
      <c r="GZ432" s="144"/>
      <c r="HA432" s="144"/>
      <c r="HB432" s="144"/>
      <c r="HC432" s="144"/>
      <c r="HD432" s="144"/>
      <c r="HE432" s="144"/>
      <c r="HF432" s="144"/>
      <c r="HG432" s="144"/>
      <c r="HH432" s="144"/>
      <c r="HI432" s="144"/>
      <c r="HJ432" s="144"/>
    </row>
    <row r="433" spans="1:218" ht="16.5" x14ac:dyDescent="0.3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4"/>
      <c r="EA433" s="144"/>
      <c r="EB433" s="144"/>
      <c r="EC433" s="144"/>
      <c r="ED433" s="144"/>
      <c r="EE433" s="144"/>
      <c r="EF433" s="144"/>
      <c r="EG433" s="144"/>
      <c r="EH433" s="144"/>
      <c r="EI433" s="144"/>
      <c r="EJ433" s="144"/>
      <c r="EK433" s="144"/>
      <c r="EL433" s="144"/>
      <c r="EM433" s="144"/>
      <c r="EN433" s="144"/>
      <c r="EO433" s="144"/>
      <c r="EP433" s="144"/>
      <c r="EQ433" s="144"/>
      <c r="ER433" s="144"/>
      <c r="ES433" s="144"/>
      <c r="ET433" s="144"/>
      <c r="EU433" s="144"/>
      <c r="EV433" s="144"/>
      <c r="EW433" s="144"/>
      <c r="EX433" s="144"/>
      <c r="EY433" s="144"/>
      <c r="EZ433" s="144"/>
      <c r="FA433" s="144"/>
      <c r="FB433" s="144"/>
      <c r="FC433" s="144"/>
      <c r="FD433" s="144"/>
      <c r="FE433" s="144"/>
      <c r="FF433" s="144"/>
      <c r="FG433" s="144"/>
      <c r="FH433" s="144"/>
      <c r="FI433" s="144"/>
      <c r="FJ433" s="144"/>
      <c r="FK433" s="144"/>
      <c r="FL433" s="144"/>
      <c r="FM433" s="144"/>
      <c r="FN433" s="144"/>
      <c r="FO433" s="144"/>
      <c r="FP433" s="144"/>
      <c r="FQ433" s="144"/>
      <c r="FR433" s="144"/>
      <c r="FS433" s="144"/>
      <c r="FT433" s="144"/>
      <c r="FU433" s="144"/>
      <c r="FV433" s="144"/>
      <c r="FW433" s="144"/>
      <c r="FX433" s="144"/>
      <c r="FY433" s="144"/>
      <c r="FZ433" s="144"/>
      <c r="GA433" s="144"/>
      <c r="GB433" s="144"/>
      <c r="GC433" s="144"/>
      <c r="GD433" s="144"/>
      <c r="GE433" s="144"/>
      <c r="GF433" s="144"/>
      <c r="GG433" s="144"/>
      <c r="GH433" s="144"/>
      <c r="GI433" s="144"/>
      <c r="GJ433" s="144"/>
      <c r="GK433" s="144"/>
      <c r="GL433" s="144"/>
      <c r="GM433" s="144"/>
      <c r="GN433" s="144"/>
      <c r="GO433" s="144"/>
      <c r="GP433" s="144"/>
      <c r="GQ433" s="144"/>
      <c r="GR433" s="144"/>
      <c r="GS433" s="144"/>
      <c r="GT433" s="144"/>
      <c r="GU433" s="144"/>
      <c r="GV433" s="144"/>
      <c r="GW433" s="144"/>
      <c r="GX433" s="144"/>
      <c r="GY433" s="144"/>
      <c r="GZ433" s="144"/>
      <c r="HA433" s="144"/>
      <c r="HB433" s="144"/>
      <c r="HC433" s="144"/>
      <c r="HD433" s="144"/>
      <c r="HE433" s="144"/>
      <c r="HF433" s="144"/>
      <c r="HG433" s="144"/>
      <c r="HH433" s="144"/>
      <c r="HI433" s="144"/>
      <c r="HJ433" s="144"/>
    </row>
    <row r="434" spans="1:218" ht="16.5" x14ac:dyDescent="0.3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c r="CN434" s="144"/>
      <c r="CO434" s="144"/>
      <c r="CP434" s="144"/>
      <c r="CQ434" s="144"/>
      <c r="CR434" s="144"/>
      <c r="CS434" s="144"/>
      <c r="CT434" s="144"/>
      <c r="CU434" s="144"/>
      <c r="CV434" s="144"/>
      <c r="CW434" s="144"/>
      <c r="CX434" s="144"/>
      <c r="CY434" s="144"/>
      <c r="CZ434" s="144"/>
      <c r="DA434" s="144"/>
      <c r="DB434" s="144"/>
      <c r="DC434" s="144"/>
      <c r="DD434" s="144"/>
      <c r="DE434" s="144"/>
      <c r="DF434" s="144"/>
      <c r="DG434" s="144"/>
      <c r="DH434" s="144"/>
      <c r="DI434" s="144"/>
      <c r="DJ434" s="144"/>
      <c r="DK434" s="144"/>
      <c r="DL434" s="144"/>
      <c r="DM434" s="144"/>
      <c r="DN434" s="144"/>
      <c r="DO434" s="144"/>
      <c r="DP434" s="144"/>
      <c r="DQ434" s="144"/>
      <c r="DR434" s="144"/>
      <c r="DS434" s="144"/>
      <c r="DT434" s="144"/>
      <c r="DU434" s="144"/>
      <c r="DV434" s="144"/>
      <c r="DW434" s="144"/>
      <c r="DX434" s="144"/>
      <c r="DY434" s="144"/>
      <c r="DZ434" s="144"/>
      <c r="EA434" s="144"/>
      <c r="EB434" s="144"/>
      <c r="EC434" s="144"/>
      <c r="ED434" s="144"/>
      <c r="EE434" s="144"/>
      <c r="EF434" s="144"/>
      <c r="EG434" s="144"/>
      <c r="EH434" s="144"/>
      <c r="EI434" s="144"/>
      <c r="EJ434" s="144"/>
      <c r="EK434" s="144"/>
      <c r="EL434" s="144"/>
      <c r="EM434" s="144"/>
      <c r="EN434" s="144"/>
      <c r="EO434" s="144"/>
      <c r="EP434" s="144"/>
      <c r="EQ434" s="144"/>
      <c r="ER434" s="144"/>
      <c r="ES434" s="144"/>
      <c r="ET434" s="144"/>
      <c r="EU434" s="144"/>
      <c r="EV434" s="144"/>
      <c r="EW434" s="144"/>
      <c r="EX434" s="144"/>
      <c r="EY434" s="144"/>
      <c r="EZ434" s="144"/>
      <c r="FA434" s="144"/>
      <c r="FB434" s="144"/>
      <c r="FC434" s="144"/>
      <c r="FD434" s="144"/>
      <c r="FE434" s="144"/>
      <c r="FF434" s="144"/>
      <c r="FG434" s="144"/>
      <c r="FH434" s="144"/>
      <c r="FI434" s="144"/>
      <c r="FJ434" s="144"/>
      <c r="FK434" s="144"/>
      <c r="FL434" s="144"/>
      <c r="FM434" s="144"/>
      <c r="FN434" s="144"/>
      <c r="FO434" s="144"/>
      <c r="FP434" s="144"/>
      <c r="FQ434" s="144"/>
      <c r="FR434" s="144"/>
      <c r="FS434" s="144"/>
      <c r="FT434" s="144"/>
      <c r="FU434" s="144"/>
      <c r="FV434" s="144"/>
      <c r="FW434" s="144"/>
      <c r="FX434" s="144"/>
      <c r="FY434" s="144"/>
      <c r="FZ434" s="144"/>
      <c r="GA434" s="144"/>
      <c r="GB434" s="144"/>
      <c r="GC434" s="144"/>
      <c r="GD434" s="144"/>
      <c r="GE434" s="144"/>
      <c r="GF434" s="144"/>
      <c r="GG434" s="144"/>
      <c r="GH434" s="144"/>
      <c r="GI434" s="144"/>
      <c r="GJ434" s="144"/>
      <c r="GK434" s="144"/>
      <c r="GL434" s="144"/>
      <c r="GM434" s="144"/>
      <c r="GN434" s="144"/>
      <c r="GO434" s="144"/>
      <c r="GP434" s="144"/>
      <c r="GQ434" s="144"/>
      <c r="GR434" s="144"/>
      <c r="GS434" s="144"/>
      <c r="GT434" s="144"/>
      <c r="GU434" s="144"/>
      <c r="GV434" s="144"/>
      <c r="GW434" s="144"/>
      <c r="GX434" s="144"/>
      <c r="GY434" s="144"/>
      <c r="GZ434" s="144"/>
      <c r="HA434" s="144"/>
      <c r="HB434" s="144"/>
      <c r="HC434" s="144"/>
      <c r="HD434" s="144"/>
      <c r="HE434" s="144"/>
      <c r="HF434" s="144"/>
      <c r="HG434" s="144"/>
      <c r="HH434" s="144"/>
      <c r="HI434" s="144"/>
      <c r="HJ434" s="144"/>
    </row>
    <row r="435" spans="1:218" ht="16.5" x14ac:dyDescent="0.3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c r="CN435" s="144"/>
      <c r="CO435" s="144"/>
      <c r="CP435" s="144"/>
      <c r="CQ435" s="144"/>
      <c r="CR435" s="144"/>
      <c r="CS435" s="144"/>
      <c r="CT435" s="144"/>
      <c r="CU435" s="144"/>
      <c r="CV435" s="144"/>
      <c r="CW435" s="144"/>
      <c r="CX435" s="144"/>
      <c r="CY435" s="144"/>
      <c r="CZ435" s="144"/>
      <c r="DA435" s="144"/>
      <c r="DB435" s="144"/>
      <c r="DC435" s="144"/>
      <c r="DD435" s="144"/>
      <c r="DE435" s="144"/>
      <c r="DF435" s="144"/>
      <c r="DG435" s="144"/>
      <c r="DH435" s="144"/>
      <c r="DI435" s="144"/>
      <c r="DJ435" s="144"/>
      <c r="DK435" s="144"/>
      <c r="DL435" s="144"/>
      <c r="DM435" s="144"/>
      <c r="DN435" s="144"/>
      <c r="DO435" s="144"/>
      <c r="DP435" s="144"/>
      <c r="DQ435" s="144"/>
      <c r="DR435" s="144"/>
      <c r="DS435" s="144"/>
      <c r="DT435" s="144"/>
      <c r="DU435" s="144"/>
      <c r="DV435" s="144"/>
      <c r="DW435" s="144"/>
      <c r="DX435" s="144"/>
      <c r="DY435" s="144"/>
      <c r="DZ435" s="144"/>
      <c r="EA435" s="144"/>
      <c r="EB435" s="144"/>
      <c r="EC435" s="144"/>
      <c r="ED435" s="144"/>
      <c r="EE435" s="144"/>
      <c r="EF435" s="144"/>
      <c r="EG435" s="144"/>
      <c r="EH435" s="144"/>
      <c r="EI435" s="144"/>
      <c r="EJ435" s="144"/>
      <c r="EK435" s="144"/>
      <c r="EL435" s="144"/>
      <c r="EM435" s="144"/>
      <c r="EN435" s="144"/>
      <c r="EO435" s="144"/>
      <c r="EP435" s="144"/>
      <c r="EQ435" s="144"/>
      <c r="ER435" s="144"/>
      <c r="ES435" s="144"/>
      <c r="ET435" s="144"/>
      <c r="EU435" s="144"/>
      <c r="EV435" s="144"/>
      <c r="EW435" s="144"/>
      <c r="EX435" s="144"/>
      <c r="EY435" s="144"/>
      <c r="EZ435" s="144"/>
      <c r="FA435" s="144"/>
      <c r="FB435" s="144"/>
      <c r="FC435" s="144"/>
      <c r="FD435" s="144"/>
      <c r="FE435" s="144"/>
      <c r="FF435" s="144"/>
      <c r="FG435" s="144"/>
      <c r="FH435" s="144"/>
      <c r="FI435" s="144"/>
      <c r="FJ435" s="144"/>
      <c r="FK435" s="144"/>
      <c r="FL435" s="144"/>
      <c r="FM435" s="144"/>
      <c r="FN435" s="144"/>
      <c r="FO435" s="144"/>
      <c r="FP435" s="144"/>
      <c r="FQ435" s="144"/>
      <c r="FR435" s="144"/>
      <c r="FS435" s="144"/>
      <c r="FT435" s="144"/>
      <c r="FU435" s="144"/>
      <c r="FV435" s="144"/>
      <c r="FW435" s="144"/>
      <c r="FX435" s="144"/>
      <c r="FY435" s="144"/>
      <c r="FZ435" s="144"/>
      <c r="GA435" s="144"/>
      <c r="GB435" s="144"/>
      <c r="GC435" s="144"/>
      <c r="GD435" s="144"/>
      <c r="GE435" s="144"/>
      <c r="GF435" s="144"/>
      <c r="GG435" s="144"/>
      <c r="GH435" s="144"/>
      <c r="GI435" s="144"/>
      <c r="GJ435" s="144"/>
      <c r="GK435" s="144"/>
      <c r="GL435" s="144"/>
      <c r="GM435" s="144"/>
      <c r="GN435" s="144"/>
      <c r="GO435" s="144"/>
      <c r="GP435" s="144"/>
      <c r="GQ435" s="144"/>
      <c r="GR435" s="144"/>
      <c r="GS435" s="144"/>
      <c r="GT435" s="144"/>
      <c r="GU435" s="144"/>
      <c r="GV435" s="144"/>
      <c r="GW435" s="144"/>
      <c r="GX435" s="144"/>
      <c r="GY435" s="144"/>
      <c r="GZ435" s="144"/>
      <c r="HA435" s="144"/>
      <c r="HB435" s="144"/>
      <c r="HC435" s="144"/>
      <c r="HD435" s="144"/>
      <c r="HE435" s="144"/>
      <c r="HF435" s="144"/>
      <c r="HG435" s="144"/>
      <c r="HH435" s="144"/>
      <c r="HI435" s="144"/>
      <c r="HJ435" s="144"/>
    </row>
    <row r="436" spans="1:218" ht="16.5" x14ac:dyDescent="0.3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c r="CN436" s="144"/>
      <c r="CO436" s="144"/>
      <c r="CP436" s="144"/>
      <c r="CQ436" s="144"/>
      <c r="CR436" s="144"/>
      <c r="CS436" s="144"/>
      <c r="CT436" s="144"/>
      <c r="CU436" s="144"/>
      <c r="CV436" s="144"/>
      <c r="CW436" s="144"/>
      <c r="CX436" s="144"/>
      <c r="CY436" s="144"/>
      <c r="CZ436" s="144"/>
      <c r="DA436" s="144"/>
      <c r="DB436" s="144"/>
      <c r="DC436" s="144"/>
      <c r="DD436" s="144"/>
      <c r="DE436" s="144"/>
      <c r="DF436" s="144"/>
      <c r="DG436" s="144"/>
      <c r="DH436" s="144"/>
      <c r="DI436" s="144"/>
      <c r="DJ436" s="144"/>
      <c r="DK436" s="144"/>
      <c r="DL436" s="144"/>
      <c r="DM436" s="144"/>
      <c r="DN436" s="144"/>
      <c r="DO436" s="144"/>
      <c r="DP436" s="144"/>
      <c r="DQ436" s="144"/>
      <c r="DR436" s="144"/>
      <c r="DS436" s="144"/>
      <c r="DT436" s="144"/>
      <c r="DU436" s="144"/>
      <c r="DV436" s="144"/>
      <c r="DW436" s="144"/>
      <c r="DX436" s="144"/>
      <c r="DY436" s="144"/>
      <c r="DZ436" s="144"/>
      <c r="EA436" s="144"/>
      <c r="EB436" s="144"/>
      <c r="EC436" s="144"/>
      <c r="ED436" s="144"/>
      <c r="EE436" s="144"/>
      <c r="EF436" s="144"/>
      <c r="EG436" s="144"/>
      <c r="EH436" s="144"/>
      <c r="EI436" s="144"/>
      <c r="EJ436" s="144"/>
      <c r="EK436" s="144"/>
      <c r="EL436" s="144"/>
      <c r="EM436" s="144"/>
      <c r="EN436" s="144"/>
      <c r="EO436" s="144"/>
      <c r="EP436" s="144"/>
      <c r="EQ436" s="144"/>
      <c r="ER436" s="144"/>
      <c r="ES436" s="144"/>
      <c r="ET436" s="144"/>
      <c r="EU436" s="144"/>
      <c r="EV436" s="144"/>
      <c r="EW436" s="144"/>
      <c r="EX436" s="144"/>
      <c r="EY436" s="144"/>
      <c r="EZ436" s="144"/>
      <c r="FA436" s="144"/>
      <c r="FB436" s="144"/>
      <c r="FC436" s="144"/>
      <c r="FD436" s="144"/>
      <c r="FE436" s="144"/>
      <c r="FF436" s="144"/>
      <c r="FG436" s="144"/>
      <c r="FH436" s="144"/>
      <c r="FI436" s="144"/>
      <c r="FJ436" s="144"/>
      <c r="FK436" s="144"/>
      <c r="FL436" s="144"/>
      <c r="FM436" s="144"/>
      <c r="FN436" s="144"/>
      <c r="FO436" s="144"/>
      <c r="FP436" s="144"/>
      <c r="FQ436" s="144"/>
      <c r="FR436" s="144"/>
      <c r="FS436" s="144"/>
      <c r="FT436" s="144"/>
      <c r="FU436" s="144"/>
      <c r="FV436" s="144"/>
      <c r="FW436" s="144"/>
      <c r="FX436" s="144"/>
      <c r="FY436" s="144"/>
      <c r="FZ436" s="144"/>
      <c r="GA436" s="144"/>
      <c r="GB436" s="144"/>
      <c r="GC436" s="144"/>
      <c r="GD436" s="144"/>
      <c r="GE436" s="144"/>
      <c r="GF436" s="144"/>
      <c r="GG436" s="144"/>
      <c r="GH436" s="144"/>
      <c r="GI436" s="144"/>
      <c r="GJ436" s="144"/>
      <c r="GK436" s="144"/>
      <c r="GL436" s="144"/>
      <c r="GM436" s="144"/>
      <c r="GN436" s="144"/>
      <c r="GO436" s="144"/>
      <c r="GP436" s="144"/>
      <c r="GQ436" s="144"/>
      <c r="GR436" s="144"/>
      <c r="GS436" s="144"/>
      <c r="GT436" s="144"/>
      <c r="GU436" s="144"/>
      <c r="GV436" s="144"/>
      <c r="GW436" s="144"/>
      <c r="GX436" s="144"/>
      <c r="GY436" s="144"/>
      <c r="GZ436" s="144"/>
      <c r="HA436" s="144"/>
      <c r="HB436" s="144"/>
      <c r="HC436" s="144"/>
      <c r="HD436" s="144"/>
      <c r="HE436" s="144"/>
      <c r="HF436" s="144"/>
      <c r="HG436" s="144"/>
      <c r="HH436" s="144"/>
      <c r="HI436" s="144"/>
      <c r="HJ436" s="144"/>
    </row>
    <row r="437" spans="1:218" ht="16.5" x14ac:dyDescent="0.3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c r="CN437" s="144"/>
      <c r="CO437" s="144"/>
      <c r="CP437" s="144"/>
      <c r="CQ437" s="144"/>
      <c r="CR437" s="144"/>
      <c r="CS437" s="144"/>
      <c r="CT437" s="144"/>
      <c r="CU437" s="144"/>
      <c r="CV437" s="144"/>
      <c r="CW437" s="144"/>
      <c r="CX437" s="144"/>
      <c r="CY437" s="144"/>
      <c r="CZ437" s="144"/>
      <c r="DA437" s="144"/>
      <c r="DB437" s="144"/>
      <c r="DC437" s="144"/>
      <c r="DD437" s="144"/>
      <c r="DE437" s="144"/>
      <c r="DF437" s="144"/>
      <c r="DG437" s="144"/>
      <c r="DH437" s="144"/>
      <c r="DI437" s="144"/>
      <c r="DJ437" s="144"/>
      <c r="DK437" s="144"/>
      <c r="DL437" s="144"/>
      <c r="DM437" s="144"/>
      <c r="DN437" s="144"/>
      <c r="DO437" s="144"/>
      <c r="DP437" s="144"/>
      <c r="DQ437" s="144"/>
      <c r="DR437" s="144"/>
      <c r="DS437" s="144"/>
      <c r="DT437" s="144"/>
      <c r="DU437" s="144"/>
      <c r="DV437" s="144"/>
      <c r="DW437" s="144"/>
      <c r="DX437" s="144"/>
      <c r="DY437" s="144"/>
      <c r="DZ437" s="144"/>
      <c r="EA437" s="144"/>
      <c r="EB437" s="144"/>
      <c r="EC437" s="144"/>
      <c r="ED437" s="144"/>
      <c r="EE437" s="144"/>
      <c r="EF437" s="144"/>
      <c r="EG437" s="144"/>
      <c r="EH437" s="144"/>
      <c r="EI437" s="144"/>
      <c r="EJ437" s="144"/>
      <c r="EK437" s="144"/>
      <c r="EL437" s="144"/>
      <c r="EM437" s="144"/>
      <c r="EN437" s="144"/>
      <c r="EO437" s="144"/>
      <c r="EP437" s="144"/>
      <c r="EQ437" s="144"/>
      <c r="ER437" s="144"/>
      <c r="ES437" s="144"/>
      <c r="ET437" s="144"/>
      <c r="EU437" s="144"/>
      <c r="EV437" s="144"/>
      <c r="EW437" s="144"/>
      <c r="EX437" s="144"/>
      <c r="EY437" s="144"/>
      <c r="EZ437" s="144"/>
      <c r="FA437" s="144"/>
      <c r="FB437" s="144"/>
      <c r="FC437" s="144"/>
      <c r="FD437" s="144"/>
      <c r="FE437" s="144"/>
      <c r="FF437" s="144"/>
      <c r="FG437" s="144"/>
      <c r="FH437" s="144"/>
      <c r="FI437" s="144"/>
      <c r="FJ437" s="144"/>
      <c r="FK437" s="144"/>
      <c r="FL437" s="144"/>
      <c r="FM437" s="144"/>
      <c r="FN437" s="144"/>
      <c r="FO437" s="144"/>
      <c r="FP437" s="144"/>
      <c r="FQ437" s="144"/>
      <c r="FR437" s="144"/>
      <c r="FS437" s="144"/>
      <c r="FT437" s="144"/>
      <c r="FU437" s="144"/>
      <c r="FV437" s="144"/>
      <c r="FW437" s="144"/>
      <c r="FX437" s="144"/>
      <c r="FY437" s="144"/>
      <c r="FZ437" s="144"/>
      <c r="GA437" s="144"/>
      <c r="GB437" s="144"/>
      <c r="GC437" s="144"/>
      <c r="GD437" s="144"/>
      <c r="GE437" s="144"/>
      <c r="GF437" s="144"/>
      <c r="GG437" s="144"/>
      <c r="GH437" s="144"/>
      <c r="GI437" s="144"/>
      <c r="GJ437" s="144"/>
      <c r="GK437" s="144"/>
      <c r="GL437" s="144"/>
      <c r="GM437" s="144"/>
      <c r="GN437" s="144"/>
      <c r="GO437" s="144"/>
      <c r="GP437" s="144"/>
      <c r="GQ437" s="144"/>
      <c r="GR437" s="144"/>
      <c r="GS437" s="144"/>
      <c r="GT437" s="144"/>
      <c r="GU437" s="144"/>
      <c r="GV437" s="144"/>
      <c r="GW437" s="144"/>
      <c r="GX437" s="144"/>
      <c r="GY437" s="144"/>
      <c r="GZ437" s="144"/>
      <c r="HA437" s="144"/>
      <c r="HB437" s="144"/>
      <c r="HC437" s="144"/>
      <c r="HD437" s="144"/>
      <c r="HE437" s="144"/>
      <c r="HF437" s="144"/>
      <c r="HG437" s="144"/>
      <c r="HH437" s="144"/>
      <c r="HI437" s="144"/>
      <c r="HJ437" s="144"/>
    </row>
    <row r="438" spans="1:218" ht="16.5" x14ac:dyDescent="0.3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c r="CN438" s="144"/>
      <c r="CO438" s="144"/>
      <c r="CP438" s="144"/>
      <c r="CQ438" s="144"/>
      <c r="CR438" s="144"/>
      <c r="CS438" s="144"/>
      <c r="CT438" s="144"/>
      <c r="CU438" s="144"/>
      <c r="CV438" s="144"/>
      <c r="CW438" s="144"/>
      <c r="CX438" s="144"/>
      <c r="CY438" s="144"/>
      <c r="CZ438" s="144"/>
      <c r="DA438" s="144"/>
      <c r="DB438" s="144"/>
      <c r="DC438" s="144"/>
      <c r="DD438" s="144"/>
      <c r="DE438" s="144"/>
      <c r="DF438" s="144"/>
      <c r="DG438" s="144"/>
      <c r="DH438" s="144"/>
      <c r="DI438" s="144"/>
      <c r="DJ438" s="144"/>
      <c r="DK438" s="144"/>
      <c r="DL438" s="144"/>
      <c r="DM438" s="144"/>
      <c r="DN438" s="144"/>
      <c r="DO438" s="144"/>
      <c r="DP438" s="144"/>
      <c r="DQ438" s="144"/>
      <c r="DR438" s="144"/>
      <c r="DS438" s="144"/>
      <c r="DT438" s="144"/>
      <c r="DU438" s="144"/>
      <c r="DV438" s="144"/>
      <c r="DW438" s="144"/>
      <c r="DX438" s="144"/>
      <c r="DY438" s="144"/>
      <c r="DZ438" s="144"/>
      <c r="EA438" s="144"/>
      <c r="EB438" s="144"/>
      <c r="EC438" s="144"/>
      <c r="ED438" s="144"/>
      <c r="EE438" s="144"/>
      <c r="EF438" s="144"/>
      <c r="EG438" s="144"/>
      <c r="EH438" s="144"/>
      <c r="EI438" s="144"/>
      <c r="EJ438" s="144"/>
      <c r="EK438" s="144"/>
      <c r="EL438" s="144"/>
      <c r="EM438" s="144"/>
      <c r="EN438" s="144"/>
      <c r="EO438" s="144"/>
      <c r="EP438" s="144"/>
      <c r="EQ438" s="144"/>
      <c r="ER438" s="144"/>
      <c r="ES438" s="144"/>
      <c r="ET438" s="144"/>
      <c r="EU438" s="144"/>
      <c r="EV438" s="144"/>
      <c r="EW438" s="144"/>
      <c r="EX438" s="144"/>
      <c r="EY438" s="144"/>
      <c r="EZ438" s="144"/>
      <c r="FA438" s="144"/>
      <c r="FB438" s="144"/>
      <c r="FC438" s="144"/>
      <c r="FD438" s="144"/>
      <c r="FE438" s="144"/>
      <c r="FF438" s="144"/>
      <c r="FG438" s="144"/>
      <c r="FH438" s="144"/>
      <c r="FI438" s="144"/>
      <c r="FJ438" s="144"/>
      <c r="FK438" s="144"/>
      <c r="FL438" s="144"/>
      <c r="FM438" s="144"/>
      <c r="FN438" s="144"/>
      <c r="FO438" s="144"/>
      <c r="FP438" s="144"/>
      <c r="FQ438" s="144"/>
      <c r="FR438" s="144"/>
      <c r="FS438" s="144"/>
      <c r="FT438" s="144"/>
      <c r="FU438" s="144"/>
      <c r="FV438" s="144"/>
      <c r="FW438" s="144"/>
      <c r="FX438" s="144"/>
      <c r="FY438" s="144"/>
      <c r="FZ438" s="144"/>
      <c r="GA438" s="144"/>
      <c r="GB438" s="144"/>
      <c r="GC438" s="144"/>
      <c r="GD438" s="144"/>
      <c r="GE438" s="144"/>
      <c r="GF438" s="144"/>
      <c r="GG438" s="144"/>
      <c r="GH438" s="144"/>
      <c r="GI438" s="144"/>
      <c r="GJ438" s="144"/>
      <c r="GK438" s="144"/>
      <c r="GL438" s="144"/>
      <c r="GM438" s="144"/>
      <c r="GN438" s="144"/>
      <c r="GO438" s="144"/>
      <c r="GP438" s="144"/>
      <c r="GQ438" s="144"/>
      <c r="GR438" s="144"/>
      <c r="GS438" s="144"/>
      <c r="GT438" s="144"/>
      <c r="GU438" s="144"/>
      <c r="GV438" s="144"/>
      <c r="GW438" s="144"/>
      <c r="GX438" s="144"/>
      <c r="GY438" s="144"/>
      <c r="GZ438" s="144"/>
      <c r="HA438" s="144"/>
      <c r="HB438" s="144"/>
      <c r="HC438" s="144"/>
      <c r="HD438" s="144"/>
      <c r="HE438" s="144"/>
      <c r="HF438" s="144"/>
      <c r="HG438" s="144"/>
      <c r="HH438" s="144"/>
      <c r="HI438" s="144"/>
      <c r="HJ438" s="144"/>
    </row>
    <row r="439" spans="1:218" ht="16.5" x14ac:dyDescent="0.3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c r="CN439" s="144"/>
      <c r="CO439" s="144"/>
      <c r="CP439" s="144"/>
      <c r="CQ439" s="144"/>
      <c r="CR439" s="144"/>
      <c r="CS439" s="144"/>
      <c r="CT439" s="144"/>
      <c r="CU439" s="144"/>
      <c r="CV439" s="144"/>
      <c r="CW439" s="144"/>
      <c r="CX439" s="144"/>
      <c r="CY439" s="144"/>
      <c r="CZ439" s="144"/>
      <c r="DA439" s="144"/>
      <c r="DB439" s="144"/>
      <c r="DC439" s="144"/>
      <c r="DD439" s="144"/>
      <c r="DE439" s="144"/>
      <c r="DF439" s="144"/>
      <c r="DG439" s="144"/>
      <c r="DH439" s="144"/>
      <c r="DI439" s="144"/>
      <c r="DJ439" s="144"/>
      <c r="DK439" s="144"/>
      <c r="DL439" s="144"/>
      <c r="DM439" s="144"/>
      <c r="DN439" s="144"/>
      <c r="DO439" s="144"/>
      <c r="DP439" s="144"/>
      <c r="DQ439" s="144"/>
      <c r="DR439" s="144"/>
      <c r="DS439" s="144"/>
      <c r="DT439" s="144"/>
      <c r="DU439" s="144"/>
      <c r="DV439" s="144"/>
      <c r="DW439" s="144"/>
      <c r="DX439" s="144"/>
      <c r="DY439" s="144"/>
      <c r="DZ439" s="144"/>
      <c r="EA439" s="144"/>
      <c r="EB439" s="144"/>
      <c r="EC439" s="144"/>
      <c r="ED439" s="144"/>
      <c r="EE439" s="144"/>
      <c r="EF439" s="144"/>
      <c r="EG439" s="144"/>
      <c r="EH439" s="144"/>
      <c r="EI439" s="144"/>
      <c r="EJ439" s="144"/>
      <c r="EK439" s="144"/>
      <c r="EL439" s="144"/>
      <c r="EM439" s="144"/>
      <c r="EN439" s="144"/>
      <c r="EO439" s="144"/>
      <c r="EP439" s="144"/>
      <c r="EQ439" s="144"/>
      <c r="ER439" s="144"/>
      <c r="ES439" s="144"/>
      <c r="ET439" s="144"/>
      <c r="EU439" s="144"/>
      <c r="EV439" s="144"/>
      <c r="EW439" s="144"/>
      <c r="EX439" s="144"/>
      <c r="EY439" s="144"/>
      <c r="EZ439" s="144"/>
      <c r="FA439" s="144"/>
      <c r="FB439" s="144"/>
      <c r="FC439" s="144"/>
      <c r="FD439" s="144"/>
      <c r="FE439" s="144"/>
      <c r="FF439" s="144"/>
      <c r="FG439" s="144"/>
      <c r="FH439" s="144"/>
      <c r="FI439" s="144"/>
      <c r="FJ439" s="144"/>
      <c r="FK439" s="144"/>
      <c r="FL439" s="144"/>
      <c r="FM439" s="144"/>
      <c r="FN439" s="144"/>
      <c r="FO439" s="144"/>
      <c r="FP439" s="144"/>
      <c r="FQ439" s="144"/>
      <c r="FR439" s="144"/>
      <c r="FS439" s="144"/>
      <c r="FT439" s="144"/>
      <c r="FU439" s="144"/>
      <c r="FV439" s="144"/>
      <c r="FW439" s="144"/>
      <c r="FX439" s="144"/>
      <c r="FY439" s="144"/>
      <c r="FZ439" s="144"/>
      <c r="GA439" s="144"/>
      <c r="GB439" s="144"/>
      <c r="GC439" s="144"/>
      <c r="GD439" s="144"/>
      <c r="GE439" s="144"/>
      <c r="GF439" s="144"/>
      <c r="GG439" s="144"/>
      <c r="GH439" s="144"/>
      <c r="GI439" s="144"/>
      <c r="GJ439" s="144"/>
      <c r="GK439" s="144"/>
      <c r="GL439" s="144"/>
      <c r="GM439" s="144"/>
      <c r="GN439" s="144"/>
      <c r="GO439" s="144"/>
      <c r="GP439" s="144"/>
      <c r="GQ439" s="144"/>
      <c r="GR439" s="144"/>
      <c r="GS439" s="144"/>
      <c r="GT439" s="144"/>
      <c r="GU439" s="144"/>
      <c r="GV439" s="144"/>
      <c r="GW439" s="144"/>
      <c r="GX439" s="144"/>
      <c r="GY439" s="144"/>
      <c r="GZ439" s="144"/>
      <c r="HA439" s="144"/>
      <c r="HB439" s="144"/>
      <c r="HC439" s="144"/>
      <c r="HD439" s="144"/>
      <c r="HE439" s="144"/>
      <c r="HF439" s="144"/>
      <c r="HG439" s="144"/>
      <c r="HH439" s="144"/>
      <c r="HI439" s="144"/>
      <c r="HJ439" s="144"/>
    </row>
    <row r="440" spans="1:218" ht="16.5" x14ac:dyDescent="0.3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c r="CZ440" s="144"/>
      <c r="DA440" s="144"/>
      <c r="DB440" s="144"/>
      <c r="DC440" s="144"/>
      <c r="DD440" s="144"/>
      <c r="DE440" s="144"/>
      <c r="DF440" s="144"/>
      <c r="DG440" s="144"/>
      <c r="DH440" s="144"/>
      <c r="DI440" s="144"/>
      <c r="DJ440" s="144"/>
      <c r="DK440" s="144"/>
      <c r="DL440" s="144"/>
      <c r="DM440" s="144"/>
      <c r="DN440" s="144"/>
      <c r="DO440" s="144"/>
      <c r="DP440" s="144"/>
      <c r="DQ440" s="144"/>
      <c r="DR440" s="144"/>
      <c r="DS440" s="144"/>
      <c r="DT440" s="144"/>
      <c r="DU440" s="144"/>
      <c r="DV440" s="144"/>
      <c r="DW440" s="144"/>
      <c r="DX440" s="144"/>
      <c r="DY440" s="144"/>
      <c r="DZ440" s="144"/>
      <c r="EA440" s="144"/>
      <c r="EB440" s="144"/>
      <c r="EC440" s="144"/>
      <c r="ED440" s="144"/>
      <c r="EE440" s="144"/>
      <c r="EF440" s="144"/>
      <c r="EG440" s="144"/>
      <c r="EH440" s="144"/>
      <c r="EI440" s="144"/>
      <c r="EJ440" s="144"/>
      <c r="EK440" s="144"/>
      <c r="EL440" s="144"/>
      <c r="EM440" s="144"/>
      <c r="EN440" s="144"/>
      <c r="EO440" s="144"/>
      <c r="EP440" s="144"/>
      <c r="EQ440" s="144"/>
      <c r="ER440" s="144"/>
      <c r="ES440" s="144"/>
      <c r="ET440" s="144"/>
      <c r="EU440" s="144"/>
      <c r="EV440" s="144"/>
      <c r="EW440" s="144"/>
      <c r="EX440" s="144"/>
      <c r="EY440" s="144"/>
      <c r="EZ440" s="144"/>
      <c r="FA440" s="144"/>
      <c r="FB440" s="144"/>
      <c r="FC440" s="144"/>
      <c r="FD440" s="144"/>
      <c r="FE440" s="144"/>
      <c r="FF440" s="144"/>
      <c r="FG440" s="144"/>
      <c r="FH440" s="144"/>
      <c r="FI440" s="144"/>
      <c r="FJ440" s="144"/>
      <c r="FK440" s="144"/>
      <c r="FL440" s="144"/>
      <c r="FM440" s="144"/>
      <c r="FN440" s="144"/>
      <c r="FO440" s="144"/>
      <c r="FP440" s="144"/>
      <c r="FQ440" s="144"/>
      <c r="FR440" s="144"/>
      <c r="FS440" s="144"/>
      <c r="FT440" s="144"/>
      <c r="FU440" s="144"/>
      <c r="FV440" s="144"/>
      <c r="FW440" s="144"/>
      <c r="FX440" s="144"/>
      <c r="FY440" s="144"/>
      <c r="FZ440" s="144"/>
      <c r="GA440" s="144"/>
      <c r="GB440" s="144"/>
      <c r="GC440" s="144"/>
      <c r="GD440" s="144"/>
      <c r="GE440" s="144"/>
      <c r="GF440" s="144"/>
      <c r="GG440" s="144"/>
      <c r="GH440" s="144"/>
      <c r="GI440" s="144"/>
      <c r="GJ440" s="144"/>
      <c r="GK440" s="144"/>
      <c r="GL440" s="144"/>
      <c r="GM440" s="144"/>
      <c r="GN440" s="144"/>
      <c r="GO440" s="144"/>
      <c r="GP440" s="144"/>
      <c r="GQ440" s="144"/>
      <c r="GR440" s="144"/>
      <c r="GS440" s="144"/>
      <c r="GT440" s="144"/>
      <c r="GU440" s="144"/>
      <c r="GV440" s="144"/>
      <c r="GW440" s="144"/>
      <c r="GX440" s="144"/>
      <c r="GY440" s="144"/>
      <c r="GZ440" s="144"/>
      <c r="HA440" s="144"/>
      <c r="HB440" s="144"/>
      <c r="HC440" s="144"/>
      <c r="HD440" s="144"/>
      <c r="HE440" s="144"/>
      <c r="HF440" s="144"/>
      <c r="HG440" s="144"/>
      <c r="HH440" s="144"/>
      <c r="HI440" s="144"/>
      <c r="HJ440" s="144"/>
    </row>
    <row r="441" spans="1:218" ht="16.5" x14ac:dyDescent="0.3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c r="CN441" s="144"/>
      <c r="CO441" s="144"/>
      <c r="CP441" s="144"/>
      <c r="CQ441" s="144"/>
      <c r="CR441" s="144"/>
      <c r="CS441" s="144"/>
      <c r="CT441" s="144"/>
      <c r="CU441" s="144"/>
      <c r="CV441" s="144"/>
      <c r="CW441" s="144"/>
      <c r="CX441" s="144"/>
      <c r="CY441" s="144"/>
      <c r="CZ441" s="144"/>
      <c r="DA441" s="144"/>
      <c r="DB441" s="144"/>
      <c r="DC441" s="144"/>
      <c r="DD441" s="144"/>
      <c r="DE441" s="144"/>
      <c r="DF441" s="144"/>
      <c r="DG441" s="144"/>
      <c r="DH441" s="144"/>
      <c r="DI441" s="144"/>
      <c r="DJ441" s="144"/>
      <c r="DK441" s="144"/>
      <c r="DL441" s="144"/>
      <c r="DM441" s="144"/>
      <c r="DN441" s="144"/>
      <c r="DO441" s="144"/>
      <c r="DP441" s="144"/>
      <c r="DQ441" s="144"/>
      <c r="DR441" s="144"/>
      <c r="DS441" s="144"/>
      <c r="DT441" s="144"/>
      <c r="DU441" s="144"/>
      <c r="DV441" s="144"/>
      <c r="DW441" s="144"/>
      <c r="DX441" s="144"/>
      <c r="DY441" s="144"/>
      <c r="DZ441" s="144"/>
      <c r="EA441" s="144"/>
      <c r="EB441" s="144"/>
      <c r="EC441" s="144"/>
      <c r="ED441" s="144"/>
      <c r="EE441" s="144"/>
      <c r="EF441" s="144"/>
      <c r="EG441" s="144"/>
      <c r="EH441" s="144"/>
      <c r="EI441" s="144"/>
      <c r="EJ441" s="144"/>
      <c r="EK441" s="144"/>
      <c r="EL441" s="144"/>
      <c r="EM441" s="144"/>
      <c r="EN441" s="144"/>
      <c r="EO441" s="144"/>
      <c r="EP441" s="144"/>
      <c r="EQ441" s="144"/>
      <c r="ER441" s="144"/>
      <c r="ES441" s="144"/>
      <c r="ET441" s="144"/>
      <c r="EU441" s="144"/>
      <c r="EV441" s="144"/>
      <c r="EW441" s="144"/>
      <c r="EX441" s="144"/>
      <c r="EY441" s="144"/>
      <c r="EZ441" s="144"/>
      <c r="FA441" s="144"/>
      <c r="FB441" s="144"/>
      <c r="FC441" s="144"/>
      <c r="FD441" s="144"/>
      <c r="FE441" s="144"/>
      <c r="FF441" s="144"/>
      <c r="FG441" s="144"/>
      <c r="FH441" s="144"/>
      <c r="FI441" s="144"/>
      <c r="FJ441" s="144"/>
      <c r="FK441" s="144"/>
      <c r="FL441" s="144"/>
      <c r="FM441" s="144"/>
      <c r="FN441" s="144"/>
      <c r="FO441" s="144"/>
      <c r="FP441" s="144"/>
      <c r="FQ441" s="144"/>
      <c r="FR441" s="144"/>
      <c r="FS441" s="144"/>
      <c r="FT441" s="144"/>
      <c r="FU441" s="144"/>
      <c r="FV441" s="144"/>
      <c r="FW441" s="144"/>
      <c r="FX441" s="144"/>
      <c r="FY441" s="144"/>
      <c r="FZ441" s="144"/>
      <c r="GA441" s="144"/>
      <c r="GB441" s="144"/>
      <c r="GC441" s="144"/>
      <c r="GD441" s="144"/>
      <c r="GE441" s="144"/>
      <c r="GF441" s="144"/>
      <c r="GG441" s="144"/>
      <c r="GH441" s="144"/>
      <c r="GI441" s="144"/>
      <c r="GJ441" s="144"/>
      <c r="GK441" s="144"/>
      <c r="GL441" s="144"/>
      <c r="GM441" s="144"/>
      <c r="GN441" s="144"/>
      <c r="GO441" s="144"/>
      <c r="GP441" s="144"/>
      <c r="GQ441" s="144"/>
      <c r="GR441" s="144"/>
      <c r="GS441" s="144"/>
      <c r="GT441" s="144"/>
      <c r="GU441" s="144"/>
      <c r="GV441" s="144"/>
      <c r="GW441" s="144"/>
      <c r="GX441" s="144"/>
      <c r="GY441" s="144"/>
      <c r="GZ441" s="144"/>
      <c r="HA441" s="144"/>
      <c r="HB441" s="144"/>
      <c r="HC441" s="144"/>
      <c r="HD441" s="144"/>
      <c r="HE441" s="144"/>
      <c r="HF441" s="144"/>
      <c r="HG441" s="144"/>
      <c r="HH441" s="144"/>
      <c r="HI441" s="144"/>
      <c r="HJ441" s="144"/>
    </row>
    <row r="442" spans="1:218" ht="16.5" x14ac:dyDescent="0.3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c r="CZ442" s="144"/>
      <c r="DA442" s="144"/>
      <c r="DB442" s="144"/>
      <c r="DC442" s="144"/>
      <c r="DD442" s="144"/>
      <c r="DE442" s="144"/>
      <c r="DF442" s="144"/>
      <c r="DG442" s="144"/>
      <c r="DH442" s="144"/>
      <c r="DI442" s="144"/>
      <c r="DJ442" s="144"/>
      <c r="DK442" s="144"/>
      <c r="DL442" s="144"/>
      <c r="DM442" s="144"/>
      <c r="DN442" s="144"/>
      <c r="DO442" s="144"/>
      <c r="DP442" s="144"/>
      <c r="DQ442" s="144"/>
      <c r="DR442" s="144"/>
      <c r="DS442" s="144"/>
      <c r="DT442" s="144"/>
      <c r="DU442" s="144"/>
      <c r="DV442" s="144"/>
      <c r="DW442" s="144"/>
      <c r="DX442" s="144"/>
      <c r="DY442" s="144"/>
      <c r="DZ442" s="144"/>
      <c r="EA442" s="144"/>
      <c r="EB442" s="144"/>
      <c r="EC442" s="144"/>
      <c r="ED442" s="144"/>
      <c r="EE442" s="144"/>
      <c r="EF442" s="144"/>
      <c r="EG442" s="144"/>
      <c r="EH442" s="144"/>
      <c r="EI442" s="144"/>
      <c r="EJ442" s="144"/>
      <c r="EK442" s="144"/>
      <c r="EL442" s="144"/>
      <c r="EM442" s="144"/>
      <c r="EN442" s="144"/>
      <c r="EO442" s="144"/>
      <c r="EP442" s="144"/>
      <c r="EQ442" s="144"/>
      <c r="ER442" s="144"/>
      <c r="ES442" s="144"/>
      <c r="ET442" s="144"/>
      <c r="EU442" s="144"/>
      <c r="EV442" s="144"/>
      <c r="EW442" s="144"/>
      <c r="EX442" s="144"/>
      <c r="EY442" s="144"/>
      <c r="EZ442" s="144"/>
      <c r="FA442" s="144"/>
      <c r="FB442" s="144"/>
      <c r="FC442" s="144"/>
      <c r="FD442" s="144"/>
      <c r="FE442" s="144"/>
      <c r="FF442" s="144"/>
      <c r="FG442" s="144"/>
      <c r="FH442" s="144"/>
      <c r="FI442" s="144"/>
      <c r="FJ442" s="144"/>
      <c r="FK442" s="144"/>
      <c r="FL442" s="144"/>
      <c r="FM442" s="144"/>
      <c r="FN442" s="144"/>
      <c r="FO442" s="144"/>
      <c r="FP442" s="144"/>
      <c r="FQ442" s="144"/>
      <c r="FR442" s="144"/>
      <c r="FS442" s="144"/>
      <c r="FT442" s="144"/>
      <c r="FU442" s="144"/>
      <c r="FV442" s="144"/>
      <c r="FW442" s="144"/>
      <c r="FX442" s="144"/>
      <c r="FY442" s="144"/>
      <c r="FZ442" s="144"/>
      <c r="GA442" s="144"/>
      <c r="GB442" s="144"/>
      <c r="GC442" s="144"/>
      <c r="GD442" s="144"/>
      <c r="GE442" s="144"/>
      <c r="GF442" s="144"/>
      <c r="GG442" s="144"/>
      <c r="GH442" s="144"/>
      <c r="GI442" s="144"/>
      <c r="GJ442" s="144"/>
      <c r="GK442" s="144"/>
      <c r="GL442" s="144"/>
      <c r="GM442" s="144"/>
      <c r="GN442" s="144"/>
      <c r="GO442" s="144"/>
      <c r="GP442" s="144"/>
      <c r="GQ442" s="144"/>
      <c r="GR442" s="144"/>
      <c r="GS442" s="144"/>
      <c r="GT442" s="144"/>
      <c r="GU442" s="144"/>
      <c r="GV442" s="144"/>
      <c r="GW442" s="144"/>
      <c r="GX442" s="144"/>
      <c r="GY442" s="144"/>
      <c r="GZ442" s="144"/>
      <c r="HA442" s="144"/>
      <c r="HB442" s="144"/>
      <c r="HC442" s="144"/>
      <c r="HD442" s="144"/>
      <c r="HE442" s="144"/>
      <c r="HF442" s="144"/>
      <c r="HG442" s="144"/>
      <c r="HH442" s="144"/>
      <c r="HI442" s="144"/>
      <c r="HJ442" s="144"/>
    </row>
    <row r="443" spans="1:218" ht="16.5" x14ac:dyDescent="0.3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c r="CN443" s="144"/>
      <c r="CO443" s="144"/>
      <c r="CP443" s="144"/>
      <c r="CQ443" s="144"/>
      <c r="CR443" s="144"/>
      <c r="CS443" s="144"/>
      <c r="CT443" s="144"/>
      <c r="CU443" s="144"/>
      <c r="CV443" s="144"/>
      <c r="CW443" s="144"/>
      <c r="CX443" s="144"/>
      <c r="CY443" s="144"/>
      <c r="CZ443" s="144"/>
      <c r="DA443" s="144"/>
      <c r="DB443" s="144"/>
      <c r="DC443" s="144"/>
      <c r="DD443" s="144"/>
      <c r="DE443" s="144"/>
      <c r="DF443" s="144"/>
      <c r="DG443" s="144"/>
      <c r="DH443" s="144"/>
      <c r="DI443" s="144"/>
      <c r="DJ443" s="144"/>
      <c r="DK443" s="144"/>
      <c r="DL443" s="144"/>
      <c r="DM443" s="144"/>
      <c r="DN443" s="144"/>
      <c r="DO443" s="144"/>
      <c r="DP443" s="144"/>
      <c r="DQ443" s="144"/>
      <c r="DR443" s="144"/>
      <c r="DS443" s="144"/>
      <c r="DT443" s="144"/>
      <c r="DU443" s="144"/>
      <c r="DV443" s="144"/>
      <c r="DW443" s="144"/>
      <c r="DX443" s="144"/>
      <c r="DY443" s="144"/>
      <c r="DZ443" s="144"/>
      <c r="EA443" s="144"/>
      <c r="EB443" s="144"/>
      <c r="EC443" s="144"/>
      <c r="ED443" s="144"/>
      <c r="EE443" s="144"/>
      <c r="EF443" s="144"/>
      <c r="EG443" s="144"/>
      <c r="EH443" s="144"/>
      <c r="EI443" s="144"/>
      <c r="EJ443" s="144"/>
      <c r="EK443" s="144"/>
      <c r="EL443" s="144"/>
      <c r="EM443" s="144"/>
      <c r="EN443" s="144"/>
      <c r="EO443" s="144"/>
      <c r="EP443" s="144"/>
      <c r="EQ443" s="144"/>
      <c r="ER443" s="144"/>
      <c r="ES443" s="144"/>
      <c r="ET443" s="144"/>
      <c r="EU443" s="144"/>
      <c r="EV443" s="144"/>
      <c r="EW443" s="144"/>
      <c r="EX443" s="144"/>
      <c r="EY443" s="144"/>
      <c r="EZ443" s="144"/>
      <c r="FA443" s="144"/>
      <c r="FB443" s="144"/>
      <c r="FC443" s="144"/>
      <c r="FD443" s="144"/>
      <c r="FE443" s="144"/>
      <c r="FF443" s="144"/>
      <c r="FG443" s="144"/>
      <c r="FH443" s="144"/>
      <c r="FI443" s="144"/>
      <c r="FJ443" s="144"/>
      <c r="FK443" s="144"/>
      <c r="FL443" s="144"/>
      <c r="FM443" s="144"/>
      <c r="FN443" s="144"/>
      <c r="FO443" s="144"/>
      <c r="FP443" s="144"/>
      <c r="FQ443" s="144"/>
      <c r="FR443" s="144"/>
      <c r="FS443" s="144"/>
      <c r="FT443" s="144"/>
      <c r="FU443" s="144"/>
      <c r="FV443" s="144"/>
      <c r="FW443" s="144"/>
      <c r="FX443" s="144"/>
      <c r="FY443" s="144"/>
      <c r="FZ443" s="144"/>
      <c r="GA443" s="144"/>
      <c r="GB443" s="144"/>
      <c r="GC443" s="144"/>
      <c r="GD443" s="144"/>
      <c r="GE443" s="144"/>
      <c r="GF443" s="144"/>
      <c r="GG443" s="144"/>
      <c r="GH443" s="144"/>
      <c r="GI443" s="144"/>
      <c r="GJ443" s="144"/>
      <c r="GK443" s="144"/>
      <c r="GL443" s="144"/>
      <c r="GM443" s="144"/>
      <c r="GN443" s="144"/>
      <c r="GO443" s="144"/>
      <c r="GP443" s="144"/>
      <c r="GQ443" s="144"/>
      <c r="GR443" s="144"/>
      <c r="GS443" s="144"/>
      <c r="GT443" s="144"/>
      <c r="GU443" s="144"/>
      <c r="GV443" s="144"/>
      <c r="GW443" s="144"/>
      <c r="GX443" s="144"/>
      <c r="GY443" s="144"/>
      <c r="GZ443" s="144"/>
      <c r="HA443" s="144"/>
      <c r="HB443" s="144"/>
      <c r="HC443" s="144"/>
      <c r="HD443" s="144"/>
      <c r="HE443" s="144"/>
      <c r="HF443" s="144"/>
      <c r="HG443" s="144"/>
      <c r="HH443" s="144"/>
      <c r="HI443" s="144"/>
      <c r="HJ443" s="144"/>
    </row>
    <row r="444" spans="1:218" ht="16.5" x14ac:dyDescent="0.3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c r="CZ444" s="144"/>
      <c r="DA444" s="144"/>
      <c r="DB444" s="144"/>
      <c r="DC444" s="144"/>
      <c r="DD444" s="144"/>
      <c r="DE444" s="144"/>
      <c r="DF444" s="144"/>
      <c r="DG444" s="144"/>
      <c r="DH444" s="144"/>
      <c r="DI444" s="144"/>
      <c r="DJ444" s="144"/>
      <c r="DK444" s="144"/>
      <c r="DL444" s="144"/>
      <c r="DM444" s="144"/>
      <c r="DN444" s="144"/>
      <c r="DO444" s="144"/>
      <c r="DP444" s="144"/>
      <c r="DQ444" s="144"/>
      <c r="DR444" s="144"/>
      <c r="DS444" s="144"/>
      <c r="DT444" s="144"/>
      <c r="DU444" s="144"/>
      <c r="DV444" s="144"/>
      <c r="DW444" s="144"/>
      <c r="DX444" s="144"/>
      <c r="DY444" s="144"/>
      <c r="DZ444" s="144"/>
      <c r="EA444" s="144"/>
      <c r="EB444" s="144"/>
      <c r="EC444" s="144"/>
      <c r="ED444" s="144"/>
      <c r="EE444" s="144"/>
      <c r="EF444" s="144"/>
      <c r="EG444" s="144"/>
      <c r="EH444" s="144"/>
      <c r="EI444" s="144"/>
      <c r="EJ444" s="144"/>
      <c r="EK444" s="144"/>
      <c r="EL444" s="144"/>
      <c r="EM444" s="144"/>
      <c r="EN444" s="144"/>
      <c r="EO444" s="144"/>
      <c r="EP444" s="144"/>
      <c r="EQ444" s="144"/>
      <c r="ER444" s="144"/>
      <c r="ES444" s="144"/>
      <c r="ET444" s="144"/>
      <c r="EU444" s="144"/>
      <c r="EV444" s="144"/>
      <c r="EW444" s="144"/>
      <c r="EX444" s="144"/>
      <c r="EY444" s="144"/>
      <c r="EZ444" s="144"/>
      <c r="FA444" s="144"/>
      <c r="FB444" s="144"/>
      <c r="FC444" s="144"/>
      <c r="FD444" s="144"/>
      <c r="FE444" s="144"/>
      <c r="FF444" s="144"/>
      <c r="FG444" s="144"/>
      <c r="FH444" s="144"/>
      <c r="FI444" s="144"/>
      <c r="FJ444" s="144"/>
      <c r="FK444" s="144"/>
      <c r="FL444" s="144"/>
      <c r="FM444" s="144"/>
      <c r="FN444" s="144"/>
      <c r="FO444" s="144"/>
      <c r="FP444" s="144"/>
      <c r="FQ444" s="144"/>
      <c r="FR444" s="144"/>
      <c r="FS444" s="144"/>
      <c r="FT444" s="144"/>
      <c r="FU444" s="144"/>
      <c r="FV444" s="144"/>
      <c r="FW444" s="144"/>
      <c r="FX444" s="144"/>
      <c r="FY444" s="144"/>
      <c r="FZ444" s="144"/>
      <c r="GA444" s="144"/>
      <c r="GB444" s="144"/>
      <c r="GC444" s="144"/>
      <c r="GD444" s="144"/>
      <c r="GE444" s="144"/>
      <c r="GF444" s="144"/>
      <c r="GG444" s="144"/>
      <c r="GH444" s="144"/>
      <c r="GI444" s="144"/>
      <c r="GJ444" s="144"/>
      <c r="GK444" s="144"/>
      <c r="GL444" s="144"/>
      <c r="GM444" s="144"/>
      <c r="GN444" s="144"/>
      <c r="GO444" s="144"/>
      <c r="GP444" s="144"/>
      <c r="GQ444" s="144"/>
      <c r="GR444" s="144"/>
      <c r="GS444" s="144"/>
      <c r="GT444" s="144"/>
      <c r="GU444" s="144"/>
      <c r="GV444" s="144"/>
      <c r="GW444" s="144"/>
      <c r="GX444" s="144"/>
      <c r="GY444" s="144"/>
      <c r="GZ444" s="144"/>
      <c r="HA444" s="144"/>
      <c r="HB444" s="144"/>
      <c r="HC444" s="144"/>
      <c r="HD444" s="144"/>
      <c r="HE444" s="144"/>
      <c r="HF444" s="144"/>
      <c r="HG444" s="144"/>
      <c r="HH444" s="144"/>
      <c r="HI444" s="144"/>
      <c r="HJ444" s="144"/>
    </row>
    <row r="445" spans="1:218" ht="16.5" x14ac:dyDescent="0.3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4"/>
      <c r="EA445" s="144"/>
      <c r="EB445" s="144"/>
      <c r="EC445" s="144"/>
      <c r="ED445" s="144"/>
      <c r="EE445" s="144"/>
      <c r="EF445" s="144"/>
      <c r="EG445" s="144"/>
      <c r="EH445" s="144"/>
      <c r="EI445" s="144"/>
      <c r="EJ445" s="144"/>
      <c r="EK445" s="144"/>
      <c r="EL445" s="144"/>
      <c r="EM445" s="144"/>
      <c r="EN445" s="144"/>
      <c r="EO445" s="144"/>
      <c r="EP445" s="144"/>
      <c r="EQ445" s="144"/>
      <c r="ER445" s="144"/>
      <c r="ES445" s="144"/>
      <c r="ET445" s="144"/>
      <c r="EU445" s="144"/>
      <c r="EV445" s="144"/>
      <c r="EW445" s="144"/>
      <c r="EX445" s="144"/>
      <c r="EY445" s="144"/>
      <c r="EZ445" s="144"/>
      <c r="FA445" s="144"/>
      <c r="FB445" s="144"/>
      <c r="FC445" s="144"/>
      <c r="FD445" s="144"/>
      <c r="FE445" s="144"/>
      <c r="FF445" s="144"/>
      <c r="FG445" s="144"/>
      <c r="FH445" s="144"/>
      <c r="FI445" s="144"/>
      <c r="FJ445" s="144"/>
      <c r="FK445" s="144"/>
      <c r="FL445" s="144"/>
      <c r="FM445" s="144"/>
      <c r="FN445" s="144"/>
      <c r="FO445" s="144"/>
      <c r="FP445" s="144"/>
      <c r="FQ445" s="144"/>
      <c r="FR445" s="144"/>
      <c r="FS445" s="144"/>
      <c r="FT445" s="144"/>
      <c r="FU445" s="144"/>
      <c r="FV445" s="144"/>
      <c r="FW445" s="144"/>
      <c r="FX445" s="144"/>
      <c r="FY445" s="144"/>
      <c r="FZ445" s="144"/>
      <c r="GA445" s="144"/>
      <c r="GB445" s="144"/>
      <c r="GC445" s="144"/>
      <c r="GD445" s="144"/>
      <c r="GE445" s="144"/>
      <c r="GF445" s="144"/>
      <c r="GG445" s="144"/>
      <c r="GH445" s="144"/>
      <c r="GI445" s="144"/>
      <c r="GJ445" s="144"/>
      <c r="GK445" s="144"/>
      <c r="GL445" s="144"/>
      <c r="GM445" s="144"/>
      <c r="GN445" s="144"/>
      <c r="GO445" s="144"/>
      <c r="GP445" s="144"/>
      <c r="GQ445" s="144"/>
      <c r="GR445" s="144"/>
      <c r="GS445" s="144"/>
      <c r="GT445" s="144"/>
      <c r="GU445" s="144"/>
      <c r="GV445" s="144"/>
      <c r="GW445" s="144"/>
      <c r="GX445" s="144"/>
      <c r="GY445" s="144"/>
      <c r="GZ445" s="144"/>
      <c r="HA445" s="144"/>
      <c r="HB445" s="144"/>
      <c r="HC445" s="144"/>
      <c r="HD445" s="144"/>
      <c r="HE445" s="144"/>
      <c r="HF445" s="144"/>
      <c r="HG445" s="144"/>
      <c r="HH445" s="144"/>
      <c r="HI445" s="144"/>
      <c r="HJ445" s="144"/>
    </row>
    <row r="446" spans="1:218" ht="16.5" x14ac:dyDescent="0.3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c r="CN446" s="144"/>
      <c r="CO446" s="144"/>
      <c r="CP446" s="144"/>
      <c r="CQ446" s="144"/>
      <c r="CR446" s="144"/>
      <c r="CS446" s="144"/>
      <c r="CT446" s="144"/>
      <c r="CU446" s="144"/>
      <c r="CV446" s="144"/>
      <c r="CW446" s="144"/>
      <c r="CX446" s="144"/>
      <c r="CY446" s="144"/>
      <c r="CZ446" s="144"/>
      <c r="DA446" s="144"/>
      <c r="DB446" s="144"/>
      <c r="DC446" s="144"/>
      <c r="DD446" s="144"/>
      <c r="DE446" s="144"/>
      <c r="DF446" s="144"/>
      <c r="DG446" s="144"/>
      <c r="DH446" s="144"/>
      <c r="DI446" s="144"/>
      <c r="DJ446" s="144"/>
      <c r="DK446" s="144"/>
      <c r="DL446" s="144"/>
      <c r="DM446" s="144"/>
      <c r="DN446" s="144"/>
      <c r="DO446" s="144"/>
      <c r="DP446" s="144"/>
      <c r="DQ446" s="144"/>
      <c r="DR446" s="144"/>
      <c r="DS446" s="144"/>
      <c r="DT446" s="144"/>
      <c r="DU446" s="144"/>
      <c r="DV446" s="144"/>
      <c r="DW446" s="144"/>
      <c r="DX446" s="144"/>
      <c r="DY446" s="144"/>
      <c r="DZ446" s="144"/>
      <c r="EA446" s="144"/>
      <c r="EB446" s="144"/>
      <c r="EC446" s="144"/>
      <c r="ED446" s="144"/>
      <c r="EE446" s="144"/>
      <c r="EF446" s="144"/>
      <c r="EG446" s="144"/>
      <c r="EH446" s="144"/>
      <c r="EI446" s="144"/>
      <c r="EJ446" s="144"/>
      <c r="EK446" s="144"/>
      <c r="EL446" s="144"/>
      <c r="EM446" s="144"/>
      <c r="EN446" s="144"/>
      <c r="EO446" s="144"/>
      <c r="EP446" s="144"/>
      <c r="EQ446" s="144"/>
      <c r="ER446" s="144"/>
      <c r="ES446" s="144"/>
      <c r="ET446" s="144"/>
      <c r="EU446" s="144"/>
      <c r="EV446" s="144"/>
      <c r="EW446" s="144"/>
      <c r="EX446" s="144"/>
      <c r="EY446" s="144"/>
      <c r="EZ446" s="144"/>
      <c r="FA446" s="144"/>
      <c r="FB446" s="144"/>
      <c r="FC446" s="144"/>
      <c r="FD446" s="144"/>
      <c r="FE446" s="144"/>
      <c r="FF446" s="144"/>
      <c r="FG446" s="144"/>
      <c r="FH446" s="144"/>
      <c r="FI446" s="144"/>
      <c r="FJ446" s="144"/>
      <c r="FK446" s="144"/>
      <c r="FL446" s="144"/>
      <c r="FM446" s="144"/>
      <c r="FN446" s="144"/>
      <c r="FO446" s="144"/>
      <c r="FP446" s="144"/>
      <c r="FQ446" s="144"/>
      <c r="FR446" s="144"/>
      <c r="FS446" s="144"/>
      <c r="FT446" s="144"/>
      <c r="FU446" s="144"/>
      <c r="FV446" s="144"/>
      <c r="FW446" s="144"/>
      <c r="FX446" s="144"/>
      <c r="FY446" s="144"/>
      <c r="FZ446" s="144"/>
      <c r="GA446" s="144"/>
      <c r="GB446" s="144"/>
      <c r="GC446" s="144"/>
      <c r="GD446" s="144"/>
      <c r="GE446" s="144"/>
      <c r="GF446" s="144"/>
      <c r="GG446" s="144"/>
      <c r="GH446" s="144"/>
      <c r="GI446" s="144"/>
      <c r="GJ446" s="144"/>
      <c r="GK446" s="144"/>
      <c r="GL446" s="144"/>
      <c r="GM446" s="144"/>
      <c r="GN446" s="144"/>
      <c r="GO446" s="144"/>
      <c r="GP446" s="144"/>
      <c r="GQ446" s="144"/>
      <c r="GR446" s="144"/>
      <c r="GS446" s="144"/>
      <c r="GT446" s="144"/>
      <c r="GU446" s="144"/>
      <c r="GV446" s="144"/>
      <c r="GW446" s="144"/>
      <c r="GX446" s="144"/>
      <c r="GY446" s="144"/>
      <c r="GZ446" s="144"/>
      <c r="HA446" s="144"/>
      <c r="HB446" s="144"/>
      <c r="HC446" s="144"/>
      <c r="HD446" s="144"/>
      <c r="HE446" s="144"/>
      <c r="HF446" s="144"/>
      <c r="HG446" s="144"/>
      <c r="HH446" s="144"/>
      <c r="HI446" s="144"/>
      <c r="HJ446" s="144"/>
    </row>
    <row r="447" spans="1:218" ht="16.5" x14ac:dyDescent="0.3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c r="CN447" s="144"/>
      <c r="CO447" s="144"/>
      <c r="CP447" s="144"/>
      <c r="CQ447" s="144"/>
      <c r="CR447" s="144"/>
      <c r="CS447" s="144"/>
      <c r="CT447" s="144"/>
      <c r="CU447" s="144"/>
      <c r="CV447" s="144"/>
      <c r="CW447" s="144"/>
      <c r="CX447" s="144"/>
      <c r="CY447" s="144"/>
      <c r="CZ447" s="144"/>
      <c r="DA447" s="144"/>
      <c r="DB447" s="144"/>
      <c r="DC447" s="144"/>
      <c r="DD447" s="144"/>
      <c r="DE447" s="144"/>
      <c r="DF447" s="144"/>
      <c r="DG447" s="144"/>
      <c r="DH447" s="144"/>
      <c r="DI447" s="144"/>
      <c r="DJ447" s="144"/>
      <c r="DK447" s="144"/>
      <c r="DL447" s="144"/>
      <c r="DM447" s="144"/>
      <c r="DN447" s="144"/>
      <c r="DO447" s="144"/>
      <c r="DP447" s="144"/>
      <c r="DQ447" s="144"/>
      <c r="DR447" s="144"/>
      <c r="DS447" s="144"/>
      <c r="DT447" s="144"/>
      <c r="DU447" s="144"/>
      <c r="DV447" s="144"/>
      <c r="DW447" s="144"/>
      <c r="DX447" s="144"/>
      <c r="DY447" s="144"/>
      <c r="DZ447" s="144"/>
      <c r="EA447" s="144"/>
      <c r="EB447" s="144"/>
      <c r="EC447" s="144"/>
      <c r="ED447" s="144"/>
      <c r="EE447" s="144"/>
      <c r="EF447" s="144"/>
      <c r="EG447" s="144"/>
      <c r="EH447" s="144"/>
      <c r="EI447" s="144"/>
      <c r="EJ447" s="144"/>
      <c r="EK447" s="144"/>
      <c r="EL447" s="144"/>
      <c r="EM447" s="144"/>
      <c r="EN447" s="144"/>
      <c r="EO447" s="144"/>
      <c r="EP447" s="144"/>
      <c r="EQ447" s="144"/>
      <c r="ER447" s="144"/>
      <c r="ES447" s="144"/>
      <c r="ET447" s="144"/>
      <c r="EU447" s="144"/>
      <c r="EV447" s="144"/>
      <c r="EW447" s="144"/>
      <c r="EX447" s="144"/>
      <c r="EY447" s="144"/>
      <c r="EZ447" s="144"/>
      <c r="FA447" s="144"/>
      <c r="FB447" s="144"/>
      <c r="FC447" s="144"/>
      <c r="FD447" s="144"/>
      <c r="FE447" s="144"/>
      <c r="FF447" s="144"/>
      <c r="FG447" s="144"/>
      <c r="FH447" s="144"/>
      <c r="FI447" s="144"/>
      <c r="FJ447" s="144"/>
      <c r="FK447" s="144"/>
      <c r="FL447" s="144"/>
      <c r="FM447" s="144"/>
      <c r="FN447" s="144"/>
      <c r="FO447" s="144"/>
      <c r="FP447" s="144"/>
      <c r="FQ447" s="144"/>
      <c r="FR447" s="144"/>
      <c r="FS447" s="144"/>
      <c r="FT447" s="144"/>
      <c r="FU447" s="144"/>
      <c r="FV447" s="144"/>
      <c r="FW447" s="144"/>
      <c r="FX447" s="144"/>
      <c r="FY447" s="144"/>
      <c r="FZ447" s="144"/>
      <c r="GA447" s="144"/>
      <c r="GB447" s="144"/>
      <c r="GC447" s="144"/>
      <c r="GD447" s="144"/>
      <c r="GE447" s="144"/>
      <c r="GF447" s="144"/>
      <c r="GG447" s="144"/>
      <c r="GH447" s="144"/>
      <c r="GI447" s="144"/>
      <c r="GJ447" s="144"/>
      <c r="GK447" s="144"/>
      <c r="GL447" s="144"/>
      <c r="GM447" s="144"/>
      <c r="GN447" s="144"/>
      <c r="GO447" s="144"/>
      <c r="GP447" s="144"/>
      <c r="GQ447" s="144"/>
      <c r="GR447" s="144"/>
      <c r="GS447" s="144"/>
      <c r="GT447" s="144"/>
      <c r="GU447" s="144"/>
      <c r="GV447" s="144"/>
      <c r="GW447" s="144"/>
      <c r="GX447" s="144"/>
      <c r="GY447" s="144"/>
      <c r="GZ447" s="144"/>
      <c r="HA447" s="144"/>
      <c r="HB447" s="144"/>
      <c r="HC447" s="144"/>
      <c r="HD447" s="144"/>
      <c r="HE447" s="144"/>
      <c r="HF447" s="144"/>
      <c r="HG447" s="144"/>
      <c r="HH447" s="144"/>
      <c r="HI447" s="144"/>
      <c r="HJ447" s="144"/>
    </row>
    <row r="448" spans="1:218" ht="16.5" x14ac:dyDescent="0.3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c r="CN448" s="144"/>
      <c r="CO448" s="144"/>
      <c r="CP448" s="144"/>
      <c r="CQ448" s="144"/>
      <c r="CR448" s="144"/>
      <c r="CS448" s="144"/>
      <c r="CT448" s="144"/>
      <c r="CU448" s="144"/>
      <c r="CV448" s="144"/>
      <c r="CW448" s="144"/>
      <c r="CX448" s="144"/>
      <c r="CY448" s="144"/>
      <c r="CZ448" s="144"/>
      <c r="DA448" s="144"/>
      <c r="DB448" s="144"/>
      <c r="DC448" s="144"/>
      <c r="DD448" s="144"/>
      <c r="DE448" s="144"/>
      <c r="DF448" s="144"/>
      <c r="DG448" s="144"/>
      <c r="DH448" s="144"/>
      <c r="DI448" s="144"/>
      <c r="DJ448" s="144"/>
      <c r="DK448" s="144"/>
      <c r="DL448" s="144"/>
      <c r="DM448" s="144"/>
      <c r="DN448" s="144"/>
      <c r="DO448" s="144"/>
      <c r="DP448" s="144"/>
      <c r="DQ448" s="144"/>
      <c r="DR448" s="144"/>
      <c r="DS448" s="144"/>
      <c r="DT448" s="144"/>
      <c r="DU448" s="144"/>
      <c r="DV448" s="144"/>
      <c r="DW448" s="144"/>
      <c r="DX448" s="144"/>
      <c r="DY448" s="144"/>
      <c r="DZ448" s="144"/>
      <c r="EA448" s="144"/>
      <c r="EB448" s="144"/>
      <c r="EC448" s="144"/>
      <c r="ED448" s="144"/>
      <c r="EE448" s="144"/>
      <c r="EF448" s="144"/>
      <c r="EG448" s="144"/>
      <c r="EH448" s="144"/>
      <c r="EI448" s="144"/>
      <c r="EJ448" s="144"/>
      <c r="EK448" s="144"/>
      <c r="EL448" s="144"/>
      <c r="EM448" s="144"/>
      <c r="EN448" s="144"/>
      <c r="EO448" s="144"/>
      <c r="EP448" s="144"/>
      <c r="EQ448" s="144"/>
      <c r="ER448" s="144"/>
      <c r="ES448" s="144"/>
      <c r="ET448" s="144"/>
      <c r="EU448" s="144"/>
      <c r="EV448" s="144"/>
      <c r="EW448" s="144"/>
      <c r="EX448" s="144"/>
      <c r="EY448" s="144"/>
      <c r="EZ448" s="144"/>
      <c r="FA448" s="144"/>
      <c r="FB448" s="144"/>
      <c r="FC448" s="144"/>
      <c r="FD448" s="144"/>
      <c r="FE448" s="144"/>
      <c r="FF448" s="144"/>
      <c r="FG448" s="144"/>
      <c r="FH448" s="144"/>
      <c r="FI448" s="144"/>
      <c r="FJ448" s="144"/>
      <c r="FK448" s="144"/>
      <c r="FL448" s="144"/>
      <c r="FM448" s="144"/>
      <c r="FN448" s="144"/>
      <c r="FO448" s="144"/>
      <c r="FP448" s="144"/>
      <c r="FQ448" s="144"/>
      <c r="FR448" s="144"/>
      <c r="FS448" s="144"/>
      <c r="FT448" s="144"/>
      <c r="FU448" s="144"/>
      <c r="FV448" s="144"/>
      <c r="FW448" s="144"/>
      <c r="FX448" s="144"/>
      <c r="FY448" s="144"/>
      <c r="FZ448" s="144"/>
      <c r="GA448" s="144"/>
      <c r="GB448" s="144"/>
      <c r="GC448" s="144"/>
      <c r="GD448" s="144"/>
      <c r="GE448" s="144"/>
      <c r="GF448" s="144"/>
      <c r="GG448" s="144"/>
      <c r="GH448" s="144"/>
      <c r="GI448" s="144"/>
      <c r="GJ448" s="144"/>
      <c r="GK448" s="144"/>
      <c r="GL448" s="144"/>
      <c r="GM448" s="144"/>
      <c r="GN448" s="144"/>
      <c r="GO448" s="144"/>
      <c r="GP448" s="144"/>
      <c r="GQ448" s="144"/>
      <c r="GR448" s="144"/>
      <c r="GS448" s="144"/>
      <c r="GT448" s="144"/>
      <c r="GU448" s="144"/>
      <c r="GV448" s="144"/>
      <c r="GW448" s="144"/>
      <c r="GX448" s="144"/>
      <c r="GY448" s="144"/>
      <c r="GZ448" s="144"/>
      <c r="HA448" s="144"/>
      <c r="HB448" s="144"/>
      <c r="HC448" s="144"/>
      <c r="HD448" s="144"/>
      <c r="HE448" s="144"/>
      <c r="HF448" s="144"/>
      <c r="HG448" s="144"/>
      <c r="HH448" s="144"/>
      <c r="HI448" s="144"/>
      <c r="HJ448" s="144"/>
    </row>
    <row r="449" spans="1:218" ht="16.5" x14ac:dyDescent="0.3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4"/>
      <c r="EA449" s="144"/>
      <c r="EB449" s="144"/>
      <c r="EC449" s="144"/>
      <c r="ED449" s="144"/>
      <c r="EE449" s="144"/>
      <c r="EF449" s="144"/>
      <c r="EG449" s="144"/>
      <c r="EH449" s="144"/>
      <c r="EI449" s="144"/>
      <c r="EJ449" s="144"/>
      <c r="EK449" s="144"/>
      <c r="EL449" s="144"/>
      <c r="EM449" s="144"/>
      <c r="EN449" s="144"/>
      <c r="EO449" s="144"/>
      <c r="EP449" s="144"/>
      <c r="EQ449" s="144"/>
      <c r="ER449" s="144"/>
      <c r="ES449" s="144"/>
      <c r="ET449" s="144"/>
      <c r="EU449" s="144"/>
      <c r="EV449" s="144"/>
      <c r="EW449" s="144"/>
      <c r="EX449" s="144"/>
      <c r="EY449" s="144"/>
      <c r="EZ449" s="144"/>
      <c r="FA449" s="144"/>
      <c r="FB449" s="144"/>
      <c r="FC449" s="144"/>
      <c r="FD449" s="144"/>
      <c r="FE449" s="144"/>
      <c r="FF449" s="144"/>
      <c r="FG449" s="144"/>
      <c r="FH449" s="144"/>
      <c r="FI449" s="144"/>
      <c r="FJ449" s="144"/>
      <c r="FK449" s="144"/>
      <c r="FL449" s="144"/>
      <c r="FM449" s="144"/>
      <c r="FN449" s="144"/>
      <c r="FO449" s="144"/>
      <c r="FP449" s="144"/>
      <c r="FQ449" s="144"/>
      <c r="FR449" s="144"/>
      <c r="FS449" s="144"/>
      <c r="FT449" s="144"/>
      <c r="FU449" s="144"/>
      <c r="FV449" s="144"/>
      <c r="FW449" s="144"/>
      <c r="FX449" s="144"/>
      <c r="FY449" s="144"/>
      <c r="FZ449" s="144"/>
      <c r="GA449" s="144"/>
      <c r="GB449" s="144"/>
      <c r="GC449" s="144"/>
      <c r="GD449" s="144"/>
      <c r="GE449" s="144"/>
      <c r="GF449" s="144"/>
      <c r="GG449" s="144"/>
      <c r="GH449" s="144"/>
      <c r="GI449" s="144"/>
      <c r="GJ449" s="144"/>
      <c r="GK449" s="144"/>
      <c r="GL449" s="144"/>
      <c r="GM449" s="144"/>
      <c r="GN449" s="144"/>
      <c r="GO449" s="144"/>
      <c r="GP449" s="144"/>
      <c r="GQ449" s="144"/>
      <c r="GR449" s="144"/>
      <c r="GS449" s="144"/>
      <c r="GT449" s="144"/>
      <c r="GU449" s="144"/>
      <c r="GV449" s="144"/>
      <c r="GW449" s="144"/>
      <c r="GX449" s="144"/>
      <c r="GY449" s="144"/>
      <c r="GZ449" s="144"/>
      <c r="HA449" s="144"/>
      <c r="HB449" s="144"/>
      <c r="HC449" s="144"/>
      <c r="HD449" s="144"/>
      <c r="HE449" s="144"/>
      <c r="HF449" s="144"/>
      <c r="HG449" s="144"/>
      <c r="HH449" s="144"/>
      <c r="HI449" s="144"/>
      <c r="HJ449" s="144"/>
    </row>
    <row r="450" spans="1:218" ht="16.5" x14ac:dyDescent="0.3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c r="CN450" s="144"/>
      <c r="CO450" s="144"/>
      <c r="CP450" s="144"/>
      <c r="CQ450" s="144"/>
      <c r="CR450" s="144"/>
      <c r="CS450" s="144"/>
      <c r="CT450" s="144"/>
      <c r="CU450" s="144"/>
      <c r="CV450" s="144"/>
      <c r="CW450" s="144"/>
      <c r="CX450" s="144"/>
      <c r="CY450" s="144"/>
      <c r="CZ450" s="144"/>
      <c r="DA450" s="144"/>
      <c r="DB450" s="144"/>
      <c r="DC450" s="144"/>
      <c r="DD450" s="144"/>
      <c r="DE450" s="144"/>
      <c r="DF450" s="144"/>
      <c r="DG450" s="144"/>
      <c r="DH450" s="144"/>
      <c r="DI450" s="144"/>
      <c r="DJ450" s="144"/>
      <c r="DK450" s="144"/>
      <c r="DL450" s="144"/>
      <c r="DM450" s="144"/>
      <c r="DN450" s="144"/>
      <c r="DO450" s="144"/>
      <c r="DP450" s="144"/>
      <c r="DQ450" s="144"/>
      <c r="DR450" s="144"/>
      <c r="DS450" s="144"/>
      <c r="DT450" s="144"/>
      <c r="DU450" s="144"/>
      <c r="DV450" s="144"/>
      <c r="DW450" s="144"/>
      <c r="DX450" s="144"/>
      <c r="DY450" s="144"/>
      <c r="DZ450" s="144"/>
      <c r="EA450" s="144"/>
      <c r="EB450" s="144"/>
      <c r="EC450" s="144"/>
      <c r="ED450" s="144"/>
      <c r="EE450" s="144"/>
      <c r="EF450" s="144"/>
      <c r="EG450" s="144"/>
      <c r="EH450" s="144"/>
      <c r="EI450" s="144"/>
      <c r="EJ450" s="144"/>
      <c r="EK450" s="144"/>
      <c r="EL450" s="144"/>
      <c r="EM450" s="144"/>
      <c r="EN450" s="144"/>
      <c r="EO450" s="144"/>
      <c r="EP450" s="144"/>
      <c r="EQ450" s="144"/>
      <c r="ER450" s="144"/>
      <c r="ES450" s="144"/>
      <c r="ET450" s="144"/>
      <c r="EU450" s="144"/>
      <c r="EV450" s="144"/>
      <c r="EW450" s="144"/>
      <c r="EX450" s="144"/>
      <c r="EY450" s="144"/>
      <c r="EZ450" s="144"/>
      <c r="FA450" s="144"/>
      <c r="FB450" s="144"/>
      <c r="FC450" s="144"/>
      <c r="FD450" s="144"/>
      <c r="FE450" s="144"/>
      <c r="FF450" s="144"/>
      <c r="FG450" s="144"/>
      <c r="FH450" s="144"/>
      <c r="FI450" s="144"/>
      <c r="FJ450" s="144"/>
      <c r="FK450" s="144"/>
      <c r="FL450" s="144"/>
      <c r="FM450" s="144"/>
      <c r="FN450" s="144"/>
      <c r="FO450" s="144"/>
      <c r="FP450" s="144"/>
      <c r="FQ450" s="144"/>
      <c r="FR450" s="144"/>
      <c r="FS450" s="144"/>
      <c r="FT450" s="144"/>
      <c r="FU450" s="144"/>
      <c r="FV450" s="144"/>
      <c r="FW450" s="144"/>
      <c r="FX450" s="144"/>
      <c r="FY450" s="144"/>
      <c r="FZ450" s="144"/>
      <c r="GA450" s="144"/>
      <c r="GB450" s="144"/>
      <c r="GC450" s="144"/>
      <c r="GD450" s="144"/>
      <c r="GE450" s="144"/>
      <c r="GF450" s="144"/>
      <c r="GG450" s="144"/>
      <c r="GH450" s="144"/>
      <c r="GI450" s="144"/>
      <c r="GJ450" s="144"/>
      <c r="GK450" s="144"/>
      <c r="GL450" s="144"/>
      <c r="GM450" s="144"/>
      <c r="GN450" s="144"/>
      <c r="GO450" s="144"/>
      <c r="GP450" s="144"/>
      <c r="GQ450" s="144"/>
      <c r="GR450" s="144"/>
      <c r="GS450" s="144"/>
      <c r="GT450" s="144"/>
      <c r="GU450" s="144"/>
      <c r="GV450" s="144"/>
      <c r="GW450" s="144"/>
      <c r="GX450" s="144"/>
      <c r="GY450" s="144"/>
      <c r="GZ450" s="144"/>
      <c r="HA450" s="144"/>
      <c r="HB450" s="144"/>
      <c r="HC450" s="144"/>
      <c r="HD450" s="144"/>
      <c r="HE450" s="144"/>
      <c r="HF450" s="144"/>
      <c r="HG450" s="144"/>
      <c r="HH450" s="144"/>
      <c r="HI450" s="144"/>
      <c r="HJ450" s="144"/>
    </row>
    <row r="451" spans="1:218" ht="16.5" x14ac:dyDescent="0.3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c r="CZ451" s="144"/>
      <c r="DA451" s="144"/>
      <c r="DB451" s="144"/>
      <c r="DC451" s="144"/>
      <c r="DD451" s="144"/>
      <c r="DE451" s="144"/>
      <c r="DF451" s="144"/>
      <c r="DG451" s="144"/>
      <c r="DH451" s="144"/>
      <c r="DI451" s="144"/>
      <c r="DJ451" s="144"/>
      <c r="DK451" s="144"/>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4"/>
      <c r="EU451" s="144"/>
      <c r="EV451" s="144"/>
      <c r="EW451" s="144"/>
      <c r="EX451" s="144"/>
      <c r="EY451" s="144"/>
      <c r="EZ451" s="144"/>
      <c r="FA451" s="144"/>
      <c r="FB451" s="144"/>
      <c r="FC451" s="144"/>
      <c r="FD451" s="144"/>
      <c r="FE451" s="144"/>
      <c r="FF451" s="144"/>
      <c r="FG451" s="144"/>
      <c r="FH451" s="144"/>
      <c r="FI451" s="144"/>
      <c r="FJ451" s="144"/>
      <c r="FK451" s="144"/>
      <c r="FL451" s="144"/>
      <c r="FM451" s="144"/>
      <c r="FN451" s="144"/>
      <c r="FO451" s="144"/>
      <c r="FP451" s="144"/>
      <c r="FQ451" s="144"/>
      <c r="FR451" s="144"/>
      <c r="FS451" s="144"/>
      <c r="FT451" s="144"/>
      <c r="FU451" s="144"/>
      <c r="FV451" s="144"/>
      <c r="FW451" s="144"/>
      <c r="FX451" s="144"/>
      <c r="FY451" s="144"/>
      <c r="FZ451" s="144"/>
      <c r="GA451" s="144"/>
      <c r="GB451" s="144"/>
      <c r="GC451" s="144"/>
      <c r="GD451" s="144"/>
      <c r="GE451" s="144"/>
      <c r="GF451" s="144"/>
      <c r="GG451" s="144"/>
      <c r="GH451" s="144"/>
      <c r="GI451" s="144"/>
      <c r="GJ451" s="144"/>
      <c r="GK451" s="144"/>
      <c r="GL451" s="144"/>
      <c r="GM451" s="144"/>
      <c r="GN451" s="144"/>
      <c r="GO451" s="144"/>
      <c r="GP451" s="144"/>
      <c r="GQ451" s="144"/>
      <c r="GR451" s="144"/>
      <c r="GS451" s="144"/>
      <c r="GT451" s="144"/>
      <c r="GU451" s="144"/>
      <c r="GV451" s="144"/>
      <c r="GW451" s="144"/>
      <c r="GX451" s="144"/>
      <c r="GY451" s="144"/>
      <c r="GZ451" s="144"/>
      <c r="HA451" s="144"/>
      <c r="HB451" s="144"/>
      <c r="HC451" s="144"/>
      <c r="HD451" s="144"/>
      <c r="HE451" s="144"/>
      <c r="HF451" s="144"/>
      <c r="HG451" s="144"/>
      <c r="HH451" s="144"/>
      <c r="HI451" s="144"/>
      <c r="HJ451" s="144"/>
    </row>
    <row r="452" spans="1:218" ht="16.5" x14ac:dyDescent="0.3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c r="CZ452" s="144"/>
      <c r="DA452" s="144"/>
      <c r="DB452" s="144"/>
      <c r="DC452" s="144"/>
      <c r="DD452" s="144"/>
      <c r="DE452" s="144"/>
      <c r="DF452" s="144"/>
      <c r="DG452" s="144"/>
      <c r="DH452" s="144"/>
      <c r="DI452" s="144"/>
      <c r="DJ452" s="144"/>
      <c r="DK452" s="144"/>
      <c r="DL452" s="144"/>
      <c r="DM452" s="144"/>
      <c r="DN452" s="144"/>
      <c r="DO452" s="144"/>
      <c r="DP452" s="144"/>
      <c r="DQ452" s="144"/>
      <c r="DR452" s="144"/>
      <c r="DS452" s="144"/>
      <c r="DT452" s="144"/>
      <c r="DU452" s="144"/>
      <c r="DV452" s="144"/>
      <c r="DW452" s="144"/>
      <c r="DX452" s="144"/>
      <c r="DY452" s="144"/>
      <c r="DZ452" s="144"/>
      <c r="EA452" s="144"/>
      <c r="EB452" s="144"/>
      <c r="EC452" s="144"/>
      <c r="ED452" s="144"/>
      <c r="EE452" s="144"/>
      <c r="EF452" s="144"/>
      <c r="EG452" s="144"/>
      <c r="EH452" s="144"/>
      <c r="EI452" s="144"/>
      <c r="EJ452" s="144"/>
      <c r="EK452" s="144"/>
      <c r="EL452" s="144"/>
      <c r="EM452" s="144"/>
      <c r="EN452" s="144"/>
      <c r="EO452" s="144"/>
      <c r="EP452" s="144"/>
      <c r="EQ452" s="144"/>
      <c r="ER452" s="144"/>
      <c r="ES452" s="144"/>
      <c r="ET452" s="144"/>
      <c r="EU452" s="144"/>
      <c r="EV452" s="144"/>
      <c r="EW452" s="144"/>
      <c r="EX452" s="144"/>
      <c r="EY452" s="144"/>
      <c r="EZ452" s="144"/>
      <c r="FA452" s="144"/>
      <c r="FB452" s="144"/>
      <c r="FC452" s="144"/>
      <c r="FD452" s="144"/>
      <c r="FE452" s="144"/>
      <c r="FF452" s="144"/>
      <c r="FG452" s="144"/>
      <c r="FH452" s="144"/>
      <c r="FI452" s="144"/>
      <c r="FJ452" s="144"/>
      <c r="FK452" s="144"/>
      <c r="FL452" s="144"/>
      <c r="FM452" s="144"/>
      <c r="FN452" s="144"/>
      <c r="FO452" s="144"/>
      <c r="FP452" s="144"/>
      <c r="FQ452" s="144"/>
      <c r="FR452" s="144"/>
      <c r="FS452" s="144"/>
      <c r="FT452" s="144"/>
      <c r="FU452" s="144"/>
      <c r="FV452" s="144"/>
      <c r="FW452" s="144"/>
      <c r="FX452" s="144"/>
      <c r="FY452" s="144"/>
      <c r="FZ452" s="144"/>
      <c r="GA452" s="144"/>
      <c r="GB452" s="144"/>
      <c r="GC452" s="144"/>
      <c r="GD452" s="144"/>
      <c r="GE452" s="144"/>
      <c r="GF452" s="144"/>
      <c r="GG452" s="144"/>
      <c r="GH452" s="144"/>
      <c r="GI452" s="144"/>
      <c r="GJ452" s="144"/>
      <c r="GK452" s="144"/>
      <c r="GL452" s="144"/>
      <c r="GM452" s="144"/>
      <c r="GN452" s="144"/>
      <c r="GO452" s="144"/>
      <c r="GP452" s="144"/>
      <c r="GQ452" s="144"/>
      <c r="GR452" s="144"/>
      <c r="GS452" s="144"/>
      <c r="GT452" s="144"/>
      <c r="GU452" s="144"/>
      <c r="GV452" s="144"/>
      <c r="GW452" s="144"/>
      <c r="GX452" s="144"/>
      <c r="GY452" s="144"/>
      <c r="GZ452" s="144"/>
      <c r="HA452" s="144"/>
      <c r="HB452" s="144"/>
      <c r="HC452" s="144"/>
      <c r="HD452" s="144"/>
      <c r="HE452" s="144"/>
      <c r="HF452" s="144"/>
      <c r="HG452" s="144"/>
      <c r="HH452" s="144"/>
      <c r="HI452" s="144"/>
      <c r="HJ452" s="144"/>
    </row>
    <row r="453" spans="1:218" ht="16.5" x14ac:dyDescent="0.3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c r="FF453" s="144"/>
      <c r="FG453" s="144"/>
      <c r="FH453" s="144"/>
      <c r="FI453" s="144"/>
      <c r="FJ453" s="144"/>
      <c r="FK453" s="144"/>
      <c r="FL453" s="144"/>
      <c r="FM453" s="144"/>
      <c r="FN453" s="144"/>
      <c r="FO453" s="144"/>
      <c r="FP453" s="144"/>
      <c r="FQ453" s="144"/>
      <c r="FR453" s="144"/>
      <c r="FS453" s="144"/>
      <c r="FT453" s="144"/>
      <c r="FU453" s="144"/>
      <c r="FV453" s="144"/>
      <c r="FW453" s="144"/>
      <c r="FX453" s="144"/>
      <c r="FY453" s="144"/>
      <c r="FZ453" s="144"/>
      <c r="GA453" s="144"/>
      <c r="GB453" s="144"/>
      <c r="GC453" s="144"/>
      <c r="GD453" s="144"/>
      <c r="GE453" s="144"/>
      <c r="GF453" s="144"/>
      <c r="GG453" s="144"/>
      <c r="GH453" s="144"/>
      <c r="GI453" s="144"/>
      <c r="GJ453" s="144"/>
      <c r="GK453" s="144"/>
      <c r="GL453" s="144"/>
      <c r="GM453" s="144"/>
      <c r="GN453" s="144"/>
      <c r="GO453" s="144"/>
      <c r="GP453" s="144"/>
      <c r="GQ453" s="144"/>
      <c r="GR453" s="144"/>
      <c r="GS453" s="144"/>
      <c r="GT453" s="144"/>
      <c r="GU453" s="144"/>
      <c r="GV453" s="144"/>
      <c r="GW453" s="144"/>
      <c r="GX453" s="144"/>
      <c r="GY453" s="144"/>
      <c r="GZ453" s="144"/>
      <c r="HA453" s="144"/>
      <c r="HB453" s="144"/>
      <c r="HC453" s="144"/>
      <c r="HD453" s="144"/>
      <c r="HE453" s="144"/>
      <c r="HF453" s="144"/>
      <c r="HG453" s="144"/>
      <c r="HH453" s="144"/>
      <c r="HI453" s="144"/>
      <c r="HJ453" s="144"/>
    </row>
    <row r="454" spans="1:218" ht="16.5" x14ac:dyDescent="0.3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c r="CZ454" s="144"/>
      <c r="DA454" s="144"/>
      <c r="DB454" s="144"/>
      <c r="DC454" s="144"/>
      <c r="DD454" s="144"/>
      <c r="DE454" s="144"/>
      <c r="DF454" s="144"/>
      <c r="DG454" s="144"/>
      <c r="DH454" s="144"/>
      <c r="DI454" s="144"/>
      <c r="DJ454" s="144"/>
      <c r="DK454" s="144"/>
      <c r="DL454" s="144"/>
      <c r="DM454" s="144"/>
      <c r="DN454" s="144"/>
      <c r="DO454" s="144"/>
      <c r="DP454" s="144"/>
      <c r="DQ454" s="144"/>
      <c r="DR454" s="144"/>
      <c r="DS454" s="144"/>
      <c r="DT454" s="144"/>
      <c r="DU454" s="144"/>
      <c r="DV454" s="144"/>
      <c r="DW454" s="144"/>
      <c r="DX454" s="144"/>
      <c r="DY454" s="144"/>
      <c r="DZ454" s="144"/>
      <c r="EA454" s="144"/>
      <c r="EB454" s="144"/>
      <c r="EC454" s="144"/>
      <c r="ED454" s="144"/>
      <c r="EE454" s="144"/>
      <c r="EF454" s="144"/>
      <c r="EG454" s="144"/>
      <c r="EH454" s="144"/>
      <c r="EI454" s="144"/>
      <c r="EJ454" s="144"/>
      <c r="EK454" s="144"/>
      <c r="EL454" s="144"/>
      <c r="EM454" s="144"/>
      <c r="EN454" s="144"/>
      <c r="EO454" s="144"/>
      <c r="EP454" s="144"/>
      <c r="EQ454" s="144"/>
      <c r="ER454" s="144"/>
      <c r="ES454" s="144"/>
      <c r="ET454" s="144"/>
      <c r="EU454" s="144"/>
      <c r="EV454" s="144"/>
      <c r="EW454" s="144"/>
      <c r="EX454" s="144"/>
      <c r="EY454" s="144"/>
      <c r="EZ454" s="144"/>
      <c r="FA454" s="144"/>
      <c r="FB454" s="144"/>
      <c r="FC454" s="144"/>
      <c r="FD454" s="144"/>
      <c r="FE454" s="144"/>
      <c r="FF454" s="144"/>
      <c r="FG454" s="144"/>
      <c r="FH454" s="144"/>
      <c r="FI454" s="144"/>
      <c r="FJ454" s="144"/>
      <c r="FK454" s="144"/>
      <c r="FL454" s="144"/>
      <c r="FM454" s="144"/>
      <c r="FN454" s="144"/>
      <c r="FO454" s="144"/>
      <c r="FP454" s="144"/>
      <c r="FQ454" s="144"/>
      <c r="FR454" s="144"/>
      <c r="FS454" s="144"/>
      <c r="FT454" s="144"/>
      <c r="FU454" s="144"/>
      <c r="FV454" s="144"/>
      <c r="FW454" s="144"/>
      <c r="FX454" s="144"/>
      <c r="FY454" s="144"/>
      <c r="FZ454" s="144"/>
      <c r="GA454" s="144"/>
      <c r="GB454" s="144"/>
      <c r="GC454" s="144"/>
      <c r="GD454" s="144"/>
      <c r="GE454" s="144"/>
      <c r="GF454" s="144"/>
      <c r="GG454" s="144"/>
      <c r="GH454" s="144"/>
      <c r="GI454" s="144"/>
      <c r="GJ454" s="144"/>
      <c r="GK454" s="144"/>
      <c r="GL454" s="144"/>
      <c r="GM454" s="144"/>
      <c r="GN454" s="144"/>
      <c r="GO454" s="144"/>
      <c r="GP454" s="144"/>
      <c r="GQ454" s="144"/>
      <c r="GR454" s="144"/>
      <c r="GS454" s="144"/>
      <c r="GT454" s="144"/>
      <c r="GU454" s="144"/>
      <c r="GV454" s="144"/>
      <c r="GW454" s="144"/>
      <c r="GX454" s="144"/>
      <c r="GY454" s="144"/>
      <c r="GZ454" s="144"/>
      <c r="HA454" s="144"/>
      <c r="HB454" s="144"/>
      <c r="HC454" s="144"/>
      <c r="HD454" s="144"/>
      <c r="HE454" s="144"/>
      <c r="HF454" s="144"/>
      <c r="HG454" s="144"/>
      <c r="HH454" s="144"/>
      <c r="HI454" s="144"/>
      <c r="HJ454" s="144"/>
    </row>
    <row r="455" spans="1:218" ht="16.5" x14ac:dyDescent="0.3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c r="CZ455" s="144"/>
      <c r="DA455" s="144"/>
      <c r="DB455" s="144"/>
      <c r="DC455" s="144"/>
      <c r="DD455" s="144"/>
      <c r="DE455" s="144"/>
      <c r="DF455" s="144"/>
      <c r="DG455" s="144"/>
      <c r="DH455" s="144"/>
      <c r="DI455" s="144"/>
      <c r="DJ455" s="144"/>
      <c r="DK455" s="144"/>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4"/>
      <c r="EU455" s="144"/>
      <c r="EV455" s="144"/>
      <c r="EW455" s="144"/>
      <c r="EX455" s="144"/>
      <c r="EY455" s="144"/>
      <c r="EZ455" s="144"/>
      <c r="FA455" s="144"/>
      <c r="FB455" s="144"/>
      <c r="FC455" s="144"/>
      <c r="FD455" s="144"/>
      <c r="FE455" s="144"/>
      <c r="FF455" s="144"/>
      <c r="FG455" s="144"/>
      <c r="FH455" s="144"/>
      <c r="FI455" s="144"/>
      <c r="FJ455" s="144"/>
      <c r="FK455" s="144"/>
      <c r="FL455" s="144"/>
      <c r="FM455" s="144"/>
      <c r="FN455" s="144"/>
      <c r="FO455" s="144"/>
      <c r="FP455" s="144"/>
      <c r="FQ455" s="144"/>
      <c r="FR455" s="144"/>
      <c r="FS455" s="144"/>
      <c r="FT455" s="144"/>
      <c r="FU455" s="144"/>
      <c r="FV455" s="144"/>
      <c r="FW455" s="144"/>
      <c r="FX455" s="144"/>
      <c r="FY455" s="144"/>
      <c r="FZ455" s="144"/>
      <c r="GA455" s="144"/>
      <c r="GB455" s="144"/>
      <c r="GC455" s="144"/>
      <c r="GD455" s="144"/>
      <c r="GE455" s="144"/>
      <c r="GF455" s="144"/>
      <c r="GG455" s="144"/>
      <c r="GH455" s="144"/>
      <c r="GI455" s="144"/>
      <c r="GJ455" s="144"/>
      <c r="GK455" s="144"/>
      <c r="GL455" s="144"/>
      <c r="GM455" s="144"/>
      <c r="GN455" s="144"/>
      <c r="GO455" s="144"/>
      <c r="GP455" s="144"/>
      <c r="GQ455" s="144"/>
      <c r="GR455" s="144"/>
      <c r="GS455" s="144"/>
      <c r="GT455" s="144"/>
      <c r="GU455" s="144"/>
      <c r="GV455" s="144"/>
      <c r="GW455" s="144"/>
      <c r="GX455" s="144"/>
      <c r="GY455" s="144"/>
      <c r="GZ455" s="144"/>
      <c r="HA455" s="144"/>
      <c r="HB455" s="144"/>
      <c r="HC455" s="144"/>
      <c r="HD455" s="144"/>
      <c r="HE455" s="144"/>
      <c r="HF455" s="144"/>
      <c r="HG455" s="144"/>
      <c r="HH455" s="144"/>
      <c r="HI455" s="144"/>
      <c r="HJ455" s="144"/>
    </row>
    <row r="456" spans="1:218" ht="16.5" x14ac:dyDescent="0.3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c r="CZ456" s="144"/>
      <c r="DA456" s="144"/>
      <c r="DB456" s="144"/>
      <c r="DC456" s="144"/>
      <c r="DD456" s="144"/>
      <c r="DE456" s="144"/>
      <c r="DF456" s="144"/>
      <c r="DG456" s="144"/>
      <c r="DH456" s="144"/>
      <c r="DI456" s="144"/>
      <c r="DJ456" s="144"/>
      <c r="DK456" s="144"/>
      <c r="DL456" s="144"/>
      <c r="DM456" s="144"/>
      <c r="DN456" s="144"/>
      <c r="DO456" s="144"/>
      <c r="DP456" s="144"/>
      <c r="DQ456" s="144"/>
      <c r="DR456" s="144"/>
      <c r="DS456" s="144"/>
      <c r="DT456" s="144"/>
      <c r="DU456" s="144"/>
      <c r="DV456" s="144"/>
      <c r="DW456" s="144"/>
      <c r="DX456" s="144"/>
      <c r="DY456" s="144"/>
      <c r="DZ456" s="144"/>
      <c r="EA456" s="144"/>
      <c r="EB456" s="144"/>
      <c r="EC456" s="144"/>
      <c r="ED456" s="144"/>
      <c r="EE456" s="144"/>
      <c r="EF456" s="144"/>
      <c r="EG456" s="144"/>
      <c r="EH456" s="144"/>
      <c r="EI456" s="144"/>
      <c r="EJ456" s="144"/>
      <c r="EK456" s="144"/>
      <c r="EL456" s="144"/>
      <c r="EM456" s="144"/>
      <c r="EN456" s="144"/>
      <c r="EO456" s="144"/>
      <c r="EP456" s="144"/>
      <c r="EQ456" s="144"/>
      <c r="ER456" s="144"/>
      <c r="ES456" s="144"/>
      <c r="ET456" s="144"/>
      <c r="EU456" s="144"/>
      <c r="EV456" s="144"/>
      <c r="EW456" s="144"/>
      <c r="EX456" s="144"/>
      <c r="EY456" s="144"/>
      <c r="EZ456" s="144"/>
      <c r="FA456" s="144"/>
      <c r="FB456" s="144"/>
      <c r="FC456" s="144"/>
      <c r="FD456" s="144"/>
      <c r="FE456" s="144"/>
      <c r="FF456" s="144"/>
      <c r="FG456" s="144"/>
      <c r="FH456" s="144"/>
      <c r="FI456" s="144"/>
      <c r="FJ456" s="144"/>
      <c r="FK456" s="144"/>
      <c r="FL456" s="144"/>
      <c r="FM456" s="144"/>
      <c r="FN456" s="144"/>
      <c r="FO456" s="144"/>
      <c r="FP456" s="144"/>
      <c r="FQ456" s="144"/>
      <c r="FR456" s="144"/>
      <c r="FS456" s="144"/>
      <c r="FT456" s="144"/>
      <c r="FU456" s="144"/>
      <c r="FV456" s="144"/>
      <c r="FW456" s="144"/>
      <c r="FX456" s="144"/>
      <c r="FY456" s="144"/>
      <c r="FZ456" s="144"/>
      <c r="GA456" s="144"/>
      <c r="GB456" s="144"/>
      <c r="GC456" s="144"/>
      <c r="GD456" s="144"/>
      <c r="GE456" s="144"/>
      <c r="GF456" s="144"/>
      <c r="GG456" s="144"/>
      <c r="GH456" s="144"/>
      <c r="GI456" s="144"/>
      <c r="GJ456" s="144"/>
      <c r="GK456" s="144"/>
      <c r="GL456" s="144"/>
      <c r="GM456" s="144"/>
      <c r="GN456" s="144"/>
      <c r="GO456" s="144"/>
      <c r="GP456" s="144"/>
      <c r="GQ456" s="144"/>
      <c r="GR456" s="144"/>
      <c r="GS456" s="144"/>
      <c r="GT456" s="144"/>
      <c r="GU456" s="144"/>
      <c r="GV456" s="144"/>
      <c r="GW456" s="144"/>
      <c r="GX456" s="144"/>
      <c r="GY456" s="144"/>
      <c r="GZ456" s="144"/>
      <c r="HA456" s="144"/>
      <c r="HB456" s="144"/>
      <c r="HC456" s="144"/>
      <c r="HD456" s="144"/>
      <c r="HE456" s="144"/>
      <c r="HF456" s="144"/>
      <c r="HG456" s="144"/>
      <c r="HH456" s="144"/>
      <c r="HI456" s="144"/>
      <c r="HJ456" s="144"/>
    </row>
    <row r="457" spans="1:218" ht="16.5" x14ac:dyDescent="0.3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4"/>
      <c r="EA457" s="144"/>
      <c r="EB457" s="144"/>
      <c r="EC457" s="144"/>
      <c r="ED457" s="144"/>
      <c r="EE457" s="144"/>
      <c r="EF457" s="144"/>
      <c r="EG457" s="144"/>
      <c r="EH457" s="144"/>
      <c r="EI457" s="144"/>
      <c r="EJ457" s="144"/>
      <c r="EK457" s="144"/>
      <c r="EL457" s="144"/>
      <c r="EM457" s="144"/>
      <c r="EN457" s="144"/>
      <c r="EO457" s="144"/>
      <c r="EP457" s="144"/>
      <c r="EQ457" s="144"/>
      <c r="ER457" s="144"/>
      <c r="ES457" s="144"/>
      <c r="ET457" s="144"/>
      <c r="EU457" s="144"/>
      <c r="EV457" s="144"/>
      <c r="EW457" s="144"/>
      <c r="EX457" s="144"/>
      <c r="EY457" s="144"/>
      <c r="EZ457" s="144"/>
      <c r="FA457" s="144"/>
      <c r="FB457" s="144"/>
      <c r="FC457" s="144"/>
      <c r="FD457" s="144"/>
      <c r="FE457" s="144"/>
      <c r="FF457" s="144"/>
      <c r="FG457" s="144"/>
      <c r="FH457" s="144"/>
      <c r="FI457" s="144"/>
      <c r="FJ457" s="144"/>
      <c r="FK457" s="144"/>
      <c r="FL457" s="144"/>
      <c r="FM457" s="144"/>
      <c r="FN457" s="144"/>
      <c r="FO457" s="144"/>
      <c r="FP457" s="144"/>
      <c r="FQ457" s="144"/>
      <c r="FR457" s="144"/>
      <c r="FS457" s="144"/>
      <c r="FT457" s="144"/>
      <c r="FU457" s="144"/>
      <c r="FV457" s="144"/>
      <c r="FW457" s="144"/>
      <c r="FX457" s="144"/>
      <c r="FY457" s="144"/>
      <c r="FZ457" s="144"/>
      <c r="GA457" s="144"/>
      <c r="GB457" s="144"/>
      <c r="GC457" s="144"/>
      <c r="GD457" s="144"/>
      <c r="GE457" s="144"/>
      <c r="GF457" s="144"/>
      <c r="GG457" s="144"/>
      <c r="GH457" s="144"/>
      <c r="GI457" s="144"/>
      <c r="GJ457" s="144"/>
      <c r="GK457" s="144"/>
      <c r="GL457" s="144"/>
      <c r="GM457" s="144"/>
      <c r="GN457" s="144"/>
      <c r="GO457" s="144"/>
      <c r="GP457" s="144"/>
      <c r="GQ457" s="144"/>
      <c r="GR457" s="144"/>
      <c r="GS457" s="144"/>
      <c r="GT457" s="144"/>
      <c r="GU457" s="144"/>
      <c r="GV457" s="144"/>
      <c r="GW457" s="144"/>
      <c r="GX457" s="144"/>
      <c r="GY457" s="144"/>
      <c r="GZ457" s="144"/>
      <c r="HA457" s="144"/>
      <c r="HB457" s="144"/>
      <c r="HC457" s="144"/>
      <c r="HD457" s="144"/>
      <c r="HE457" s="144"/>
      <c r="HF457" s="144"/>
      <c r="HG457" s="144"/>
      <c r="HH457" s="144"/>
      <c r="HI457" s="144"/>
      <c r="HJ457" s="144"/>
    </row>
    <row r="458" spans="1:218" ht="16.5" x14ac:dyDescent="0.3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c r="CZ458" s="144"/>
      <c r="DA458" s="144"/>
      <c r="DB458" s="144"/>
      <c r="DC458" s="144"/>
      <c r="DD458" s="144"/>
      <c r="DE458" s="144"/>
      <c r="DF458" s="144"/>
      <c r="DG458" s="144"/>
      <c r="DH458" s="144"/>
      <c r="DI458" s="144"/>
      <c r="DJ458" s="144"/>
      <c r="DK458" s="144"/>
      <c r="DL458" s="144"/>
      <c r="DM458" s="144"/>
      <c r="DN458" s="144"/>
      <c r="DO458" s="144"/>
      <c r="DP458" s="144"/>
      <c r="DQ458" s="144"/>
      <c r="DR458" s="144"/>
      <c r="DS458" s="144"/>
      <c r="DT458" s="144"/>
      <c r="DU458" s="144"/>
      <c r="DV458" s="144"/>
      <c r="DW458" s="144"/>
      <c r="DX458" s="144"/>
      <c r="DY458" s="144"/>
      <c r="DZ458" s="144"/>
      <c r="EA458" s="144"/>
      <c r="EB458" s="144"/>
      <c r="EC458" s="144"/>
      <c r="ED458" s="144"/>
      <c r="EE458" s="144"/>
      <c r="EF458" s="144"/>
      <c r="EG458" s="144"/>
      <c r="EH458" s="144"/>
      <c r="EI458" s="144"/>
      <c r="EJ458" s="144"/>
      <c r="EK458" s="144"/>
      <c r="EL458" s="144"/>
      <c r="EM458" s="144"/>
      <c r="EN458" s="144"/>
      <c r="EO458" s="144"/>
      <c r="EP458" s="144"/>
      <c r="EQ458" s="144"/>
      <c r="ER458" s="144"/>
      <c r="ES458" s="144"/>
      <c r="ET458" s="144"/>
      <c r="EU458" s="144"/>
      <c r="EV458" s="144"/>
      <c r="EW458" s="144"/>
      <c r="EX458" s="144"/>
      <c r="EY458" s="144"/>
      <c r="EZ458" s="144"/>
      <c r="FA458" s="144"/>
      <c r="FB458" s="144"/>
      <c r="FC458" s="144"/>
      <c r="FD458" s="144"/>
      <c r="FE458" s="144"/>
      <c r="FF458" s="144"/>
      <c r="FG458" s="144"/>
      <c r="FH458" s="144"/>
      <c r="FI458" s="144"/>
      <c r="FJ458" s="144"/>
      <c r="FK458" s="144"/>
      <c r="FL458" s="144"/>
      <c r="FM458" s="144"/>
      <c r="FN458" s="144"/>
      <c r="FO458" s="144"/>
      <c r="FP458" s="144"/>
      <c r="FQ458" s="144"/>
      <c r="FR458" s="144"/>
      <c r="FS458" s="144"/>
      <c r="FT458" s="144"/>
      <c r="FU458" s="144"/>
      <c r="FV458" s="144"/>
      <c r="FW458" s="144"/>
      <c r="FX458" s="144"/>
      <c r="FY458" s="144"/>
      <c r="FZ458" s="144"/>
      <c r="GA458" s="144"/>
      <c r="GB458" s="144"/>
      <c r="GC458" s="144"/>
      <c r="GD458" s="144"/>
      <c r="GE458" s="144"/>
      <c r="GF458" s="144"/>
      <c r="GG458" s="144"/>
      <c r="GH458" s="144"/>
      <c r="GI458" s="144"/>
      <c r="GJ458" s="144"/>
      <c r="GK458" s="144"/>
      <c r="GL458" s="144"/>
      <c r="GM458" s="144"/>
      <c r="GN458" s="144"/>
      <c r="GO458" s="144"/>
      <c r="GP458" s="144"/>
      <c r="GQ458" s="144"/>
      <c r="GR458" s="144"/>
      <c r="GS458" s="144"/>
      <c r="GT458" s="144"/>
      <c r="GU458" s="144"/>
      <c r="GV458" s="144"/>
      <c r="GW458" s="144"/>
      <c r="GX458" s="144"/>
      <c r="GY458" s="144"/>
      <c r="GZ458" s="144"/>
      <c r="HA458" s="144"/>
      <c r="HB458" s="144"/>
      <c r="HC458" s="144"/>
      <c r="HD458" s="144"/>
      <c r="HE458" s="144"/>
      <c r="HF458" s="144"/>
      <c r="HG458" s="144"/>
      <c r="HH458" s="144"/>
      <c r="HI458" s="144"/>
      <c r="HJ458" s="144"/>
    </row>
    <row r="459" spans="1:218" ht="16.5" x14ac:dyDescent="0.3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c r="CZ459" s="144"/>
      <c r="DA459" s="144"/>
      <c r="DB459" s="144"/>
      <c r="DC459" s="144"/>
      <c r="DD459" s="144"/>
      <c r="DE459" s="144"/>
      <c r="DF459" s="144"/>
      <c r="DG459" s="144"/>
      <c r="DH459" s="144"/>
      <c r="DI459" s="144"/>
      <c r="DJ459" s="144"/>
      <c r="DK459" s="144"/>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4"/>
      <c r="EU459" s="144"/>
      <c r="EV459" s="144"/>
      <c r="EW459" s="144"/>
      <c r="EX459" s="144"/>
      <c r="EY459" s="144"/>
      <c r="EZ459" s="144"/>
      <c r="FA459" s="144"/>
      <c r="FB459" s="144"/>
      <c r="FC459" s="144"/>
      <c r="FD459" s="144"/>
      <c r="FE459" s="144"/>
      <c r="FF459" s="144"/>
      <c r="FG459" s="144"/>
      <c r="FH459" s="144"/>
      <c r="FI459" s="144"/>
      <c r="FJ459" s="144"/>
      <c r="FK459" s="144"/>
      <c r="FL459" s="144"/>
      <c r="FM459" s="144"/>
      <c r="FN459" s="144"/>
      <c r="FO459" s="144"/>
      <c r="FP459" s="144"/>
      <c r="FQ459" s="144"/>
      <c r="FR459" s="144"/>
      <c r="FS459" s="144"/>
      <c r="FT459" s="144"/>
      <c r="FU459" s="144"/>
      <c r="FV459" s="144"/>
      <c r="FW459" s="144"/>
      <c r="FX459" s="144"/>
      <c r="FY459" s="144"/>
      <c r="FZ459" s="144"/>
      <c r="GA459" s="144"/>
      <c r="GB459" s="144"/>
      <c r="GC459" s="144"/>
      <c r="GD459" s="144"/>
      <c r="GE459" s="144"/>
      <c r="GF459" s="144"/>
      <c r="GG459" s="144"/>
      <c r="GH459" s="144"/>
      <c r="GI459" s="144"/>
      <c r="GJ459" s="144"/>
      <c r="GK459" s="144"/>
      <c r="GL459" s="144"/>
      <c r="GM459" s="144"/>
      <c r="GN459" s="144"/>
      <c r="GO459" s="144"/>
      <c r="GP459" s="144"/>
      <c r="GQ459" s="144"/>
      <c r="GR459" s="144"/>
      <c r="GS459" s="144"/>
      <c r="GT459" s="144"/>
      <c r="GU459" s="144"/>
      <c r="GV459" s="144"/>
      <c r="GW459" s="144"/>
      <c r="GX459" s="144"/>
      <c r="GY459" s="144"/>
      <c r="GZ459" s="144"/>
      <c r="HA459" s="144"/>
      <c r="HB459" s="144"/>
      <c r="HC459" s="144"/>
      <c r="HD459" s="144"/>
      <c r="HE459" s="144"/>
      <c r="HF459" s="144"/>
      <c r="HG459" s="144"/>
      <c r="HH459" s="144"/>
      <c r="HI459" s="144"/>
      <c r="HJ459" s="144"/>
    </row>
    <row r="460" spans="1:218" ht="16.5" x14ac:dyDescent="0.3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c r="CZ460" s="144"/>
      <c r="DA460" s="144"/>
      <c r="DB460" s="144"/>
      <c r="DC460" s="144"/>
      <c r="DD460" s="144"/>
      <c r="DE460" s="144"/>
      <c r="DF460" s="144"/>
      <c r="DG460" s="144"/>
      <c r="DH460" s="144"/>
      <c r="DI460" s="144"/>
      <c r="DJ460" s="144"/>
      <c r="DK460" s="144"/>
      <c r="DL460" s="144"/>
      <c r="DM460" s="144"/>
      <c r="DN460" s="144"/>
      <c r="DO460" s="144"/>
      <c r="DP460" s="144"/>
      <c r="DQ460" s="144"/>
      <c r="DR460" s="144"/>
      <c r="DS460" s="144"/>
      <c r="DT460" s="144"/>
      <c r="DU460" s="144"/>
      <c r="DV460" s="144"/>
      <c r="DW460" s="144"/>
      <c r="DX460" s="144"/>
      <c r="DY460" s="144"/>
      <c r="DZ460" s="144"/>
      <c r="EA460" s="144"/>
      <c r="EB460" s="144"/>
      <c r="EC460" s="144"/>
      <c r="ED460" s="144"/>
      <c r="EE460" s="144"/>
      <c r="EF460" s="144"/>
      <c r="EG460" s="144"/>
      <c r="EH460" s="144"/>
      <c r="EI460" s="144"/>
      <c r="EJ460" s="144"/>
      <c r="EK460" s="144"/>
      <c r="EL460" s="144"/>
      <c r="EM460" s="144"/>
      <c r="EN460" s="144"/>
      <c r="EO460" s="144"/>
      <c r="EP460" s="144"/>
      <c r="EQ460" s="144"/>
      <c r="ER460" s="144"/>
      <c r="ES460" s="144"/>
      <c r="ET460" s="144"/>
      <c r="EU460" s="144"/>
      <c r="EV460" s="144"/>
      <c r="EW460" s="144"/>
      <c r="EX460" s="144"/>
      <c r="EY460" s="144"/>
      <c r="EZ460" s="144"/>
      <c r="FA460" s="144"/>
      <c r="FB460" s="144"/>
      <c r="FC460" s="144"/>
      <c r="FD460" s="144"/>
      <c r="FE460" s="144"/>
      <c r="FF460" s="144"/>
      <c r="FG460" s="144"/>
      <c r="FH460" s="144"/>
      <c r="FI460" s="144"/>
      <c r="FJ460" s="144"/>
      <c r="FK460" s="144"/>
      <c r="FL460" s="144"/>
      <c r="FM460" s="144"/>
      <c r="FN460" s="144"/>
      <c r="FO460" s="144"/>
      <c r="FP460" s="144"/>
      <c r="FQ460" s="144"/>
      <c r="FR460" s="144"/>
      <c r="FS460" s="144"/>
      <c r="FT460" s="144"/>
      <c r="FU460" s="144"/>
      <c r="FV460" s="144"/>
      <c r="FW460" s="144"/>
      <c r="FX460" s="144"/>
      <c r="FY460" s="144"/>
      <c r="FZ460" s="144"/>
      <c r="GA460" s="144"/>
      <c r="GB460" s="144"/>
      <c r="GC460" s="144"/>
      <c r="GD460" s="144"/>
      <c r="GE460" s="144"/>
      <c r="GF460" s="144"/>
      <c r="GG460" s="144"/>
      <c r="GH460" s="144"/>
      <c r="GI460" s="144"/>
      <c r="GJ460" s="144"/>
      <c r="GK460" s="144"/>
      <c r="GL460" s="144"/>
      <c r="GM460" s="144"/>
      <c r="GN460" s="144"/>
      <c r="GO460" s="144"/>
      <c r="GP460" s="144"/>
      <c r="GQ460" s="144"/>
      <c r="GR460" s="144"/>
      <c r="GS460" s="144"/>
      <c r="GT460" s="144"/>
      <c r="GU460" s="144"/>
      <c r="GV460" s="144"/>
      <c r="GW460" s="144"/>
      <c r="GX460" s="144"/>
      <c r="GY460" s="144"/>
      <c r="GZ460" s="144"/>
      <c r="HA460" s="144"/>
      <c r="HB460" s="144"/>
      <c r="HC460" s="144"/>
      <c r="HD460" s="144"/>
      <c r="HE460" s="144"/>
      <c r="HF460" s="144"/>
      <c r="HG460" s="144"/>
      <c r="HH460" s="144"/>
      <c r="HI460" s="144"/>
      <c r="HJ460" s="144"/>
    </row>
    <row r="461" spans="1:218" ht="16.5" x14ac:dyDescent="0.3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4"/>
      <c r="EA461" s="144"/>
      <c r="EB461" s="144"/>
      <c r="EC461" s="144"/>
      <c r="ED461" s="144"/>
      <c r="EE461" s="144"/>
      <c r="EF461" s="144"/>
      <c r="EG461" s="144"/>
      <c r="EH461" s="144"/>
      <c r="EI461" s="144"/>
      <c r="EJ461" s="144"/>
      <c r="EK461" s="144"/>
      <c r="EL461" s="144"/>
      <c r="EM461" s="144"/>
      <c r="EN461" s="144"/>
      <c r="EO461" s="144"/>
      <c r="EP461" s="144"/>
      <c r="EQ461" s="144"/>
      <c r="ER461" s="144"/>
      <c r="ES461" s="144"/>
      <c r="ET461" s="144"/>
      <c r="EU461" s="144"/>
      <c r="EV461" s="144"/>
      <c r="EW461" s="144"/>
      <c r="EX461" s="144"/>
      <c r="EY461" s="144"/>
      <c r="EZ461" s="144"/>
      <c r="FA461" s="144"/>
      <c r="FB461" s="144"/>
      <c r="FC461" s="144"/>
      <c r="FD461" s="144"/>
      <c r="FE461" s="144"/>
      <c r="FF461" s="144"/>
      <c r="FG461" s="144"/>
      <c r="FH461" s="144"/>
      <c r="FI461" s="144"/>
      <c r="FJ461" s="144"/>
      <c r="FK461" s="144"/>
      <c r="FL461" s="144"/>
      <c r="FM461" s="144"/>
      <c r="FN461" s="144"/>
      <c r="FO461" s="144"/>
      <c r="FP461" s="144"/>
      <c r="FQ461" s="144"/>
      <c r="FR461" s="144"/>
      <c r="FS461" s="144"/>
      <c r="FT461" s="144"/>
      <c r="FU461" s="144"/>
      <c r="FV461" s="144"/>
      <c r="FW461" s="144"/>
      <c r="FX461" s="144"/>
      <c r="FY461" s="144"/>
      <c r="FZ461" s="144"/>
      <c r="GA461" s="144"/>
      <c r="GB461" s="144"/>
      <c r="GC461" s="144"/>
      <c r="GD461" s="144"/>
      <c r="GE461" s="144"/>
      <c r="GF461" s="144"/>
      <c r="GG461" s="144"/>
      <c r="GH461" s="144"/>
      <c r="GI461" s="144"/>
      <c r="GJ461" s="144"/>
      <c r="GK461" s="144"/>
      <c r="GL461" s="144"/>
      <c r="GM461" s="144"/>
      <c r="GN461" s="144"/>
      <c r="GO461" s="144"/>
      <c r="GP461" s="144"/>
      <c r="GQ461" s="144"/>
      <c r="GR461" s="144"/>
      <c r="GS461" s="144"/>
      <c r="GT461" s="144"/>
      <c r="GU461" s="144"/>
      <c r="GV461" s="144"/>
      <c r="GW461" s="144"/>
      <c r="GX461" s="144"/>
      <c r="GY461" s="144"/>
      <c r="GZ461" s="144"/>
      <c r="HA461" s="144"/>
      <c r="HB461" s="144"/>
      <c r="HC461" s="144"/>
      <c r="HD461" s="144"/>
      <c r="HE461" s="144"/>
      <c r="HF461" s="144"/>
      <c r="HG461" s="144"/>
      <c r="HH461" s="144"/>
      <c r="HI461" s="144"/>
      <c r="HJ461" s="144"/>
    </row>
    <row r="462" spans="1:218" ht="16.5" x14ac:dyDescent="0.3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c r="CZ462" s="144"/>
      <c r="DA462" s="144"/>
      <c r="DB462" s="144"/>
      <c r="DC462" s="144"/>
      <c r="DD462" s="144"/>
      <c r="DE462" s="144"/>
      <c r="DF462" s="144"/>
      <c r="DG462" s="144"/>
      <c r="DH462" s="144"/>
      <c r="DI462" s="144"/>
      <c r="DJ462" s="144"/>
      <c r="DK462" s="144"/>
      <c r="DL462" s="144"/>
      <c r="DM462" s="144"/>
      <c r="DN462" s="144"/>
      <c r="DO462" s="144"/>
      <c r="DP462" s="144"/>
      <c r="DQ462" s="144"/>
      <c r="DR462" s="144"/>
      <c r="DS462" s="144"/>
      <c r="DT462" s="144"/>
      <c r="DU462" s="144"/>
      <c r="DV462" s="144"/>
      <c r="DW462" s="144"/>
      <c r="DX462" s="144"/>
      <c r="DY462" s="144"/>
      <c r="DZ462" s="144"/>
      <c r="EA462" s="144"/>
      <c r="EB462" s="144"/>
      <c r="EC462" s="144"/>
      <c r="ED462" s="144"/>
      <c r="EE462" s="144"/>
      <c r="EF462" s="144"/>
      <c r="EG462" s="144"/>
      <c r="EH462" s="144"/>
      <c r="EI462" s="144"/>
      <c r="EJ462" s="144"/>
      <c r="EK462" s="144"/>
      <c r="EL462" s="144"/>
      <c r="EM462" s="144"/>
      <c r="EN462" s="144"/>
      <c r="EO462" s="144"/>
      <c r="EP462" s="144"/>
      <c r="EQ462" s="144"/>
      <c r="ER462" s="144"/>
      <c r="ES462" s="144"/>
      <c r="ET462" s="144"/>
      <c r="EU462" s="144"/>
      <c r="EV462" s="144"/>
      <c r="EW462" s="144"/>
      <c r="EX462" s="144"/>
      <c r="EY462" s="144"/>
      <c r="EZ462" s="144"/>
      <c r="FA462" s="144"/>
      <c r="FB462" s="144"/>
      <c r="FC462" s="144"/>
      <c r="FD462" s="144"/>
      <c r="FE462" s="144"/>
      <c r="FF462" s="144"/>
      <c r="FG462" s="144"/>
      <c r="FH462" s="144"/>
      <c r="FI462" s="144"/>
      <c r="FJ462" s="144"/>
      <c r="FK462" s="144"/>
      <c r="FL462" s="144"/>
      <c r="FM462" s="144"/>
      <c r="FN462" s="144"/>
      <c r="FO462" s="144"/>
      <c r="FP462" s="144"/>
      <c r="FQ462" s="144"/>
      <c r="FR462" s="144"/>
      <c r="FS462" s="144"/>
      <c r="FT462" s="144"/>
      <c r="FU462" s="144"/>
      <c r="FV462" s="144"/>
      <c r="FW462" s="144"/>
      <c r="FX462" s="144"/>
      <c r="FY462" s="144"/>
      <c r="FZ462" s="144"/>
      <c r="GA462" s="144"/>
      <c r="GB462" s="144"/>
      <c r="GC462" s="144"/>
      <c r="GD462" s="144"/>
      <c r="GE462" s="144"/>
      <c r="GF462" s="144"/>
      <c r="GG462" s="144"/>
      <c r="GH462" s="144"/>
      <c r="GI462" s="144"/>
      <c r="GJ462" s="144"/>
      <c r="GK462" s="144"/>
      <c r="GL462" s="144"/>
      <c r="GM462" s="144"/>
      <c r="GN462" s="144"/>
      <c r="GO462" s="144"/>
      <c r="GP462" s="144"/>
      <c r="GQ462" s="144"/>
      <c r="GR462" s="144"/>
      <c r="GS462" s="144"/>
      <c r="GT462" s="144"/>
      <c r="GU462" s="144"/>
      <c r="GV462" s="144"/>
      <c r="GW462" s="144"/>
      <c r="GX462" s="144"/>
      <c r="GY462" s="144"/>
      <c r="GZ462" s="144"/>
      <c r="HA462" s="144"/>
      <c r="HB462" s="144"/>
      <c r="HC462" s="144"/>
      <c r="HD462" s="144"/>
      <c r="HE462" s="144"/>
      <c r="HF462" s="144"/>
      <c r="HG462" s="144"/>
      <c r="HH462" s="144"/>
      <c r="HI462" s="144"/>
      <c r="HJ462" s="144"/>
    </row>
    <row r="463" spans="1:218" ht="16.5" x14ac:dyDescent="0.3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c r="CZ463" s="144"/>
      <c r="DA463" s="144"/>
      <c r="DB463" s="144"/>
      <c r="DC463" s="144"/>
      <c r="DD463" s="144"/>
      <c r="DE463" s="144"/>
      <c r="DF463" s="144"/>
      <c r="DG463" s="144"/>
      <c r="DH463" s="144"/>
      <c r="DI463" s="144"/>
      <c r="DJ463" s="144"/>
      <c r="DK463" s="144"/>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4"/>
      <c r="EU463" s="144"/>
      <c r="EV463" s="144"/>
      <c r="EW463" s="144"/>
      <c r="EX463" s="144"/>
      <c r="EY463" s="144"/>
      <c r="EZ463" s="144"/>
      <c r="FA463" s="144"/>
      <c r="FB463" s="144"/>
      <c r="FC463" s="144"/>
      <c r="FD463" s="144"/>
      <c r="FE463" s="144"/>
      <c r="FF463" s="144"/>
      <c r="FG463" s="144"/>
      <c r="FH463" s="144"/>
      <c r="FI463" s="144"/>
      <c r="FJ463" s="144"/>
      <c r="FK463" s="144"/>
      <c r="FL463" s="144"/>
      <c r="FM463" s="144"/>
      <c r="FN463" s="144"/>
      <c r="FO463" s="144"/>
      <c r="FP463" s="144"/>
      <c r="FQ463" s="144"/>
      <c r="FR463" s="144"/>
      <c r="FS463" s="144"/>
      <c r="FT463" s="144"/>
      <c r="FU463" s="144"/>
      <c r="FV463" s="144"/>
      <c r="FW463" s="144"/>
      <c r="FX463" s="144"/>
      <c r="FY463" s="144"/>
      <c r="FZ463" s="144"/>
      <c r="GA463" s="144"/>
      <c r="GB463" s="144"/>
      <c r="GC463" s="144"/>
      <c r="GD463" s="144"/>
      <c r="GE463" s="144"/>
      <c r="GF463" s="144"/>
      <c r="GG463" s="144"/>
      <c r="GH463" s="144"/>
      <c r="GI463" s="144"/>
      <c r="GJ463" s="144"/>
      <c r="GK463" s="144"/>
      <c r="GL463" s="144"/>
      <c r="GM463" s="144"/>
      <c r="GN463" s="144"/>
      <c r="GO463" s="144"/>
      <c r="GP463" s="144"/>
      <c r="GQ463" s="144"/>
      <c r="GR463" s="144"/>
      <c r="GS463" s="144"/>
      <c r="GT463" s="144"/>
      <c r="GU463" s="144"/>
      <c r="GV463" s="144"/>
      <c r="GW463" s="144"/>
      <c r="GX463" s="144"/>
      <c r="GY463" s="144"/>
      <c r="GZ463" s="144"/>
      <c r="HA463" s="144"/>
      <c r="HB463" s="144"/>
      <c r="HC463" s="144"/>
      <c r="HD463" s="144"/>
      <c r="HE463" s="144"/>
      <c r="HF463" s="144"/>
      <c r="HG463" s="144"/>
      <c r="HH463" s="144"/>
      <c r="HI463" s="144"/>
      <c r="HJ463" s="144"/>
    </row>
    <row r="464" spans="1:218" ht="16.5" x14ac:dyDescent="0.3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c r="CZ464" s="144"/>
      <c r="DA464" s="144"/>
      <c r="DB464" s="144"/>
      <c r="DC464" s="144"/>
      <c r="DD464" s="144"/>
      <c r="DE464" s="144"/>
      <c r="DF464" s="144"/>
      <c r="DG464" s="144"/>
      <c r="DH464" s="144"/>
      <c r="DI464" s="144"/>
      <c r="DJ464" s="144"/>
      <c r="DK464" s="144"/>
      <c r="DL464" s="144"/>
      <c r="DM464" s="144"/>
      <c r="DN464" s="144"/>
      <c r="DO464" s="144"/>
      <c r="DP464" s="144"/>
      <c r="DQ464" s="144"/>
      <c r="DR464" s="144"/>
      <c r="DS464" s="144"/>
      <c r="DT464" s="144"/>
      <c r="DU464" s="144"/>
      <c r="DV464" s="144"/>
      <c r="DW464" s="144"/>
      <c r="DX464" s="144"/>
      <c r="DY464" s="144"/>
      <c r="DZ464" s="144"/>
      <c r="EA464" s="144"/>
      <c r="EB464" s="144"/>
      <c r="EC464" s="144"/>
      <c r="ED464" s="144"/>
      <c r="EE464" s="144"/>
      <c r="EF464" s="144"/>
      <c r="EG464" s="144"/>
      <c r="EH464" s="144"/>
      <c r="EI464" s="144"/>
      <c r="EJ464" s="144"/>
      <c r="EK464" s="144"/>
      <c r="EL464" s="144"/>
      <c r="EM464" s="144"/>
      <c r="EN464" s="144"/>
      <c r="EO464" s="144"/>
      <c r="EP464" s="144"/>
      <c r="EQ464" s="144"/>
      <c r="ER464" s="144"/>
      <c r="ES464" s="144"/>
      <c r="ET464" s="144"/>
      <c r="EU464" s="144"/>
      <c r="EV464" s="144"/>
      <c r="EW464" s="144"/>
      <c r="EX464" s="144"/>
      <c r="EY464" s="144"/>
      <c r="EZ464" s="144"/>
      <c r="FA464" s="144"/>
      <c r="FB464" s="144"/>
      <c r="FC464" s="144"/>
      <c r="FD464" s="144"/>
      <c r="FE464" s="144"/>
      <c r="FF464" s="144"/>
      <c r="FG464" s="144"/>
      <c r="FH464" s="144"/>
      <c r="FI464" s="144"/>
      <c r="FJ464" s="144"/>
      <c r="FK464" s="144"/>
      <c r="FL464" s="144"/>
      <c r="FM464" s="144"/>
      <c r="FN464" s="144"/>
      <c r="FO464" s="144"/>
      <c r="FP464" s="144"/>
      <c r="FQ464" s="144"/>
      <c r="FR464" s="144"/>
      <c r="FS464" s="144"/>
      <c r="FT464" s="144"/>
      <c r="FU464" s="144"/>
      <c r="FV464" s="144"/>
      <c r="FW464" s="144"/>
      <c r="FX464" s="144"/>
      <c r="FY464" s="144"/>
      <c r="FZ464" s="144"/>
      <c r="GA464" s="144"/>
      <c r="GB464" s="144"/>
      <c r="GC464" s="144"/>
      <c r="GD464" s="144"/>
      <c r="GE464" s="144"/>
      <c r="GF464" s="144"/>
      <c r="GG464" s="144"/>
      <c r="GH464" s="144"/>
      <c r="GI464" s="144"/>
      <c r="GJ464" s="144"/>
      <c r="GK464" s="144"/>
      <c r="GL464" s="144"/>
      <c r="GM464" s="144"/>
      <c r="GN464" s="144"/>
      <c r="GO464" s="144"/>
      <c r="GP464" s="144"/>
      <c r="GQ464" s="144"/>
      <c r="GR464" s="144"/>
      <c r="GS464" s="144"/>
      <c r="GT464" s="144"/>
      <c r="GU464" s="144"/>
      <c r="GV464" s="144"/>
      <c r="GW464" s="144"/>
      <c r="GX464" s="144"/>
      <c r="GY464" s="144"/>
      <c r="GZ464" s="144"/>
      <c r="HA464" s="144"/>
      <c r="HB464" s="144"/>
      <c r="HC464" s="144"/>
      <c r="HD464" s="144"/>
      <c r="HE464" s="144"/>
      <c r="HF464" s="144"/>
      <c r="HG464" s="144"/>
      <c r="HH464" s="144"/>
      <c r="HI464" s="144"/>
      <c r="HJ464" s="144"/>
    </row>
    <row r="465" spans="1:218" ht="16.5" x14ac:dyDescent="0.3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4"/>
      <c r="EA465" s="144"/>
      <c r="EB465" s="144"/>
      <c r="EC465" s="144"/>
      <c r="ED465" s="144"/>
      <c r="EE465" s="144"/>
      <c r="EF465" s="144"/>
      <c r="EG465" s="144"/>
      <c r="EH465" s="144"/>
      <c r="EI465" s="144"/>
      <c r="EJ465" s="144"/>
      <c r="EK465" s="144"/>
      <c r="EL465" s="144"/>
      <c r="EM465" s="144"/>
      <c r="EN465" s="144"/>
      <c r="EO465" s="144"/>
      <c r="EP465" s="144"/>
      <c r="EQ465" s="144"/>
      <c r="ER465" s="144"/>
      <c r="ES465" s="144"/>
      <c r="ET465" s="144"/>
      <c r="EU465" s="144"/>
      <c r="EV465" s="144"/>
      <c r="EW465" s="144"/>
      <c r="EX465" s="144"/>
      <c r="EY465" s="144"/>
      <c r="EZ465" s="144"/>
      <c r="FA465" s="144"/>
      <c r="FB465" s="144"/>
      <c r="FC465" s="144"/>
      <c r="FD465" s="144"/>
      <c r="FE465" s="144"/>
      <c r="FF465" s="144"/>
      <c r="FG465" s="144"/>
      <c r="FH465" s="144"/>
      <c r="FI465" s="144"/>
      <c r="FJ465" s="144"/>
      <c r="FK465" s="144"/>
      <c r="FL465" s="144"/>
      <c r="FM465" s="144"/>
      <c r="FN465" s="144"/>
      <c r="FO465" s="144"/>
      <c r="FP465" s="144"/>
      <c r="FQ465" s="144"/>
      <c r="FR465" s="144"/>
      <c r="FS465" s="144"/>
      <c r="FT465" s="144"/>
      <c r="FU465" s="144"/>
      <c r="FV465" s="144"/>
      <c r="FW465" s="144"/>
      <c r="FX465" s="144"/>
      <c r="FY465" s="144"/>
      <c r="FZ465" s="144"/>
      <c r="GA465" s="144"/>
      <c r="GB465" s="144"/>
      <c r="GC465" s="144"/>
      <c r="GD465" s="144"/>
      <c r="GE465" s="144"/>
      <c r="GF465" s="144"/>
      <c r="GG465" s="144"/>
      <c r="GH465" s="144"/>
      <c r="GI465" s="144"/>
      <c r="GJ465" s="144"/>
      <c r="GK465" s="144"/>
      <c r="GL465" s="144"/>
      <c r="GM465" s="144"/>
      <c r="GN465" s="144"/>
      <c r="GO465" s="144"/>
      <c r="GP465" s="144"/>
      <c r="GQ465" s="144"/>
      <c r="GR465" s="144"/>
      <c r="GS465" s="144"/>
      <c r="GT465" s="144"/>
      <c r="GU465" s="144"/>
      <c r="GV465" s="144"/>
      <c r="GW465" s="144"/>
      <c r="GX465" s="144"/>
      <c r="GY465" s="144"/>
      <c r="GZ465" s="144"/>
      <c r="HA465" s="144"/>
      <c r="HB465" s="144"/>
      <c r="HC465" s="144"/>
      <c r="HD465" s="144"/>
      <c r="HE465" s="144"/>
      <c r="HF465" s="144"/>
      <c r="HG465" s="144"/>
      <c r="HH465" s="144"/>
      <c r="HI465" s="144"/>
      <c r="HJ465" s="144"/>
    </row>
    <row r="466" spans="1:218" ht="16.5" x14ac:dyDescent="0.3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c r="CZ466" s="144"/>
      <c r="DA466" s="144"/>
      <c r="DB466" s="144"/>
      <c r="DC466" s="144"/>
      <c r="DD466" s="144"/>
      <c r="DE466" s="144"/>
      <c r="DF466" s="144"/>
      <c r="DG466" s="144"/>
      <c r="DH466" s="144"/>
      <c r="DI466" s="144"/>
      <c r="DJ466" s="144"/>
      <c r="DK466" s="144"/>
      <c r="DL466" s="144"/>
      <c r="DM466" s="144"/>
      <c r="DN466" s="144"/>
      <c r="DO466" s="144"/>
      <c r="DP466" s="144"/>
      <c r="DQ466" s="144"/>
      <c r="DR466" s="144"/>
      <c r="DS466" s="144"/>
      <c r="DT466" s="144"/>
      <c r="DU466" s="144"/>
      <c r="DV466" s="144"/>
      <c r="DW466" s="144"/>
      <c r="DX466" s="144"/>
      <c r="DY466" s="144"/>
      <c r="DZ466" s="144"/>
      <c r="EA466" s="144"/>
      <c r="EB466" s="144"/>
      <c r="EC466" s="144"/>
      <c r="ED466" s="144"/>
      <c r="EE466" s="144"/>
      <c r="EF466" s="144"/>
      <c r="EG466" s="144"/>
      <c r="EH466" s="144"/>
      <c r="EI466" s="144"/>
      <c r="EJ466" s="144"/>
      <c r="EK466" s="144"/>
      <c r="EL466" s="144"/>
      <c r="EM466" s="144"/>
      <c r="EN466" s="144"/>
      <c r="EO466" s="144"/>
      <c r="EP466" s="144"/>
      <c r="EQ466" s="144"/>
      <c r="ER466" s="144"/>
      <c r="ES466" s="144"/>
      <c r="ET466" s="144"/>
      <c r="EU466" s="144"/>
      <c r="EV466" s="144"/>
      <c r="EW466" s="144"/>
      <c r="EX466" s="144"/>
      <c r="EY466" s="144"/>
      <c r="EZ466" s="144"/>
      <c r="FA466" s="144"/>
      <c r="FB466" s="144"/>
      <c r="FC466" s="144"/>
      <c r="FD466" s="144"/>
      <c r="FE466" s="144"/>
      <c r="FF466" s="144"/>
      <c r="FG466" s="144"/>
      <c r="FH466" s="144"/>
      <c r="FI466" s="144"/>
      <c r="FJ466" s="144"/>
      <c r="FK466" s="144"/>
      <c r="FL466" s="144"/>
      <c r="FM466" s="144"/>
      <c r="FN466" s="144"/>
      <c r="FO466" s="144"/>
      <c r="FP466" s="144"/>
      <c r="FQ466" s="144"/>
      <c r="FR466" s="144"/>
      <c r="FS466" s="144"/>
      <c r="FT466" s="144"/>
      <c r="FU466" s="144"/>
      <c r="FV466" s="144"/>
      <c r="FW466" s="144"/>
      <c r="FX466" s="144"/>
      <c r="FY466" s="144"/>
      <c r="FZ466" s="144"/>
      <c r="GA466" s="144"/>
      <c r="GB466" s="144"/>
      <c r="GC466" s="144"/>
      <c r="GD466" s="144"/>
      <c r="GE466" s="144"/>
      <c r="GF466" s="144"/>
      <c r="GG466" s="144"/>
      <c r="GH466" s="144"/>
      <c r="GI466" s="144"/>
      <c r="GJ466" s="144"/>
      <c r="GK466" s="144"/>
      <c r="GL466" s="144"/>
      <c r="GM466" s="144"/>
      <c r="GN466" s="144"/>
      <c r="GO466" s="144"/>
      <c r="GP466" s="144"/>
      <c r="GQ466" s="144"/>
      <c r="GR466" s="144"/>
      <c r="GS466" s="144"/>
      <c r="GT466" s="144"/>
      <c r="GU466" s="144"/>
      <c r="GV466" s="144"/>
      <c r="GW466" s="144"/>
      <c r="GX466" s="144"/>
      <c r="GY466" s="144"/>
      <c r="GZ466" s="144"/>
      <c r="HA466" s="144"/>
      <c r="HB466" s="144"/>
      <c r="HC466" s="144"/>
      <c r="HD466" s="144"/>
      <c r="HE466" s="144"/>
      <c r="HF466" s="144"/>
      <c r="HG466" s="144"/>
      <c r="HH466" s="144"/>
      <c r="HI466" s="144"/>
      <c r="HJ466" s="144"/>
    </row>
    <row r="467" spans="1:218" ht="16.5" x14ac:dyDescent="0.3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c r="CZ467" s="144"/>
      <c r="DA467" s="144"/>
      <c r="DB467" s="144"/>
      <c r="DC467" s="144"/>
      <c r="DD467" s="144"/>
      <c r="DE467" s="144"/>
      <c r="DF467" s="144"/>
      <c r="DG467" s="144"/>
      <c r="DH467" s="144"/>
      <c r="DI467" s="144"/>
      <c r="DJ467" s="144"/>
      <c r="DK467" s="144"/>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4"/>
      <c r="EU467" s="144"/>
      <c r="EV467" s="144"/>
      <c r="EW467" s="144"/>
      <c r="EX467" s="144"/>
      <c r="EY467" s="144"/>
      <c r="EZ467" s="144"/>
      <c r="FA467" s="144"/>
      <c r="FB467" s="144"/>
      <c r="FC467" s="144"/>
      <c r="FD467" s="144"/>
      <c r="FE467" s="144"/>
      <c r="FF467" s="144"/>
      <c r="FG467" s="144"/>
      <c r="FH467" s="144"/>
      <c r="FI467" s="144"/>
      <c r="FJ467" s="144"/>
      <c r="FK467" s="144"/>
      <c r="FL467" s="144"/>
      <c r="FM467" s="144"/>
      <c r="FN467" s="144"/>
      <c r="FO467" s="144"/>
      <c r="FP467" s="144"/>
      <c r="FQ467" s="144"/>
      <c r="FR467" s="144"/>
      <c r="FS467" s="144"/>
      <c r="FT467" s="144"/>
      <c r="FU467" s="144"/>
      <c r="FV467" s="144"/>
      <c r="FW467" s="144"/>
      <c r="FX467" s="144"/>
      <c r="FY467" s="144"/>
      <c r="FZ467" s="144"/>
      <c r="GA467" s="144"/>
      <c r="GB467" s="144"/>
      <c r="GC467" s="144"/>
      <c r="GD467" s="144"/>
      <c r="GE467" s="144"/>
      <c r="GF467" s="144"/>
      <c r="GG467" s="144"/>
      <c r="GH467" s="144"/>
      <c r="GI467" s="144"/>
      <c r="GJ467" s="144"/>
      <c r="GK467" s="144"/>
      <c r="GL467" s="144"/>
      <c r="GM467" s="144"/>
      <c r="GN467" s="144"/>
      <c r="GO467" s="144"/>
      <c r="GP467" s="144"/>
      <c r="GQ467" s="144"/>
      <c r="GR467" s="144"/>
      <c r="GS467" s="144"/>
      <c r="GT467" s="144"/>
      <c r="GU467" s="144"/>
      <c r="GV467" s="144"/>
      <c r="GW467" s="144"/>
      <c r="GX467" s="144"/>
      <c r="GY467" s="144"/>
      <c r="GZ467" s="144"/>
      <c r="HA467" s="144"/>
      <c r="HB467" s="144"/>
      <c r="HC467" s="144"/>
      <c r="HD467" s="144"/>
      <c r="HE467" s="144"/>
      <c r="HF467" s="144"/>
      <c r="HG467" s="144"/>
      <c r="HH467" s="144"/>
      <c r="HI467" s="144"/>
      <c r="HJ467" s="144"/>
    </row>
    <row r="468" spans="1:218" ht="16.5" x14ac:dyDescent="0.3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c r="CZ468" s="144"/>
      <c r="DA468" s="144"/>
      <c r="DB468" s="144"/>
      <c r="DC468" s="144"/>
      <c r="DD468" s="144"/>
      <c r="DE468" s="144"/>
      <c r="DF468" s="144"/>
      <c r="DG468" s="144"/>
      <c r="DH468" s="144"/>
      <c r="DI468" s="144"/>
      <c r="DJ468" s="144"/>
      <c r="DK468" s="144"/>
      <c r="DL468" s="144"/>
      <c r="DM468" s="144"/>
      <c r="DN468" s="144"/>
      <c r="DO468" s="144"/>
      <c r="DP468" s="144"/>
      <c r="DQ468" s="144"/>
      <c r="DR468" s="144"/>
      <c r="DS468" s="144"/>
      <c r="DT468" s="144"/>
      <c r="DU468" s="144"/>
      <c r="DV468" s="144"/>
      <c r="DW468" s="144"/>
      <c r="DX468" s="144"/>
      <c r="DY468" s="144"/>
      <c r="DZ468" s="144"/>
      <c r="EA468" s="144"/>
      <c r="EB468" s="144"/>
      <c r="EC468" s="144"/>
      <c r="ED468" s="144"/>
      <c r="EE468" s="144"/>
      <c r="EF468" s="144"/>
      <c r="EG468" s="144"/>
      <c r="EH468" s="144"/>
      <c r="EI468" s="144"/>
      <c r="EJ468" s="144"/>
      <c r="EK468" s="144"/>
      <c r="EL468" s="144"/>
      <c r="EM468" s="144"/>
      <c r="EN468" s="144"/>
      <c r="EO468" s="144"/>
      <c r="EP468" s="144"/>
      <c r="EQ468" s="144"/>
      <c r="ER468" s="144"/>
      <c r="ES468" s="144"/>
      <c r="ET468" s="144"/>
      <c r="EU468" s="144"/>
      <c r="EV468" s="144"/>
      <c r="EW468" s="144"/>
      <c r="EX468" s="144"/>
      <c r="EY468" s="144"/>
      <c r="EZ468" s="144"/>
      <c r="FA468" s="144"/>
      <c r="FB468" s="144"/>
      <c r="FC468" s="144"/>
      <c r="FD468" s="144"/>
      <c r="FE468" s="144"/>
      <c r="FF468" s="144"/>
      <c r="FG468" s="144"/>
      <c r="FH468" s="144"/>
      <c r="FI468" s="144"/>
      <c r="FJ468" s="144"/>
      <c r="FK468" s="144"/>
      <c r="FL468" s="144"/>
      <c r="FM468" s="144"/>
      <c r="FN468" s="144"/>
      <c r="FO468" s="144"/>
      <c r="FP468" s="144"/>
      <c r="FQ468" s="144"/>
      <c r="FR468" s="144"/>
      <c r="FS468" s="144"/>
      <c r="FT468" s="144"/>
      <c r="FU468" s="144"/>
      <c r="FV468" s="144"/>
      <c r="FW468" s="144"/>
      <c r="FX468" s="144"/>
      <c r="FY468" s="144"/>
      <c r="FZ468" s="144"/>
      <c r="GA468" s="144"/>
      <c r="GB468" s="144"/>
      <c r="GC468" s="144"/>
      <c r="GD468" s="144"/>
      <c r="GE468" s="144"/>
      <c r="GF468" s="144"/>
      <c r="GG468" s="144"/>
      <c r="GH468" s="144"/>
      <c r="GI468" s="144"/>
      <c r="GJ468" s="144"/>
      <c r="GK468" s="144"/>
      <c r="GL468" s="144"/>
      <c r="GM468" s="144"/>
      <c r="GN468" s="144"/>
      <c r="GO468" s="144"/>
      <c r="GP468" s="144"/>
      <c r="GQ468" s="144"/>
      <c r="GR468" s="144"/>
      <c r="GS468" s="144"/>
      <c r="GT468" s="144"/>
      <c r="GU468" s="144"/>
      <c r="GV468" s="144"/>
      <c r="GW468" s="144"/>
      <c r="GX468" s="144"/>
      <c r="GY468" s="144"/>
      <c r="GZ468" s="144"/>
      <c r="HA468" s="144"/>
      <c r="HB468" s="144"/>
      <c r="HC468" s="144"/>
      <c r="HD468" s="144"/>
      <c r="HE468" s="144"/>
      <c r="HF468" s="144"/>
      <c r="HG468" s="144"/>
      <c r="HH468" s="144"/>
      <c r="HI468" s="144"/>
      <c r="HJ468" s="144"/>
    </row>
    <row r="469" spans="1:218" ht="16.5" x14ac:dyDescent="0.3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4"/>
      <c r="EA469" s="144"/>
      <c r="EB469" s="144"/>
      <c r="EC469" s="144"/>
      <c r="ED469" s="144"/>
      <c r="EE469" s="144"/>
      <c r="EF469" s="144"/>
      <c r="EG469" s="144"/>
      <c r="EH469" s="144"/>
      <c r="EI469" s="144"/>
      <c r="EJ469" s="144"/>
      <c r="EK469" s="144"/>
      <c r="EL469" s="144"/>
      <c r="EM469" s="144"/>
      <c r="EN469" s="144"/>
      <c r="EO469" s="144"/>
      <c r="EP469" s="144"/>
      <c r="EQ469" s="144"/>
      <c r="ER469" s="144"/>
      <c r="ES469" s="144"/>
      <c r="ET469" s="144"/>
      <c r="EU469" s="144"/>
      <c r="EV469" s="144"/>
      <c r="EW469" s="144"/>
      <c r="EX469" s="144"/>
      <c r="EY469" s="144"/>
      <c r="EZ469" s="144"/>
      <c r="FA469" s="144"/>
      <c r="FB469" s="144"/>
      <c r="FC469" s="144"/>
      <c r="FD469" s="144"/>
      <c r="FE469" s="144"/>
      <c r="FF469" s="144"/>
      <c r="FG469" s="144"/>
      <c r="FH469" s="144"/>
      <c r="FI469" s="144"/>
      <c r="FJ469" s="144"/>
      <c r="FK469" s="144"/>
      <c r="FL469" s="144"/>
      <c r="FM469" s="144"/>
      <c r="FN469" s="144"/>
      <c r="FO469" s="144"/>
      <c r="FP469" s="144"/>
      <c r="FQ469" s="144"/>
      <c r="FR469" s="144"/>
      <c r="FS469" s="144"/>
      <c r="FT469" s="144"/>
      <c r="FU469" s="144"/>
      <c r="FV469" s="144"/>
      <c r="FW469" s="144"/>
      <c r="FX469" s="144"/>
      <c r="FY469" s="144"/>
      <c r="FZ469" s="144"/>
      <c r="GA469" s="144"/>
      <c r="GB469" s="144"/>
      <c r="GC469" s="144"/>
      <c r="GD469" s="144"/>
      <c r="GE469" s="144"/>
      <c r="GF469" s="144"/>
      <c r="GG469" s="144"/>
      <c r="GH469" s="144"/>
      <c r="GI469" s="144"/>
      <c r="GJ469" s="144"/>
      <c r="GK469" s="144"/>
      <c r="GL469" s="144"/>
      <c r="GM469" s="144"/>
      <c r="GN469" s="144"/>
      <c r="GO469" s="144"/>
      <c r="GP469" s="144"/>
      <c r="GQ469" s="144"/>
      <c r="GR469" s="144"/>
      <c r="GS469" s="144"/>
      <c r="GT469" s="144"/>
      <c r="GU469" s="144"/>
      <c r="GV469" s="144"/>
      <c r="GW469" s="144"/>
      <c r="GX469" s="144"/>
      <c r="GY469" s="144"/>
      <c r="GZ469" s="144"/>
      <c r="HA469" s="144"/>
      <c r="HB469" s="144"/>
      <c r="HC469" s="144"/>
      <c r="HD469" s="144"/>
      <c r="HE469" s="144"/>
      <c r="HF469" s="144"/>
      <c r="HG469" s="144"/>
      <c r="HH469" s="144"/>
      <c r="HI469" s="144"/>
      <c r="HJ469" s="144"/>
    </row>
    <row r="470" spans="1:218" ht="16.5" x14ac:dyDescent="0.3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c r="CZ470" s="144"/>
      <c r="DA470" s="144"/>
      <c r="DB470" s="144"/>
      <c r="DC470" s="144"/>
      <c r="DD470" s="144"/>
      <c r="DE470" s="144"/>
      <c r="DF470" s="144"/>
      <c r="DG470" s="144"/>
      <c r="DH470" s="144"/>
      <c r="DI470" s="144"/>
      <c r="DJ470" s="144"/>
      <c r="DK470" s="144"/>
      <c r="DL470" s="144"/>
      <c r="DM470" s="144"/>
      <c r="DN470" s="144"/>
      <c r="DO470" s="144"/>
      <c r="DP470" s="144"/>
      <c r="DQ470" s="144"/>
      <c r="DR470" s="144"/>
      <c r="DS470" s="144"/>
      <c r="DT470" s="144"/>
      <c r="DU470" s="144"/>
      <c r="DV470" s="144"/>
      <c r="DW470" s="144"/>
      <c r="DX470" s="144"/>
      <c r="DY470" s="144"/>
      <c r="DZ470" s="144"/>
      <c r="EA470" s="144"/>
      <c r="EB470" s="144"/>
      <c r="EC470" s="144"/>
      <c r="ED470" s="144"/>
      <c r="EE470" s="144"/>
      <c r="EF470" s="144"/>
      <c r="EG470" s="144"/>
      <c r="EH470" s="144"/>
      <c r="EI470" s="144"/>
      <c r="EJ470" s="144"/>
      <c r="EK470" s="144"/>
      <c r="EL470" s="144"/>
      <c r="EM470" s="144"/>
      <c r="EN470" s="144"/>
      <c r="EO470" s="144"/>
      <c r="EP470" s="144"/>
      <c r="EQ470" s="144"/>
      <c r="ER470" s="144"/>
      <c r="ES470" s="144"/>
      <c r="ET470" s="144"/>
      <c r="EU470" s="144"/>
      <c r="EV470" s="144"/>
      <c r="EW470" s="144"/>
      <c r="EX470" s="144"/>
      <c r="EY470" s="144"/>
      <c r="EZ470" s="144"/>
      <c r="FA470" s="144"/>
      <c r="FB470" s="144"/>
      <c r="FC470" s="144"/>
      <c r="FD470" s="144"/>
      <c r="FE470" s="144"/>
      <c r="FF470" s="144"/>
      <c r="FG470" s="144"/>
      <c r="FH470" s="144"/>
      <c r="FI470" s="144"/>
      <c r="FJ470" s="144"/>
      <c r="FK470" s="144"/>
      <c r="FL470" s="144"/>
      <c r="FM470" s="144"/>
      <c r="FN470" s="144"/>
      <c r="FO470" s="144"/>
      <c r="FP470" s="144"/>
      <c r="FQ470" s="144"/>
      <c r="FR470" s="144"/>
      <c r="FS470" s="144"/>
      <c r="FT470" s="144"/>
      <c r="FU470" s="144"/>
      <c r="FV470" s="144"/>
      <c r="FW470" s="144"/>
      <c r="FX470" s="144"/>
      <c r="FY470" s="144"/>
      <c r="FZ470" s="144"/>
      <c r="GA470" s="144"/>
      <c r="GB470" s="144"/>
      <c r="GC470" s="144"/>
      <c r="GD470" s="144"/>
      <c r="GE470" s="144"/>
      <c r="GF470" s="144"/>
      <c r="GG470" s="144"/>
      <c r="GH470" s="144"/>
      <c r="GI470" s="144"/>
      <c r="GJ470" s="144"/>
      <c r="GK470" s="144"/>
      <c r="GL470" s="144"/>
      <c r="GM470" s="144"/>
      <c r="GN470" s="144"/>
      <c r="GO470" s="144"/>
      <c r="GP470" s="144"/>
      <c r="GQ470" s="144"/>
      <c r="GR470" s="144"/>
      <c r="GS470" s="144"/>
      <c r="GT470" s="144"/>
      <c r="GU470" s="144"/>
      <c r="GV470" s="144"/>
      <c r="GW470" s="144"/>
      <c r="GX470" s="144"/>
      <c r="GY470" s="144"/>
      <c r="GZ470" s="144"/>
      <c r="HA470" s="144"/>
      <c r="HB470" s="144"/>
      <c r="HC470" s="144"/>
      <c r="HD470" s="144"/>
      <c r="HE470" s="144"/>
      <c r="HF470" s="144"/>
      <c r="HG470" s="144"/>
      <c r="HH470" s="144"/>
      <c r="HI470" s="144"/>
      <c r="HJ470" s="144"/>
    </row>
    <row r="471" spans="1:218" ht="16.5" x14ac:dyDescent="0.3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c r="CZ471" s="144"/>
      <c r="DA471" s="144"/>
      <c r="DB471" s="144"/>
      <c r="DC471" s="144"/>
      <c r="DD471" s="144"/>
      <c r="DE471" s="144"/>
      <c r="DF471" s="144"/>
      <c r="DG471" s="144"/>
      <c r="DH471" s="144"/>
      <c r="DI471" s="144"/>
      <c r="DJ471" s="144"/>
      <c r="DK471" s="144"/>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4"/>
      <c r="EU471" s="144"/>
      <c r="EV471" s="144"/>
      <c r="EW471" s="144"/>
      <c r="EX471" s="144"/>
      <c r="EY471" s="144"/>
      <c r="EZ471" s="144"/>
      <c r="FA471" s="144"/>
      <c r="FB471" s="144"/>
      <c r="FC471" s="144"/>
      <c r="FD471" s="144"/>
      <c r="FE471" s="144"/>
      <c r="FF471" s="144"/>
      <c r="FG471" s="144"/>
      <c r="FH471" s="144"/>
      <c r="FI471" s="144"/>
      <c r="FJ471" s="144"/>
      <c r="FK471" s="144"/>
      <c r="FL471" s="144"/>
      <c r="FM471" s="144"/>
      <c r="FN471" s="144"/>
      <c r="FO471" s="144"/>
      <c r="FP471" s="144"/>
      <c r="FQ471" s="144"/>
      <c r="FR471" s="144"/>
      <c r="FS471" s="144"/>
      <c r="FT471" s="144"/>
      <c r="FU471" s="144"/>
      <c r="FV471" s="144"/>
      <c r="FW471" s="144"/>
      <c r="FX471" s="144"/>
      <c r="FY471" s="144"/>
      <c r="FZ471" s="144"/>
      <c r="GA471" s="144"/>
      <c r="GB471" s="144"/>
      <c r="GC471" s="144"/>
      <c r="GD471" s="144"/>
      <c r="GE471" s="144"/>
      <c r="GF471" s="144"/>
      <c r="GG471" s="144"/>
      <c r="GH471" s="144"/>
      <c r="GI471" s="144"/>
      <c r="GJ471" s="144"/>
      <c r="GK471" s="144"/>
      <c r="GL471" s="144"/>
      <c r="GM471" s="144"/>
      <c r="GN471" s="144"/>
      <c r="GO471" s="144"/>
      <c r="GP471" s="144"/>
      <c r="GQ471" s="144"/>
      <c r="GR471" s="144"/>
      <c r="GS471" s="144"/>
      <c r="GT471" s="144"/>
      <c r="GU471" s="144"/>
      <c r="GV471" s="144"/>
      <c r="GW471" s="144"/>
      <c r="GX471" s="144"/>
      <c r="GY471" s="144"/>
      <c r="GZ471" s="144"/>
      <c r="HA471" s="144"/>
      <c r="HB471" s="144"/>
      <c r="HC471" s="144"/>
      <c r="HD471" s="144"/>
      <c r="HE471" s="144"/>
      <c r="HF471" s="144"/>
      <c r="HG471" s="144"/>
      <c r="HH471" s="144"/>
      <c r="HI471" s="144"/>
      <c r="HJ471" s="144"/>
    </row>
    <row r="472" spans="1:218" ht="16.5" x14ac:dyDescent="0.3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c r="CZ472" s="144"/>
      <c r="DA472" s="144"/>
      <c r="DB472" s="144"/>
      <c r="DC472" s="144"/>
      <c r="DD472" s="144"/>
      <c r="DE472" s="144"/>
      <c r="DF472" s="144"/>
      <c r="DG472" s="144"/>
      <c r="DH472" s="144"/>
      <c r="DI472" s="144"/>
      <c r="DJ472" s="144"/>
      <c r="DK472" s="144"/>
      <c r="DL472" s="144"/>
      <c r="DM472" s="144"/>
      <c r="DN472" s="144"/>
      <c r="DO472" s="144"/>
      <c r="DP472" s="144"/>
      <c r="DQ472" s="144"/>
      <c r="DR472" s="144"/>
      <c r="DS472" s="144"/>
      <c r="DT472" s="144"/>
      <c r="DU472" s="144"/>
      <c r="DV472" s="144"/>
      <c r="DW472" s="144"/>
      <c r="DX472" s="144"/>
      <c r="DY472" s="144"/>
      <c r="DZ472" s="144"/>
      <c r="EA472" s="144"/>
      <c r="EB472" s="144"/>
      <c r="EC472" s="144"/>
      <c r="ED472" s="144"/>
      <c r="EE472" s="144"/>
      <c r="EF472" s="144"/>
      <c r="EG472" s="144"/>
      <c r="EH472" s="144"/>
      <c r="EI472" s="144"/>
      <c r="EJ472" s="144"/>
      <c r="EK472" s="144"/>
      <c r="EL472" s="144"/>
      <c r="EM472" s="144"/>
      <c r="EN472" s="144"/>
      <c r="EO472" s="144"/>
      <c r="EP472" s="144"/>
      <c r="EQ472" s="144"/>
      <c r="ER472" s="144"/>
      <c r="ES472" s="144"/>
      <c r="ET472" s="144"/>
      <c r="EU472" s="144"/>
      <c r="EV472" s="144"/>
      <c r="EW472" s="144"/>
      <c r="EX472" s="144"/>
      <c r="EY472" s="144"/>
      <c r="EZ472" s="144"/>
      <c r="FA472" s="144"/>
      <c r="FB472" s="144"/>
      <c r="FC472" s="144"/>
      <c r="FD472" s="144"/>
      <c r="FE472" s="144"/>
      <c r="FF472" s="144"/>
      <c r="FG472" s="144"/>
      <c r="FH472" s="144"/>
      <c r="FI472" s="144"/>
      <c r="FJ472" s="144"/>
      <c r="FK472" s="144"/>
      <c r="FL472" s="144"/>
      <c r="FM472" s="144"/>
      <c r="FN472" s="144"/>
      <c r="FO472" s="144"/>
      <c r="FP472" s="144"/>
      <c r="FQ472" s="144"/>
      <c r="FR472" s="144"/>
      <c r="FS472" s="144"/>
      <c r="FT472" s="144"/>
      <c r="FU472" s="144"/>
      <c r="FV472" s="144"/>
      <c r="FW472" s="144"/>
      <c r="FX472" s="144"/>
      <c r="FY472" s="144"/>
      <c r="FZ472" s="144"/>
      <c r="GA472" s="144"/>
      <c r="GB472" s="144"/>
      <c r="GC472" s="144"/>
      <c r="GD472" s="144"/>
      <c r="GE472" s="144"/>
      <c r="GF472" s="144"/>
      <c r="GG472" s="144"/>
      <c r="GH472" s="144"/>
      <c r="GI472" s="144"/>
      <c r="GJ472" s="144"/>
      <c r="GK472" s="144"/>
      <c r="GL472" s="144"/>
      <c r="GM472" s="144"/>
      <c r="GN472" s="144"/>
      <c r="GO472" s="144"/>
      <c r="GP472" s="144"/>
      <c r="GQ472" s="144"/>
      <c r="GR472" s="144"/>
      <c r="GS472" s="144"/>
      <c r="GT472" s="144"/>
      <c r="GU472" s="144"/>
      <c r="GV472" s="144"/>
      <c r="GW472" s="144"/>
      <c r="GX472" s="144"/>
      <c r="GY472" s="144"/>
      <c r="GZ472" s="144"/>
      <c r="HA472" s="144"/>
      <c r="HB472" s="144"/>
      <c r="HC472" s="144"/>
      <c r="HD472" s="144"/>
      <c r="HE472" s="144"/>
      <c r="HF472" s="144"/>
      <c r="HG472" s="144"/>
      <c r="HH472" s="144"/>
      <c r="HI472" s="144"/>
      <c r="HJ472" s="144"/>
    </row>
    <row r="473" spans="1:218" ht="16.5" x14ac:dyDescent="0.3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4"/>
      <c r="EA473" s="144"/>
      <c r="EB473" s="144"/>
      <c r="EC473" s="144"/>
      <c r="ED473" s="144"/>
      <c r="EE473" s="144"/>
      <c r="EF473" s="144"/>
      <c r="EG473" s="144"/>
      <c r="EH473" s="144"/>
      <c r="EI473" s="144"/>
      <c r="EJ473" s="144"/>
      <c r="EK473" s="144"/>
      <c r="EL473" s="144"/>
      <c r="EM473" s="144"/>
      <c r="EN473" s="144"/>
      <c r="EO473" s="144"/>
      <c r="EP473" s="144"/>
      <c r="EQ473" s="144"/>
      <c r="ER473" s="144"/>
      <c r="ES473" s="144"/>
      <c r="ET473" s="144"/>
      <c r="EU473" s="144"/>
      <c r="EV473" s="144"/>
      <c r="EW473" s="144"/>
      <c r="EX473" s="144"/>
      <c r="EY473" s="144"/>
      <c r="EZ473" s="144"/>
      <c r="FA473" s="144"/>
      <c r="FB473" s="144"/>
      <c r="FC473" s="144"/>
      <c r="FD473" s="144"/>
      <c r="FE473" s="144"/>
      <c r="FF473" s="144"/>
      <c r="FG473" s="144"/>
      <c r="FH473" s="144"/>
      <c r="FI473" s="144"/>
      <c r="FJ473" s="144"/>
      <c r="FK473" s="144"/>
      <c r="FL473" s="144"/>
      <c r="FM473" s="144"/>
      <c r="FN473" s="144"/>
      <c r="FO473" s="144"/>
      <c r="FP473" s="144"/>
      <c r="FQ473" s="144"/>
      <c r="FR473" s="144"/>
      <c r="FS473" s="144"/>
      <c r="FT473" s="144"/>
      <c r="FU473" s="144"/>
      <c r="FV473" s="144"/>
      <c r="FW473" s="144"/>
      <c r="FX473" s="144"/>
      <c r="FY473" s="144"/>
      <c r="FZ473" s="144"/>
      <c r="GA473" s="144"/>
      <c r="GB473" s="144"/>
      <c r="GC473" s="144"/>
      <c r="GD473" s="144"/>
      <c r="GE473" s="144"/>
      <c r="GF473" s="144"/>
      <c r="GG473" s="144"/>
      <c r="GH473" s="144"/>
      <c r="GI473" s="144"/>
      <c r="GJ473" s="144"/>
      <c r="GK473" s="144"/>
      <c r="GL473" s="144"/>
      <c r="GM473" s="144"/>
      <c r="GN473" s="144"/>
      <c r="GO473" s="144"/>
      <c r="GP473" s="144"/>
      <c r="GQ473" s="144"/>
      <c r="GR473" s="144"/>
      <c r="GS473" s="144"/>
      <c r="GT473" s="144"/>
      <c r="GU473" s="144"/>
      <c r="GV473" s="144"/>
      <c r="GW473" s="144"/>
      <c r="GX473" s="144"/>
      <c r="GY473" s="144"/>
      <c r="GZ473" s="144"/>
      <c r="HA473" s="144"/>
      <c r="HB473" s="144"/>
      <c r="HC473" s="144"/>
      <c r="HD473" s="144"/>
      <c r="HE473" s="144"/>
      <c r="HF473" s="144"/>
      <c r="HG473" s="144"/>
      <c r="HH473" s="144"/>
      <c r="HI473" s="144"/>
      <c r="HJ473" s="144"/>
    </row>
    <row r="474" spans="1:218" ht="16.5" x14ac:dyDescent="0.3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44"/>
      <c r="DO474" s="144"/>
      <c r="DP474" s="144"/>
      <c r="DQ474" s="144"/>
      <c r="DR474" s="144"/>
      <c r="DS474" s="144"/>
      <c r="DT474" s="144"/>
      <c r="DU474" s="144"/>
      <c r="DV474" s="144"/>
      <c r="DW474" s="144"/>
      <c r="DX474" s="144"/>
      <c r="DY474" s="144"/>
      <c r="DZ474" s="144"/>
      <c r="EA474" s="144"/>
      <c r="EB474" s="144"/>
      <c r="EC474" s="144"/>
      <c r="ED474" s="144"/>
      <c r="EE474" s="144"/>
      <c r="EF474" s="144"/>
      <c r="EG474" s="144"/>
      <c r="EH474" s="144"/>
      <c r="EI474" s="144"/>
      <c r="EJ474" s="144"/>
      <c r="EK474" s="144"/>
      <c r="EL474" s="144"/>
      <c r="EM474" s="144"/>
      <c r="EN474" s="144"/>
      <c r="EO474" s="144"/>
      <c r="EP474" s="144"/>
      <c r="EQ474" s="144"/>
      <c r="ER474" s="144"/>
      <c r="ES474" s="144"/>
      <c r="ET474" s="144"/>
      <c r="EU474" s="144"/>
      <c r="EV474" s="144"/>
      <c r="EW474" s="144"/>
      <c r="EX474" s="144"/>
      <c r="EY474" s="144"/>
      <c r="EZ474" s="144"/>
      <c r="FA474" s="144"/>
      <c r="FB474" s="144"/>
      <c r="FC474" s="144"/>
      <c r="FD474" s="144"/>
      <c r="FE474" s="144"/>
      <c r="FF474" s="144"/>
      <c r="FG474" s="144"/>
      <c r="FH474" s="144"/>
      <c r="FI474" s="144"/>
      <c r="FJ474" s="144"/>
      <c r="FK474" s="144"/>
      <c r="FL474" s="144"/>
      <c r="FM474" s="144"/>
      <c r="FN474" s="144"/>
      <c r="FO474" s="144"/>
      <c r="FP474" s="144"/>
      <c r="FQ474" s="144"/>
      <c r="FR474" s="144"/>
      <c r="FS474" s="144"/>
      <c r="FT474" s="144"/>
      <c r="FU474" s="144"/>
      <c r="FV474" s="144"/>
      <c r="FW474" s="144"/>
      <c r="FX474" s="144"/>
      <c r="FY474" s="144"/>
      <c r="FZ474" s="144"/>
      <c r="GA474" s="144"/>
      <c r="GB474" s="144"/>
      <c r="GC474" s="144"/>
      <c r="GD474" s="144"/>
      <c r="GE474" s="144"/>
      <c r="GF474" s="144"/>
      <c r="GG474" s="144"/>
      <c r="GH474" s="144"/>
      <c r="GI474" s="144"/>
      <c r="GJ474" s="144"/>
      <c r="GK474" s="144"/>
      <c r="GL474" s="144"/>
      <c r="GM474" s="144"/>
      <c r="GN474" s="144"/>
      <c r="GO474" s="144"/>
      <c r="GP474" s="144"/>
      <c r="GQ474" s="144"/>
      <c r="GR474" s="144"/>
      <c r="GS474" s="144"/>
      <c r="GT474" s="144"/>
      <c r="GU474" s="144"/>
      <c r="GV474" s="144"/>
      <c r="GW474" s="144"/>
      <c r="GX474" s="144"/>
      <c r="GY474" s="144"/>
      <c r="GZ474" s="144"/>
      <c r="HA474" s="144"/>
      <c r="HB474" s="144"/>
      <c r="HC474" s="144"/>
      <c r="HD474" s="144"/>
      <c r="HE474" s="144"/>
      <c r="HF474" s="144"/>
      <c r="HG474" s="144"/>
      <c r="HH474" s="144"/>
      <c r="HI474" s="144"/>
      <c r="HJ474" s="144"/>
    </row>
    <row r="475" spans="1:218" ht="16.5" x14ac:dyDescent="0.3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c r="CZ475" s="144"/>
      <c r="DA475" s="144"/>
      <c r="DB475" s="144"/>
      <c r="DC475" s="144"/>
      <c r="DD475" s="144"/>
      <c r="DE475" s="144"/>
      <c r="DF475" s="144"/>
      <c r="DG475" s="144"/>
      <c r="DH475" s="144"/>
      <c r="DI475" s="144"/>
      <c r="DJ475" s="144"/>
      <c r="DK475" s="144"/>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4"/>
      <c r="EU475" s="144"/>
      <c r="EV475" s="144"/>
      <c r="EW475" s="144"/>
      <c r="EX475" s="144"/>
      <c r="EY475" s="144"/>
      <c r="EZ475" s="144"/>
      <c r="FA475" s="144"/>
      <c r="FB475" s="144"/>
      <c r="FC475" s="144"/>
      <c r="FD475" s="144"/>
      <c r="FE475" s="144"/>
      <c r="FF475" s="144"/>
      <c r="FG475" s="144"/>
      <c r="FH475" s="144"/>
      <c r="FI475" s="144"/>
      <c r="FJ475" s="144"/>
      <c r="FK475" s="144"/>
      <c r="FL475" s="144"/>
      <c r="FM475" s="144"/>
      <c r="FN475" s="144"/>
      <c r="FO475" s="144"/>
      <c r="FP475" s="144"/>
      <c r="FQ475" s="144"/>
      <c r="FR475" s="144"/>
      <c r="FS475" s="144"/>
      <c r="FT475" s="144"/>
      <c r="FU475" s="144"/>
      <c r="FV475" s="144"/>
      <c r="FW475" s="144"/>
      <c r="FX475" s="144"/>
      <c r="FY475" s="144"/>
      <c r="FZ475" s="144"/>
      <c r="GA475" s="144"/>
      <c r="GB475" s="144"/>
      <c r="GC475" s="144"/>
      <c r="GD475" s="144"/>
      <c r="GE475" s="144"/>
      <c r="GF475" s="144"/>
      <c r="GG475" s="144"/>
      <c r="GH475" s="144"/>
      <c r="GI475" s="144"/>
      <c r="GJ475" s="144"/>
      <c r="GK475" s="144"/>
      <c r="GL475" s="144"/>
      <c r="GM475" s="144"/>
      <c r="GN475" s="144"/>
      <c r="GO475" s="144"/>
      <c r="GP475" s="144"/>
      <c r="GQ475" s="144"/>
      <c r="GR475" s="144"/>
      <c r="GS475" s="144"/>
      <c r="GT475" s="144"/>
      <c r="GU475" s="144"/>
      <c r="GV475" s="144"/>
      <c r="GW475" s="144"/>
      <c r="GX475" s="144"/>
      <c r="GY475" s="144"/>
      <c r="GZ475" s="144"/>
      <c r="HA475" s="144"/>
      <c r="HB475" s="144"/>
      <c r="HC475" s="144"/>
      <c r="HD475" s="144"/>
      <c r="HE475" s="144"/>
      <c r="HF475" s="144"/>
      <c r="HG475" s="144"/>
      <c r="HH475" s="144"/>
      <c r="HI475" s="144"/>
      <c r="HJ475" s="144"/>
    </row>
    <row r="476" spans="1:218" ht="16.5" x14ac:dyDescent="0.3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c r="CZ476" s="144"/>
      <c r="DA476" s="144"/>
      <c r="DB476" s="144"/>
      <c r="DC476" s="144"/>
      <c r="DD476" s="144"/>
      <c r="DE476" s="144"/>
      <c r="DF476" s="144"/>
      <c r="DG476" s="144"/>
      <c r="DH476" s="144"/>
      <c r="DI476" s="144"/>
      <c r="DJ476" s="144"/>
      <c r="DK476" s="144"/>
      <c r="DL476" s="144"/>
      <c r="DM476" s="144"/>
      <c r="DN476" s="144"/>
      <c r="DO476" s="144"/>
      <c r="DP476" s="144"/>
      <c r="DQ476" s="144"/>
      <c r="DR476" s="144"/>
      <c r="DS476" s="144"/>
      <c r="DT476" s="144"/>
      <c r="DU476" s="144"/>
      <c r="DV476" s="144"/>
      <c r="DW476" s="144"/>
      <c r="DX476" s="144"/>
      <c r="DY476" s="144"/>
      <c r="DZ476" s="144"/>
      <c r="EA476" s="144"/>
      <c r="EB476" s="144"/>
      <c r="EC476" s="144"/>
      <c r="ED476" s="144"/>
      <c r="EE476" s="144"/>
      <c r="EF476" s="144"/>
      <c r="EG476" s="144"/>
      <c r="EH476" s="144"/>
      <c r="EI476" s="144"/>
      <c r="EJ476" s="144"/>
      <c r="EK476" s="144"/>
      <c r="EL476" s="144"/>
      <c r="EM476" s="144"/>
      <c r="EN476" s="144"/>
      <c r="EO476" s="144"/>
      <c r="EP476" s="144"/>
      <c r="EQ476" s="144"/>
      <c r="ER476" s="144"/>
      <c r="ES476" s="144"/>
      <c r="ET476" s="144"/>
      <c r="EU476" s="144"/>
      <c r="EV476" s="144"/>
      <c r="EW476" s="144"/>
      <c r="EX476" s="144"/>
      <c r="EY476" s="144"/>
      <c r="EZ476" s="144"/>
      <c r="FA476" s="144"/>
      <c r="FB476" s="144"/>
      <c r="FC476" s="144"/>
      <c r="FD476" s="144"/>
      <c r="FE476" s="144"/>
      <c r="FF476" s="144"/>
      <c r="FG476" s="144"/>
      <c r="FH476" s="144"/>
      <c r="FI476" s="144"/>
      <c r="FJ476" s="144"/>
      <c r="FK476" s="144"/>
      <c r="FL476" s="144"/>
      <c r="FM476" s="144"/>
      <c r="FN476" s="144"/>
      <c r="FO476" s="144"/>
      <c r="FP476" s="144"/>
      <c r="FQ476" s="144"/>
      <c r="FR476" s="144"/>
      <c r="FS476" s="144"/>
      <c r="FT476" s="144"/>
      <c r="FU476" s="144"/>
      <c r="FV476" s="144"/>
      <c r="FW476" s="144"/>
      <c r="FX476" s="144"/>
      <c r="FY476" s="144"/>
      <c r="FZ476" s="144"/>
      <c r="GA476" s="144"/>
      <c r="GB476" s="144"/>
      <c r="GC476" s="144"/>
      <c r="GD476" s="144"/>
      <c r="GE476" s="144"/>
      <c r="GF476" s="144"/>
      <c r="GG476" s="144"/>
      <c r="GH476" s="144"/>
      <c r="GI476" s="144"/>
      <c r="GJ476" s="144"/>
      <c r="GK476" s="144"/>
      <c r="GL476" s="144"/>
      <c r="GM476" s="144"/>
      <c r="GN476" s="144"/>
      <c r="GO476" s="144"/>
      <c r="GP476" s="144"/>
      <c r="GQ476" s="144"/>
      <c r="GR476" s="144"/>
      <c r="GS476" s="144"/>
      <c r="GT476" s="144"/>
      <c r="GU476" s="144"/>
      <c r="GV476" s="144"/>
      <c r="GW476" s="144"/>
      <c r="GX476" s="144"/>
      <c r="GY476" s="144"/>
      <c r="GZ476" s="144"/>
      <c r="HA476" s="144"/>
      <c r="HB476" s="144"/>
      <c r="HC476" s="144"/>
      <c r="HD476" s="144"/>
      <c r="HE476" s="144"/>
      <c r="HF476" s="144"/>
      <c r="HG476" s="144"/>
      <c r="HH476" s="144"/>
      <c r="HI476" s="144"/>
      <c r="HJ476" s="144"/>
    </row>
    <row r="477" spans="1:218" ht="16.5" x14ac:dyDescent="0.3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144"/>
      <c r="EM477" s="144"/>
      <c r="EN477" s="144"/>
      <c r="EO477" s="144"/>
      <c r="EP477" s="144"/>
      <c r="EQ477" s="144"/>
      <c r="ER477" s="144"/>
      <c r="ES477" s="144"/>
      <c r="ET477" s="144"/>
      <c r="EU477" s="144"/>
      <c r="EV477" s="144"/>
      <c r="EW477" s="144"/>
      <c r="EX477" s="144"/>
      <c r="EY477" s="144"/>
      <c r="EZ477" s="144"/>
      <c r="FA477" s="144"/>
      <c r="FB477" s="144"/>
      <c r="FC477" s="144"/>
      <c r="FD477" s="144"/>
      <c r="FE477" s="144"/>
      <c r="FF477" s="144"/>
      <c r="FG477" s="144"/>
      <c r="FH477" s="144"/>
      <c r="FI477" s="144"/>
      <c r="FJ477" s="144"/>
      <c r="FK477" s="144"/>
      <c r="FL477" s="144"/>
      <c r="FM477" s="144"/>
      <c r="FN477" s="144"/>
      <c r="FO477" s="144"/>
      <c r="FP477" s="144"/>
      <c r="FQ477" s="144"/>
      <c r="FR477" s="144"/>
      <c r="FS477" s="144"/>
      <c r="FT477" s="144"/>
      <c r="FU477" s="144"/>
      <c r="FV477" s="144"/>
      <c r="FW477" s="144"/>
      <c r="FX477" s="144"/>
      <c r="FY477" s="144"/>
      <c r="FZ477" s="144"/>
      <c r="GA477" s="144"/>
      <c r="GB477" s="144"/>
      <c r="GC477" s="144"/>
      <c r="GD477" s="144"/>
      <c r="GE477" s="144"/>
      <c r="GF477" s="144"/>
      <c r="GG477" s="144"/>
      <c r="GH477" s="144"/>
      <c r="GI477" s="144"/>
      <c r="GJ477" s="144"/>
      <c r="GK477" s="144"/>
      <c r="GL477" s="144"/>
      <c r="GM477" s="144"/>
      <c r="GN477" s="144"/>
      <c r="GO477" s="144"/>
      <c r="GP477" s="144"/>
      <c r="GQ477" s="144"/>
      <c r="GR477" s="144"/>
      <c r="GS477" s="144"/>
      <c r="GT477" s="144"/>
      <c r="GU477" s="144"/>
      <c r="GV477" s="144"/>
      <c r="GW477" s="144"/>
      <c r="GX477" s="144"/>
      <c r="GY477" s="144"/>
      <c r="GZ477" s="144"/>
      <c r="HA477" s="144"/>
      <c r="HB477" s="144"/>
      <c r="HC477" s="144"/>
      <c r="HD477" s="144"/>
      <c r="HE477" s="144"/>
      <c r="HF477" s="144"/>
      <c r="HG477" s="144"/>
      <c r="HH477" s="144"/>
      <c r="HI477" s="144"/>
      <c r="HJ477" s="144"/>
    </row>
    <row r="478" spans="1:218" ht="16.5" x14ac:dyDescent="0.3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c r="CZ478" s="144"/>
      <c r="DA478" s="144"/>
      <c r="DB478" s="144"/>
      <c r="DC478" s="144"/>
      <c r="DD478" s="144"/>
      <c r="DE478" s="144"/>
      <c r="DF478" s="144"/>
      <c r="DG478" s="144"/>
      <c r="DH478" s="144"/>
      <c r="DI478" s="144"/>
      <c r="DJ478" s="144"/>
      <c r="DK478" s="144"/>
      <c r="DL478" s="144"/>
      <c r="DM478" s="144"/>
      <c r="DN478" s="144"/>
      <c r="DO478" s="144"/>
      <c r="DP478" s="144"/>
      <c r="DQ478" s="144"/>
      <c r="DR478" s="144"/>
      <c r="DS478" s="144"/>
      <c r="DT478" s="144"/>
      <c r="DU478" s="144"/>
      <c r="DV478" s="144"/>
      <c r="DW478" s="144"/>
      <c r="DX478" s="144"/>
      <c r="DY478" s="144"/>
      <c r="DZ478" s="144"/>
      <c r="EA478" s="144"/>
      <c r="EB478" s="144"/>
      <c r="EC478" s="144"/>
      <c r="ED478" s="144"/>
      <c r="EE478" s="144"/>
      <c r="EF478" s="144"/>
      <c r="EG478" s="144"/>
      <c r="EH478" s="144"/>
      <c r="EI478" s="144"/>
      <c r="EJ478" s="144"/>
      <c r="EK478" s="144"/>
      <c r="EL478" s="144"/>
      <c r="EM478" s="144"/>
      <c r="EN478" s="144"/>
      <c r="EO478" s="144"/>
      <c r="EP478" s="144"/>
      <c r="EQ478" s="144"/>
      <c r="ER478" s="144"/>
      <c r="ES478" s="144"/>
      <c r="ET478" s="144"/>
      <c r="EU478" s="144"/>
      <c r="EV478" s="144"/>
      <c r="EW478" s="144"/>
      <c r="EX478" s="144"/>
      <c r="EY478" s="144"/>
      <c r="EZ478" s="144"/>
      <c r="FA478" s="144"/>
      <c r="FB478" s="144"/>
      <c r="FC478" s="144"/>
      <c r="FD478" s="144"/>
      <c r="FE478" s="144"/>
      <c r="FF478" s="144"/>
      <c r="FG478" s="144"/>
      <c r="FH478" s="144"/>
      <c r="FI478" s="144"/>
      <c r="FJ478" s="144"/>
      <c r="FK478" s="144"/>
      <c r="FL478" s="144"/>
      <c r="FM478" s="144"/>
      <c r="FN478" s="144"/>
      <c r="FO478" s="144"/>
      <c r="FP478" s="144"/>
      <c r="FQ478" s="144"/>
      <c r="FR478" s="144"/>
      <c r="FS478" s="144"/>
      <c r="FT478" s="144"/>
      <c r="FU478" s="144"/>
      <c r="FV478" s="144"/>
      <c r="FW478" s="144"/>
      <c r="FX478" s="144"/>
      <c r="FY478" s="144"/>
      <c r="FZ478" s="144"/>
      <c r="GA478" s="144"/>
      <c r="GB478" s="144"/>
      <c r="GC478" s="144"/>
      <c r="GD478" s="144"/>
      <c r="GE478" s="144"/>
      <c r="GF478" s="144"/>
      <c r="GG478" s="144"/>
      <c r="GH478" s="144"/>
      <c r="GI478" s="144"/>
      <c r="GJ478" s="144"/>
      <c r="GK478" s="144"/>
      <c r="GL478" s="144"/>
      <c r="GM478" s="144"/>
      <c r="GN478" s="144"/>
      <c r="GO478" s="144"/>
      <c r="GP478" s="144"/>
      <c r="GQ478" s="144"/>
      <c r="GR478" s="144"/>
      <c r="GS478" s="144"/>
      <c r="GT478" s="144"/>
      <c r="GU478" s="144"/>
      <c r="GV478" s="144"/>
      <c r="GW478" s="144"/>
      <c r="GX478" s="144"/>
      <c r="GY478" s="144"/>
      <c r="GZ478" s="144"/>
      <c r="HA478" s="144"/>
      <c r="HB478" s="144"/>
      <c r="HC478" s="144"/>
      <c r="HD478" s="144"/>
      <c r="HE478" s="144"/>
      <c r="HF478" s="144"/>
      <c r="HG478" s="144"/>
      <c r="HH478" s="144"/>
      <c r="HI478" s="144"/>
      <c r="HJ478" s="144"/>
    </row>
    <row r="479" spans="1:218" ht="16.5" x14ac:dyDescent="0.3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4"/>
      <c r="EU479" s="144"/>
      <c r="EV479" s="144"/>
      <c r="EW479" s="144"/>
      <c r="EX479" s="144"/>
      <c r="EY479" s="144"/>
      <c r="EZ479" s="144"/>
      <c r="FA479" s="144"/>
      <c r="FB479" s="144"/>
      <c r="FC479" s="144"/>
      <c r="FD479" s="144"/>
      <c r="FE479" s="144"/>
      <c r="FF479" s="144"/>
      <c r="FG479" s="144"/>
      <c r="FH479" s="144"/>
      <c r="FI479" s="144"/>
      <c r="FJ479" s="144"/>
      <c r="FK479" s="144"/>
      <c r="FL479" s="144"/>
      <c r="FM479" s="144"/>
      <c r="FN479" s="144"/>
      <c r="FO479" s="144"/>
      <c r="FP479" s="144"/>
      <c r="FQ479" s="144"/>
      <c r="FR479" s="144"/>
      <c r="FS479" s="144"/>
      <c r="FT479" s="144"/>
      <c r="FU479" s="144"/>
      <c r="FV479" s="144"/>
      <c r="FW479" s="144"/>
      <c r="FX479" s="144"/>
      <c r="FY479" s="144"/>
      <c r="FZ479" s="144"/>
      <c r="GA479" s="144"/>
      <c r="GB479" s="144"/>
      <c r="GC479" s="144"/>
      <c r="GD479" s="144"/>
      <c r="GE479" s="144"/>
      <c r="GF479" s="144"/>
      <c r="GG479" s="144"/>
      <c r="GH479" s="144"/>
      <c r="GI479" s="144"/>
      <c r="GJ479" s="144"/>
      <c r="GK479" s="144"/>
      <c r="GL479" s="144"/>
      <c r="GM479" s="144"/>
      <c r="GN479" s="144"/>
      <c r="GO479" s="144"/>
      <c r="GP479" s="144"/>
      <c r="GQ479" s="144"/>
      <c r="GR479" s="144"/>
      <c r="GS479" s="144"/>
      <c r="GT479" s="144"/>
      <c r="GU479" s="144"/>
      <c r="GV479" s="144"/>
      <c r="GW479" s="144"/>
      <c r="GX479" s="144"/>
      <c r="GY479" s="144"/>
      <c r="GZ479" s="144"/>
      <c r="HA479" s="144"/>
      <c r="HB479" s="144"/>
      <c r="HC479" s="144"/>
      <c r="HD479" s="144"/>
      <c r="HE479" s="144"/>
      <c r="HF479" s="144"/>
      <c r="HG479" s="144"/>
      <c r="HH479" s="144"/>
      <c r="HI479" s="144"/>
      <c r="HJ479" s="144"/>
    </row>
    <row r="480" spans="1:218" ht="16.5" x14ac:dyDescent="0.3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144"/>
      <c r="EM480" s="144"/>
      <c r="EN480" s="144"/>
      <c r="EO480" s="144"/>
      <c r="EP480" s="144"/>
      <c r="EQ480" s="144"/>
      <c r="ER480" s="144"/>
      <c r="ES480" s="144"/>
      <c r="ET480" s="144"/>
      <c r="EU480" s="144"/>
      <c r="EV480" s="144"/>
      <c r="EW480" s="144"/>
      <c r="EX480" s="144"/>
      <c r="EY480" s="144"/>
      <c r="EZ480" s="144"/>
      <c r="FA480" s="144"/>
      <c r="FB480" s="144"/>
      <c r="FC480" s="144"/>
      <c r="FD480" s="144"/>
      <c r="FE480" s="144"/>
      <c r="FF480" s="144"/>
      <c r="FG480" s="144"/>
      <c r="FH480" s="144"/>
      <c r="FI480" s="144"/>
      <c r="FJ480" s="144"/>
      <c r="FK480" s="144"/>
      <c r="FL480" s="144"/>
      <c r="FM480" s="144"/>
      <c r="FN480" s="144"/>
      <c r="FO480" s="144"/>
      <c r="FP480" s="144"/>
      <c r="FQ480" s="144"/>
      <c r="FR480" s="144"/>
      <c r="FS480" s="144"/>
      <c r="FT480" s="144"/>
      <c r="FU480" s="144"/>
      <c r="FV480" s="144"/>
      <c r="FW480" s="144"/>
      <c r="FX480" s="144"/>
      <c r="FY480" s="144"/>
      <c r="FZ480" s="144"/>
      <c r="GA480" s="144"/>
      <c r="GB480" s="144"/>
      <c r="GC480" s="144"/>
      <c r="GD480" s="144"/>
      <c r="GE480" s="144"/>
      <c r="GF480" s="144"/>
      <c r="GG480" s="144"/>
      <c r="GH480" s="144"/>
      <c r="GI480" s="144"/>
      <c r="GJ480" s="144"/>
      <c r="GK480" s="144"/>
      <c r="GL480" s="144"/>
      <c r="GM480" s="144"/>
      <c r="GN480" s="144"/>
      <c r="GO480" s="144"/>
      <c r="GP480" s="144"/>
      <c r="GQ480" s="144"/>
      <c r="GR480" s="144"/>
      <c r="GS480" s="144"/>
      <c r="GT480" s="144"/>
      <c r="GU480" s="144"/>
      <c r="GV480" s="144"/>
      <c r="GW480" s="144"/>
      <c r="GX480" s="144"/>
      <c r="GY480" s="144"/>
      <c r="GZ480" s="144"/>
      <c r="HA480" s="144"/>
      <c r="HB480" s="144"/>
      <c r="HC480" s="144"/>
      <c r="HD480" s="144"/>
      <c r="HE480" s="144"/>
      <c r="HF480" s="144"/>
      <c r="HG480" s="144"/>
      <c r="HH480" s="144"/>
      <c r="HI480" s="144"/>
      <c r="HJ480" s="144"/>
    </row>
    <row r="481" spans="1:218" ht="16.5" x14ac:dyDescent="0.3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c r="CZ481" s="144"/>
      <c r="DA481" s="144"/>
      <c r="DB481" s="144"/>
      <c r="DC481" s="144"/>
      <c r="DD481" s="144"/>
      <c r="DE481" s="144"/>
      <c r="DF481" s="144"/>
      <c r="DG481" s="144"/>
      <c r="DH481" s="144"/>
      <c r="DI481" s="144"/>
      <c r="DJ481" s="144"/>
      <c r="DK481" s="144"/>
      <c r="DL481" s="144"/>
      <c r="DM481" s="144"/>
      <c r="DN481" s="144"/>
      <c r="DO481" s="144"/>
      <c r="DP481" s="144"/>
      <c r="DQ481" s="144"/>
      <c r="DR481" s="144"/>
      <c r="DS481" s="144"/>
      <c r="DT481" s="144"/>
      <c r="DU481" s="144"/>
      <c r="DV481" s="144"/>
      <c r="DW481" s="144"/>
      <c r="DX481" s="144"/>
      <c r="DY481" s="144"/>
      <c r="DZ481" s="144"/>
      <c r="EA481" s="144"/>
      <c r="EB481" s="144"/>
      <c r="EC481" s="144"/>
      <c r="ED481" s="144"/>
      <c r="EE481" s="144"/>
      <c r="EF481" s="144"/>
      <c r="EG481" s="144"/>
      <c r="EH481" s="144"/>
      <c r="EI481" s="144"/>
      <c r="EJ481" s="144"/>
      <c r="EK481" s="144"/>
      <c r="EL481" s="144"/>
      <c r="EM481" s="144"/>
      <c r="EN481" s="144"/>
      <c r="EO481" s="144"/>
      <c r="EP481" s="144"/>
      <c r="EQ481" s="144"/>
      <c r="ER481" s="144"/>
      <c r="ES481" s="144"/>
      <c r="ET481" s="144"/>
      <c r="EU481" s="144"/>
      <c r="EV481" s="144"/>
      <c r="EW481" s="144"/>
      <c r="EX481" s="144"/>
      <c r="EY481" s="144"/>
      <c r="EZ481" s="144"/>
      <c r="FA481" s="144"/>
      <c r="FB481" s="144"/>
      <c r="FC481" s="144"/>
      <c r="FD481" s="144"/>
      <c r="FE481" s="144"/>
      <c r="FF481" s="144"/>
      <c r="FG481" s="144"/>
      <c r="FH481" s="144"/>
      <c r="FI481" s="144"/>
      <c r="FJ481" s="144"/>
      <c r="FK481" s="144"/>
      <c r="FL481" s="144"/>
      <c r="FM481" s="144"/>
      <c r="FN481" s="144"/>
      <c r="FO481" s="144"/>
      <c r="FP481" s="144"/>
      <c r="FQ481" s="144"/>
      <c r="FR481" s="144"/>
      <c r="FS481" s="144"/>
      <c r="FT481" s="144"/>
      <c r="FU481" s="144"/>
      <c r="FV481" s="144"/>
      <c r="FW481" s="144"/>
      <c r="FX481" s="144"/>
      <c r="FY481" s="144"/>
      <c r="FZ481" s="144"/>
      <c r="GA481" s="144"/>
      <c r="GB481" s="144"/>
      <c r="GC481" s="144"/>
      <c r="GD481" s="144"/>
      <c r="GE481" s="144"/>
      <c r="GF481" s="144"/>
      <c r="GG481" s="144"/>
      <c r="GH481" s="144"/>
      <c r="GI481" s="144"/>
      <c r="GJ481" s="144"/>
      <c r="GK481" s="144"/>
      <c r="GL481" s="144"/>
      <c r="GM481" s="144"/>
      <c r="GN481" s="144"/>
      <c r="GO481" s="144"/>
      <c r="GP481" s="144"/>
      <c r="GQ481" s="144"/>
      <c r="GR481" s="144"/>
      <c r="GS481" s="144"/>
      <c r="GT481" s="144"/>
      <c r="GU481" s="144"/>
      <c r="GV481" s="144"/>
      <c r="GW481" s="144"/>
      <c r="GX481" s="144"/>
      <c r="GY481" s="144"/>
      <c r="GZ481" s="144"/>
      <c r="HA481" s="144"/>
      <c r="HB481" s="144"/>
      <c r="HC481" s="144"/>
      <c r="HD481" s="144"/>
      <c r="HE481" s="144"/>
      <c r="HF481" s="144"/>
      <c r="HG481" s="144"/>
      <c r="HH481" s="144"/>
      <c r="HI481" s="144"/>
      <c r="HJ481" s="144"/>
    </row>
    <row r="482" spans="1:218" ht="16.5" x14ac:dyDescent="0.3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c r="CZ482" s="144"/>
      <c r="DA482" s="144"/>
      <c r="DB482" s="144"/>
      <c r="DC482" s="144"/>
      <c r="DD482" s="144"/>
      <c r="DE482" s="144"/>
      <c r="DF482" s="144"/>
      <c r="DG482" s="144"/>
      <c r="DH482" s="144"/>
      <c r="DI482" s="144"/>
      <c r="DJ482" s="144"/>
      <c r="DK482" s="144"/>
      <c r="DL482" s="144"/>
      <c r="DM482" s="144"/>
      <c r="DN482" s="144"/>
      <c r="DO482" s="144"/>
      <c r="DP482" s="144"/>
      <c r="DQ482" s="144"/>
      <c r="DR482" s="144"/>
      <c r="DS482" s="144"/>
      <c r="DT482" s="144"/>
      <c r="DU482" s="144"/>
      <c r="DV482" s="144"/>
      <c r="DW482" s="144"/>
      <c r="DX482" s="144"/>
      <c r="DY482" s="144"/>
      <c r="DZ482" s="144"/>
      <c r="EA482" s="144"/>
      <c r="EB482" s="144"/>
      <c r="EC482" s="144"/>
      <c r="ED482" s="144"/>
      <c r="EE482" s="144"/>
      <c r="EF482" s="144"/>
      <c r="EG482" s="144"/>
      <c r="EH482" s="144"/>
      <c r="EI482" s="144"/>
      <c r="EJ482" s="144"/>
      <c r="EK482" s="144"/>
      <c r="EL482" s="144"/>
      <c r="EM482" s="144"/>
      <c r="EN482" s="144"/>
      <c r="EO482" s="144"/>
      <c r="EP482" s="144"/>
      <c r="EQ482" s="144"/>
      <c r="ER482" s="144"/>
      <c r="ES482" s="144"/>
      <c r="ET482" s="144"/>
      <c r="EU482" s="144"/>
      <c r="EV482" s="144"/>
      <c r="EW482" s="144"/>
      <c r="EX482" s="144"/>
      <c r="EY482" s="144"/>
      <c r="EZ482" s="144"/>
      <c r="FA482" s="144"/>
      <c r="FB482" s="144"/>
      <c r="FC482" s="144"/>
      <c r="FD482" s="144"/>
      <c r="FE482" s="144"/>
      <c r="FF482" s="144"/>
      <c r="FG482" s="144"/>
      <c r="FH482" s="144"/>
      <c r="FI482" s="144"/>
      <c r="FJ482" s="144"/>
      <c r="FK482" s="144"/>
      <c r="FL482" s="144"/>
      <c r="FM482" s="144"/>
      <c r="FN482" s="144"/>
      <c r="FO482" s="144"/>
      <c r="FP482" s="144"/>
      <c r="FQ482" s="144"/>
      <c r="FR482" s="144"/>
      <c r="FS482" s="144"/>
      <c r="FT482" s="144"/>
      <c r="FU482" s="144"/>
      <c r="FV482" s="144"/>
      <c r="FW482" s="144"/>
      <c r="FX482" s="144"/>
      <c r="FY482" s="144"/>
      <c r="FZ482" s="144"/>
      <c r="GA482" s="144"/>
      <c r="GB482" s="144"/>
      <c r="GC482" s="144"/>
      <c r="GD482" s="144"/>
      <c r="GE482" s="144"/>
      <c r="GF482" s="144"/>
      <c r="GG482" s="144"/>
      <c r="GH482" s="144"/>
      <c r="GI482" s="144"/>
      <c r="GJ482" s="144"/>
      <c r="GK482" s="144"/>
      <c r="GL482" s="144"/>
      <c r="GM482" s="144"/>
      <c r="GN482" s="144"/>
      <c r="GO482" s="144"/>
      <c r="GP482" s="144"/>
      <c r="GQ482" s="144"/>
      <c r="GR482" s="144"/>
      <c r="GS482" s="144"/>
      <c r="GT482" s="144"/>
      <c r="GU482" s="144"/>
      <c r="GV482" s="144"/>
      <c r="GW482" s="144"/>
      <c r="GX482" s="144"/>
      <c r="GY482" s="144"/>
      <c r="GZ482" s="144"/>
      <c r="HA482" s="144"/>
      <c r="HB482" s="144"/>
      <c r="HC482" s="144"/>
      <c r="HD482" s="144"/>
      <c r="HE482" s="144"/>
      <c r="HF482" s="144"/>
      <c r="HG482" s="144"/>
      <c r="HH482" s="144"/>
      <c r="HI482" s="144"/>
      <c r="HJ482" s="144"/>
    </row>
    <row r="483" spans="1:218" ht="16.5" x14ac:dyDescent="0.3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c r="FF483" s="144"/>
      <c r="FG483" s="144"/>
      <c r="FH483" s="144"/>
      <c r="FI483" s="144"/>
      <c r="FJ483" s="144"/>
      <c r="FK483" s="144"/>
      <c r="FL483" s="144"/>
      <c r="FM483" s="144"/>
      <c r="FN483" s="144"/>
      <c r="FO483" s="144"/>
      <c r="FP483" s="144"/>
      <c r="FQ483" s="144"/>
      <c r="FR483" s="144"/>
      <c r="FS483" s="144"/>
      <c r="FT483" s="144"/>
      <c r="FU483" s="144"/>
      <c r="FV483" s="144"/>
      <c r="FW483" s="144"/>
      <c r="FX483" s="144"/>
      <c r="FY483" s="144"/>
      <c r="FZ483" s="144"/>
      <c r="GA483" s="144"/>
      <c r="GB483" s="144"/>
      <c r="GC483" s="144"/>
      <c r="GD483" s="144"/>
      <c r="GE483" s="144"/>
      <c r="GF483" s="144"/>
      <c r="GG483" s="144"/>
      <c r="GH483" s="144"/>
      <c r="GI483" s="144"/>
      <c r="GJ483" s="144"/>
      <c r="GK483" s="144"/>
      <c r="GL483" s="144"/>
      <c r="GM483" s="144"/>
      <c r="GN483" s="144"/>
      <c r="GO483" s="144"/>
      <c r="GP483" s="144"/>
      <c r="GQ483" s="144"/>
      <c r="GR483" s="144"/>
      <c r="GS483" s="144"/>
      <c r="GT483" s="144"/>
      <c r="GU483" s="144"/>
      <c r="GV483" s="144"/>
      <c r="GW483" s="144"/>
      <c r="GX483" s="144"/>
      <c r="GY483" s="144"/>
      <c r="GZ483" s="144"/>
      <c r="HA483" s="144"/>
      <c r="HB483" s="144"/>
      <c r="HC483" s="144"/>
      <c r="HD483" s="144"/>
      <c r="HE483" s="144"/>
      <c r="HF483" s="144"/>
      <c r="HG483" s="144"/>
      <c r="HH483" s="144"/>
      <c r="HI483" s="144"/>
      <c r="HJ483" s="144"/>
    </row>
    <row r="484" spans="1:218" ht="16.5" x14ac:dyDescent="0.3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c r="FF484" s="144"/>
      <c r="FG484" s="144"/>
      <c r="FH484" s="144"/>
      <c r="FI484" s="144"/>
      <c r="FJ484" s="144"/>
      <c r="FK484" s="144"/>
      <c r="FL484" s="144"/>
      <c r="FM484" s="144"/>
      <c r="FN484" s="144"/>
      <c r="FO484" s="144"/>
      <c r="FP484" s="144"/>
      <c r="FQ484" s="144"/>
      <c r="FR484" s="144"/>
      <c r="FS484" s="144"/>
      <c r="FT484" s="144"/>
      <c r="FU484" s="144"/>
      <c r="FV484" s="144"/>
      <c r="FW484" s="144"/>
      <c r="FX484" s="144"/>
      <c r="FY484" s="144"/>
      <c r="FZ484" s="144"/>
      <c r="GA484" s="144"/>
      <c r="GB484" s="144"/>
      <c r="GC484" s="144"/>
      <c r="GD484" s="144"/>
      <c r="GE484" s="144"/>
      <c r="GF484" s="144"/>
      <c r="GG484" s="144"/>
      <c r="GH484" s="144"/>
      <c r="GI484" s="144"/>
      <c r="GJ484" s="144"/>
      <c r="GK484" s="144"/>
      <c r="GL484" s="144"/>
      <c r="GM484" s="144"/>
      <c r="GN484" s="144"/>
      <c r="GO484" s="144"/>
      <c r="GP484" s="144"/>
      <c r="GQ484" s="144"/>
      <c r="GR484" s="144"/>
      <c r="GS484" s="144"/>
      <c r="GT484" s="144"/>
      <c r="GU484" s="144"/>
      <c r="GV484" s="144"/>
      <c r="GW484" s="144"/>
      <c r="GX484" s="144"/>
      <c r="GY484" s="144"/>
      <c r="GZ484" s="144"/>
      <c r="HA484" s="144"/>
      <c r="HB484" s="144"/>
      <c r="HC484" s="144"/>
      <c r="HD484" s="144"/>
      <c r="HE484" s="144"/>
      <c r="HF484" s="144"/>
      <c r="HG484" s="144"/>
      <c r="HH484" s="144"/>
      <c r="HI484" s="144"/>
      <c r="HJ484" s="144"/>
    </row>
    <row r="485" spans="1:218" ht="16.5" x14ac:dyDescent="0.3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c r="CZ485" s="144"/>
      <c r="DA485" s="144"/>
      <c r="DB485" s="144"/>
      <c r="DC485" s="144"/>
      <c r="DD485" s="144"/>
      <c r="DE485" s="144"/>
      <c r="DF485" s="144"/>
      <c r="DG485" s="144"/>
      <c r="DH485" s="144"/>
      <c r="DI485" s="144"/>
      <c r="DJ485" s="144"/>
      <c r="DK485" s="144"/>
      <c r="DL485" s="144"/>
      <c r="DM485" s="144"/>
      <c r="DN485" s="144"/>
      <c r="DO485" s="144"/>
      <c r="DP485" s="144"/>
      <c r="DQ485" s="144"/>
      <c r="DR485" s="144"/>
      <c r="DS485" s="144"/>
      <c r="DT485" s="144"/>
      <c r="DU485" s="144"/>
      <c r="DV485" s="144"/>
      <c r="DW485" s="144"/>
      <c r="DX485" s="144"/>
      <c r="DY485" s="144"/>
      <c r="DZ485" s="144"/>
      <c r="EA485" s="144"/>
      <c r="EB485" s="144"/>
      <c r="EC485" s="144"/>
      <c r="ED485" s="144"/>
      <c r="EE485" s="144"/>
      <c r="EF485" s="144"/>
      <c r="EG485" s="144"/>
      <c r="EH485" s="144"/>
      <c r="EI485" s="144"/>
      <c r="EJ485" s="144"/>
      <c r="EK485" s="144"/>
      <c r="EL485" s="144"/>
      <c r="EM485" s="144"/>
      <c r="EN485" s="144"/>
      <c r="EO485" s="144"/>
      <c r="EP485" s="144"/>
      <c r="EQ485" s="144"/>
      <c r="ER485" s="144"/>
      <c r="ES485" s="144"/>
      <c r="ET485" s="144"/>
      <c r="EU485" s="144"/>
      <c r="EV485" s="144"/>
      <c r="EW485" s="144"/>
      <c r="EX485" s="144"/>
      <c r="EY485" s="144"/>
      <c r="EZ485" s="144"/>
      <c r="FA485" s="144"/>
      <c r="FB485" s="144"/>
      <c r="FC485" s="144"/>
      <c r="FD485" s="144"/>
      <c r="FE485" s="144"/>
      <c r="FF485" s="144"/>
      <c r="FG485" s="144"/>
      <c r="FH485" s="144"/>
      <c r="FI485" s="144"/>
      <c r="FJ485" s="144"/>
      <c r="FK485" s="144"/>
      <c r="FL485" s="144"/>
      <c r="FM485" s="144"/>
      <c r="FN485" s="144"/>
      <c r="FO485" s="144"/>
      <c r="FP485" s="144"/>
      <c r="FQ485" s="144"/>
      <c r="FR485" s="144"/>
      <c r="FS485" s="144"/>
      <c r="FT485" s="144"/>
      <c r="FU485" s="144"/>
      <c r="FV485" s="144"/>
      <c r="FW485" s="144"/>
      <c r="FX485" s="144"/>
      <c r="FY485" s="144"/>
      <c r="FZ485" s="144"/>
      <c r="GA485" s="144"/>
      <c r="GB485" s="144"/>
      <c r="GC485" s="144"/>
      <c r="GD485" s="144"/>
      <c r="GE485" s="144"/>
      <c r="GF485" s="144"/>
      <c r="GG485" s="144"/>
      <c r="GH485" s="144"/>
      <c r="GI485" s="144"/>
      <c r="GJ485" s="144"/>
      <c r="GK485" s="144"/>
      <c r="GL485" s="144"/>
      <c r="GM485" s="144"/>
      <c r="GN485" s="144"/>
      <c r="GO485" s="144"/>
      <c r="GP485" s="144"/>
      <c r="GQ485" s="144"/>
      <c r="GR485" s="144"/>
      <c r="GS485" s="144"/>
      <c r="GT485" s="144"/>
      <c r="GU485" s="144"/>
      <c r="GV485" s="144"/>
      <c r="GW485" s="144"/>
      <c r="GX485" s="144"/>
      <c r="GY485" s="144"/>
      <c r="GZ485" s="144"/>
      <c r="HA485" s="144"/>
      <c r="HB485" s="144"/>
      <c r="HC485" s="144"/>
      <c r="HD485" s="144"/>
      <c r="HE485" s="144"/>
      <c r="HF485" s="144"/>
      <c r="HG485" s="144"/>
      <c r="HH485" s="144"/>
      <c r="HI485" s="144"/>
      <c r="HJ485" s="144"/>
    </row>
    <row r="486" spans="1:218" ht="16.5" x14ac:dyDescent="0.3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144"/>
      <c r="EM486" s="144"/>
      <c r="EN486" s="144"/>
      <c r="EO486" s="144"/>
      <c r="EP486" s="144"/>
      <c r="EQ486" s="144"/>
      <c r="ER486" s="144"/>
      <c r="ES486" s="144"/>
      <c r="ET486" s="144"/>
      <c r="EU486" s="144"/>
      <c r="EV486" s="144"/>
      <c r="EW486" s="144"/>
      <c r="EX486" s="144"/>
      <c r="EY486" s="144"/>
      <c r="EZ486" s="144"/>
      <c r="FA486" s="144"/>
      <c r="FB486" s="144"/>
      <c r="FC486" s="144"/>
      <c r="FD486" s="144"/>
      <c r="FE486" s="144"/>
      <c r="FF486" s="144"/>
      <c r="FG486" s="144"/>
      <c r="FH486" s="144"/>
      <c r="FI486" s="144"/>
      <c r="FJ486" s="144"/>
      <c r="FK486" s="144"/>
      <c r="FL486" s="144"/>
      <c r="FM486" s="144"/>
      <c r="FN486" s="144"/>
      <c r="FO486" s="144"/>
      <c r="FP486" s="144"/>
      <c r="FQ486" s="144"/>
      <c r="FR486" s="144"/>
      <c r="FS486" s="144"/>
      <c r="FT486" s="144"/>
      <c r="FU486" s="144"/>
      <c r="FV486" s="144"/>
      <c r="FW486" s="144"/>
      <c r="FX486" s="144"/>
      <c r="FY486" s="144"/>
      <c r="FZ486" s="144"/>
      <c r="GA486" s="144"/>
      <c r="GB486" s="144"/>
      <c r="GC486" s="144"/>
      <c r="GD486" s="144"/>
      <c r="GE486" s="144"/>
      <c r="GF486" s="144"/>
      <c r="GG486" s="144"/>
      <c r="GH486" s="144"/>
      <c r="GI486" s="144"/>
      <c r="GJ486" s="144"/>
      <c r="GK486" s="144"/>
      <c r="GL486" s="144"/>
      <c r="GM486" s="144"/>
      <c r="GN486" s="144"/>
      <c r="GO486" s="144"/>
      <c r="GP486" s="144"/>
      <c r="GQ486" s="144"/>
      <c r="GR486" s="144"/>
      <c r="GS486" s="144"/>
      <c r="GT486" s="144"/>
      <c r="GU486" s="144"/>
      <c r="GV486" s="144"/>
      <c r="GW486" s="144"/>
      <c r="GX486" s="144"/>
      <c r="GY486" s="144"/>
      <c r="GZ486" s="144"/>
      <c r="HA486" s="144"/>
      <c r="HB486" s="144"/>
      <c r="HC486" s="144"/>
      <c r="HD486" s="144"/>
      <c r="HE486" s="144"/>
      <c r="HF486" s="144"/>
      <c r="HG486" s="144"/>
      <c r="HH486" s="144"/>
      <c r="HI486" s="144"/>
      <c r="HJ486" s="144"/>
    </row>
    <row r="487" spans="1:218" ht="16.5" x14ac:dyDescent="0.3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c r="CZ487" s="144"/>
      <c r="DA487" s="144"/>
      <c r="DB487" s="144"/>
      <c r="DC487" s="144"/>
      <c r="DD487" s="144"/>
      <c r="DE487" s="144"/>
      <c r="DF487" s="144"/>
      <c r="DG487" s="144"/>
      <c r="DH487" s="144"/>
      <c r="DI487" s="144"/>
      <c r="DJ487" s="144"/>
      <c r="DK487" s="144"/>
      <c r="DL487" s="144"/>
      <c r="DM487" s="144"/>
      <c r="DN487" s="144"/>
      <c r="DO487" s="144"/>
      <c r="DP487" s="144"/>
      <c r="DQ487" s="144"/>
      <c r="DR487" s="144"/>
      <c r="DS487" s="144"/>
      <c r="DT487" s="144"/>
      <c r="DU487" s="144"/>
      <c r="DV487" s="144"/>
      <c r="DW487" s="144"/>
      <c r="DX487" s="144"/>
      <c r="DY487" s="144"/>
      <c r="DZ487" s="144"/>
      <c r="EA487" s="144"/>
      <c r="EB487" s="144"/>
      <c r="EC487" s="144"/>
      <c r="ED487" s="144"/>
      <c r="EE487" s="144"/>
      <c r="EF487" s="144"/>
      <c r="EG487" s="144"/>
      <c r="EH487" s="144"/>
      <c r="EI487" s="144"/>
      <c r="EJ487" s="144"/>
      <c r="EK487" s="144"/>
      <c r="EL487" s="144"/>
      <c r="EM487" s="144"/>
      <c r="EN487" s="144"/>
      <c r="EO487" s="144"/>
      <c r="EP487" s="144"/>
      <c r="EQ487" s="144"/>
      <c r="ER487" s="144"/>
      <c r="ES487" s="144"/>
      <c r="ET487" s="144"/>
      <c r="EU487" s="144"/>
      <c r="EV487" s="144"/>
      <c r="EW487" s="144"/>
      <c r="EX487" s="144"/>
      <c r="EY487" s="144"/>
      <c r="EZ487" s="144"/>
      <c r="FA487" s="144"/>
      <c r="FB487" s="144"/>
      <c r="FC487" s="144"/>
      <c r="FD487" s="144"/>
      <c r="FE487" s="144"/>
      <c r="FF487" s="144"/>
      <c r="FG487" s="144"/>
      <c r="FH487" s="144"/>
      <c r="FI487" s="144"/>
      <c r="FJ487" s="144"/>
      <c r="FK487" s="144"/>
      <c r="FL487" s="144"/>
      <c r="FM487" s="144"/>
      <c r="FN487" s="144"/>
      <c r="FO487" s="144"/>
      <c r="FP487" s="144"/>
      <c r="FQ487" s="144"/>
      <c r="FR487" s="144"/>
      <c r="FS487" s="144"/>
      <c r="FT487" s="144"/>
      <c r="FU487" s="144"/>
      <c r="FV487" s="144"/>
      <c r="FW487" s="144"/>
      <c r="FX487" s="144"/>
      <c r="FY487" s="144"/>
      <c r="FZ487" s="144"/>
      <c r="GA487" s="144"/>
      <c r="GB487" s="144"/>
      <c r="GC487" s="144"/>
      <c r="GD487" s="144"/>
      <c r="GE487" s="144"/>
      <c r="GF487" s="144"/>
      <c r="GG487" s="144"/>
      <c r="GH487" s="144"/>
      <c r="GI487" s="144"/>
      <c r="GJ487" s="144"/>
      <c r="GK487" s="144"/>
      <c r="GL487" s="144"/>
      <c r="GM487" s="144"/>
      <c r="GN487" s="144"/>
      <c r="GO487" s="144"/>
      <c r="GP487" s="144"/>
      <c r="GQ487" s="144"/>
      <c r="GR487" s="144"/>
      <c r="GS487" s="144"/>
      <c r="GT487" s="144"/>
      <c r="GU487" s="144"/>
      <c r="GV487" s="144"/>
      <c r="GW487" s="144"/>
      <c r="GX487" s="144"/>
      <c r="GY487" s="144"/>
      <c r="GZ487" s="144"/>
      <c r="HA487" s="144"/>
      <c r="HB487" s="144"/>
      <c r="HC487" s="144"/>
      <c r="HD487" s="144"/>
      <c r="HE487" s="144"/>
      <c r="HF487" s="144"/>
      <c r="HG487" s="144"/>
      <c r="HH487" s="144"/>
      <c r="HI487" s="144"/>
      <c r="HJ487" s="144"/>
    </row>
    <row r="488" spans="1:218" ht="16.5" x14ac:dyDescent="0.3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c r="CZ488" s="144"/>
      <c r="DA488" s="144"/>
      <c r="DB488" s="144"/>
      <c r="DC488" s="144"/>
      <c r="DD488" s="144"/>
      <c r="DE488" s="144"/>
      <c r="DF488" s="144"/>
      <c r="DG488" s="144"/>
      <c r="DH488" s="144"/>
      <c r="DI488" s="144"/>
      <c r="DJ488" s="144"/>
      <c r="DK488" s="144"/>
      <c r="DL488" s="144"/>
      <c r="DM488" s="144"/>
      <c r="DN488" s="144"/>
      <c r="DO488" s="144"/>
      <c r="DP488" s="144"/>
      <c r="DQ488" s="144"/>
      <c r="DR488" s="144"/>
      <c r="DS488" s="144"/>
      <c r="DT488" s="144"/>
      <c r="DU488" s="144"/>
      <c r="DV488" s="144"/>
      <c r="DW488" s="144"/>
      <c r="DX488" s="144"/>
      <c r="DY488" s="144"/>
      <c r="DZ488" s="144"/>
      <c r="EA488" s="144"/>
      <c r="EB488" s="144"/>
      <c r="EC488" s="144"/>
      <c r="ED488" s="144"/>
      <c r="EE488" s="144"/>
      <c r="EF488" s="144"/>
      <c r="EG488" s="144"/>
      <c r="EH488" s="144"/>
      <c r="EI488" s="144"/>
      <c r="EJ488" s="144"/>
      <c r="EK488" s="144"/>
      <c r="EL488" s="144"/>
      <c r="EM488" s="144"/>
      <c r="EN488" s="144"/>
      <c r="EO488" s="144"/>
      <c r="EP488" s="144"/>
      <c r="EQ488" s="144"/>
      <c r="ER488" s="144"/>
      <c r="ES488" s="144"/>
      <c r="ET488" s="144"/>
      <c r="EU488" s="144"/>
      <c r="EV488" s="144"/>
      <c r="EW488" s="144"/>
      <c r="EX488" s="144"/>
      <c r="EY488" s="144"/>
      <c r="EZ488" s="144"/>
      <c r="FA488" s="144"/>
      <c r="FB488" s="144"/>
      <c r="FC488" s="144"/>
      <c r="FD488" s="144"/>
      <c r="FE488" s="144"/>
      <c r="FF488" s="144"/>
      <c r="FG488" s="144"/>
      <c r="FH488" s="144"/>
      <c r="FI488" s="144"/>
      <c r="FJ488" s="144"/>
      <c r="FK488" s="144"/>
      <c r="FL488" s="144"/>
      <c r="FM488" s="144"/>
      <c r="FN488" s="144"/>
      <c r="FO488" s="144"/>
      <c r="FP488" s="144"/>
      <c r="FQ488" s="144"/>
      <c r="FR488" s="144"/>
      <c r="FS488" s="144"/>
      <c r="FT488" s="144"/>
      <c r="FU488" s="144"/>
      <c r="FV488" s="144"/>
      <c r="FW488" s="144"/>
      <c r="FX488" s="144"/>
      <c r="FY488" s="144"/>
      <c r="FZ488" s="144"/>
      <c r="GA488" s="144"/>
      <c r="GB488" s="144"/>
      <c r="GC488" s="144"/>
      <c r="GD488" s="144"/>
      <c r="GE488" s="144"/>
      <c r="GF488" s="144"/>
      <c r="GG488" s="144"/>
      <c r="GH488" s="144"/>
      <c r="GI488" s="144"/>
      <c r="GJ488" s="144"/>
      <c r="GK488" s="144"/>
      <c r="GL488" s="144"/>
      <c r="GM488" s="144"/>
      <c r="GN488" s="144"/>
      <c r="GO488" s="144"/>
      <c r="GP488" s="144"/>
      <c r="GQ488" s="144"/>
      <c r="GR488" s="144"/>
      <c r="GS488" s="144"/>
      <c r="GT488" s="144"/>
      <c r="GU488" s="144"/>
      <c r="GV488" s="144"/>
      <c r="GW488" s="144"/>
      <c r="GX488" s="144"/>
      <c r="GY488" s="144"/>
      <c r="GZ488" s="144"/>
      <c r="HA488" s="144"/>
      <c r="HB488" s="144"/>
      <c r="HC488" s="144"/>
      <c r="HD488" s="144"/>
      <c r="HE488" s="144"/>
      <c r="HF488" s="144"/>
      <c r="HG488" s="144"/>
      <c r="HH488" s="144"/>
      <c r="HI488" s="144"/>
      <c r="HJ488" s="144"/>
    </row>
    <row r="489" spans="1:218" ht="16.5" x14ac:dyDescent="0.3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c r="CZ489" s="144"/>
      <c r="DA489" s="144"/>
      <c r="DB489" s="144"/>
      <c r="DC489" s="144"/>
      <c r="DD489" s="144"/>
      <c r="DE489" s="144"/>
      <c r="DF489" s="144"/>
      <c r="DG489" s="144"/>
      <c r="DH489" s="144"/>
      <c r="DI489" s="144"/>
      <c r="DJ489" s="144"/>
      <c r="DK489" s="144"/>
      <c r="DL489" s="144"/>
      <c r="DM489" s="144"/>
      <c r="DN489" s="144"/>
      <c r="DO489" s="144"/>
      <c r="DP489" s="144"/>
      <c r="DQ489" s="144"/>
      <c r="DR489" s="144"/>
      <c r="DS489" s="144"/>
      <c r="DT489" s="144"/>
      <c r="DU489" s="144"/>
      <c r="DV489" s="144"/>
      <c r="DW489" s="144"/>
      <c r="DX489" s="144"/>
      <c r="DY489" s="144"/>
      <c r="DZ489" s="144"/>
      <c r="EA489" s="144"/>
      <c r="EB489" s="144"/>
      <c r="EC489" s="144"/>
      <c r="ED489" s="144"/>
      <c r="EE489" s="144"/>
      <c r="EF489" s="144"/>
      <c r="EG489" s="144"/>
      <c r="EH489" s="144"/>
      <c r="EI489" s="144"/>
      <c r="EJ489" s="144"/>
      <c r="EK489" s="144"/>
      <c r="EL489" s="144"/>
      <c r="EM489" s="144"/>
      <c r="EN489" s="144"/>
      <c r="EO489" s="144"/>
      <c r="EP489" s="144"/>
      <c r="EQ489" s="144"/>
      <c r="ER489" s="144"/>
      <c r="ES489" s="144"/>
      <c r="ET489" s="144"/>
      <c r="EU489" s="144"/>
      <c r="EV489" s="144"/>
      <c r="EW489" s="144"/>
      <c r="EX489" s="144"/>
      <c r="EY489" s="144"/>
      <c r="EZ489" s="144"/>
      <c r="FA489" s="144"/>
      <c r="FB489" s="144"/>
      <c r="FC489" s="144"/>
      <c r="FD489" s="144"/>
      <c r="FE489" s="144"/>
      <c r="FF489" s="144"/>
      <c r="FG489" s="144"/>
      <c r="FH489" s="144"/>
      <c r="FI489" s="144"/>
      <c r="FJ489" s="144"/>
      <c r="FK489" s="144"/>
      <c r="FL489" s="144"/>
      <c r="FM489" s="144"/>
      <c r="FN489" s="144"/>
      <c r="FO489" s="144"/>
      <c r="FP489" s="144"/>
      <c r="FQ489" s="144"/>
      <c r="FR489" s="144"/>
      <c r="FS489" s="144"/>
      <c r="FT489" s="144"/>
      <c r="FU489" s="144"/>
      <c r="FV489" s="144"/>
      <c r="FW489" s="144"/>
      <c r="FX489" s="144"/>
      <c r="FY489" s="144"/>
      <c r="FZ489" s="144"/>
      <c r="GA489" s="144"/>
      <c r="GB489" s="144"/>
      <c r="GC489" s="144"/>
      <c r="GD489" s="144"/>
      <c r="GE489" s="144"/>
      <c r="GF489" s="144"/>
      <c r="GG489" s="144"/>
      <c r="GH489" s="144"/>
      <c r="GI489" s="144"/>
      <c r="GJ489" s="144"/>
      <c r="GK489" s="144"/>
      <c r="GL489" s="144"/>
      <c r="GM489" s="144"/>
      <c r="GN489" s="144"/>
      <c r="GO489" s="144"/>
      <c r="GP489" s="144"/>
      <c r="GQ489" s="144"/>
      <c r="GR489" s="144"/>
      <c r="GS489" s="144"/>
      <c r="GT489" s="144"/>
      <c r="GU489" s="144"/>
      <c r="GV489" s="144"/>
      <c r="GW489" s="144"/>
      <c r="GX489" s="144"/>
      <c r="GY489" s="144"/>
      <c r="GZ489" s="144"/>
      <c r="HA489" s="144"/>
      <c r="HB489" s="144"/>
      <c r="HC489" s="144"/>
      <c r="HD489" s="144"/>
      <c r="HE489" s="144"/>
      <c r="HF489" s="144"/>
      <c r="HG489" s="144"/>
      <c r="HH489" s="144"/>
      <c r="HI489" s="144"/>
      <c r="HJ489" s="144"/>
    </row>
    <row r="490" spans="1:218" ht="16.5" x14ac:dyDescent="0.3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c r="CZ490" s="144"/>
      <c r="DA490" s="144"/>
      <c r="DB490" s="144"/>
      <c r="DC490" s="144"/>
      <c r="DD490" s="144"/>
      <c r="DE490" s="144"/>
      <c r="DF490" s="144"/>
      <c r="DG490" s="144"/>
      <c r="DH490" s="144"/>
      <c r="DI490" s="144"/>
      <c r="DJ490" s="144"/>
      <c r="DK490" s="144"/>
      <c r="DL490" s="144"/>
      <c r="DM490" s="144"/>
      <c r="DN490" s="144"/>
      <c r="DO490" s="144"/>
      <c r="DP490" s="144"/>
      <c r="DQ490" s="144"/>
      <c r="DR490" s="144"/>
      <c r="DS490" s="144"/>
      <c r="DT490" s="144"/>
      <c r="DU490" s="144"/>
      <c r="DV490" s="144"/>
      <c r="DW490" s="144"/>
      <c r="DX490" s="144"/>
      <c r="DY490" s="144"/>
      <c r="DZ490" s="144"/>
      <c r="EA490" s="144"/>
      <c r="EB490" s="144"/>
      <c r="EC490" s="144"/>
      <c r="ED490" s="144"/>
      <c r="EE490" s="144"/>
      <c r="EF490" s="144"/>
      <c r="EG490" s="144"/>
      <c r="EH490" s="144"/>
      <c r="EI490" s="144"/>
      <c r="EJ490" s="144"/>
      <c r="EK490" s="144"/>
      <c r="EL490" s="144"/>
      <c r="EM490" s="144"/>
      <c r="EN490" s="144"/>
      <c r="EO490" s="144"/>
      <c r="EP490" s="144"/>
      <c r="EQ490" s="144"/>
      <c r="ER490" s="144"/>
      <c r="ES490" s="144"/>
      <c r="ET490" s="144"/>
      <c r="EU490" s="144"/>
      <c r="EV490" s="144"/>
      <c r="EW490" s="144"/>
      <c r="EX490" s="144"/>
      <c r="EY490" s="144"/>
      <c r="EZ490" s="144"/>
      <c r="FA490" s="144"/>
      <c r="FB490" s="144"/>
      <c r="FC490" s="144"/>
      <c r="FD490" s="144"/>
      <c r="FE490" s="144"/>
      <c r="FF490" s="144"/>
      <c r="FG490" s="144"/>
      <c r="FH490" s="144"/>
      <c r="FI490" s="144"/>
      <c r="FJ490" s="144"/>
      <c r="FK490" s="144"/>
      <c r="FL490" s="144"/>
      <c r="FM490" s="144"/>
      <c r="FN490" s="144"/>
      <c r="FO490" s="144"/>
      <c r="FP490" s="144"/>
      <c r="FQ490" s="144"/>
      <c r="FR490" s="144"/>
      <c r="FS490" s="144"/>
      <c r="FT490" s="144"/>
      <c r="FU490" s="144"/>
      <c r="FV490" s="144"/>
      <c r="FW490" s="144"/>
      <c r="FX490" s="144"/>
      <c r="FY490" s="144"/>
      <c r="FZ490" s="144"/>
      <c r="GA490" s="144"/>
      <c r="GB490" s="144"/>
      <c r="GC490" s="144"/>
      <c r="GD490" s="144"/>
      <c r="GE490" s="144"/>
      <c r="GF490" s="144"/>
      <c r="GG490" s="144"/>
      <c r="GH490" s="144"/>
      <c r="GI490" s="144"/>
      <c r="GJ490" s="144"/>
      <c r="GK490" s="144"/>
      <c r="GL490" s="144"/>
      <c r="GM490" s="144"/>
      <c r="GN490" s="144"/>
      <c r="GO490" s="144"/>
      <c r="GP490" s="144"/>
      <c r="GQ490" s="144"/>
      <c r="GR490" s="144"/>
      <c r="GS490" s="144"/>
      <c r="GT490" s="144"/>
      <c r="GU490" s="144"/>
      <c r="GV490" s="144"/>
      <c r="GW490" s="144"/>
      <c r="GX490" s="144"/>
      <c r="GY490" s="144"/>
      <c r="GZ490" s="144"/>
      <c r="HA490" s="144"/>
      <c r="HB490" s="144"/>
      <c r="HC490" s="144"/>
      <c r="HD490" s="144"/>
      <c r="HE490" s="144"/>
      <c r="HF490" s="144"/>
      <c r="HG490" s="144"/>
      <c r="HH490" s="144"/>
      <c r="HI490" s="144"/>
      <c r="HJ490" s="144"/>
    </row>
    <row r="491" spans="1:218" ht="16.5" x14ac:dyDescent="0.3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c r="CZ491" s="144"/>
      <c r="DA491" s="144"/>
      <c r="DB491" s="144"/>
      <c r="DC491" s="144"/>
      <c r="DD491" s="144"/>
      <c r="DE491" s="144"/>
      <c r="DF491" s="144"/>
      <c r="DG491" s="144"/>
      <c r="DH491" s="144"/>
      <c r="DI491" s="144"/>
      <c r="DJ491" s="144"/>
      <c r="DK491" s="144"/>
      <c r="DL491" s="144"/>
      <c r="DM491" s="144"/>
      <c r="DN491" s="144"/>
      <c r="DO491" s="144"/>
      <c r="DP491" s="144"/>
      <c r="DQ491" s="144"/>
      <c r="DR491" s="144"/>
      <c r="DS491" s="144"/>
      <c r="DT491" s="144"/>
      <c r="DU491" s="144"/>
      <c r="DV491" s="144"/>
      <c r="DW491" s="144"/>
      <c r="DX491" s="144"/>
      <c r="DY491" s="144"/>
      <c r="DZ491" s="144"/>
      <c r="EA491" s="144"/>
      <c r="EB491" s="144"/>
      <c r="EC491" s="144"/>
      <c r="ED491" s="144"/>
      <c r="EE491" s="144"/>
      <c r="EF491" s="144"/>
      <c r="EG491" s="144"/>
      <c r="EH491" s="144"/>
      <c r="EI491" s="144"/>
      <c r="EJ491" s="144"/>
      <c r="EK491" s="144"/>
      <c r="EL491" s="144"/>
      <c r="EM491" s="144"/>
      <c r="EN491" s="144"/>
      <c r="EO491" s="144"/>
      <c r="EP491" s="144"/>
      <c r="EQ491" s="144"/>
      <c r="ER491" s="144"/>
      <c r="ES491" s="144"/>
      <c r="ET491" s="144"/>
      <c r="EU491" s="144"/>
      <c r="EV491" s="144"/>
      <c r="EW491" s="144"/>
      <c r="EX491" s="144"/>
      <c r="EY491" s="144"/>
      <c r="EZ491" s="144"/>
      <c r="FA491" s="144"/>
      <c r="FB491" s="144"/>
      <c r="FC491" s="144"/>
      <c r="FD491" s="144"/>
      <c r="FE491" s="144"/>
      <c r="FF491" s="144"/>
      <c r="FG491" s="144"/>
      <c r="FH491" s="144"/>
      <c r="FI491" s="144"/>
      <c r="FJ491" s="144"/>
      <c r="FK491" s="144"/>
      <c r="FL491" s="144"/>
      <c r="FM491" s="144"/>
      <c r="FN491" s="144"/>
      <c r="FO491" s="144"/>
      <c r="FP491" s="144"/>
      <c r="FQ491" s="144"/>
      <c r="FR491" s="144"/>
      <c r="FS491" s="144"/>
      <c r="FT491" s="144"/>
      <c r="FU491" s="144"/>
      <c r="FV491" s="144"/>
      <c r="FW491" s="144"/>
      <c r="FX491" s="144"/>
      <c r="FY491" s="144"/>
      <c r="FZ491" s="144"/>
      <c r="GA491" s="144"/>
      <c r="GB491" s="144"/>
      <c r="GC491" s="144"/>
      <c r="GD491" s="144"/>
      <c r="GE491" s="144"/>
      <c r="GF491" s="144"/>
      <c r="GG491" s="144"/>
      <c r="GH491" s="144"/>
      <c r="GI491" s="144"/>
      <c r="GJ491" s="144"/>
      <c r="GK491" s="144"/>
      <c r="GL491" s="144"/>
      <c r="GM491" s="144"/>
      <c r="GN491" s="144"/>
      <c r="GO491" s="144"/>
      <c r="GP491" s="144"/>
      <c r="GQ491" s="144"/>
      <c r="GR491" s="144"/>
      <c r="GS491" s="144"/>
      <c r="GT491" s="144"/>
      <c r="GU491" s="144"/>
      <c r="GV491" s="144"/>
      <c r="GW491" s="144"/>
      <c r="GX491" s="144"/>
      <c r="GY491" s="144"/>
      <c r="GZ491" s="144"/>
      <c r="HA491" s="144"/>
      <c r="HB491" s="144"/>
      <c r="HC491" s="144"/>
      <c r="HD491" s="144"/>
      <c r="HE491" s="144"/>
      <c r="HF491" s="144"/>
      <c r="HG491" s="144"/>
      <c r="HH491" s="144"/>
      <c r="HI491" s="144"/>
      <c r="HJ491" s="144"/>
    </row>
    <row r="492" spans="1:218" ht="16.5" x14ac:dyDescent="0.3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c r="CZ492" s="144"/>
      <c r="DA492" s="144"/>
      <c r="DB492" s="144"/>
      <c r="DC492" s="144"/>
      <c r="DD492" s="144"/>
      <c r="DE492" s="144"/>
      <c r="DF492" s="144"/>
      <c r="DG492" s="144"/>
      <c r="DH492" s="144"/>
      <c r="DI492" s="144"/>
      <c r="DJ492" s="144"/>
      <c r="DK492" s="144"/>
      <c r="DL492" s="144"/>
      <c r="DM492" s="144"/>
      <c r="DN492" s="144"/>
      <c r="DO492" s="144"/>
      <c r="DP492" s="144"/>
      <c r="DQ492" s="144"/>
      <c r="DR492" s="144"/>
      <c r="DS492" s="144"/>
      <c r="DT492" s="144"/>
      <c r="DU492" s="144"/>
      <c r="DV492" s="144"/>
      <c r="DW492" s="144"/>
      <c r="DX492" s="144"/>
      <c r="DY492" s="144"/>
      <c r="DZ492" s="144"/>
      <c r="EA492" s="144"/>
      <c r="EB492" s="144"/>
      <c r="EC492" s="144"/>
      <c r="ED492" s="144"/>
      <c r="EE492" s="144"/>
      <c r="EF492" s="144"/>
      <c r="EG492" s="144"/>
      <c r="EH492" s="144"/>
      <c r="EI492" s="144"/>
      <c r="EJ492" s="144"/>
      <c r="EK492" s="144"/>
      <c r="EL492" s="144"/>
      <c r="EM492" s="144"/>
      <c r="EN492" s="144"/>
      <c r="EO492" s="144"/>
      <c r="EP492" s="144"/>
      <c r="EQ492" s="144"/>
      <c r="ER492" s="144"/>
      <c r="ES492" s="144"/>
      <c r="ET492" s="144"/>
      <c r="EU492" s="144"/>
      <c r="EV492" s="144"/>
      <c r="EW492" s="144"/>
      <c r="EX492" s="144"/>
      <c r="EY492" s="144"/>
      <c r="EZ492" s="144"/>
      <c r="FA492" s="144"/>
      <c r="FB492" s="144"/>
      <c r="FC492" s="144"/>
      <c r="FD492" s="144"/>
      <c r="FE492" s="144"/>
      <c r="FF492" s="144"/>
      <c r="FG492" s="144"/>
      <c r="FH492" s="144"/>
      <c r="FI492" s="144"/>
      <c r="FJ492" s="144"/>
      <c r="FK492" s="144"/>
      <c r="FL492" s="144"/>
      <c r="FM492" s="144"/>
      <c r="FN492" s="144"/>
      <c r="FO492" s="144"/>
      <c r="FP492" s="144"/>
      <c r="FQ492" s="144"/>
      <c r="FR492" s="144"/>
      <c r="FS492" s="144"/>
      <c r="FT492" s="144"/>
      <c r="FU492" s="144"/>
      <c r="FV492" s="144"/>
      <c r="FW492" s="144"/>
      <c r="FX492" s="144"/>
      <c r="FY492" s="144"/>
      <c r="FZ492" s="144"/>
      <c r="GA492" s="144"/>
      <c r="GB492" s="144"/>
      <c r="GC492" s="144"/>
      <c r="GD492" s="144"/>
      <c r="GE492" s="144"/>
      <c r="GF492" s="144"/>
      <c r="GG492" s="144"/>
      <c r="GH492" s="144"/>
      <c r="GI492" s="144"/>
      <c r="GJ492" s="144"/>
      <c r="GK492" s="144"/>
      <c r="GL492" s="144"/>
      <c r="GM492" s="144"/>
      <c r="GN492" s="144"/>
      <c r="GO492" s="144"/>
      <c r="GP492" s="144"/>
      <c r="GQ492" s="144"/>
      <c r="GR492" s="144"/>
      <c r="GS492" s="144"/>
      <c r="GT492" s="144"/>
      <c r="GU492" s="144"/>
      <c r="GV492" s="144"/>
      <c r="GW492" s="144"/>
      <c r="GX492" s="144"/>
      <c r="GY492" s="144"/>
      <c r="GZ492" s="144"/>
      <c r="HA492" s="144"/>
      <c r="HB492" s="144"/>
      <c r="HC492" s="144"/>
      <c r="HD492" s="144"/>
      <c r="HE492" s="144"/>
      <c r="HF492" s="144"/>
      <c r="HG492" s="144"/>
      <c r="HH492" s="144"/>
      <c r="HI492" s="144"/>
      <c r="HJ492" s="144"/>
    </row>
    <row r="493" spans="1:218" ht="16.5" x14ac:dyDescent="0.3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c r="CZ493" s="144"/>
      <c r="DA493" s="144"/>
      <c r="DB493" s="144"/>
      <c r="DC493" s="144"/>
      <c r="DD493" s="144"/>
      <c r="DE493" s="144"/>
      <c r="DF493" s="144"/>
      <c r="DG493" s="144"/>
      <c r="DH493" s="144"/>
      <c r="DI493" s="144"/>
      <c r="DJ493" s="144"/>
      <c r="DK493" s="144"/>
      <c r="DL493" s="144"/>
      <c r="DM493" s="144"/>
      <c r="DN493" s="144"/>
      <c r="DO493" s="144"/>
      <c r="DP493" s="144"/>
      <c r="DQ493" s="144"/>
      <c r="DR493" s="144"/>
      <c r="DS493" s="144"/>
      <c r="DT493" s="144"/>
      <c r="DU493" s="144"/>
      <c r="DV493" s="144"/>
      <c r="DW493" s="144"/>
      <c r="DX493" s="144"/>
      <c r="DY493" s="144"/>
      <c r="DZ493" s="144"/>
      <c r="EA493" s="144"/>
      <c r="EB493" s="144"/>
      <c r="EC493" s="144"/>
      <c r="ED493" s="144"/>
      <c r="EE493" s="144"/>
      <c r="EF493" s="144"/>
      <c r="EG493" s="144"/>
      <c r="EH493" s="144"/>
      <c r="EI493" s="144"/>
      <c r="EJ493" s="144"/>
      <c r="EK493" s="144"/>
      <c r="EL493" s="144"/>
      <c r="EM493" s="144"/>
      <c r="EN493" s="144"/>
      <c r="EO493" s="144"/>
      <c r="EP493" s="144"/>
      <c r="EQ493" s="144"/>
      <c r="ER493" s="144"/>
      <c r="ES493" s="144"/>
      <c r="ET493" s="144"/>
      <c r="EU493" s="144"/>
      <c r="EV493" s="144"/>
      <c r="EW493" s="144"/>
      <c r="EX493" s="144"/>
      <c r="EY493" s="144"/>
      <c r="EZ493" s="144"/>
      <c r="FA493" s="144"/>
      <c r="FB493" s="144"/>
      <c r="FC493" s="144"/>
      <c r="FD493" s="144"/>
      <c r="FE493" s="144"/>
      <c r="FF493" s="144"/>
      <c r="FG493" s="144"/>
      <c r="FH493" s="144"/>
      <c r="FI493" s="144"/>
      <c r="FJ493" s="144"/>
      <c r="FK493" s="144"/>
      <c r="FL493" s="144"/>
      <c r="FM493" s="144"/>
      <c r="FN493" s="144"/>
      <c r="FO493" s="144"/>
      <c r="FP493" s="144"/>
      <c r="FQ493" s="144"/>
      <c r="FR493" s="144"/>
      <c r="FS493" s="144"/>
      <c r="FT493" s="144"/>
      <c r="FU493" s="144"/>
      <c r="FV493" s="144"/>
      <c r="FW493" s="144"/>
      <c r="FX493" s="144"/>
      <c r="FY493" s="144"/>
      <c r="FZ493" s="144"/>
      <c r="GA493" s="144"/>
      <c r="GB493" s="144"/>
      <c r="GC493" s="144"/>
      <c r="GD493" s="144"/>
      <c r="GE493" s="144"/>
      <c r="GF493" s="144"/>
      <c r="GG493" s="144"/>
      <c r="GH493" s="144"/>
      <c r="GI493" s="144"/>
      <c r="GJ493" s="144"/>
      <c r="GK493" s="144"/>
      <c r="GL493" s="144"/>
      <c r="GM493" s="144"/>
      <c r="GN493" s="144"/>
      <c r="GO493" s="144"/>
      <c r="GP493" s="144"/>
      <c r="GQ493" s="144"/>
      <c r="GR493" s="144"/>
      <c r="GS493" s="144"/>
      <c r="GT493" s="144"/>
      <c r="GU493" s="144"/>
      <c r="GV493" s="144"/>
      <c r="GW493" s="144"/>
      <c r="GX493" s="144"/>
      <c r="GY493" s="144"/>
      <c r="GZ493" s="144"/>
      <c r="HA493" s="144"/>
      <c r="HB493" s="144"/>
      <c r="HC493" s="144"/>
      <c r="HD493" s="144"/>
      <c r="HE493" s="144"/>
      <c r="HF493" s="144"/>
      <c r="HG493" s="144"/>
      <c r="HH493" s="144"/>
      <c r="HI493" s="144"/>
      <c r="HJ493" s="144"/>
    </row>
    <row r="494" spans="1:218" ht="16.5" x14ac:dyDescent="0.3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c r="CZ494" s="144"/>
      <c r="DA494" s="144"/>
      <c r="DB494" s="144"/>
      <c r="DC494" s="144"/>
      <c r="DD494" s="144"/>
      <c r="DE494" s="144"/>
      <c r="DF494" s="144"/>
      <c r="DG494" s="144"/>
      <c r="DH494" s="144"/>
      <c r="DI494" s="144"/>
      <c r="DJ494" s="144"/>
      <c r="DK494" s="144"/>
      <c r="DL494" s="144"/>
      <c r="DM494" s="144"/>
      <c r="DN494" s="144"/>
      <c r="DO494" s="144"/>
      <c r="DP494" s="144"/>
      <c r="DQ494" s="144"/>
      <c r="DR494" s="144"/>
      <c r="DS494" s="144"/>
      <c r="DT494" s="144"/>
      <c r="DU494" s="144"/>
      <c r="DV494" s="144"/>
      <c r="DW494" s="144"/>
      <c r="DX494" s="144"/>
      <c r="DY494" s="144"/>
      <c r="DZ494" s="144"/>
      <c r="EA494" s="144"/>
      <c r="EB494" s="144"/>
      <c r="EC494" s="144"/>
      <c r="ED494" s="144"/>
      <c r="EE494" s="144"/>
      <c r="EF494" s="144"/>
      <c r="EG494" s="144"/>
      <c r="EH494" s="144"/>
      <c r="EI494" s="144"/>
      <c r="EJ494" s="144"/>
      <c r="EK494" s="144"/>
      <c r="EL494" s="144"/>
      <c r="EM494" s="144"/>
      <c r="EN494" s="144"/>
      <c r="EO494" s="144"/>
      <c r="EP494" s="144"/>
      <c r="EQ494" s="144"/>
      <c r="ER494" s="144"/>
      <c r="ES494" s="144"/>
      <c r="ET494" s="144"/>
      <c r="EU494" s="144"/>
      <c r="EV494" s="144"/>
      <c r="EW494" s="144"/>
      <c r="EX494" s="144"/>
      <c r="EY494" s="144"/>
      <c r="EZ494" s="144"/>
      <c r="FA494" s="144"/>
      <c r="FB494" s="144"/>
      <c r="FC494" s="144"/>
      <c r="FD494" s="144"/>
      <c r="FE494" s="144"/>
      <c r="FF494" s="144"/>
      <c r="FG494" s="144"/>
      <c r="FH494" s="144"/>
      <c r="FI494" s="144"/>
      <c r="FJ494" s="144"/>
      <c r="FK494" s="144"/>
      <c r="FL494" s="144"/>
      <c r="FM494" s="144"/>
      <c r="FN494" s="144"/>
      <c r="FO494" s="144"/>
      <c r="FP494" s="144"/>
      <c r="FQ494" s="144"/>
      <c r="FR494" s="144"/>
      <c r="FS494" s="144"/>
      <c r="FT494" s="144"/>
      <c r="FU494" s="144"/>
      <c r="FV494" s="144"/>
      <c r="FW494" s="144"/>
      <c r="FX494" s="144"/>
      <c r="FY494" s="144"/>
      <c r="FZ494" s="144"/>
      <c r="GA494" s="144"/>
      <c r="GB494" s="144"/>
      <c r="GC494" s="144"/>
      <c r="GD494" s="144"/>
      <c r="GE494" s="144"/>
      <c r="GF494" s="144"/>
      <c r="GG494" s="144"/>
      <c r="GH494" s="144"/>
      <c r="GI494" s="144"/>
      <c r="GJ494" s="144"/>
      <c r="GK494" s="144"/>
      <c r="GL494" s="144"/>
      <c r="GM494" s="144"/>
      <c r="GN494" s="144"/>
      <c r="GO494" s="144"/>
      <c r="GP494" s="144"/>
      <c r="GQ494" s="144"/>
      <c r="GR494" s="144"/>
      <c r="GS494" s="144"/>
      <c r="GT494" s="144"/>
      <c r="GU494" s="144"/>
      <c r="GV494" s="144"/>
      <c r="GW494" s="144"/>
      <c r="GX494" s="144"/>
      <c r="GY494" s="144"/>
      <c r="GZ494" s="144"/>
      <c r="HA494" s="144"/>
      <c r="HB494" s="144"/>
      <c r="HC494" s="144"/>
      <c r="HD494" s="144"/>
      <c r="HE494" s="144"/>
      <c r="HF494" s="144"/>
      <c r="HG494" s="144"/>
      <c r="HH494" s="144"/>
      <c r="HI494" s="144"/>
      <c r="HJ494" s="144"/>
    </row>
    <row r="495" spans="1:218" ht="16.5" x14ac:dyDescent="0.3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c r="CN495" s="144"/>
      <c r="CO495" s="144"/>
      <c r="CP495" s="144"/>
      <c r="CQ495" s="144"/>
      <c r="CR495" s="144"/>
      <c r="CS495" s="144"/>
      <c r="CT495" s="144"/>
      <c r="CU495" s="144"/>
      <c r="CV495" s="144"/>
      <c r="CW495" s="144"/>
      <c r="CX495" s="144"/>
      <c r="CY495" s="144"/>
      <c r="CZ495" s="144"/>
      <c r="DA495" s="144"/>
      <c r="DB495" s="144"/>
      <c r="DC495" s="144"/>
      <c r="DD495" s="144"/>
      <c r="DE495" s="144"/>
      <c r="DF495" s="144"/>
      <c r="DG495" s="144"/>
      <c r="DH495" s="144"/>
      <c r="DI495" s="144"/>
      <c r="DJ495" s="144"/>
      <c r="DK495" s="144"/>
      <c r="DL495" s="144"/>
      <c r="DM495" s="144"/>
      <c r="DN495" s="144"/>
      <c r="DO495" s="144"/>
      <c r="DP495" s="144"/>
      <c r="DQ495" s="144"/>
      <c r="DR495" s="144"/>
      <c r="DS495" s="144"/>
      <c r="DT495" s="144"/>
      <c r="DU495" s="144"/>
      <c r="DV495" s="144"/>
      <c r="DW495" s="144"/>
      <c r="DX495" s="144"/>
      <c r="DY495" s="144"/>
      <c r="DZ495" s="144"/>
      <c r="EA495" s="144"/>
      <c r="EB495" s="144"/>
      <c r="EC495" s="144"/>
      <c r="ED495" s="144"/>
      <c r="EE495" s="144"/>
      <c r="EF495" s="144"/>
      <c r="EG495" s="144"/>
      <c r="EH495" s="144"/>
      <c r="EI495" s="144"/>
      <c r="EJ495" s="144"/>
      <c r="EK495" s="144"/>
      <c r="EL495" s="144"/>
      <c r="EM495" s="144"/>
      <c r="EN495" s="144"/>
      <c r="EO495" s="144"/>
      <c r="EP495" s="144"/>
      <c r="EQ495" s="144"/>
      <c r="ER495" s="144"/>
      <c r="ES495" s="144"/>
      <c r="ET495" s="144"/>
      <c r="EU495" s="144"/>
      <c r="EV495" s="144"/>
      <c r="EW495" s="144"/>
      <c r="EX495" s="144"/>
      <c r="EY495" s="144"/>
      <c r="EZ495" s="144"/>
      <c r="FA495" s="144"/>
      <c r="FB495" s="144"/>
      <c r="FC495" s="144"/>
      <c r="FD495" s="144"/>
      <c r="FE495" s="144"/>
      <c r="FF495" s="144"/>
      <c r="FG495" s="144"/>
      <c r="FH495" s="144"/>
      <c r="FI495" s="144"/>
      <c r="FJ495" s="144"/>
      <c r="FK495" s="144"/>
      <c r="FL495" s="144"/>
      <c r="FM495" s="144"/>
      <c r="FN495" s="144"/>
      <c r="FO495" s="144"/>
      <c r="FP495" s="144"/>
      <c r="FQ495" s="144"/>
      <c r="FR495" s="144"/>
      <c r="FS495" s="144"/>
      <c r="FT495" s="144"/>
      <c r="FU495" s="144"/>
      <c r="FV495" s="144"/>
      <c r="FW495" s="144"/>
      <c r="FX495" s="144"/>
      <c r="FY495" s="144"/>
      <c r="FZ495" s="144"/>
      <c r="GA495" s="144"/>
      <c r="GB495" s="144"/>
      <c r="GC495" s="144"/>
      <c r="GD495" s="144"/>
      <c r="GE495" s="144"/>
      <c r="GF495" s="144"/>
      <c r="GG495" s="144"/>
      <c r="GH495" s="144"/>
      <c r="GI495" s="144"/>
      <c r="GJ495" s="144"/>
      <c r="GK495" s="144"/>
      <c r="GL495" s="144"/>
      <c r="GM495" s="144"/>
      <c r="GN495" s="144"/>
      <c r="GO495" s="144"/>
      <c r="GP495" s="144"/>
      <c r="GQ495" s="144"/>
      <c r="GR495" s="144"/>
      <c r="GS495" s="144"/>
      <c r="GT495" s="144"/>
      <c r="GU495" s="144"/>
      <c r="GV495" s="144"/>
      <c r="GW495" s="144"/>
      <c r="GX495" s="144"/>
      <c r="GY495" s="144"/>
      <c r="GZ495" s="144"/>
      <c r="HA495" s="144"/>
      <c r="HB495" s="144"/>
      <c r="HC495" s="144"/>
      <c r="HD495" s="144"/>
      <c r="HE495" s="144"/>
      <c r="HF495" s="144"/>
      <c r="HG495" s="144"/>
      <c r="HH495" s="144"/>
      <c r="HI495" s="144"/>
      <c r="HJ495" s="144"/>
    </row>
    <row r="496" spans="1:218" ht="16.5" x14ac:dyDescent="0.3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c r="CN496" s="144"/>
      <c r="CO496" s="144"/>
      <c r="CP496" s="144"/>
      <c r="CQ496" s="144"/>
      <c r="CR496" s="144"/>
      <c r="CS496" s="144"/>
      <c r="CT496" s="144"/>
      <c r="CU496" s="144"/>
      <c r="CV496" s="144"/>
      <c r="CW496" s="144"/>
      <c r="CX496" s="144"/>
      <c r="CY496" s="144"/>
      <c r="CZ496" s="144"/>
      <c r="DA496" s="144"/>
      <c r="DB496" s="144"/>
      <c r="DC496" s="144"/>
      <c r="DD496" s="144"/>
      <c r="DE496" s="144"/>
      <c r="DF496" s="144"/>
      <c r="DG496" s="144"/>
      <c r="DH496" s="144"/>
      <c r="DI496" s="144"/>
      <c r="DJ496" s="144"/>
      <c r="DK496" s="144"/>
      <c r="DL496" s="144"/>
      <c r="DM496" s="144"/>
      <c r="DN496" s="144"/>
      <c r="DO496" s="144"/>
      <c r="DP496" s="144"/>
      <c r="DQ496" s="144"/>
      <c r="DR496" s="144"/>
      <c r="DS496" s="144"/>
      <c r="DT496" s="144"/>
      <c r="DU496" s="144"/>
      <c r="DV496" s="144"/>
      <c r="DW496" s="144"/>
      <c r="DX496" s="144"/>
      <c r="DY496" s="144"/>
      <c r="DZ496" s="144"/>
      <c r="EA496" s="144"/>
      <c r="EB496" s="144"/>
      <c r="EC496" s="144"/>
      <c r="ED496" s="144"/>
      <c r="EE496" s="144"/>
      <c r="EF496" s="144"/>
      <c r="EG496" s="144"/>
      <c r="EH496" s="144"/>
      <c r="EI496" s="144"/>
      <c r="EJ496" s="144"/>
      <c r="EK496" s="144"/>
      <c r="EL496" s="144"/>
      <c r="EM496" s="144"/>
      <c r="EN496" s="144"/>
      <c r="EO496" s="144"/>
      <c r="EP496" s="144"/>
      <c r="EQ496" s="144"/>
      <c r="ER496" s="144"/>
      <c r="ES496" s="144"/>
      <c r="ET496" s="144"/>
      <c r="EU496" s="144"/>
      <c r="EV496" s="144"/>
      <c r="EW496" s="144"/>
      <c r="EX496" s="144"/>
      <c r="EY496" s="144"/>
      <c r="EZ496" s="144"/>
      <c r="FA496" s="144"/>
      <c r="FB496" s="144"/>
      <c r="FC496" s="144"/>
      <c r="FD496" s="144"/>
      <c r="FE496" s="144"/>
      <c r="FF496" s="144"/>
      <c r="FG496" s="144"/>
      <c r="FH496" s="144"/>
      <c r="FI496" s="144"/>
      <c r="FJ496" s="144"/>
      <c r="FK496" s="144"/>
      <c r="FL496" s="144"/>
      <c r="FM496" s="144"/>
      <c r="FN496" s="144"/>
      <c r="FO496" s="144"/>
      <c r="FP496" s="144"/>
      <c r="FQ496" s="144"/>
      <c r="FR496" s="144"/>
      <c r="FS496" s="144"/>
      <c r="FT496" s="144"/>
      <c r="FU496" s="144"/>
      <c r="FV496" s="144"/>
      <c r="FW496" s="144"/>
      <c r="FX496" s="144"/>
      <c r="FY496" s="144"/>
      <c r="FZ496" s="144"/>
      <c r="GA496" s="144"/>
      <c r="GB496" s="144"/>
      <c r="GC496" s="144"/>
      <c r="GD496" s="144"/>
      <c r="GE496" s="144"/>
      <c r="GF496" s="144"/>
      <c r="GG496" s="144"/>
      <c r="GH496" s="144"/>
      <c r="GI496" s="144"/>
      <c r="GJ496" s="144"/>
      <c r="GK496" s="144"/>
      <c r="GL496" s="144"/>
      <c r="GM496" s="144"/>
      <c r="GN496" s="144"/>
      <c r="GO496" s="144"/>
      <c r="GP496" s="144"/>
      <c r="GQ496" s="144"/>
      <c r="GR496" s="144"/>
      <c r="GS496" s="144"/>
      <c r="GT496" s="144"/>
      <c r="GU496" s="144"/>
      <c r="GV496" s="144"/>
      <c r="GW496" s="144"/>
      <c r="GX496" s="144"/>
      <c r="GY496" s="144"/>
      <c r="GZ496" s="144"/>
      <c r="HA496" s="144"/>
      <c r="HB496" s="144"/>
      <c r="HC496" s="144"/>
      <c r="HD496" s="144"/>
      <c r="HE496" s="144"/>
      <c r="HF496" s="144"/>
      <c r="HG496" s="144"/>
      <c r="HH496" s="144"/>
      <c r="HI496" s="144"/>
      <c r="HJ496" s="144"/>
    </row>
    <row r="497" spans="1:218" ht="16.5" x14ac:dyDescent="0.3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c r="CN497" s="144"/>
      <c r="CO497" s="144"/>
      <c r="CP497" s="144"/>
      <c r="CQ497" s="144"/>
      <c r="CR497" s="144"/>
      <c r="CS497" s="144"/>
      <c r="CT497" s="144"/>
      <c r="CU497" s="144"/>
      <c r="CV497" s="144"/>
      <c r="CW497" s="144"/>
      <c r="CX497" s="144"/>
      <c r="CY497" s="144"/>
      <c r="CZ497" s="144"/>
      <c r="DA497" s="144"/>
      <c r="DB497" s="144"/>
      <c r="DC497" s="144"/>
      <c r="DD497" s="144"/>
      <c r="DE497" s="144"/>
      <c r="DF497" s="144"/>
      <c r="DG497" s="144"/>
      <c r="DH497" s="144"/>
      <c r="DI497" s="144"/>
      <c r="DJ497" s="144"/>
      <c r="DK497" s="144"/>
      <c r="DL497" s="144"/>
      <c r="DM497" s="144"/>
      <c r="DN497" s="144"/>
      <c r="DO497" s="144"/>
      <c r="DP497" s="144"/>
      <c r="DQ497" s="144"/>
      <c r="DR497" s="144"/>
      <c r="DS497" s="144"/>
      <c r="DT497" s="144"/>
      <c r="DU497" s="144"/>
      <c r="DV497" s="144"/>
      <c r="DW497" s="144"/>
      <c r="DX497" s="144"/>
      <c r="DY497" s="144"/>
      <c r="DZ497" s="144"/>
      <c r="EA497" s="144"/>
      <c r="EB497" s="144"/>
      <c r="EC497" s="144"/>
      <c r="ED497" s="144"/>
      <c r="EE497" s="144"/>
      <c r="EF497" s="144"/>
      <c r="EG497" s="144"/>
      <c r="EH497" s="144"/>
      <c r="EI497" s="144"/>
      <c r="EJ497" s="144"/>
      <c r="EK497" s="144"/>
      <c r="EL497" s="144"/>
      <c r="EM497" s="144"/>
      <c r="EN497" s="144"/>
      <c r="EO497" s="144"/>
      <c r="EP497" s="144"/>
      <c r="EQ497" s="144"/>
      <c r="ER497" s="144"/>
      <c r="ES497" s="144"/>
      <c r="ET497" s="144"/>
      <c r="EU497" s="144"/>
      <c r="EV497" s="144"/>
      <c r="EW497" s="144"/>
      <c r="EX497" s="144"/>
      <c r="EY497" s="144"/>
      <c r="EZ497" s="144"/>
      <c r="FA497" s="144"/>
      <c r="FB497" s="144"/>
      <c r="FC497" s="144"/>
      <c r="FD497" s="144"/>
      <c r="FE497" s="144"/>
      <c r="FF497" s="144"/>
      <c r="FG497" s="144"/>
      <c r="FH497" s="144"/>
      <c r="FI497" s="144"/>
      <c r="FJ497" s="144"/>
      <c r="FK497" s="144"/>
      <c r="FL497" s="144"/>
      <c r="FM497" s="144"/>
      <c r="FN497" s="144"/>
      <c r="FO497" s="144"/>
      <c r="FP497" s="144"/>
      <c r="FQ497" s="144"/>
      <c r="FR497" s="144"/>
      <c r="FS497" s="144"/>
      <c r="FT497" s="144"/>
      <c r="FU497" s="144"/>
      <c r="FV497" s="144"/>
      <c r="FW497" s="144"/>
      <c r="FX497" s="144"/>
      <c r="FY497" s="144"/>
      <c r="FZ497" s="144"/>
      <c r="GA497" s="144"/>
      <c r="GB497" s="144"/>
      <c r="GC497" s="144"/>
      <c r="GD497" s="144"/>
      <c r="GE497" s="144"/>
      <c r="GF497" s="144"/>
      <c r="GG497" s="144"/>
      <c r="GH497" s="144"/>
      <c r="GI497" s="144"/>
      <c r="GJ497" s="144"/>
      <c r="GK497" s="144"/>
      <c r="GL497" s="144"/>
      <c r="GM497" s="144"/>
      <c r="GN497" s="144"/>
      <c r="GO497" s="144"/>
      <c r="GP497" s="144"/>
      <c r="GQ497" s="144"/>
      <c r="GR497" s="144"/>
      <c r="GS497" s="144"/>
      <c r="GT497" s="144"/>
      <c r="GU497" s="144"/>
      <c r="GV497" s="144"/>
      <c r="GW497" s="144"/>
      <c r="GX497" s="144"/>
      <c r="GY497" s="144"/>
      <c r="GZ497" s="144"/>
      <c r="HA497" s="144"/>
      <c r="HB497" s="144"/>
      <c r="HC497" s="144"/>
      <c r="HD497" s="144"/>
      <c r="HE497" s="144"/>
      <c r="HF497" s="144"/>
      <c r="HG497" s="144"/>
      <c r="HH497" s="144"/>
      <c r="HI497" s="144"/>
      <c r="HJ497" s="144"/>
    </row>
    <row r="498" spans="1:218" ht="16.5" x14ac:dyDescent="0.3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c r="CZ498" s="144"/>
      <c r="DA498" s="144"/>
      <c r="DB498" s="144"/>
      <c r="DC498" s="144"/>
      <c r="DD498" s="144"/>
      <c r="DE498" s="144"/>
      <c r="DF498" s="144"/>
      <c r="DG498" s="144"/>
      <c r="DH498" s="144"/>
      <c r="DI498" s="144"/>
      <c r="DJ498" s="144"/>
      <c r="DK498" s="144"/>
      <c r="DL498" s="144"/>
      <c r="DM498" s="144"/>
      <c r="DN498" s="144"/>
      <c r="DO498" s="144"/>
      <c r="DP498" s="144"/>
      <c r="DQ498" s="144"/>
      <c r="DR498" s="144"/>
      <c r="DS498" s="144"/>
      <c r="DT498" s="144"/>
      <c r="DU498" s="144"/>
      <c r="DV498" s="144"/>
      <c r="DW498" s="144"/>
      <c r="DX498" s="144"/>
      <c r="DY498" s="144"/>
      <c r="DZ498" s="144"/>
      <c r="EA498" s="144"/>
      <c r="EB498" s="144"/>
      <c r="EC498" s="144"/>
      <c r="ED498" s="144"/>
      <c r="EE498" s="144"/>
      <c r="EF498" s="144"/>
      <c r="EG498" s="144"/>
      <c r="EH498" s="144"/>
      <c r="EI498" s="144"/>
      <c r="EJ498" s="144"/>
      <c r="EK498" s="144"/>
      <c r="EL498" s="144"/>
      <c r="EM498" s="144"/>
      <c r="EN498" s="144"/>
      <c r="EO498" s="144"/>
      <c r="EP498" s="144"/>
      <c r="EQ498" s="144"/>
      <c r="ER498" s="144"/>
      <c r="ES498" s="144"/>
      <c r="ET498" s="144"/>
      <c r="EU498" s="144"/>
      <c r="EV498" s="144"/>
      <c r="EW498" s="144"/>
      <c r="EX498" s="144"/>
      <c r="EY498" s="144"/>
      <c r="EZ498" s="144"/>
      <c r="FA498" s="144"/>
      <c r="FB498" s="144"/>
      <c r="FC498" s="144"/>
      <c r="FD498" s="144"/>
      <c r="FE498" s="144"/>
      <c r="FF498" s="144"/>
      <c r="FG498" s="144"/>
      <c r="FH498" s="144"/>
      <c r="FI498" s="144"/>
      <c r="FJ498" s="144"/>
      <c r="FK498" s="144"/>
      <c r="FL498" s="144"/>
      <c r="FM498" s="144"/>
      <c r="FN498" s="144"/>
      <c r="FO498" s="144"/>
      <c r="FP498" s="144"/>
      <c r="FQ498" s="144"/>
      <c r="FR498" s="144"/>
      <c r="FS498" s="144"/>
      <c r="FT498" s="144"/>
      <c r="FU498" s="144"/>
      <c r="FV498" s="144"/>
      <c r="FW498" s="144"/>
      <c r="FX498" s="144"/>
      <c r="FY498" s="144"/>
      <c r="FZ498" s="144"/>
      <c r="GA498" s="144"/>
      <c r="GB498" s="144"/>
      <c r="GC498" s="144"/>
      <c r="GD498" s="144"/>
      <c r="GE498" s="144"/>
      <c r="GF498" s="144"/>
      <c r="GG498" s="144"/>
      <c r="GH498" s="144"/>
      <c r="GI498" s="144"/>
      <c r="GJ498" s="144"/>
      <c r="GK498" s="144"/>
      <c r="GL498" s="144"/>
      <c r="GM498" s="144"/>
      <c r="GN498" s="144"/>
      <c r="GO498" s="144"/>
      <c r="GP498" s="144"/>
      <c r="GQ498" s="144"/>
      <c r="GR498" s="144"/>
      <c r="GS498" s="144"/>
      <c r="GT498" s="144"/>
      <c r="GU498" s="144"/>
      <c r="GV498" s="144"/>
      <c r="GW498" s="144"/>
      <c r="GX498" s="144"/>
      <c r="GY498" s="144"/>
      <c r="GZ498" s="144"/>
      <c r="HA498" s="144"/>
      <c r="HB498" s="144"/>
      <c r="HC498" s="144"/>
      <c r="HD498" s="144"/>
      <c r="HE498" s="144"/>
      <c r="HF498" s="144"/>
      <c r="HG498" s="144"/>
      <c r="HH498" s="144"/>
      <c r="HI498" s="144"/>
      <c r="HJ498" s="144"/>
    </row>
    <row r="499" spans="1:218" ht="16.5" x14ac:dyDescent="0.3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c r="CN499" s="144"/>
      <c r="CO499" s="144"/>
      <c r="CP499" s="144"/>
      <c r="CQ499" s="144"/>
      <c r="CR499" s="144"/>
      <c r="CS499" s="144"/>
      <c r="CT499" s="144"/>
      <c r="CU499" s="144"/>
      <c r="CV499" s="144"/>
      <c r="CW499" s="144"/>
      <c r="CX499" s="144"/>
      <c r="CY499" s="144"/>
      <c r="CZ499" s="144"/>
      <c r="DA499" s="144"/>
      <c r="DB499" s="144"/>
      <c r="DC499" s="144"/>
      <c r="DD499" s="144"/>
      <c r="DE499" s="144"/>
      <c r="DF499" s="144"/>
      <c r="DG499" s="144"/>
      <c r="DH499" s="144"/>
      <c r="DI499" s="144"/>
      <c r="DJ499" s="144"/>
      <c r="DK499" s="144"/>
      <c r="DL499" s="144"/>
      <c r="DM499" s="144"/>
      <c r="DN499" s="144"/>
      <c r="DO499" s="144"/>
      <c r="DP499" s="144"/>
      <c r="DQ499" s="144"/>
      <c r="DR499" s="144"/>
      <c r="DS499" s="144"/>
      <c r="DT499" s="144"/>
      <c r="DU499" s="144"/>
      <c r="DV499" s="144"/>
      <c r="DW499" s="144"/>
      <c r="DX499" s="144"/>
      <c r="DY499" s="144"/>
      <c r="DZ499" s="144"/>
      <c r="EA499" s="144"/>
      <c r="EB499" s="144"/>
      <c r="EC499" s="144"/>
      <c r="ED499" s="144"/>
      <c r="EE499" s="144"/>
      <c r="EF499" s="144"/>
      <c r="EG499" s="144"/>
      <c r="EH499" s="144"/>
      <c r="EI499" s="144"/>
      <c r="EJ499" s="144"/>
      <c r="EK499" s="144"/>
      <c r="EL499" s="144"/>
      <c r="EM499" s="144"/>
      <c r="EN499" s="144"/>
      <c r="EO499" s="144"/>
      <c r="EP499" s="144"/>
      <c r="EQ499" s="144"/>
      <c r="ER499" s="144"/>
      <c r="ES499" s="144"/>
      <c r="ET499" s="144"/>
      <c r="EU499" s="144"/>
      <c r="EV499" s="144"/>
      <c r="EW499" s="144"/>
      <c r="EX499" s="144"/>
      <c r="EY499" s="144"/>
      <c r="EZ499" s="144"/>
      <c r="FA499" s="144"/>
      <c r="FB499" s="144"/>
      <c r="FC499" s="144"/>
      <c r="FD499" s="144"/>
      <c r="FE499" s="144"/>
      <c r="FF499" s="144"/>
      <c r="FG499" s="144"/>
      <c r="FH499" s="144"/>
      <c r="FI499" s="144"/>
      <c r="FJ499" s="144"/>
      <c r="FK499" s="144"/>
      <c r="FL499" s="144"/>
      <c r="FM499" s="144"/>
      <c r="FN499" s="144"/>
      <c r="FO499" s="144"/>
      <c r="FP499" s="144"/>
      <c r="FQ499" s="144"/>
      <c r="FR499" s="144"/>
      <c r="FS499" s="144"/>
      <c r="FT499" s="144"/>
      <c r="FU499" s="144"/>
      <c r="FV499" s="144"/>
      <c r="FW499" s="144"/>
      <c r="FX499" s="144"/>
      <c r="FY499" s="144"/>
      <c r="FZ499" s="144"/>
      <c r="GA499" s="144"/>
      <c r="GB499" s="144"/>
      <c r="GC499" s="144"/>
      <c r="GD499" s="144"/>
      <c r="GE499" s="144"/>
      <c r="GF499" s="144"/>
      <c r="GG499" s="144"/>
      <c r="GH499" s="144"/>
      <c r="GI499" s="144"/>
      <c r="GJ499" s="144"/>
      <c r="GK499" s="144"/>
      <c r="GL499" s="144"/>
      <c r="GM499" s="144"/>
      <c r="GN499" s="144"/>
      <c r="GO499" s="144"/>
      <c r="GP499" s="144"/>
      <c r="GQ499" s="144"/>
      <c r="GR499" s="144"/>
      <c r="GS499" s="144"/>
      <c r="GT499" s="144"/>
      <c r="GU499" s="144"/>
      <c r="GV499" s="144"/>
      <c r="GW499" s="144"/>
      <c r="GX499" s="144"/>
      <c r="GY499" s="144"/>
      <c r="GZ499" s="144"/>
      <c r="HA499" s="144"/>
      <c r="HB499" s="144"/>
      <c r="HC499" s="144"/>
      <c r="HD499" s="144"/>
      <c r="HE499" s="144"/>
      <c r="HF499" s="144"/>
      <c r="HG499" s="144"/>
      <c r="HH499" s="144"/>
      <c r="HI499" s="144"/>
      <c r="HJ499" s="144"/>
    </row>
    <row r="500" spans="1:218" ht="16.5" x14ac:dyDescent="0.3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c r="CN500" s="144"/>
      <c r="CO500" s="144"/>
      <c r="CP500" s="144"/>
      <c r="CQ500" s="144"/>
      <c r="CR500" s="144"/>
      <c r="CS500" s="144"/>
      <c r="CT500" s="144"/>
      <c r="CU500" s="144"/>
      <c r="CV500" s="144"/>
      <c r="CW500" s="144"/>
      <c r="CX500" s="144"/>
      <c r="CY500" s="144"/>
      <c r="CZ500" s="144"/>
      <c r="DA500" s="144"/>
      <c r="DB500" s="144"/>
      <c r="DC500" s="144"/>
      <c r="DD500" s="144"/>
      <c r="DE500" s="144"/>
      <c r="DF500" s="144"/>
      <c r="DG500" s="144"/>
      <c r="DH500" s="144"/>
      <c r="DI500" s="144"/>
      <c r="DJ500" s="144"/>
      <c r="DK500" s="144"/>
      <c r="DL500" s="144"/>
      <c r="DM500" s="144"/>
      <c r="DN500" s="144"/>
      <c r="DO500" s="144"/>
      <c r="DP500" s="144"/>
      <c r="DQ500" s="144"/>
      <c r="DR500" s="144"/>
      <c r="DS500" s="144"/>
      <c r="DT500" s="144"/>
      <c r="DU500" s="144"/>
      <c r="DV500" s="144"/>
      <c r="DW500" s="144"/>
      <c r="DX500" s="144"/>
      <c r="DY500" s="144"/>
      <c r="DZ500" s="144"/>
      <c r="EA500" s="144"/>
      <c r="EB500" s="144"/>
      <c r="EC500" s="144"/>
      <c r="ED500" s="144"/>
      <c r="EE500" s="144"/>
      <c r="EF500" s="144"/>
      <c r="EG500" s="144"/>
      <c r="EH500" s="144"/>
      <c r="EI500" s="144"/>
      <c r="EJ500" s="144"/>
      <c r="EK500" s="144"/>
      <c r="EL500" s="144"/>
      <c r="EM500" s="144"/>
      <c r="EN500" s="144"/>
      <c r="EO500" s="144"/>
      <c r="EP500" s="144"/>
      <c r="EQ500" s="144"/>
      <c r="ER500" s="144"/>
      <c r="ES500" s="144"/>
      <c r="ET500" s="144"/>
      <c r="EU500" s="144"/>
      <c r="EV500" s="144"/>
      <c r="EW500" s="144"/>
      <c r="EX500" s="144"/>
      <c r="EY500" s="144"/>
      <c r="EZ500" s="144"/>
      <c r="FA500" s="144"/>
      <c r="FB500" s="144"/>
      <c r="FC500" s="144"/>
      <c r="FD500" s="144"/>
      <c r="FE500" s="144"/>
      <c r="FF500" s="144"/>
      <c r="FG500" s="144"/>
      <c r="FH500" s="144"/>
      <c r="FI500" s="144"/>
      <c r="FJ500" s="144"/>
      <c r="FK500" s="144"/>
      <c r="FL500" s="144"/>
      <c r="FM500" s="144"/>
      <c r="FN500" s="144"/>
      <c r="FO500" s="144"/>
      <c r="FP500" s="144"/>
      <c r="FQ500" s="144"/>
      <c r="FR500" s="144"/>
      <c r="FS500" s="144"/>
      <c r="FT500" s="144"/>
      <c r="FU500" s="144"/>
      <c r="FV500" s="144"/>
      <c r="FW500" s="144"/>
      <c r="FX500" s="144"/>
      <c r="FY500" s="144"/>
      <c r="FZ500" s="144"/>
      <c r="GA500" s="144"/>
      <c r="GB500" s="144"/>
      <c r="GC500" s="144"/>
      <c r="GD500" s="144"/>
      <c r="GE500" s="144"/>
      <c r="GF500" s="144"/>
      <c r="GG500" s="144"/>
      <c r="GH500" s="144"/>
      <c r="GI500" s="144"/>
      <c r="GJ500" s="144"/>
      <c r="GK500" s="144"/>
      <c r="GL500" s="144"/>
      <c r="GM500" s="144"/>
      <c r="GN500" s="144"/>
      <c r="GO500" s="144"/>
      <c r="GP500" s="144"/>
      <c r="GQ500" s="144"/>
      <c r="GR500" s="144"/>
      <c r="GS500" s="144"/>
      <c r="GT500" s="144"/>
      <c r="GU500" s="144"/>
      <c r="GV500" s="144"/>
      <c r="GW500" s="144"/>
      <c r="GX500" s="144"/>
      <c r="GY500" s="144"/>
      <c r="GZ500" s="144"/>
      <c r="HA500" s="144"/>
      <c r="HB500" s="144"/>
      <c r="HC500" s="144"/>
      <c r="HD500" s="144"/>
      <c r="HE500" s="144"/>
      <c r="HF500" s="144"/>
      <c r="HG500" s="144"/>
      <c r="HH500" s="144"/>
      <c r="HI500" s="144"/>
      <c r="HJ500" s="144"/>
    </row>
    <row r="501" spans="1:218" ht="16.5" x14ac:dyDescent="0.3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c r="CN501" s="144"/>
      <c r="CO501" s="144"/>
      <c r="CP501" s="144"/>
      <c r="CQ501" s="144"/>
      <c r="CR501" s="144"/>
      <c r="CS501" s="144"/>
      <c r="CT501" s="144"/>
      <c r="CU501" s="144"/>
      <c r="CV501" s="144"/>
      <c r="CW501" s="144"/>
      <c r="CX501" s="144"/>
      <c r="CY501" s="144"/>
      <c r="CZ501" s="144"/>
      <c r="DA501" s="144"/>
      <c r="DB501" s="144"/>
      <c r="DC501" s="144"/>
      <c r="DD501" s="144"/>
      <c r="DE501" s="144"/>
      <c r="DF501" s="144"/>
      <c r="DG501" s="144"/>
      <c r="DH501" s="144"/>
      <c r="DI501" s="144"/>
      <c r="DJ501" s="144"/>
      <c r="DK501" s="144"/>
      <c r="DL501" s="144"/>
      <c r="DM501" s="144"/>
      <c r="DN501" s="144"/>
      <c r="DO501" s="144"/>
      <c r="DP501" s="144"/>
      <c r="DQ501" s="144"/>
      <c r="DR501" s="144"/>
      <c r="DS501" s="144"/>
      <c r="DT501" s="144"/>
      <c r="DU501" s="144"/>
      <c r="DV501" s="144"/>
      <c r="DW501" s="144"/>
      <c r="DX501" s="144"/>
      <c r="DY501" s="144"/>
      <c r="DZ501" s="144"/>
      <c r="EA501" s="144"/>
      <c r="EB501" s="144"/>
      <c r="EC501" s="144"/>
      <c r="ED501" s="144"/>
      <c r="EE501" s="144"/>
      <c r="EF501" s="144"/>
      <c r="EG501" s="144"/>
      <c r="EH501" s="144"/>
      <c r="EI501" s="144"/>
      <c r="EJ501" s="144"/>
      <c r="EK501" s="144"/>
      <c r="EL501" s="144"/>
      <c r="EM501" s="144"/>
      <c r="EN501" s="144"/>
      <c r="EO501" s="144"/>
      <c r="EP501" s="144"/>
      <c r="EQ501" s="144"/>
      <c r="ER501" s="144"/>
      <c r="ES501" s="144"/>
      <c r="ET501" s="144"/>
      <c r="EU501" s="144"/>
      <c r="EV501" s="144"/>
      <c r="EW501" s="144"/>
      <c r="EX501" s="144"/>
      <c r="EY501" s="144"/>
      <c r="EZ501" s="144"/>
      <c r="FA501" s="144"/>
      <c r="FB501" s="144"/>
      <c r="FC501" s="144"/>
      <c r="FD501" s="144"/>
      <c r="FE501" s="144"/>
      <c r="FF501" s="144"/>
      <c r="FG501" s="144"/>
      <c r="FH501" s="144"/>
      <c r="FI501" s="144"/>
      <c r="FJ501" s="144"/>
      <c r="FK501" s="144"/>
      <c r="FL501" s="144"/>
      <c r="FM501" s="144"/>
      <c r="FN501" s="144"/>
      <c r="FO501" s="144"/>
      <c r="FP501" s="144"/>
      <c r="FQ501" s="144"/>
      <c r="FR501" s="144"/>
      <c r="FS501" s="144"/>
      <c r="FT501" s="144"/>
      <c r="FU501" s="144"/>
      <c r="FV501" s="144"/>
      <c r="FW501" s="144"/>
      <c r="FX501" s="144"/>
      <c r="FY501" s="144"/>
      <c r="FZ501" s="144"/>
      <c r="GA501" s="144"/>
      <c r="GB501" s="144"/>
      <c r="GC501" s="144"/>
      <c r="GD501" s="144"/>
      <c r="GE501" s="144"/>
      <c r="GF501" s="144"/>
      <c r="GG501" s="144"/>
      <c r="GH501" s="144"/>
      <c r="GI501" s="144"/>
      <c r="GJ501" s="144"/>
      <c r="GK501" s="144"/>
      <c r="GL501" s="144"/>
      <c r="GM501" s="144"/>
      <c r="GN501" s="144"/>
      <c r="GO501" s="144"/>
      <c r="GP501" s="144"/>
      <c r="GQ501" s="144"/>
      <c r="GR501" s="144"/>
      <c r="GS501" s="144"/>
      <c r="GT501" s="144"/>
      <c r="GU501" s="144"/>
      <c r="GV501" s="144"/>
      <c r="GW501" s="144"/>
      <c r="GX501" s="144"/>
      <c r="GY501" s="144"/>
      <c r="GZ501" s="144"/>
      <c r="HA501" s="144"/>
      <c r="HB501" s="144"/>
      <c r="HC501" s="144"/>
      <c r="HD501" s="144"/>
      <c r="HE501" s="144"/>
      <c r="HF501" s="144"/>
      <c r="HG501" s="144"/>
      <c r="HH501" s="144"/>
      <c r="HI501" s="144"/>
      <c r="HJ501" s="144"/>
    </row>
    <row r="502" spans="1:218" ht="16.5" x14ac:dyDescent="0.3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c r="CN502" s="144"/>
      <c r="CO502" s="144"/>
      <c r="CP502" s="144"/>
      <c r="CQ502" s="144"/>
      <c r="CR502" s="144"/>
      <c r="CS502" s="144"/>
      <c r="CT502" s="144"/>
      <c r="CU502" s="144"/>
      <c r="CV502" s="144"/>
      <c r="CW502" s="144"/>
      <c r="CX502" s="144"/>
      <c r="CY502" s="144"/>
      <c r="CZ502" s="144"/>
      <c r="DA502" s="144"/>
      <c r="DB502" s="144"/>
      <c r="DC502" s="144"/>
      <c r="DD502" s="144"/>
      <c r="DE502" s="144"/>
      <c r="DF502" s="144"/>
      <c r="DG502" s="144"/>
      <c r="DH502" s="144"/>
      <c r="DI502" s="144"/>
      <c r="DJ502" s="144"/>
      <c r="DK502" s="144"/>
      <c r="DL502" s="144"/>
      <c r="DM502" s="144"/>
      <c r="DN502" s="144"/>
      <c r="DO502" s="144"/>
      <c r="DP502" s="144"/>
      <c r="DQ502" s="144"/>
      <c r="DR502" s="144"/>
      <c r="DS502" s="144"/>
      <c r="DT502" s="144"/>
      <c r="DU502" s="144"/>
      <c r="DV502" s="144"/>
      <c r="DW502" s="144"/>
      <c r="DX502" s="144"/>
      <c r="DY502" s="144"/>
      <c r="DZ502" s="144"/>
      <c r="EA502" s="144"/>
      <c r="EB502" s="144"/>
      <c r="EC502" s="144"/>
      <c r="ED502" s="144"/>
      <c r="EE502" s="144"/>
      <c r="EF502" s="144"/>
      <c r="EG502" s="144"/>
      <c r="EH502" s="144"/>
      <c r="EI502" s="144"/>
      <c r="EJ502" s="144"/>
      <c r="EK502" s="144"/>
      <c r="EL502" s="144"/>
      <c r="EM502" s="144"/>
      <c r="EN502" s="144"/>
      <c r="EO502" s="144"/>
      <c r="EP502" s="144"/>
      <c r="EQ502" s="144"/>
      <c r="ER502" s="144"/>
      <c r="ES502" s="144"/>
      <c r="ET502" s="144"/>
      <c r="EU502" s="144"/>
      <c r="EV502" s="144"/>
      <c r="EW502" s="144"/>
      <c r="EX502" s="144"/>
      <c r="EY502" s="144"/>
      <c r="EZ502" s="144"/>
      <c r="FA502" s="144"/>
      <c r="FB502" s="144"/>
      <c r="FC502" s="144"/>
      <c r="FD502" s="144"/>
      <c r="FE502" s="144"/>
      <c r="FF502" s="144"/>
      <c r="FG502" s="144"/>
      <c r="FH502" s="144"/>
      <c r="FI502" s="144"/>
      <c r="FJ502" s="144"/>
      <c r="FK502" s="144"/>
      <c r="FL502" s="144"/>
      <c r="FM502" s="144"/>
      <c r="FN502" s="144"/>
      <c r="FO502" s="144"/>
      <c r="FP502" s="144"/>
      <c r="FQ502" s="144"/>
      <c r="FR502" s="144"/>
      <c r="FS502" s="144"/>
      <c r="FT502" s="144"/>
      <c r="FU502" s="144"/>
      <c r="FV502" s="144"/>
      <c r="FW502" s="144"/>
      <c r="FX502" s="144"/>
      <c r="FY502" s="144"/>
      <c r="FZ502" s="144"/>
      <c r="GA502" s="144"/>
      <c r="GB502" s="144"/>
      <c r="GC502" s="144"/>
      <c r="GD502" s="144"/>
      <c r="GE502" s="144"/>
      <c r="GF502" s="144"/>
      <c r="GG502" s="144"/>
      <c r="GH502" s="144"/>
      <c r="GI502" s="144"/>
      <c r="GJ502" s="144"/>
      <c r="GK502" s="144"/>
      <c r="GL502" s="144"/>
      <c r="GM502" s="144"/>
      <c r="GN502" s="144"/>
      <c r="GO502" s="144"/>
      <c r="GP502" s="144"/>
      <c r="GQ502" s="144"/>
      <c r="GR502" s="144"/>
      <c r="GS502" s="144"/>
      <c r="GT502" s="144"/>
      <c r="GU502" s="144"/>
      <c r="GV502" s="144"/>
      <c r="GW502" s="144"/>
      <c r="GX502" s="144"/>
      <c r="GY502" s="144"/>
      <c r="GZ502" s="144"/>
      <c r="HA502" s="144"/>
      <c r="HB502" s="144"/>
      <c r="HC502" s="144"/>
      <c r="HD502" s="144"/>
      <c r="HE502" s="144"/>
      <c r="HF502" s="144"/>
      <c r="HG502" s="144"/>
      <c r="HH502" s="144"/>
      <c r="HI502" s="144"/>
      <c r="HJ502" s="144"/>
    </row>
    <row r="503" spans="1:218" ht="16.5" x14ac:dyDescent="0.3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c r="CN503" s="144"/>
      <c r="CO503" s="144"/>
      <c r="CP503" s="144"/>
      <c r="CQ503" s="144"/>
      <c r="CR503" s="144"/>
      <c r="CS503" s="144"/>
      <c r="CT503" s="144"/>
      <c r="CU503" s="144"/>
      <c r="CV503" s="144"/>
      <c r="CW503" s="144"/>
      <c r="CX503" s="144"/>
      <c r="CY503" s="144"/>
      <c r="CZ503" s="144"/>
      <c r="DA503" s="144"/>
      <c r="DB503" s="144"/>
      <c r="DC503" s="144"/>
      <c r="DD503" s="144"/>
      <c r="DE503" s="144"/>
      <c r="DF503" s="144"/>
      <c r="DG503" s="144"/>
      <c r="DH503" s="144"/>
      <c r="DI503" s="144"/>
      <c r="DJ503" s="144"/>
      <c r="DK503" s="144"/>
      <c r="DL503" s="144"/>
      <c r="DM503" s="144"/>
      <c r="DN503" s="144"/>
      <c r="DO503" s="144"/>
      <c r="DP503" s="144"/>
      <c r="DQ503" s="144"/>
      <c r="DR503" s="144"/>
      <c r="DS503" s="144"/>
      <c r="DT503" s="144"/>
      <c r="DU503" s="144"/>
      <c r="DV503" s="144"/>
      <c r="DW503" s="144"/>
      <c r="DX503" s="144"/>
      <c r="DY503" s="144"/>
      <c r="DZ503" s="144"/>
      <c r="EA503" s="144"/>
      <c r="EB503" s="144"/>
      <c r="EC503" s="144"/>
      <c r="ED503" s="144"/>
      <c r="EE503" s="144"/>
      <c r="EF503" s="144"/>
      <c r="EG503" s="144"/>
      <c r="EH503" s="144"/>
      <c r="EI503" s="144"/>
      <c r="EJ503" s="144"/>
      <c r="EK503" s="144"/>
      <c r="EL503" s="144"/>
      <c r="EM503" s="144"/>
      <c r="EN503" s="144"/>
      <c r="EO503" s="144"/>
      <c r="EP503" s="144"/>
      <c r="EQ503" s="144"/>
      <c r="ER503" s="144"/>
      <c r="ES503" s="144"/>
      <c r="ET503" s="144"/>
      <c r="EU503" s="144"/>
      <c r="EV503" s="144"/>
      <c r="EW503" s="144"/>
      <c r="EX503" s="144"/>
      <c r="EY503" s="144"/>
      <c r="EZ503" s="144"/>
      <c r="FA503" s="144"/>
      <c r="FB503" s="144"/>
      <c r="FC503" s="144"/>
      <c r="FD503" s="144"/>
      <c r="FE503" s="144"/>
      <c r="FF503" s="144"/>
      <c r="FG503" s="144"/>
      <c r="FH503" s="144"/>
      <c r="FI503" s="144"/>
      <c r="FJ503" s="144"/>
      <c r="FK503" s="144"/>
      <c r="FL503" s="144"/>
      <c r="FM503" s="144"/>
      <c r="FN503" s="144"/>
      <c r="FO503" s="144"/>
      <c r="FP503" s="144"/>
      <c r="FQ503" s="144"/>
      <c r="FR503" s="144"/>
      <c r="FS503" s="144"/>
      <c r="FT503" s="144"/>
      <c r="FU503" s="144"/>
      <c r="FV503" s="144"/>
      <c r="FW503" s="144"/>
      <c r="FX503" s="144"/>
      <c r="FY503" s="144"/>
      <c r="FZ503" s="144"/>
      <c r="GA503" s="144"/>
      <c r="GB503" s="144"/>
      <c r="GC503" s="144"/>
      <c r="GD503" s="144"/>
      <c r="GE503" s="144"/>
      <c r="GF503" s="144"/>
      <c r="GG503" s="144"/>
      <c r="GH503" s="144"/>
      <c r="GI503" s="144"/>
      <c r="GJ503" s="144"/>
      <c r="GK503" s="144"/>
      <c r="GL503" s="144"/>
      <c r="GM503" s="144"/>
      <c r="GN503" s="144"/>
      <c r="GO503" s="144"/>
      <c r="GP503" s="144"/>
      <c r="GQ503" s="144"/>
      <c r="GR503" s="144"/>
      <c r="GS503" s="144"/>
      <c r="GT503" s="144"/>
      <c r="GU503" s="144"/>
      <c r="GV503" s="144"/>
      <c r="GW503" s="144"/>
      <c r="GX503" s="144"/>
      <c r="GY503" s="144"/>
      <c r="GZ503" s="144"/>
      <c r="HA503" s="144"/>
      <c r="HB503" s="144"/>
      <c r="HC503" s="144"/>
      <c r="HD503" s="144"/>
      <c r="HE503" s="144"/>
      <c r="HF503" s="144"/>
      <c r="HG503" s="144"/>
      <c r="HH503" s="144"/>
      <c r="HI503" s="144"/>
      <c r="HJ503" s="144"/>
    </row>
    <row r="504" spans="1:218" ht="16.5" x14ac:dyDescent="0.3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c r="CN504" s="144"/>
      <c r="CO504" s="144"/>
      <c r="CP504" s="144"/>
      <c r="CQ504" s="144"/>
      <c r="CR504" s="144"/>
      <c r="CS504" s="144"/>
      <c r="CT504" s="144"/>
      <c r="CU504" s="144"/>
      <c r="CV504" s="144"/>
      <c r="CW504" s="144"/>
      <c r="CX504" s="144"/>
      <c r="CY504" s="144"/>
      <c r="CZ504" s="144"/>
      <c r="DA504" s="144"/>
      <c r="DB504" s="144"/>
      <c r="DC504" s="144"/>
      <c r="DD504" s="144"/>
      <c r="DE504" s="144"/>
      <c r="DF504" s="144"/>
      <c r="DG504" s="144"/>
      <c r="DH504" s="144"/>
      <c r="DI504" s="144"/>
      <c r="DJ504" s="144"/>
      <c r="DK504" s="144"/>
      <c r="DL504" s="144"/>
      <c r="DM504" s="144"/>
      <c r="DN504" s="144"/>
      <c r="DO504" s="144"/>
      <c r="DP504" s="144"/>
      <c r="DQ504" s="144"/>
      <c r="DR504" s="144"/>
      <c r="DS504" s="144"/>
      <c r="DT504" s="144"/>
      <c r="DU504" s="144"/>
      <c r="DV504" s="144"/>
      <c r="DW504" s="144"/>
      <c r="DX504" s="144"/>
      <c r="DY504" s="144"/>
      <c r="DZ504" s="144"/>
      <c r="EA504" s="144"/>
      <c r="EB504" s="144"/>
      <c r="EC504" s="144"/>
      <c r="ED504" s="144"/>
      <c r="EE504" s="144"/>
      <c r="EF504" s="144"/>
      <c r="EG504" s="144"/>
      <c r="EH504" s="144"/>
      <c r="EI504" s="144"/>
      <c r="EJ504" s="144"/>
      <c r="EK504" s="144"/>
      <c r="EL504" s="144"/>
      <c r="EM504" s="144"/>
      <c r="EN504" s="144"/>
      <c r="EO504" s="144"/>
      <c r="EP504" s="144"/>
      <c r="EQ504" s="144"/>
      <c r="ER504" s="144"/>
      <c r="ES504" s="144"/>
      <c r="ET504" s="144"/>
      <c r="EU504" s="144"/>
      <c r="EV504" s="144"/>
      <c r="EW504" s="144"/>
      <c r="EX504" s="144"/>
      <c r="EY504" s="144"/>
      <c r="EZ504" s="144"/>
      <c r="FA504" s="144"/>
      <c r="FB504" s="144"/>
      <c r="FC504" s="144"/>
      <c r="FD504" s="144"/>
      <c r="FE504" s="144"/>
      <c r="FF504" s="144"/>
      <c r="FG504" s="144"/>
      <c r="FH504" s="144"/>
      <c r="FI504" s="144"/>
      <c r="FJ504" s="144"/>
      <c r="FK504" s="144"/>
      <c r="FL504" s="144"/>
      <c r="FM504" s="144"/>
      <c r="FN504" s="144"/>
      <c r="FO504" s="144"/>
      <c r="FP504" s="144"/>
      <c r="FQ504" s="144"/>
      <c r="FR504" s="144"/>
      <c r="FS504" s="144"/>
      <c r="FT504" s="144"/>
      <c r="FU504" s="144"/>
      <c r="FV504" s="144"/>
      <c r="FW504" s="144"/>
      <c r="FX504" s="144"/>
      <c r="FY504" s="144"/>
      <c r="FZ504" s="144"/>
      <c r="GA504" s="144"/>
      <c r="GB504" s="144"/>
      <c r="GC504" s="144"/>
      <c r="GD504" s="144"/>
      <c r="GE504" s="144"/>
      <c r="GF504" s="144"/>
      <c r="GG504" s="144"/>
      <c r="GH504" s="144"/>
      <c r="GI504" s="144"/>
      <c r="GJ504" s="144"/>
      <c r="GK504" s="144"/>
      <c r="GL504" s="144"/>
      <c r="GM504" s="144"/>
      <c r="GN504" s="144"/>
      <c r="GO504" s="144"/>
      <c r="GP504" s="144"/>
      <c r="GQ504" s="144"/>
      <c r="GR504" s="144"/>
      <c r="GS504" s="144"/>
      <c r="GT504" s="144"/>
      <c r="GU504" s="144"/>
      <c r="GV504" s="144"/>
      <c r="GW504" s="144"/>
      <c r="GX504" s="144"/>
      <c r="GY504" s="144"/>
      <c r="GZ504" s="144"/>
      <c r="HA504" s="144"/>
      <c r="HB504" s="144"/>
      <c r="HC504" s="144"/>
      <c r="HD504" s="144"/>
      <c r="HE504" s="144"/>
      <c r="HF504" s="144"/>
      <c r="HG504" s="144"/>
      <c r="HH504" s="144"/>
      <c r="HI504" s="144"/>
      <c r="HJ504" s="144"/>
    </row>
    <row r="505" spans="1:218" ht="16.5" x14ac:dyDescent="0.3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c r="CN505" s="144"/>
      <c r="CO505" s="144"/>
      <c r="CP505" s="144"/>
      <c r="CQ505" s="144"/>
      <c r="CR505" s="144"/>
      <c r="CS505" s="144"/>
      <c r="CT505" s="144"/>
      <c r="CU505" s="144"/>
      <c r="CV505" s="144"/>
      <c r="CW505" s="144"/>
      <c r="CX505" s="144"/>
      <c r="CY505" s="144"/>
      <c r="CZ505" s="144"/>
      <c r="DA505" s="144"/>
      <c r="DB505" s="144"/>
      <c r="DC505" s="144"/>
      <c r="DD505" s="144"/>
      <c r="DE505" s="144"/>
      <c r="DF505" s="144"/>
      <c r="DG505" s="144"/>
      <c r="DH505" s="144"/>
      <c r="DI505" s="144"/>
      <c r="DJ505" s="144"/>
      <c r="DK505" s="144"/>
      <c r="DL505" s="144"/>
      <c r="DM505" s="144"/>
      <c r="DN505" s="144"/>
      <c r="DO505" s="144"/>
      <c r="DP505" s="144"/>
      <c r="DQ505" s="144"/>
      <c r="DR505" s="144"/>
      <c r="DS505" s="144"/>
      <c r="DT505" s="144"/>
      <c r="DU505" s="144"/>
      <c r="DV505" s="144"/>
      <c r="DW505" s="144"/>
      <c r="DX505" s="144"/>
      <c r="DY505" s="144"/>
      <c r="DZ505" s="144"/>
      <c r="EA505" s="144"/>
      <c r="EB505" s="144"/>
      <c r="EC505" s="144"/>
      <c r="ED505" s="144"/>
      <c r="EE505" s="144"/>
      <c r="EF505" s="144"/>
      <c r="EG505" s="144"/>
      <c r="EH505" s="144"/>
      <c r="EI505" s="144"/>
      <c r="EJ505" s="144"/>
      <c r="EK505" s="144"/>
      <c r="EL505" s="144"/>
      <c r="EM505" s="144"/>
      <c r="EN505" s="144"/>
      <c r="EO505" s="144"/>
      <c r="EP505" s="144"/>
      <c r="EQ505" s="144"/>
      <c r="ER505" s="144"/>
      <c r="ES505" s="144"/>
      <c r="ET505" s="144"/>
      <c r="EU505" s="144"/>
      <c r="EV505" s="144"/>
      <c r="EW505" s="144"/>
      <c r="EX505" s="144"/>
      <c r="EY505" s="144"/>
      <c r="EZ505" s="144"/>
      <c r="FA505" s="144"/>
      <c r="FB505" s="144"/>
      <c r="FC505" s="144"/>
      <c r="FD505" s="144"/>
      <c r="FE505" s="144"/>
      <c r="FF505" s="144"/>
      <c r="FG505" s="144"/>
      <c r="FH505" s="144"/>
      <c r="FI505" s="144"/>
      <c r="FJ505" s="144"/>
      <c r="FK505" s="144"/>
      <c r="FL505" s="144"/>
      <c r="FM505" s="144"/>
      <c r="FN505" s="144"/>
      <c r="FO505" s="144"/>
      <c r="FP505" s="144"/>
      <c r="FQ505" s="144"/>
      <c r="FR505" s="144"/>
      <c r="FS505" s="144"/>
      <c r="FT505" s="144"/>
      <c r="FU505" s="144"/>
      <c r="FV505" s="144"/>
      <c r="FW505" s="144"/>
      <c r="FX505" s="144"/>
      <c r="FY505" s="144"/>
      <c r="FZ505" s="144"/>
      <c r="GA505" s="144"/>
      <c r="GB505" s="144"/>
      <c r="GC505" s="144"/>
      <c r="GD505" s="144"/>
      <c r="GE505" s="144"/>
      <c r="GF505" s="144"/>
      <c r="GG505" s="144"/>
      <c r="GH505" s="144"/>
      <c r="GI505" s="144"/>
      <c r="GJ505" s="144"/>
      <c r="GK505" s="144"/>
      <c r="GL505" s="144"/>
      <c r="GM505" s="144"/>
      <c r="GN505" s="144"/>
      <c r="GO505" s="144"/>
      <c r="GP505" s="144"/>
      <c r="GQ505" s="144"/>
      <c r="GR505" s="144"/>
      <c r="GS505" s="144"/>
      <c r="GT505" s="144"/>
      <c r="GU505" s="144"/>
      <c r="GV505" s="144"/>
      <c r="GW505" s="144"/>
      <c r="GX505" s="144"/>
      <c r="GY505" s="144"/>
      <c r="GZ505" s="144"/>
      <c r="HA505" s="144"/>
      <c r="HB505" s="144"/>
      <c r="HC505" s="144"/>
      <c r="HD505" s="144"/>
      <c r="HE505" s="144"/>
      <c r="HF505" s="144"/>
      <c r="HG505" s="144"/>
      <c r="HH505" s="144"/>
      <c r="HI505" s="144"/>
      <c r="HJ505" s="144"/>
    </row>
    <row r="506" spans="1:218" ht="16.5" x14ac:dyDescent="0.3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c r="CN506" s="144"/>
      <c r="CO506" s="144"/>
      <c r="CP506" s="144"/>
      <c r="CQ506" s="144"/>
      <c r="CR506" s="144"/>
      <c r="CS506" s="144"/>
      <c r="CT506" s="144"/>
      <c r="CU506" s="144"/>
      <c r="CV506" s="144"/>
      <c r="CW506" s="144"/>
      <c r="CX506" s="144"/>
      <c r="CY506" s="144"/>
      <c r="CZ506" s="144"/>
      <c r="DA506" s="144"/>
      <c r="DB506" s="144"/>
      <c r="DC506" s="144"/>
      <c r="DD506" s="144"/>
      <c r="DE506" s="144"/>
      <c r="DF506" s="144"/>
      <c r="DG506" s="144"/>
      <c r="DH506" s="144"/>
      <c r="DI506" s="144"/>
      <c r="DJ506" s="144"/>
      <c r="DK506" s="144"/>
      <c r="DL506" s="144"/>
      <c r="DM506" s="144"/>
      <c r="DN506" s="144"/>
      <c r="DO506" s="144"/>
      <c r="DP506" s="144"/>
      <c r="DQ506" s="144"/>
      <c r="DR506" s="144"/>
      <c r="DS506" s="144"/>
      <c r="DT506" s="144"/>
      <c r="DU506" s="144"/>
      <c r="DV506" s="144"/>
      <c r="DW506" s="144"/>
      <c r="DX506" s="144"/>
      <c r="DY506" s="144"/>
      <c r="DZ506" s="144"/>
      <c r="EA506" s="144"/>
      <c r="EB506" s="144"/>
      <c r="EC506" s="144"/>
      <c r="ED506" s="144"/>
      <c r="EE506" s="144"/>
      <c r="EF506" s="144"/>
      <c r="EG506" s="144"/>
      <c r="EH506" s="144"/>
      <c r="EI506" s="144"/>
      <c r="EJ506" s="144"/>
      <c r="EK506" s="144"/>
      <c r="EL506" s="144"/>
      <c r="EM506" s="144"/>
      <c r="EN506" s="144"/>
      <c r="EO506" s="144"/>
      <c r="EP506" s="144"/>
      <c r="EQ506" s="144"/>
      <c r="ER506" s="144"/>
      <c r="ES506" s="144"/>
      <c r="ET506" s="144"/>
      <c r="EU506" s="144"/>
      <c r="EV506" s="144"/>
      <c r="EW506" s="144"/>
      <c r="EX506" s="144"/>
      <c r="EY506" s="144"/>
      <c r="EZ506" s="144"/>
      <c r="FA506" s="144"/>
      <c r="FB506" s="144"/>
      <c r="FC506" s="144"/>
      <c r="FD506" s="144"/>
      <c r="FE506" s="144"/>
      <c r="FF506" s="144"/>
      <c r="FG506" s="144"/>
      <c r="FH506" s="144"/>
      <c r="FI506" s="144"/>
      <c r="FJ506" s="144"/>
      <c r="FK506" s="144"/>
      <c r="FL506" s="144"/>
      <c r="FM506" s="144"/>
      <c r="FN506" s="144"/>
      <c r="FO506" s="144"/>
      <c r="FP506" s="144"/>
      <c r="FQ506" s="144"/>
      <c r="FR506" s="144"/>
      <c r="FS506" s="144"/>
      <c r="FT506" s="144"/>
      <c r="FU506" s="144"/>
      <c r="FV506" s="144"/>
      <c r="FW506" s="144"/>
      <c r="FX506" s="144"/>
      <c r="FY506" s="144"/>
      <c r="FZ506" s="144"/>
      <c r="GA506" s="144"/>
      <c r="GB506" s="144"/>
      <c r="GC506" s="144"/>
      <c r="GD506" s="144"/>
      <c r="GE506" s="144"/>
      <c r="GF506" s="144"/>
      <c r="GG506" s="144"/>
      <c r="GH506" s="144"/>
      <c r="GI506" s="144"/>
      <c r="GJ506" s="144"/>
      <c r="GK506" s="144"/>
      <c r="GL506" s="144"/>
      <c r="GM506" s="144"/>
      <c r="GN506" s="144"/>
      <c r="GO506" s="144"/>
      <c r="GP506" s="144"/>
      <c r="GQ506" s="144"/>
      <c r="GR506" s="144"/>
      <c r="GS506" s="144"/>
      <c r="GT506" s="144"/>
      <c r="GU506" s="144"/>
      <c r="GV506" s="144"/>
      <c r="GW506" s="144"/>
      <c r="GX506" s="144"/>
      <c r="GY506" s="144"/>
      <c r="GZ506" s="144"/>
      <c r="HA506" s="144"/>
      <c r="HB506" s="144"/>
      <c r="HC506" s="144"/>
      <c r="HD506" s="144"/>
      <c r="HE506" s="144"/>
      <c r="HF506" s="144"/>
      <c r="HG506" s="144"/>
      <c r="HH506" s="144"/>
      <c r="HI506" s="144"/>
      <c r="HJ506" s="144"/>
    </row>
    <row r="507" spans="1:218" ht="16.5" x14ac:dyDescent="0.3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c r="CN507" s="144"/>
      <c r="CO507" s="144"/>
      <c r="CP507" s="144"/>
      <c r="CQ507" s="144"/>
      <c r="CR507" s="144"/>
      <c r="CS507" s="144"/>
      <c r="CT507" s="144"/>
      <c r="CU507" s="144"/>
      <c r="CV507" s="144"/>
      <c r="CW507" s="144"/>
      <c r="CX507" s="144"/>
      <c r="CY507" s="144"/>
      <c r="CZ507" s="144"/>
      <c r="DA507" s="144"/>
      <c r="DB507" s="144"/>
      <c r="DC507" s="144"/>
      <c r="DD507" s="144"/>
      <c r="DE507" s="144"/>
      <c r="DF507" s="144"/>
      <c r="DG507" s="144"/>
      <c r="DH507" s="144"/>
      <c r="DI507" s="144"/>
      <c r="DJ507" s="144"/>
      <c r="DK507" s="144"/>
      <c r="DL507" s="144"/>
      <c r="DM507" s="144"/>
      <c r="DN507" s="144"/>
      <c r="DO507" s="144"/>
      <c r="DP507" s="144"/>
      <c r="DQ507" s="144"/>
      <c r="DR507" s="144"/>
      <c r="DS507" s="144"/>
      <c r="DT507" s="144"/>
      <c r="DU507" s="144"/>
      <c r="DV507" s="144"/>
      <c r="DW507" s="144"/>
      <c r="DX507" s="144"/>
      <c r="DY507" s="144"/>
      <c r="DZ507" s="144"/>
      <c r="EA507" s="144"/>
      <c r="EB507" s="144"/>
      <c r="EC507" s="144"/>
      <c r="ED507" s="144"/>
      <c r="EE507" s="144"/>
      <c r="EF507" s="144"/>
      <c r="EG507" s="144"/>
      <c r="EH507" s="144"/>
      <c r="EI507" s="144"/>
      <c r="EJ507" s="144"/>
      <c r="EK507" s="144"/>
      <c r="EL507" s="144"/>
      <c r="EM507" s="144"/>
      <c r="EN507" s="144"/>
      <c r="EO507" s="144"/>
      <c r="EP507" s="144"/>
      <c r="EQ507" s="144"/>
      <c r="ER507" s="144"/>
      <c r="ES507" s="144"/>
      <c r="ET507" s="144"/>
      <c r="EU507" s="144"/>
      <c r="EV507" s="144"/>
      <c r="EW507" s="144"/>
      <c r="EX507" s="144"/>
      <c r="EY507" s="144"/>
      <c r="EZ507" s="144"/>
      <c r="FA507" s="144"/>
      <c r="FB507" s="144"/>
      <c r="FC507" s="144"/>
      <c r="FD507" s="144"/>
      <c r="FE507" s="144"/>
      <c r="FF507" s="144"/>
      <c r="FG507" s="144"/>
      <c r="FH507" s="144"/>
      <c r="FI507" s="144"/>
      <c r="FJ507" s="144"/>
      <c r="FK507" s="144"/>
      <c r="FL507" s="144"/>
      <c r="FM507" s="144"/>
      <c r="FN507" s="144"/>
      <c r="FO507" s="144"/>
      <c r="FP507" s="144"/>
      <c r="FQ507" s="144"/>
      <c r="FR507" s="144"/>
      <c r="FS507" s="144"/>
      <c r="FT507" s="144"/>
      <c r="FU507" s="144"/>
      <c r="FV507" s="144"/>
      <c r="FW507" s="144"/>
      <c r="FX507" s="144"/>
      <c r="FY507" s="144"/>
      <c r="FZ507" s="144"/>
      <c r="GA507" s="144"/>
      <c r="GB507" s="144"/>
      <c r="GC507" s="144"/>
      <c r="GD507" s="144"/>
      <c r="GE507" s="144"/>
      <c r="GF507" s="144"/>
      <c r="GG507" s="144"/>
      <c r="GH507" s="144"/>
      <c r="GI507" s="144"/>
      <c r="GJ507" s="144"/>
      <c r="GK507" s="144"/>
      <c r="GL507" s="144"/>
      <c r="GM507" s="144"/>
      <c r="GN507" s="144"/>
      <c r="GO507" s="144"/>
      <c r="GP507" s="144"/>
      <c r="GQ507" s="144"/>
      <c r="GR507" s="144"/>
      <c r="GS507" s="144"/>
      <c r="GT507" s="144"/>
      <c r="GU507" s="144"/>
      <c r="GV507" s="144"/>
      <c r="GW507" s="144"/>
      <c r="GX507" s="144"/>
      <c r="GY507" s="144"/>
      <c r="GZ507" s="144"/>
      <c r="HA507" s="144"/>
      <c r="HB507" s="144"/>
      <c r="HC507" s="144"/>
      <c r="HD507" s="144"/>
      <c r="HE507" s="144"/>
      <c r="HF507" s="144"/>
      <c r="HG507" s="144"/>
      <c r="HH507" s="144"/>
      <c r="HI507" s="144"/>
      <c r="HJ507" s="144"/>
    </row>
    <row r="508" spans="1:218" ht="16.5" x14ac:dyDescent="0.3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c r="CN508" s="144"/>
      <c r="CO508" s="144"/>
      <c r="CP508" s="144"/>
      <c r="CQ508" s="144"/>
      <c r="CR508" s="144"/>
      <c r="CS508" s="144"/>
      <c r="CT508" s="144"/>
      <c r="CU508" s="144"/>
      <c r="CV508" s="144"/>
      <c r="CW508" s="144"/>
      <c r="CX508" s="144"/>
      <c r="CY508" s="144"/>
      <c r="CZ508" s="144"/>
      <c r="DA508" s="144"/>
      <c r="DB508" s="144"/>
      <c r="DC508" s="144"/>
      <c r="DD508" s="144"/>
      <c r="DE508" s="144"/>
      <c r="DF508" s="144"/>
      <c r="DG508" s="144"/>
      <c r="DH508" s="144"/>
      <c r="DI508" s="144"/>
      <c r="DJ508" s="144"/>
      <c r="DK508" s="144"/>
      <c r="DL508" s="144"/>
      <c r="DM508" s="144"/>
      <c r="DN508" s="144"/>
      <c r="DO508" s="144"/>
      <c r="DP508" s="144"/>
      <c r="DQ508" s="144"/>
      <c r="DR508" s="144"/>
      <c r="DS508" s="144"/>
      <c r="DT508" s="144"/>
      <c r="DU508" s="144"/>
      <c r="DV508" s="144"/>
      <c r="DW508" s="144"/>
      <c r="DX508" s="144"/>
      <c r="DY508" s="144"/>
      <c r="DZ508" s="144"/>
      <c r="EA508" s="144"/>
      <c r="EB508" s="144"/>
      <c r="EC508" s="144"/>
      <c r="ED508" s="144"/>
      <c r="EE508" s="144"/>
      <c r="EF508" s="144"/>
      <c r="EG508" s="144"/>
      <c r="EH508" s="144"/>
      <c r="EI508" s="144"/>
      <c r="EJ508" s="144"/>
      <c r="EK508" s="144"/>
      <c r="EL508" s="144"/>
      <c r="EM508" s="144"/>
      <c r="EN508" s="144"/>
      <c r="EO508" s="144"/>
      <c r="EP508" s="144"/>
      <c r="EQ508" s="144"/>
      <c r="ER508" s="144"/>
      <c r="ES508" s="144"/>
      <c r="ET508" s="144"/>
      <c r="EU508" s="144"/>
      <c r="EV508" s="144"/>
      <c r="EW508" s="144"/>
      <c r="EX508" s="144"/>
      <c r="EY508" s="144"/>
      <c r="EZ508" s="144"/>
      <c r="FA508" s="144"/>
      <c r="FB508" s="144"/>
      <c r="FC508" s="144"/>
      <c r="FD508" s="144"/>
      <c r="FE508" s="144"/>
      <c r="FF508" s="144"/>
      <c r="FG508" s="144"/>
      <c r="FH508" s="144"/>
      <c r="FI508" s="144"/>
      <c r="FJ508" s="144"/>
      <c r="FK508" s="144"/>
      <c r="FL508" s="144"/>
      <c r="FM508" s="144"/>
      <c r="FN508" s="144"/>
      <c r="FO508" s="144"/>
      <c r="FP508" s="144"/>
      <c r="FQ508" s="144"/>
      <c r="FR508" s="144"/>
      <c r="FS508" s="144"/>
      <c r="FT508" s="144"/>
      <c r="FU508" s="144"/>
      <c r="FV508" s="144"/>
      <c r="FW508" s="144"/>
      <c r="FX508" s="144"/>
      <c r="FY508" s="144"/>
      <c r="FZ508" s="144"/>
      <c r="GA508" s="144"/>
      <c r="GB508" s="144"/>
      <c r="GC508" s="144"/>
      <c r="GD508" s="144"/>
      <c r="GE508" s="144"/>
      <c r="GF508" s="144"/>
      <c r="GG508" s="144"/>
      <c r="GH508" s="144"/>
      <c r="GI508" s="144"/>
      <c r="GJ508" s="144"/>
      <c r="GK508" s="144"/>
      <c r="GL508" s="144"/>
      <c r="GM508" s="144"/>
      <c r="GN508" s="144"/>
      <c r="GO508" s="144"/>
      <c r="GP508" s="144"/>
      <c r="GQ508" s="144"/>
      <c r="GR508" s="144"/>
      <c r="GS508" s="144"/>
      <c r="GT508" s="144"/>
      <c r="GU508" s="144"/>
      <c r="GV508" s="144"/>
      <c r="GW508" s="144"/>
      <c r="GX508" s="144"/>
      <c r="GY508" s="144"/>
      <c r="GZ508" s="144"/>
      <c r="HA508" s="144"/>
      <c r="HB508" s="144"/>
      <c r="HC508" s="144"/>
      <c r="HD508" s="144"/>
      <c r="HE508" s="144"/>
      <c r="HF508" s="144"/>
      <c r="HG508" s="144"/>
      <c r="HH508" s="144"/>
      <c r="HI508" s="144"/>
      <c r="HJ508" s="144"/>
    </row>
    <row r="509" spans="1:218" ht="16.5" x14ac:dyDescent="0.3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c r="CN509" s="144"/>
      <c r="CO509" s="144"/>
      <c r="CP509" s="144"/>
      <c r="CQ509" s="144"/>
      <c r="CR509" s="144"/>
      <c r="CS509" s="144"/>
      <c r="CT509" s="144"/>
      <c r="CU509" s="144"/>
      <c r="CV509" s="144"/>
      <c r="CW509" s="144"/>
      <c r="CX509" s="144"/>
      <c r="CY509" s="144"/>
      <c r="CZ509" s="144"/>
      <c r="DA509" s="144"/>
      <c r="DB509" s="144"/>
      <c r="DC509" s="144"/>
      <c r="DD509" s="144"/>
      <c r="DE509" s="144"/>
      <c r="DF509" s="144"/>
      <c r="DG509" s="144"/>
      <c r="DH509" s="144"/>
      <c r="DI509" s="144"/>
      <c r="DJ509" s="144"/>
      <c r="DK509" s="144"/>
      <c r="DL509" s="144"/>
      <c r="DM509" s="144"/>
      <c r="DN509" s="144"/>
      <c r="DO509" s="144"/>
      <c r="DP509" s="144"/>
      <c r="DQ509" s="144"/>
      <c r="DR509" s="144"/>
      <c r="DS509" s="144"/>
      <c r="DT509" s="144"/>
      <c r="DU509" s="144"/>
      <c r="DV509" s="144"/>
      <c r="DW509" s="144"/>
      <c r="DX509" s="144"/>
      <c r="DY509" s="144"/>
      <c r="DZ509" s="144"/>
      <c r="EA509" s="144"/>
      <c r="EB509" s="144"/>
      <c r="EC509" s="144"/>
      <c r="ED509" s="144"/>
      <c r="EE509" s="144"/>
      <c r="EF509" s="144"/>
      <c r="EG509" s="144"/>
      <c r="EH509" s="144"/>
      <c r="EI509" s="144"/>
      <c r="EJ509" s="144"/>
      <c r="EK509" s="144"/>
      <c r="EL509" s="144"/>
      <c r="EM509" s="144"/>
      <c r="EN509" s="144"/>
      <c r="EO509" s="144"/>
      <c r="EP509" s="144"/>
      <c r="EQ509" s="144"/>
      <c r="ER509" s="144"/>
      <c r="ES509" s="144"/>
      <c r="ET509" s="144"/>
      <c r="EU509" s="144"/>
      <c r="EV509" s="144"/>
      <c r="EW509" s="144"/>
      <c r="EX509" s="144"/>
      <c r="EY509" s="144"/>
      <c r="EZ509" s="144"/>
      <c r="FA509" s="144"/>
      <c r="FB509" s="144"/>
      <c r="FC509" s="144"/>
      <c r="FD509" s="144"/>
      <c r="FE509" s="144"/>
      <c r="FF509" s="144"/>
      <c r="FG509" s="144"/>
      <c r="FH509" s="144"/>
      <c r="FI509" s="144"/>
      <c r="FJ509" s="144"/>
      <c r="FK509" s="144"/>
      <c r="FL509" s="144"/>
      <c r="FM509" s="144"/>
      <c r="FN509" s="144"/>
      <c r="FO509" s="144"/>
      <c r="FP509" s="144"/>
      <c r="FQ509" s="144"/>
      <c r="FR509" s="144"/>
      <c r="FS509" s="144"/>
      <c r="FT509" s="144"/>
      <c r="FU509" s="144"/>
      <c r="FV509" s="144"/>
      <c r="FW509" s="144"/>
      <c r="FX509" s="144"/>
      <c r="FY509" s="144"/>
      <c r="FZ509" s="144"/>
      <c r="GA509" s="144"/>
      <c r="GB509" s="144"/>
      <c r="GC509" s="144"/>
      <c r="GD509" s="144"/>
      <c r="GE509" s="144"/>
      <c r="GF509" s="144"/>
      <c r="GG509" s="144"/>
      <c r="GH509" s="144"/>
      <c r="GI509" s="144"/>
      <c r="GJ509" s="144"/>
      <c r="GK509" s="144"/>
      <c r="GL509" s="144"/>
      <c r="GM509" s="144"/>
      <c r="GN509" s="144"/>
      <c r="GO509" s="144"/>
      <c r="GP509" s="144"/>
      <c r="GQ509" s="144"/>
      <c r="GR509" s="144"/>
      <c r="GS509" s="144"/>
      <c r="GT509" s="144"/>
      <c r="GU509" s="144"/>
      <c r="GV509" s="144"/>
      <c r="GW509" s="144"/>
      <c r="GX509" s="144"/>
      <c r="GY509" s="144"/>
      <c r="GZ509" s="144"/>
      <c r="HA509" s="144"/>
      <c r="HB509" s="144"/>
      <c r="HC509" s="144"/>
      <c r="HD509" s="144"/>
      <c r="HE509" s="144"/>
      <c r="HF509" s="144"/>
      <c r="HG509" s="144"/>
      <c r="HH509" s="144"/>
      <c r="HI509" s="144"/>
      <c r="HJ509" s="144"/>
    </row>
    <row r="510" spans="1:218" ht="16.5" x14ac:dyDescent="0.3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c r="CN510" s="144"/>
      <c r="CO510" s="144"/>
      <c r="CP510" s="144"/>
      <c r="CQ510" s="144"/>
      <c r="CR510" s="144"/>
      <c r="CS510" s="144"/>
      <c r="CT510" s="144"/>
      <c r="CU510" s="144"/>
      <c r="CV510" s="144"/>
      <c r="CW510" s="144"/>
      <c r="CX510" s="144"/>
      <c r="CY510" s="144"/>
      <c r="CZ510" s="144"/>
      <c r="DA510" s="144"/>
      <c r="DB510" s="144"/>
      <c r="DC510" s="144"/>
      <c r="DD510" s="144"/>
      <c r="DE510" s="144"/>
      <c r="DF510" s="144"/>
      <c r="DG510" s="144"/>
      <c r="DH510" s="144"/>
      <c r="DI510" s="144"/>
      <c r="DJ510" s="144"/>
      <c r="DK510" s="144"/>
      <c r="DL510" s="144"/>
      <c r="DM510" s="144"/>
      <c r="DN510" s="144"/>
      <c r="DO510" s="144"/>
      <c r="DP510" s="144"/>
      <c r="DQ510" s="144"/>
      <c r="DR510" s="144"/>
      <c r="DS510" s="144"/>
      <c r="DT510" s="144"/>
      <c r="DU510" s="144"/>
      <c r="DV510" s="144"/>
      <c r="DW510" s="144"/>
      <c r="DX510" s="144"/>
      <c r="DY510" s="144"/>
      <c r="DZ510" s="144"/>
      <c r="EA510" s="144"/>
      <c r="EB510" s="144"/>
      <c r="EC510" s="144"/>
      <c r="ED510" s="144"/>
      <c r="EE510" s="144"/>
      <c r="EF510" s="144"/>
      <c r="EG510" s="144"/>
      <c r="EH510" s="144"/>
      <c r="EI510" s="144"/>
      <c r="EJ510" s="144"/>
      <c r="EK510" s="144"/>
      <c r="EL510" s="144"/>
      <c r="EM510" s="144"/>
      <c r="EN510" s="144"/>
      <c r="EO510" s="144"/>
      <c r="EP510" s="144"/>
      <c r="EQ510" s="144"/>
      <c r="ER510" s="144"/>
      <c r="ES510" s="144"/>
      <c r="ET510" s="144"/>
      <c r="EU510" s="144"/>
      <c r="EV510" s="144"/>
      <c r="EW510" s="144"/>
      <c r="EX510" s="144"/>
      <c r="EY510" s="144"/>
      <c r="EZ510" s="144"/>
      <c r="FA510" s="144"/>
      <c r="FB510" s="144"/>
      <c r="FC510" s="144"/>
      <c r="FD510" s="144"/>
      <c r="FE510" s="144"/>
      <c r="FF510" s="144"/>
      <c r="FG510" s="144"/>
      <c r="FH510" s="144"/>
      <c r="FI510" s="144"/>
      <c r="FJ510" s="144"/>
      <c r="FK510" s="144"/>
      <c r="FL510" s="144"/>
      <c r="FM510" s="144"/>
      <c r="FN510" s="144"/>
      <c r="FO510" s="144"/>
      <c r="FP510" s="144"/>
      <c r="FQ510" s="144"/>
      <c r="FR510" s="144"/>
      <c r="FS510" s="144"/>
      <c r="FT510" s="144"/>
      <c r="FU510" s="144"/>
      <c r="FV510" s="144"/>
      <c r="FW510" s="144"/>
      <c r="FX510" s="144"/>
      <c r="FY510" s="144"/>
      <c r="FZ510" s="144"/>
      <c r="GA510" s="144"/>
      <c r="GB510" s="144"/>
      <c r="GC510" s="144"/>
      <c r="GD510" s="144"/>
      <c r="GE510" s="144"/>
      <c r="GF510" s="144"/>
      <c r="GG510" s="144"/>
      <c r="GH510" s="144"/>
      <c r="GI510" s="144"/>
      <c r="GJ510" s="144"/>
      <c r="GK510" s="144"/>
      <c r="GL510" s="144"/>
      <c r="GM510" s="144"/>
      <c r="GN510" s="144"/>
      <c r="GO510" s="144"/>
      <c r="GP510" s="144"/>
      <c r="GQ510" s="144"/>
      <c r="GR510" s="144"/>
      <c r="GS510" s="144"/>
      <c r="GT510" s="144"/>
      <c r="GU510" s="144"/>
      <c r="GV510" s="144"/>
      <c r="GW510" s="144"/>
      <c r="GX510" s="144"/>
      <c r="GY510" s="144"/>
      <c r="GZ510" s="144"/>
      <c r="HA510" s="144"/>
      <c r="HB510" s="144"/>
      <c r="HC510" s="144"/>
      <c r="HD510" s="144"/>
      <c r="HE510" s="144"/>
      <c r="HF510" s="144"/>
      <c r="HG510" s="144"/>
      <c r="HH510" s="144"/>
      <c r="HI510" s="144"/>
      <c r="HJ510" s="144"/>
    </row>
    <row r="511" spans="1:218" ht="16.5" x14ac:dyDescent="0.3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c r="CN511" s="144"/>
      <c r="CO511" s="144"/>
      <c r="CP511" s="144"/>
      <c r="CQ511" s="144"/>
      <c r="CR511" s="144"/>
      <c r="CS511" s="144"/>
      <c r="CT511" s="144"/>
      <c r="CU511" s="144"/>
      <c r="CV511" s="144"/>
      <c r="CW511" s="144"/>
      <c r="CX511" s="144"/>
      <c r="CY511" s="144"/>
      <c r="CZ511" s="144"/>
      <c r="DA511" s="144"/>
      <c r="DB511" s="144"/>
      <c r="DC511" s="144"/>
      <c r="DD511" s="144"/>
      <c r="DE511" s="144"/>
      <c r="DF511" s="144"/>
      <c r="DG511" s="144"/>
      <c r="DH511" s="144"/>
      <c r="DI511" s="144"/>
      <c r="DJ511" s="144"/>
      <c r="DK511" s="144"/>
      <c r="DL511" s="144"/>
      <c r="DM511" s="144"/>
      <c r="DN511" s="144"/>
      <c r="DO511" s="144"/>
      <c r="DP511" s="144"/>
      <c r="DQ511" s="144"/>
      <c r="DR511" s="144"/>
      <c r="DS511" s="144"/>
      <c r="DT511" s="144"/>
      <c r="DU511" s="144"/>
      <c r="DV511" s="144"/>
      <c r="DW511" s="144"/>
      <c r="DX511" s="144"/>
      <c r="DY511" s="144"/>
      <c r="DZ511" s="144"/>
      <c r="EA511" s="144"/>
      <c r="EB511" s="144"/>
      <c r="EC511" s="144"/>
      <c r="ED511" s="144"/>
      <c r="EE511" s="144"/>
      <c r="EF511" s="144"/>
      <c r="EG511" s="144"/>
      <c r="EH511" s="144"/>
      <c r="EI511" s="144"/>
      <c r="EJ511" s="144"/>
      <c r="EK511" s="144"/>
      <c r="EL511" s="144"/>
      <c r="EM511" s="144"/>
      <c r="EN511" s="144"/>
      <c r="EO511" s="144"/>
      <c r="EP511" s="144"/>
      <c r="EQ511" s="144"/>
      <c r="ER511" s="144"/>
      <c r="ES511" s="144"/>
      <c r="ET511" s="144"/>
      <c r="EU511" s="144"/>
      <c r="EV511" s="144"/>
      <c r="EW511" s="144"/>
      <c r="EX511" s="144"/>
      <c r="EY511" s="144"/>
      <c r="EZ511" s="144"/>
      <c r="FA511" s="144"/>
      <c r="FB511" s="144"/>
      <c r="FC511" s="144"/>
      <c r="FD511" s="144"/>
      <c r="FE511" s="144"/>
      <c r="FF511" s="144"/>
      <c r="FG511" s="144"/>
      <c r="FH511" s="144"/>
      <c r="FI511" s="144"/>
      <c r="FJ511" s="144"/>
      <c r="FK511" s="144"/>
      <c r="FL511" s="144"/>
      <c r="FM511" s="144"/>
      <c r="FN511" s="144"/>
      <c r="FO511" s="144"/>
      <c r="FP511" s="144"/>
      <c r="FQ511" s="144"/>
      <c r="FR511" s="144"/>
      <c r="FS511" s="144"/>
      <c r="FT511" s="144"/>
      <c r="FU511" s="144"/>
      <c r="FV511" s="144"/>
      <c r="FW511" s="144"/>
      <c r="FX511" s="144"/>
      <c r="FY511" s="144"/>
      <c r="FZ511" s="144"/>
      <c r="GA511" s="144"/>
      <c r="GB511" s="144"/>
      <c r="GC511" s="144"/>
      <c r="GD511" s="144"/>
      <c r="GE511" s="144"/>
      <c r="GF511" s="144"/>
      <c r="GG511" s="144"/>
      <c r="GH511" s="144"/>
      <c r="GI511" s="144"/>
      <c r="GJ511" s="144"/>
      <c r="GK511" s="144"/>
      <c r="GL511" s="144"/>
      <c r="GM511" s="144"/>
      <c r="GN511" s="144"/>
      <c r="GO511" s="144"/>
      <c r="GP511" s="144"/>
      <c r="GQ511" s="144"/>
      <c r="GR511" s="144"/>
      <c r="GS511" s="144"/>
      <c r="GT511" s="144"/>
      <c r="GU511" s="144"/>
      <c r="GV511" s="144"/>
      <c r="GW511" s="144"/>
      <c r="GX511" s="144"/>
      <c r="GY511" s="144"/>
      <c r="GZ511" s="144"/>
      <c r="HA511" s="144"/>
      <c r="HB511" s="144"/>
      <c r="HC511" s="144"/>
      <c r="HD511" s="144"/>
      <c r="HE511" s="144"/>
      <c r="HF511" s="144"/>
      <c r="HG511" s="144"/>
      <c r="HH511" s="144"/>
      <c r="HI511" s="144"/>
      <c r="HJ511" s="144"/>
    </row>
    <row r="512" spans="1:218" ht="16.5" x14ac:dyDescent="0.3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c r="CN512" s="144"/>
      <c r="CO512" s="144"/>
      <c r="CP512" s="144"/>
      <c r="CQ512" s="144"/>
      <c r="CR512" s="144"/>
      <c r="CS512" s="144"/>
      <c r="CT512" s="144"/>
      <c r="CU512" s="144"/>
      <c r="CV512" s="144"/>
      <c r="CW512" s="144"/>
      <c r="CX512" s="144"/>
      <c r="CY512" s="144"/>
      <c r="CZ512" s="144"/>
      <c r="DA512" s="144"/>
      <c r="DB512" s="144"/>
      <c r="DC512" s="144"/>
      <c r="DD512" s="144"/>
      <c r="DE512" s="144"/>
      <c r="DF512" s="144"/>
      <c r="DG512" s="144"/>
      <c r="DH512" s="144"/>
      <c r="DI512" s="144"/>
      <c r="DJ512" s="144"/>
      <c r="DK512" s="144"/>
      <c r="DL512" s="144"/>
      <c r="DM512" s="144"/>
      <c r="DN512" s="144"/>
      <c r="DO512" s="144"/>
      <c r="DP512" s="144"/>
      <c r="DQ512" s="144"/>
      <c r="DR512" s="144"/>
      <c r="DS512" s="144"/>
      <c r="DT512" s="144"/>
      <c r="DU512" s="144"/>
      <c r="DV512" s="144"/>
      <c r="DW512" s="144"/>
      <c r="DX512" s="144"/>
      <c r="DY512" s="144"/>
      <c r="DZ512" s="144"/>
      <c r="EA512" s="144"/>
      <c r="EB512" s="144"/>
      <c r="EC512" s="144"/>
      <c r="ED512" s="144"/>
      <c r="EE512" s="144"/>
      <c r="EF512" s="144"/>
      <c r="EG512" s="144"/>
      <c r="EH512" s="144"/>
      <c r="EI512" s="144"/>
      <c r="EJ512" s="144"/>
      <c r="EK512" s="144"/>
      <c r="EL512" s="144"/>
      <c r="EM512" s="144"/>
      <c r="EN512" s="144"/>
      <c r="EO512" s="144"/>
      <c r="EP512" s="144"/>
      <c r="EQ512" s="144"/>
      <c r="ER512" s="144"/>
      <c r="ES512" s="144"/>
      <c r="ET512" s="144"/>
      <c r="EU512" s="144"/>
      <c r="EV512" s="144"/>
      <c r="EW512" s="144"/>
      <c r="EX512" s="144"/>
      <c r="EY512" s="144"/>
      <c r="EZ512" s="144"/>
      <c r="FA512" s="144"/>
      <c r="FB512" s="144"/>
      <c r="FC512" s="144"/>
      <c r="FD512" s="144"/>
      <c r="FE512" s="144"/>
      <c r="FF512" s="144"/>
      <c r="FG512" s="144"/>
      <c r="FH512" s="144"/>
      <c r="FI512" s="144"/>
      <c r="FJ512" s="144"/>
      <c r="FK512" s="144"/>
      <c r="FL512" s="144"/>
      <c r="FM512" s="144"/>
      <c r="FN512" s="144"/>
      <c r="FO512" s="144"/>
      <c r="FP512" s="144"/>
      <c r="FQ512" s="144"/>
      <c r="FR512" s="144"/>
      <c r="FS512" s="144"/>
      <c r="FT512" s="144"/>
      <c r="FU512" s="144"/>
      <c r="FV512" s="144"/>
      <c r="FW512" s="144"/>
      <c r="FX512" s="144"/>
      <c r="FY512" s="144"/>
      <c r="FZ512" s="144"/>
      <c r="GA512" s="144"/>
      <c r="GB512" s="144"/>
      <c r="GC512" s="144"/>
      <c r="GD512" s="144"/>
      <c r="GE512" s="144"/>
      <c r="GF512" s="144"/>
      <c r="GG512" s="144"/>
      <c r="GH512" s="144"/>
      <c r="GI512" s="144"/>
      <c r="GJ512" s="144"/>
      <c r="GK512" s="144"/>
      <c r="GL512" s="144"/>
      <c r="GM512" s="144"/>
      <c r="GN512" s="144"/>
      <c r="GO512" s="144"/>
      <c r="GP512" s="144"/>
      <c r="GQ512" s="144"/>
      <c r="GR512" s="144"/>
      <c r="GS512" s="144"/>
      <c r="GT512" s="144"/>
      <c r="GU512" s="144"/>
      <c r="GV512" s="144"/>
      <c r="GW512" s="144"/>
      <c r="GX512" s="144"/>
      <c r="GY512" s="144"/>
      <c r="GZ512" s="144"/>
      <c r="HA512" s="144"/>
      <c r="HB512" s="144"/>
      <c r="HC512" s="144"/>
      <c r="HD512" s="144"/>
      <c r="HE512" s="144"/>
      <c r="HF512" s="144"/>
      <c r="HG512" s="144"/>
      <c r="HH512" s="144"/>
      <c r="HI512" s="144"/>
      <c r="HJ512" s="144"/>
    </row>
    <row r="513" spans="1:218" ht="16.5" x14ac:dyDescent="0.3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c r="CN513" s="144"/>
      <c r="CO513" s="144"/>
      <c r="CP513" s="144"/>
      <c r="CQ513" s="144"/>
      <c r="CR513" s="144"/>
      <c r="CS513" s="144"/>
      <c r="CT513" s="144"/>
      <c r="CU513" s="144"/>
      <c r="CV513" s="144"/>
      <c r="CW513" s="144"/>
      <c r="CX513" s="144"/>
      <c r="CY513" s="144"/>
      <c r="CZ513" s="144"/>
      <c r="DA513" s="144"/>
      <c r="DB513" s="144"/>
      <c r="DC513" s="144"/>
      <c r="DD513" s="144"/>
      <c r="DE513" s="144"/>
      <c r="DF513" s="144"/>
      <c r="DG513" s="144"/>
      <c r="DH513" s="144"/>
      <c r="DI513" s="144"/>
      <c r="DJ513" s="144"/>
      <c r="DK513" s="144"/>
      <c r="DL513" s="144"/>
      <c r="DM513" s="144"/>
      <c r="DN513" s="144"/>
      <c r="DO513" s="144"/>
      <c r="DP513" s="144"/>
      <c r="DQ513" s="144"/>
      <c r="DR513" s="144"/>
      <c r="DS513" s="144"/>
      <c r="DT513" s="144"/>
      <c r="DU513" s="144"/>
      <c r="DV513" s="144"/>
      <c r="DW513" s="144"/>
      <c r="DX513" s="144"/>
      <c r="DY513" s="144"/>
      <c r="DZ513" s="144"/>
      <c r="EA513" s="144"/>
      <c r="EB513" s="144"/>
      <c r="EC513" s="144"/>
      <c r="ED513" s="144"/>
      <c r="EE513" s="144"/>
      <c r="EF513" s="144"/>
      <c r="EG513" s="144"/>
      <c r="EH513" s="144"/>
      <c r="EI513" s="144"/>
      <c r="EJ513" s="144"/>
      <c r="EK513" s="144"/>
      <c r="EL513" s="144"/>
      <c r="EM513" s="144"/>
      <c r="EN513" s="144"/>
      <c r="EO513" s="144"/>
      <c r="EP513" s="144"/>
      <c r="EQ513" s="144"/>
      <c r="ER513" s="144"/>
      <c r="ES513" s="144"/>
      <c r="ET513" s="144"/>
      <c r="EU513" s="144"/>
      <c r="EV513" s="144"/>
      <c r="EW513" s="144"/>
      <c r="EX513" s="144"/>
      <c r="EY513" s="144"/>
      <c r="EZ513" s="144"/>
      <c r="FA513" s="144"/>
      <c r="FB513" s="144"/>
      <c r="FC513" s="144"/>
      <c r="FD513" s="144"/>
      <c r="FE513" s="144"/>
      <c r="FF513" s="144"/>
      <c r="FG513" s="144"/>
      <c r="FH513" s="144"/>
      <c r="FI513" s="144"/>
      <c r="FJ513" s="144"/>
      <c r="FK513" s="144"/>
      <c r="FL513" s="144"/>
      <c r="FM513" s="144"/>
      <c r="FN513" s="144"/>
      <c r="FO513" s="144"/>
      <c r="FP513" s="144"/>
      <c r="FQ513" s="144"/>
      <c r="FR513" s="144"/>
      <c r="FS513" s="144"/>
      <c r="FT513" s="144"/>
      <c r="FU513" s="144"/>
      <c r="FV513" s="144"/>
      <c r="FW513" s="144"/>
      <c r="FX513" s="144"/>
      <c r="FY513" s="144"/>
      <c r="FZ513" s="144"/>
      <c r="GA513" s="144"/>
      <c r="GB513" s="144"/>
      <c r="GC513" s="144"/>
      <c r="GD513" s="144"/>
      <c r="GE513" s="144"/>
      <c r="GF513" s="144"/>
      <c r="GG513" s="144"/>
      <c r="GH513" s="144"/>
      <c r="GI513" s="144"/>
      <c r="GJ513" s="144"/>
      <c r="GK513" s="144"/>
      <c r="GL513" s="144"/>
      <c r="GM513" s="144"/>
      <c r="GN513" s="144"/>
      <c r="GO513" s="144"/>
      <c r="GP513" s="144"/>
      <c r="GQ513" s="144"/>
      <c r="GR513" s="144"/>
      <c r="GS513" s="144"/>
      <c r="GT513" s="144"/>
      <c r="GU513" s="144"/>
      <c r="GV513" s="144"/>
      <c r="GW513" s="144"/>
      <c r="GX513" s="144"/>
      <c r="GY513" s="144"/>
      <c r="GZ513" s="144"/>
      <c r="HA513" s="144"/>
      <c r="HB513" s="144"/>
      <c r="HC513" s="144"/>
      <c r="HD513" s="144"/>
      <c r="HE513" s="144"/>
      <c r="HF513" s="144"/>
      <c r="HG513" s="144"/>
      <c r="HH513" s="144"/>
      <c r="HI513" s="144"/>
      <c r="HJ513" s="144"/>
    </row>
    <row r="514" spans="1:218" ht="16.5" x14ac:dyDescent="0.3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c r="CN514" s="144"/>
      <c r="CO514" s="144"/>
      <c r="CP514" s="144"/>
      <c r="CQ514" s="144"/>
      <c r="CR514" s="144"/>
      <c r="CS514" s="144"/>
      <c r="CT514" s="144"/>
      <c r="CU514" s="144"/>
      <c r="CV514" s="144"/>
      <c r="CW514" s="144"/>
      <c r="CX514" s="144"/>
      <c r="CY514" s="144"/>
      <c r="CZ514" s="144"/>
      <c r="DA514" s="144"/>
      <c r="DB514" s="144"/>
      <c r="DC514" s="144"/>
      <c r="DD514" s="144"/>
      <c r="DE514" s="144"/>
      <c r="DF514" s="144"/>
      <c r="DG514" s="144"/>
      <c r="DH514" s="144"/>
      <c r="DI514" s="144"/>
      <c r="DJ514" s="144"/>
      <c r="DK514" s="144"/>
      <c r="DL514" s="144"/>
      <c r="DM514" s="144"/>
      <c r="DN514" s="144"/>
      <c r="DO514" s="144"/>
      <c r="DP514" s="144"/>
      <c r="DQ514" s="144"/>
      <c r="DR514" s="144"/>
      <c r="DS514" s="144"/>
      <c r="DT514" s="144"/>
      <c r="DU514" s="144"/>
      <c r="DV514" s="144"/>
      <c r="DW514" s="144"/>
      <c r="DX514" s="144"/>
      <c r="DY514" s="144"/>
      <c r="DZ514" s="144"/>
      <c r="EA514" s="144"/>
      <c r="EB514" s="144"/>
      <c r="EC514" s="144"/>
      <c r="ED514" s="144"/>
      <c r="EE514" s="144"/>
      <c r="EF514" s="144"/>
      <c r="EG514" s="144"/>
      <c r="EH514" s="144"/>
      <c r="EI514" s="144"/>
      <c r="EJ514" s="144"/>
      <c r="EK514" s="144"/>
      <c r="EL514" s="144"/>
      <c r="EM514" s="144"/>
      <c r="EN514" s="144"/>
      <c r="EO514" s="144"/>
      <c r="EP514" s="144"/>
      <c r="EQ514" s="144"/>
      <c r="ER514" s="144"/>
      <c r="ES514" s="144"/>
      <c r="ET514" s="144"/>
      <c r="EU514" s="144"/>
      <c r="EV514" s="144"/>
      <c r="EW514" s="144"/>
      <c r="EX514" s="144"/>
      <c r="EY514" s="144"/>
      <c r="EZ514" s="144"/>
      <c r="FA514" s="144"/>
      <c r="FB514" s="144"/>
      <c r="FC514" s="144"/>
      <c r="FD514" s="144"/>
      <c r="FE514" s="144"/>
      <c r="FF514" s="144"/>
      <c r="FG514" s="144"/>
      <c r="FH514" s="144"/>
      <c r="FI514" s="144"/>
      <c r="FJ514" s="144"/>
      <c r="FK514" s="144"/>
      <c r="FL514" s="144"/>
      <c r="FM514" s="144"/>
      <c r="FN514" s="144"/>
      <c r="FO514" s="144"/>
      <c r="FP514" s="144"/>
      <c r="FQ514" s="144"/>
      <c r="FR514" s="144"/>
      <c r="FS514" s="144"/>
      <c r="FT514" s="144"/>
      <c r="FU514" s="144"/>
      <c r="FV514" s="144"/>
      <c r="FW514" s="144"/>
      <c r="FX514" s="144"/>
      <c r="FY514" s="144"/>
      <c r="FZ514" s="144"/>
      <c r="GA514" s="144"/>
      <c r="GB514" s="144"/>
      <c r="GC514" s="144"/>
      <c r="GD514" s="144"/>
      <c r="GE514" s="144"/>
      <c r="GF514" s="144"/>
      <c r="GG514" s="144"/>
      <c r="GH514" s="144"/>
      <c r="GI514" s="144"/>
      <c r="GJ514" s="144"/>
      <c r="GK514" s="144"/>
      <c r="GL514" s="144"/>
      <c r="GM514" s="144"/>
      <c r="GN514" s="144"/>
      <c r="GO514" s="144"/>
      <c r="GP514" s="144"/>
      <c r="GQ514" s="144"/>
      <c r="GR514" s="144"/>
      <c r="GS514" s="144"/>
      <c r="GT514" s="144"/>
      <c r="GU514" s="144"/>
      <c r="GV514" s="144"/>
      <c r="GW514" s="144"/>
      <c r="GX514" s="144"/>
      <c r="GY514" s="144"/>
      <c r="GZ514" s="144"/>
      <c r="HA514" s="144"/>
      <c r="HB514" s="144"/>
      <c r="HC514" s="144"/>
      <c r="HD514" s="144"/>
      <c r="HE514" s="144"/>
      <c r="HF514" s="144"/>
      <c r="HG514" s="144"/>
      <c r="HH514" s="144"/>
      <c r="HI514" s="144"/>
      <c r="HJ514" s="144"/>
    </row>
    <row r="515" spans="1:218" ht="16.5" x14ac:dyDescent="0.3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c r="CN515" s="144"/>
      <c r="CO515" s="144"/>
      <c r="CP515" s="144"/>
      <c r="CQ515" s="144"/>
      <c r="CR515" s="144"/>
      <c r="CS515" s="144"/>
      <c r="CT515" s="144"/>
      <c r="CU515" s="144"/>
      <c r="CV515" s="144"/>
      <c r="CW515" s="144"/>
      <c r="CX515" s="144"/>
      <c r="CY515" s="144"/>
      <c r="CZ515" s="144"/>
      <c r="DA515" s="144"/>
      <c r="DB515" s="144"/>
      <c r="DC515" s="144"/>
      <c r="DD515" s="144"/>
      <c r="DE515" s="144"/>
      <c r="DF515" s="144"/>
      <c r="DG515" s="144"/>
      <c r="DH515" s="144"/>
      <c r="DI515" s="144"/>
      <c r="DJ515" s="144"/>
      <c r="DK515" s="144"/>
      <c r="DL515" s="144"/>
      <c r="DM515" s="144"/>
      <c r="DN515" s="144"/>
      <c r="DO515" s="144"/>
      <c r="DP515" s="144"/>
      <c r="DQ515" s="144"/>
      <c r="DR515" s="144"/>
      <c r="DS515" s="144"/>
      <c r="DT515" s="144"/>
      <c r="DU515" s="144"/>
      <c r="DV515" s="144"/>
      <c r="DW515" s="144"/>
      <c r="DX515" s="144"/>
      <c r="DY515" s="144"/>
      <c r="DZ515" s="144"/>
      <c r="EA515" s="144"/>
      <c r="EB515" s="144"/>
      <c r="EC515" s="144"/>
      <c r="ED515" s="144"/>
      <c r="EE515" s="144"/>
      <c r="EF515" s="144"/>
      <c r="EG515" s="144"/>
      <c r="EH515" s="144"/>
      <c r="EI515" s="144"/>
      <c r="EJ515" s="144"/>
      <c r="EK515" s="144"/>
      <c r="EL515" s="144"/>
      <c r="EM515" s="144"/>
      <c r="EN515" s="144"/>
      <c r="EO515" s="144"/>
      <c r="EP515" s="144"/>
      <c r="EQ515" s="144"/>
      <c r="ER515" s="144"/>
      <c r="ES515" s="144"/>
      <c r="ET515" s="144"/>
      <c r="EU515" s="144"/>
      <c r="EV515" s="144"/>
      <c r="EW515" s="144"/>
      <c r="EX515" s="144"/>
      <c r="EY515" s="144"/>
      <c r="EZ515" s="144"/>
      <c r="FA515" s="144"/>
      <c r="FB515" s="144"/>
      <c r="FC515" s="144"/>
      <c r="FD515" s="144"/>
      <c r="FE515" s="144"/>
      <c r="FF515" s="144"/>
      <c r="FG515" s="144"/>
      <c r="FH515" s="144"/>
      <c r="FI515" s="144"/>
      <c r="FJ515" s="144"/>
      <c r="FK515" s="144"/>
      <c r="FL515" s="144"/>
      <c r="FM515" s="144"/>
      <c r="FN515" s="144"/>
      <c r="FO515" s="144"/>
      <c r="FP515" s="144"/>
      <c r="FQ515" s="144"/>
      <c r="FR515" s="144"/>
      <c r="FS515" s="144"/>
      <c r="FT515" s="144"/>
      <c r="FU515" s="144"/>
      <c r="FV515" s="144"/>
      <c r="FW515" s="144"/>
      <c r="FX515" s="144"/>
      <c r="FY515" s="144"/>
      <c r="FZ515" s="144"/>
      <c r="GA515" s="144"/>
      <c r="GB515" s="144"/>
      <c r="GC515" s="144"/>
      <c r="GD515" s="144"/>
      <c r="GE515" s="144"/>
      <c r="GF515" s="144"/>
      <c r="GG515" s="144"/>
      <c r="GH515" s="144"/>
      <c r="GI515" s="144"/>
      <c r="GJ515" s="144"/>
      <c r="GK515" s="144"/>
      <c r="GL515" s="144"/>
      <c r="GM515" s="144"/>
      <c r="GN515" s="144"/>
      <c r="GO515" s="144"/>
      <c r="GP515" s="144"/>
      <c r="GQ515" s="144"/>
      <c r="GR515" s="144"/>
      <c r="GS515" s="144"/>
      <c r="GT515" s="144"/>
      <c r="GU515" s="144"/>
      <c r="GV515" s="144"/>
      <c r="GW515" s="144"/>
      <c r="GX515" s="144"/>
      <c r="GY515" s="144"/>
      <c r="GZ515" s="144"/>
      <c r="HA515" s="144"/>
      <c r="HB515" s="144"/>
      <c r="HC515" s="144"/>
      <c r="HD515" s="144"/>
      <c r="HE515" s="144"/>
      <c r="HF515" s="144"/>
      <c r="HG515" s="144"/>
      <c r="HH515" s="144"/>
      <c r="HI515" s="144"/>
      <c r="HJ515" s="144"/>
    </row>
    <row r="516" spans="1:218" ht="16.5" x14ac:dyDescent="0.3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c r="FB516" s="144"/>
      <c r="FC516" s="144"/>
      <c r="FD516" s="144"/>
      <c r="FE516" s="144"/>
      <c r="FF516" s="144"/>
      <c r="FG516" s="144"/>
      <c r="FH516" s="144"/>
      <c r="FI516" s="144"/>
      <c r="FJ516" s="144"/>
      <c r="FK516" s="144"/>
      <c r="FL516" s="144"/>
      <c r="FM516" s="144"/>
      <c r="FN516" s="144"/>
      <c r="FO516" s="144"/>
      <c r="FP516" s="144"/>
      <c r="FQ516" s="144"/>
      <c r="FR516" s="144"/>
      <c r="FS516" s="144"/>
      <c r="FT516" s="144"/>
      <c r="FU516" s="144"/>
      <c r="FV516" s="144"/>
      <c r="FW516" s="144"/>
      <c r="FX516" s="144"/>
      <c r="FY516" s="144"/>
      <c r="FZ516" s="144"/>
      <c r="GA516" s="144"/>
      <c r="GB516" s="144"/>
      <c r="GC516" s="144"/>
      <c r="GD516" s="144"/>
      <c r="GE516" s="144"/>
      <c r="GF516" s="144"/>
      <c r="GG516" s="144"/>
      <c r="GH516" s="144"/>
      <c r="GI516" s="144"/>
      <c r="GJ516" s="144"/>
      <c r="GK516" s="144"/>
      <c r="GL516" s="144"/>
      <c r="GM516" s="144"/>
      <c r="GN516" s="144"/>
      <c r="GO516" s="144"/>
      <c r="GP516" s="144"/>
      <c r="GQ516" s="144"/>
      <c r="GR516" s="144"/>
      <c r="GS516" s="144"/>
      <c r="GT516" s="144"/>
      <c r="GU516" s="144"/>
      <c r="GV516" s="144"/>
      <c r="GW516" s="144"/>
      <c r="GX516" s="144"/>
      <c r="GY516" s="144"/>
      <c r="GZ516" s="144"/>
      <c r="HA516" s="144"/>
      <c r="HB516" s="144"/>
      <c r="HC516" s="144"/>
      <c r="HD516" s="144"/>
      <c r="HE516" s="144"/>
      <c r="HF516" s="144"/>
      <c r="HG516" s="144"/>
      <c r="HH516" s="144"/>
      <c r="HI516" s="144"/>
      <c r="HJ516" s="144"/>
    </row>
    <row r="517" spans="1:218" ht="16.5" x14ac:dyDescent="0.3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c r="FB517" s="144"/>
      <c r="FC517" s="144"/>
      <c r="FD517" s="144"/>
      <c r="FE517" s="144"/>
      <c r="FF517" s="144"/>
      <c r="FG517" s="144"/>
      <c r="FH517" s="144"/>
      <c r="FI517" s="144"/>
      <c r="FJ517" s="144"/>
      <c r="FK517" s="144"/>
      <c r="FL517" s="144"/>
      <c r="FM517" s="144"/>
      <c r="FN517" s="144"/>
      <c r="FO517" s="144"/>
      <c r="FP517" s="144"/>
      <c r="FQ517" s="144"/>
      <c r="FR517" s="144"/>
      <c r="FS517" s="144"/>
      <c r="FT517" s="144"/>
      <c r="FU517" s="144"/>
      <c r="FV517" s="144"/>
      <c r="FW517" s="144"/>
      <c r="FX517" s="144"/>
      <c r="FY517" s="144"/>
      <c r="FZ517" s="144"/>
      <c r="GA517" s="144"/>
      <c r="GB517" s="144"/>
      <c r="GC517" s="144"/>
      <c r="GD517" s="144"/>
      <c r="GE517" s="144"/>
      <c r="GF517" s="144"/>
      <c r="GG517" s="144"/>
      <c r="GH517" s="144"/>
      <c r="GI517" s="144"/>
      <c r="GJ517" s="144"/>
      <c r="GK517" s="144"/>
      <c r="GL517" s="144"/>
      <c r="GM517" s="144"/>
      <c r="GN517" s="144"/>
      <c r="GO517" s="144"/>
      <c r="GP517" s="144"/>
      <c r="GQ517" s="144"/>
      <c r="GR517" s="144"/>
      <c r="GS517" s="144"/>
      <c r="GT517" s="144"/>
      <c r="GU517" s="144"/>
      <c r="GV517" s="144"/>
      <c r="GW517" s="144"/>
      <c r="GX517" s="144"/>
      <c r="GY517" s="144"/>
      <c r="GZ517" s="144"/>
      <c r="HA517" s="144"/>
      <c r="HB517" s="144"/>
      <c r="HC517" s="144"/>
      <c r="HD517" s="144"/>
      <c r="HE517" s="144"/>
      <c r="HF517" s="144"/>
      <c r="HG517" s="144"/>
      <c r="HH517" s="144"/>
      <c r="HI517" s="144"/>
      <c r="HJ517" s="144"/>
    </row>
    <row r="518" spans="1:218" ht="16.5" x14ac:dyDescent="0.3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c r="FB518" s="144"/>
      <c r="FC518" s="144"/>
      <c r="FD518" s="144"/>
      <c r="FE518" s="144"/>
      <c r="FF518" s="144"/>
      <c r="FG518" s="144"/>
      <c r="FH518" s="144"/>
      <c r="FI518" s="144"/>
      <c r="FJ518" s="144"/>
      <c r="FK518" s="144"/>
      <c r="FL518" s="144"/>
      <c r="FM518" s="144"/>
      <c r="FN518" s="144"/>
      <c r="FO518" s="144"/>
      <c r="FP518" s="144"/>
      <c r="FQ518" s="144"/>
      <c r="FR518" s="144"/>
      <c r="FS518" s="144"/>
      <c r="FT518" s="144"/>
      <c r="FU518" s="144"/>
      <c r="FV518" s="144"/>
      <c r="FW518" s="144"/>
      <c r="FX518" s="144"/>
      <c r="FY518" s="144"/>
      <c r="FZ518" s="144"/>
      <c r="GA518" s="144"/>
      <c r="GB518" s="144"/>
      <c r="GC518" s="144"/>
      <c r="GD518" s="144"/>
      <c r="GE518" s="144"/>
      <c r="GF518" s="144"/>
      <c r="GG518" s="144"/>
      <c r="GH518" s="144"/>
      <c r="GI518" s="144"/>
      <c r="GJ518" s="144"/>
      <c r="GK518" s="144"/>
      <c r="GL518" s="144"/>
      <c r="GM518" s="144"/>
      <c r="GN518" s="144"/>
      <c r="GO518" s="144"/>
      <c r="GP518" s="144"/>
      <c r="GQ518" s="144"/>
      <c r="GR518" s="144"/>
      <c r="GS518" s="144"/>
      <c r="GT518" s="144"/>
      <c r="GU518" s="144"/>
      <c r="GV518" s="144"/>
      <c r="GW518" s="144"/>
      <c r="GX518" s="144"/>
      <c r="GY518" s="144"/>
      <c r="GZ518" s="144"/>
      <c r="HA518" s="144"/>
      <c r="HB518" s="144"/>
      <c r="HC518" s="144"/>
      <c r="HD518" s="144"/>
      <c r="HE518" s="144"/>
      <c r="HF518" s="144"/>
      <c r="HG518" s="144"/>
      <c r="HH518" s="144"/>
      <c r="HI518" s="144"/>
      <c r="HJ518" s="144"/>
    </row>
    <row r="519" spans="1:218" ht="16.5" x14ac:dyDescent="0.3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c r="FB519" s="144"/>
      <c r="FC519" s="144"/>
      <c r="FD519" s="144"/>
      <c r="FE519" s="144"/>
      <c r="FF519" s="144"/>
      <c r="FG519" s="144"/>
      <c r="FH519" s="144"/>
      <c r="FI519" s="144"/>
      <c r="FJ519" s="144"/>
      <c r="FK519" s="144"/>
      <c r="FL519" s="144"/>
      <c r="FM519" s="144"/>
      <c r="FN519" s="144"/>
      <c r="FO519" s="144"/>
      <c r="FP519" s="144"/>
      <c r="FQ519" s="144"/>
      <c r="FR519" s="144"/>
      <c r="FS519" s="144"/>
      <c r="FT519" s="144"/>
      <c r="FU519" s="144"/>
      <c r="FV519" s="144"/>
      <c r="FW519" s="144"/>
      <c r="FX519" s="144"/>
      <c r="FY519" s="144"/>
      <c r="FZ519" s="144"/>
      <c r="GA519" s="144"/>
      <c r="GB519" s="144"/>
      <c r="GC519" s="144"/>
      <c r="GD519" s="144"/>
      <c r="GE519" s="144"/>
      <c r="GF519" s="144"/>
      <c r="GG519" s="144"/>
      <c r="GH519" s="144"/>
      <c r="GI519" s="144"/>
      <c r="GJ519" s="144"/>
      <c r="GK519" s="144"/>
      <c r="GL519" s="144"/>
      <c r="GM519" s="144"/>
      <c r="GN519" s="144"/>
      <c r="GO519" s="144"/>
      <c r="GP519" s="144"/>
      <c r="GQ519" s="144"/>
      <c r="GR519" s="144"/>
      <c r="GS519" s="144"/>
      <c r="GT519" s="144"/>
      <c r="GU519" s="144"/>
      <c r="GV519" s="144"/>
      <c r="GW519" s="144"/>
      <c r="GX519" s="144"/>
      <c r="GY519" s="144"/>
      <c r="GZ519" s="144"/>
      <c r="HA519" s="144"/>
      <c r="HB519" s="144"/>
      <c r="HC519" s="144"/>
      <c r="HD519" s="144"/>
      <c r="HE519" s="144"/>
      <c r="HF519" s="144"/>
      <c r="HG519" s="144"/>
      <c r="HH519" s="144"/>
      <c r="HI519" s="144"/>
      <c r="HJ519" s="144"/>
    </row>
    <row r="520" spans="1:218" ht="16.5" x14ac:dyDescent="0.3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c r="FB520" s="144"/>
      <c r="FC520" s="144"/>
      <c r="FD520" s="144"/>
      <c r="FE520" s="144"/>
      <c r="FF520" s="144"/>
      <c r="FG520" s="144"/>
      <c r="FH520" s="144"/>
      <c r="FI520" s="144"/>
      <c r="FJ520" s="144"/>
      <c r="FK520" s="144"/>
      <c r="FL520" s="144"/>
      <c r="FM520" s="144"/>
      <c r="FN520" s="144"/>
      <c r="FO520" s="144"/>
      <c r="FP520" s="144"/>
      <c r="FQ520" s="144"/>
      <c r="FR520" s="144"/>
      <c r="FS520" s="144"/>
      <c r="FT520" s="144"/>
      <c r="FU520" s="144"/>
      <c r="FV520" s="144"/>
      <c r="FW520" s="144"/>
      <c r="FX520" s="144"/>
      <c r="FY520" s="144"/>
      <c r="FZ520" s="144"/>
      <c r="GA520" s="144"/>
      <c r="GB520" s="144"/>
      <c r="GC520" s="144"/>
      <c r="GD520" s="144"/>
      <c r="GE520" s="144"/>
      <c r="GF520" s="144"/>
      <c r="GG520" s="144"/>
      <c r="GH520" s="144"/>
      <c r="GI520" s="144"/>
      <c r="GJ520" s="144"/>
      <c r="GK520" s="144"/>
      <c r="GL520" s="144"/>
      <c r="GM520" s="144"/>
      <c r="GN520" s="144"/>
      <c r="GO520" s="144"/>
      <c r="GP520" s="144"/>
      <c r="GQ520" s="144"/>
      <c r="GR520" s="144"/>
      <c r="GS520" s="144"/>
      <c r="GT520" s="144"/>
      <c r="GU520" s="144"/>
      <c r="GV520" s="144"/>
      <c r="GW520" s="144"/>
      <c r="GX520" s="144"/>
      <c r="GY520" s="144"/>
      <c r="GZ520" s="144"/>
      <c r="HA520" s="144"/>
      <c r="HB520" s="144"/>
      <c r="HC520" s="144"/>
      <c r="HD520" s="144"/>
      <c r="HE520" s="144"/>
      <c r="HF520" s="144"/>
      <c r="HG520" s="144"/>
      <c r="HH520" s="144"/>
      <c r="HI520" s="144"/>
      <c r="HJ520" s="144"/>
    </row>
    <row r="521" spans="1:218" ht="16.5" x14ac:dyDescent="0.3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c r="FB521" s="144"/>
      <c r="FC521" s="144"/>
      <c r="FD521" s="144"/>
      <c r="FE521" s="144"/>
      <c r="FF521" s="144"/>
      <c r="FG521" s="144"/>
      <c r="FH521" s="144"/>
      <c r="FI521" s="144"/>
      <c r="FJ521" s="144"/>
      <c r="FK521" s="144"/>
      <c r="FL521" s="144"/>
      <c r="FM521" s="144"/>
      <c r="FN521" s="144"/>
      <c r="FO521" s="144"/>
      <c r="FP521" s="144"/>
      <c r="FQ521" s="144"/>
      <c r="FR521" s="144"/>
      <c r="FS521" s="144"/>
      <c r="FT521" s="144"/>
      <c r="FU521" s="144"/>
      <c r="FV521" s="144"/>
      <c r="FW521" s="144"/>
      <c r="FX521" s="144"/>
      <c r="FY521" s="144"/>
      <c r="FZ521" s="144"/>
      <c r="GA521" s="144"/>
      <c r="GB521" s="144"/>
      <c r="GC521" s="144"/>
      <c r="GD521" s="144"/>
      <c r="GE521" s="144"/>
      <c r="GF521" s="144"/>
      <c r="GG521" s="144"/>
      <c r="GH521" s="144"/>
      <c r="GI521" s="144"/>
      <c r="GJ521" s="144"/>
      <c r="GK521" s="144"/>
      <c r="GL521" s="144"/>
      <c r="GM521" s="144"/>
      <c r="GN521" s="144"/>
      <c r="GO521" s="144"/>
      <c r="GP521" s="144"/>
      <c r="GQ521" s="144"/>
      <c r="GR521" s="144"/>
      <c r="GS521" s="144"/>
      <c r="GT521" s="144"/>
      <c r="GU521" s="144"/>
      <c r="GV521" s="144"/>
      <c r="GW521" s="144"/>
      <c r="GX521" s="144"/>
      <c r="GY521" s="144"/>
      <c r="GZ521" s="144"/>
      <c r="HA521" s="144"/>
      <c r="HB521" s="144"/>
      <c r="HC521" s="144"/>
      <c r="HD521" s="144"/>
      <c r="HE521" s="144"/>
      <c r="HF521" s="144"/>
      <c r="HG521" s="144"/>
      <c r="HH521" s="144"/>
      <c r="HI521" s="144"/>
      <c r="HJ521" s="144"/>
    </row>
    <row r="522" spans="1:218" ht="16.5" x14ac:dyDescent="0.3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c r="CN522" s="144"/>
      <c r="CO522" s="144"/>
      <c r="CP522" s="144"/>
      <c r="CQ522" s="144"/>
      <c r="CR522" s="144"/>
      <c r="CS522" s="144"/>
      <c r="CT522" s="144"/>
      <c r="CU522" s="144"/>
      <c r="CV522" s="144"/>
      <c r="CW522" s="144"/>
      <c r="CX522" s="144"/>
      <c r="CY522" s="144"/>
      <c r="CZ522" s="144"/>
      <c r="DA522" s="144"/>
      <c r="DB522" s="144"/>
      <c r="DC522" s="144"/>
      <c r="DD522" s="144"/>
      <c r="DE522" s="144"/>
      <c r="DF522" s="144"/>
      <c r="DG522" s="144"/>
      <c r="DH522" s="144"/>
      <c r="DI522" s="144"/>
      <c r="DJ522" s="144"/>
      <c r="DK522" s="144"/>
      <c r="DL522" s="144"/>
      <c r="DM522" s="144"/>
      <c r="DN522" s="144"/>
      <c r="DO522" s="144"/>
      <c r="DP522" s="144"/>
      <c r="DQ522" s="144"/>
      <c r="DR522" s="144"/>
      <c r="DS522" s="144"/>
      <c r="DT522" s="144"/>
      <c r="DU522" s="144"/>
      <c r="DV522" s="144"/>
      <c r="DW522" s="144"/>
      <c r="DX522" s="144"/>
      <c r="DY522" s="144"/>
      <c r="DZ522" s="144"/>
      <c r="EA522" s="144"/>
      <c r="EB522" s="144"/>
      <c r="EC522" s="144"/>
      <c r="ED522" s="144"/>
      <c r="EE522" s="144"/>
      <c r="EF522" s="144"/>
      <c r="EG522" s="144"/>
      <c r="EH522" s="144"/>
      <c r="EI522" s="144"/>
      <c r="EJ522" s="144"/>
      <c r="EK522" s="144"/>
      <c r="EL522" s="144"/>
      <c r="EM522" s="144"/>
      <c r="EN522" s="144"/>
      <c r="EO522" s="144"/>
      <c r="EP522" s="144"/>
      <c r="EQ522" s="144"/>
      <c r="ER522" s="144"/>
      <c r="ES522" s="144"/>
      <c r="ET522" s="144"/>
      <c r="EU522" s="144"/>
      <c r="EV522" s="144"/>
      <c r="EW522" s="144"/>
      <c r="EX522" s="144"/>
      <c r="EY522" s="144"/>
      <c r="EZ522" s="144"/>
      <c r="FA522" s="144"/>
      <c r="FB522" s="144"/>
      <c r="FC522" s="144"/>
      <c r="FD522" s="144"/>
      <c r="FE522" s="144"/>
      <c r="FF522" s="144"/>
      <c r="FG522" s="144"/>
      <c r="FH522" s="144"/>
      <c r="FI522" s="144"/>
      <c r="FJ522" s="144"/>
      <c r="FK522" s="144"/>
      <c r="FL522" s="144"/>
      <c r="FM522" s="144"/>
      <c r="FN522" s="144"/>
      <c r="FO522" s="144"/>
      <c r="FP522" s="144"/>
      <c r="FQ522" s="144"/>
      <c r="FR522" s="144"/>
      <c r="FS522" s="144"/>
      <c r="FT522" s="144"/>
      <c r="FU522" s="144"/>
      <c r="FV522" s="144"/>
      <c r="FW522" s="144"/>
      <c r="FX522" s="144"/>
      <c r="FY522" s="144"/>
      <c r="FZ522" s="144"/>
      <c r="GA522" s="144"/>
      <c r="GB522" s="144"/>
      <c r="GC522" s="144"/>
      <c r="GD522" s="144"/>
      <c r="GE522" s="144"/>
      <c r="GF522" s="144"/>
      <c r="GG522" s="144"/>
      <c r="GH522" s="144"/>
      <c r="GI522" s="144"/>
      <c r="GJ522" s="144"/>
      <c r="GK522" s="144"/>
      <c r="GL522" s="144"/>
      <c r="GM522" s="144"/>
      <c r="GN522" s="144"/>
      <c r="GO522" s="144"/>
      <c r="GP522" s="144"/>
      <c r="GQ522" s="144"/>
      <c r="GR522" s="144"/>
      <c r="GS522" s="144"/>
      <c r="GT522" s="144"/>
      <c r="GU522" s="144"/>
      <c r="GV522" s="144"/>
      <c r="GW522" s="144"/>
      <c r="GX522" s="144"/>
      <c r="GY522" s="144"/>
      <c r="GZ522" s="144"/>
      <c r="HA522" s="144"/>
      <c r="HB522" s="144"/>
      <c r="HC522" s="144"/>
      <c r="HD522" s="144"/>
      <c r="HE522" s="144"/>
      <c r="HF522" s="144"/>
      <c r="HG522" s="144"/>
      <c r="HH522" s="144"/>
      <c r="HI522" s="144"/>
      <c r="HJ522" s="144"/>
    </row>
    <row r="523" spans="1:218" ht="16.5" x14ac:dyDescent="0.3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c r="CN523" s="144"/>
      <c r="CO523" s="144"/>
      <c r="CP523" s="144"/>
      <c r="CQ523" s="144"/>
      <c r="CR523" s="144"/>
      <c r="CS523" s="144"/>
      <c r="CT523" s="144"/>
      <c r="CU523" s="144"/>
      <c r="CV523" s="144"/>
      <c r="CW523" s="144"/>
      <c r="CX523" s="144"/>
      <c r="CY523" s="144"/>
      <c r="CZ523" s="144"/>
      <c r="DA523" s="144"/>
      <c r="DB523" s="144"/>
      <c r="DC523" s="144"/>
      <c r="DD523" s="144"/>
      <c r="DE523" s="144"/>
      <c r="DF523" s="144"/>
      <c r="DG523" s="144"/>
      <c r="DH523" s="144"/>
      <c r="DI523" s="144"/>
      <c r="DJ523" s="144"/>
      <c r="DK523" s="144"/>
      <c r="DL523" s="144"/>
      <c r="DM523" s="144"/>
      <c r="DN523" s="144"/>
      <c r="DO523" s="144"/>
      <c r="DP523" s="144"/>
      <c r="DQ523" s="144"/>
      <c r="DR523" s="144"/>
      <c r="DS523" s="144"/>
      <c r="DT523" s="144"/>
      <c r="DU523" s="144"/>
      <c r="DV523" s="144"/>
      <c r="DW523" s="144"/>
      <c r="DX523" s="144"/>
      <c r="DY523" s="144"/>
      <c r="DZ523" s="144"/>
      <c r="EA523" s="144"/>
      <c r="EB523" s="144"/>
      <c r="EC523" s="144"/>
      <c r="ED523" s="144"/>
      <c r="EE523" s="144"/>
      <c r="EF523" s="144"/>
      <c r="EG523" s="144"/>
      <c r="EH523" s="144"/>
      <c r="EI523" s="144"/>
      <c r="EJ523" s="144"/>
      <c r="EK523" s="144"/>
      <c r="EL523" s="144"/>
      <c r="EM523" s="144"/>
      <c r="EN523" s="144"/>
      <c r="EO523" s="144"/>
      <c r="EP523" s="144"/>
      <c r="EQ523" s="144"/>
      <c r="ER523" s="144"/>
      <c r="ES523" s="144"/>
      <c r="ET523" s="144"/>
      <c r="EU523" s="144"/>
      <c r="EV523" s="144"/>
      <c r="EW523" s="144"/>
      <c r="EX523" s="144"/>
      <c r="EY523" s="144"/>
      <c r="EZ523" s="144"/>
      <c r="FA523" s="144"/>
      <c r="FB523" s="144"/>
      <c r="FC523" s="144"/>
      <c r="FD523" s="144"/>
      <c r="FE523" s="144"/>
      <c r="FF523" s="144"/>
      <c r="FG523" s="144"/>
      <c r="FH523" s="144"/>
      <c r="FI523" s="144"/>
      <c r="FJ523" s="144"/>
      <c r="FK523" s="144"/>
      <c r="FL523" s="144"/>
      <c r="FM523" s="144"/>
      <c r="FN523" s="144"/>
      <c r="FO523" s="144"/>
      <c r="FP523" s="144"/>
      <c r="FQ523" s="144"/>
      <c r="FR523" s="144"/>
      <c r="FS523" s="144"/>
      <c r="FT523" s="144"/>
      <c r="FU523" s="144"/>
      <c r="FV523" s="144"/>
      <c r="FW523" s="144"/>
      <c r="FX523" s="144"/>
      <c r="FY523" s="144"/>
      <c r="FZ523" s="144"/>
      <c r="GA523" s="144"/>
      <c r="GB523" s="144"/>
      <c r="GC523" s="144"/>
      <c r="GD523" s="144"/>
      <c r="GE523" s="144"/>
      <c r="GF523" s="144"/>
      <c r="GG523" s="144"/>
      <c r="GH523" s="144"/>
      <c r="GI523" s="144"/>
      <c r="GJ523" s="144"/>
      <c r="GK523" s="144"/>
      <c r="GL523" s="144"/>
      <c r="GM523" s="144"/>
      <c r="GN523" s="144"/>
      <c r="GO523" s="144"/>
      <c r="GP523" s="144"/>
      <c r="GQ523" s="144"/>
      <c r="GR523" s="144"/>
      <c r="GS523" s="144"/>
      <c r="GT523" s="144"/>
      <c r="GU523" s="144"/>
      <c r="GV523" s="144"/>
      <c r="GW523" s="144"/>
      <c r="GX523" s="144"/>
      <c r="GY523" s="144"/>
      <c r="GZ523" s="144"/>
      <c r="HA523" s="144"/>
      <c r="HB523" s="144"/>
      <c r="HC523" s="144"/>
      <c r="HD523" s="144"/>
      <c r="HE523" s="144"/>
      <c r="HF523" s="144"/>
      <c r="HG523" s="144"/>
      <c r="HH523" s="144"/>
      <c r="HI523" s="144"/>
      <c r="HJ523" s="144"/>
    </row>
    <row r="524" spans="1:218" ht="16.5" x14ac:dyDescent="0.3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c r="CN524" s="144"/>
      <c r="CO524" s="144"/>
      <c r="CP524" s="144"/>
      <c r="CQ524" s="144"/>
      <c r="CR524" s="144"/>
      <c r="CS524" s="144"/>
      <c r="CT524" s="144"/>
      <c r="CU524" s="144"/>
      <c r="CV524" s="144"/>
      <c r="CW524" s="144"/>
      <c r="CX524" s="144"/>
      <c r="CY524" s="144"/>
      <c r="CZ524" s="144"/>
      <c r="DA524" s="144"/>
      <c r="DB524" s="144"/>
      <c r="DC524" s="144"/>
      <c r="DD524" s="144"/>
      <c r="DE524" s="144"/>
      <c r="DF524" s="144"/>
      <c r="DG524" s="144"/>
      <c r="DH524" s="144"/>
      <c r="DI524" s="144"/>
      <c r="DJ524" s="144"/>
      <c r="DK524" s="144"/>
      <c r="DL524" s="144"/>
      <c r="DM524" s="144"/>
      <c r="DN524" s="144"/>
      <c r="DO524" s="144"/>
      <c r="DP524" s="144"/>
      <c r="DQ524" s="144"/>
      <c r="DR524" s="144"/>
      <c r="DS524" s="144"/>
      <c r="DT524" s="144"/>
      <c r="DU524" s="144"/>
      <c r="DV524" s="144"/>
      <c r="DW524" s="144"/>
      <c r="DX524" s="144"/>
      <c r="DY524" s="144"/>
      <c r="DZ524" s="144"/>
      <c r="EA524" s="144"/>
      <c r="EB524" s="144"/>
      <c r="EC524" s="144"/>
      <c r="ED524" s="144"/>
      <c r="EE524" s="144"/>
      <c r="EF524" s="144"/>
      <c r="EG524" s="144"/>
      <c r="EH524" s="144"/>
      <c r="EI524" s="144"/>
      <c r="EJ524" s="144"/>
      <c r="EK524" s="144"/>
      <c r="EL524" s="144"/>
      <c r="EM524" s="144"/>
      <c r="EN524" s="144"/>
      <c r="EO524" s="144"/>
      <c r="EP524" s="144"/>
      <c r="EQ524" s="144"/>
      <c r="ER524" s="144"/>
      <c r="ES524" s="144"/>
      <c r="ET524" s="144"/>
      <c r="EU524" s="144"/>
      <c r="EV524" s="144"/>
      <c r="EW524" s="144"/>
      <c r="EX524" s="144"/>
      <c r="EY524" s="144"/>
      <c r="EZ524" s="144"/>
      <c r="FA524" s="144"/>
      <c r="FB524" s="144"/>
      <c r="FC524" s="144"/>
      <c r="FD524" s="144"/>
      <c r="FE524" s="144"/>
      <c r="FF524" s="144"/>
      <c r="FG524" s="144"/>
      <c r="FH524" s="144"/>
      <c r="FI524" s="144"/>
      <c r="FJ524" s="144"/>
      <c r="FK524" s="144"/>
      <c r="FL524" s="144"/>
      <c r="FM524" s="144"/>
      <c r="FN524" s="144"/>
      <c r="FO524" s="144"/>
      <c r="FP524" s="144"/>
      <c r="FQ524" s="144"/>
      <c r="FR524" s="144"/>
      <c r="FS524" s="144"/>
      <c r="FT524" s="144"/>
      <c r="FU524" s="144"/>
      <c r="FV524" s="144"/>
      <c r="FW524" s="144"/>
      <c r="FX524" s="144"/>
      <c r="FY524" s="144"/>
      <c r="FZ524" s="144"/>
      <c r="GA524" s="144"/>
      <c r="GB524" s="144"/>
      <c r="GC524" s="144"/>
      <c r="GD524" s="144"/>
      <c r="GE524" s="144"/>
      <c r="GF524" s="144"/>
      <c r="GG524" s="144"/>
      <c r="GH524" s="144"/>
      <c r="GI524" s="144"/>
      <c r="GJ524" s="144"/>
      <c r="GK524" s="144"/>
      <c r="GL524" s="144"/>
      <c r="GM524" s="144"/>
      <c r="GN524" s="144"/>
      <c r="GO524" s="144"/>
      <c r="GP524" s="144"/>
      <c r="GQ524" s="144"/>
      <c r="GR524" s="144"/>
      <c r="GS524" s="144"/>
      <c r="GT524" s="144"/>
      <c r="GU524" s="144"/>
      <c r="GV524" s="144"/>
      <c r="GW524" s="144"/>
      <c r="GX524" s="144"/>
      <c r="GY524" s="144"/>
      <c r="GZ524" s="144"/>
      <c r="HA524" s="144"/>
      <c r="HB524" s="144"/>
      <c r="HC524" s="144"/>
      <c r="HD524" s="144"/>
      <c r="HE524" s="144"/>
      <c r="HF524" s="144"/>
      <c r="HG524" s="144"/>
      <c r="HH524" s="144"/>
      <c r="HI524" s="144"/>
      <c r="HJ524" s="144"/>
    </row>
    <row r="525" spans="1:218" ht="16.5" x14ac:dyDescent="0.3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c r="CZ525" s="144"/>
      <c r="DA525" s="144"/>
      <c r="DB525" s="144"/>
      <c r="DC525" s="144"/>
      <c r="DD525" s="144"/>
      <c r="DE525" s="144"/>
      <c r="DF525" s="144"/>
      <c r="DG525" s="144"/>
      <c r="DH525" s="144"/>
      <c r="DI525" s="144"/>
      <c r="DJ525" s="144"/>
      <c r="DK525" s="144"/>
      <c r="DL525" s="144"/>
      <c r="DM525" s="144"/>
      <c r="DN525" s="144"/>
      <c r="DO525" s="144"/>
      <c r="DP525" s="144"/>
      <c r="DQ525" s="144"/>
      <c r="DR525" s="144"/>
      <c r="DS525" s="144"/>
      <c r="DT525" s="144"/>
      <c r="DU525" s="144"/>
      <c r="DV525" s="144"/>
      <c r="DW525" s="144"/>
      <c r="DX525" s="144"/>
      <c r="DY525" s="144"/>
      <c r="DZ525" s="144"/>
      <c r="EA525" s="144"/>
      <c r="EB525" s="144"/>
      <c r="EC525" s="144"/>
      <c r="ED525" s="144"/>
      <c r="EE525" s="144"/>
      <c r="EF525" s="144"/>
      <c r="EG525" s="144"/>
      <c r="EH525" s="144"/>
      <c r="EI525" s="144"/>
      <c r="EJ525" s="144"/>
      <c r="EK525" s="144"/>
      <c r="EL525" s="144"/>
      <c r="EM525" s="144"/>
      <c r="EN525" s="144"/>
      <c r="EO525" s="144"/>
      <c r="EP525" s="144"/>
      <c r="EQ525" s="144"/>
      <c r="ER525" s="144"/>
      <c r="ES525" s="144"/>
      <c r="ET525" s="144"/>
      <c r="EU525" s="144"/>
      <c r="EV525" s="144"/>
      <c r="EW525" s="144"/>
      <c r="EX525" s="144"/>
      <c r="EY525" s="144"/>
      <c r="EZ525" s="144"/>
      <c r="FA525" s="144"/>
      <c r="FB525" s="144"/>
      <c r="FC525" s="144"/>
      <c r="FD525" s="144"/>
      <c r="FE525" s="144"/>
      <c r="FF525" s="144"/>
      <c r="FG525" s="144"/>
      <c r="FH525" s="144"/>
      <c r="FI525" s="144"/>
      <c r="FJ525" s="144"/>
      <c r="FK525" s="144"/>
      <c r="FL525" s="144"/>
      <c r="FM525" s="144"/>
      <c r="FN525" s="144"/>
      <c r="FO525" s="144"/>
      <c r="FP525" s="144"/>
      <c r="FQ525" s="144"/>
      <c r="FR525" s="144"/>
      <c r="FS525" s="144"/>
      <c r="FT525" s="144"/>
      <c r="FU525" s="144"/>
      <c r="FV525" s="144"/>
      <c r="FW525" s="144"/>
      <c r="FX525" s="144"/>
      <c r="FY525" s="144"/>
      <c r="FZ525" s="144"/>
      <c r="GA525" s="144"/>
      <c r="GB525" s="144"/>
      <c r="GC525" s="144"/>
      <c r="GD525" s="144"/>
      <c r="GE525" s="144"/>
      <c r="GF525" s="144"/>
      <c r="GG525" s="144"/>
      <c r="GH525" s="144"/>
      <c r="GI525" s="144"/>
      <c r="GJ525" s="144"/>
      <c r="GK525" s="144"/>
      <c r="GL525" s="144"/>
      <c r="GM525" s="144"/>
      <c r="GN525" s="144"/>
      <c r="GO525" s="144"/>
      <c r="GP525" s="144"/>
      <c r="GQ525" s="144"/>
      <c r="GR525" s="144"/>
      <c r="GS525" s="144"/>
      <c r="GT525" s="144"/>
      <c r="GU525" s="144"/>
      <c r="GV525" s="144"/>
      <c r="GW525" s="144"/>
      <c r="GX525" s="144"/>
      <c r="GY525" s="144"/>
      <c r="GZ525" s="144"/>
      <c r="HA525" s="144"/>
      <c r="HB525" s="144"/>
      <c r="HC525" s="144"/>
      <c r="HD525" s="144"/>
      <c r="HE525" s="144"/>
      <c r="HF525" s="144"/>
      <c r="HG525" s="144"/>
      <c r="HH525" s="144"/>
      <c r="HI525" s="144"/>
      <c r="HJ525" s="144"/>
    </row>
    <row r="526" spans="1:218" ht="16.5" x14ac:dyDescent="0.3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c r="CN526" s="144"/>
      <c r="CO526" s="144"/>
      <c r="CP526" s="144"/>
      <c r="CQ526" s="144"/>
      <c r="CR526" s="144"/>
      <c r="CS526" s="144"/>
      <c r="CT526" s="144"/>
      <c r="CU526" s="144"/>
      <c r="CV526" s="144"/>
      <c r="CW526" s="144"/>
      <c r="CX526" s="144"/>
      <c r="CY526" s="144"/>
      <c r="CZ526" s="144"/>
      <c r="DA526" s="144"/>
      <c r="DB526" s="144"/>
      <c r="DC526" s="144"/>
      <c r="DD526" s="144"/>
      <c r="DE526" s="144"/>
      <c r="DF526" s="144"/>
      <c r="DG526" s="144"/>
      <c r="DH526" s="144"/>
      <c r="DI526" s="144"/>
      <c r="DJ526" s="144"/>
      <c r="DK526" s="144"/>
      <c r="DL526" s="144"/>
      <c r="DM526" s="144"/>
      <c r="DN526" s="144"/>
      <c r="DO526" s="144"/>
      <c r="DP526" s="144"/>
      <c r="DQ526" s="144"/>
      <c r="DR526" s="144"/>
      <c r="DS526" s="144"/>
      <c r="DT526" s="144"/>
      <c r="DU526" s="144"/>
      <c r="DV526" s="144"/>
      <c r="DW526" s="144"/>
      <c r="DX526" s="144"/>
      <c r="DY526" s="144"/>
      <c r="DZ526" s="144"/>
      <c r="EA526" s="144"/>
      <c r="EB526" s="144"/>
      <c r="EC526" s="144"/>
      <c r="ED526" s="144"/>
      <c r="EE526" s="144"/>
      <c r="EF526" s="144"/>
      <c r="EG526" s="144"/>
      <c r="EH526" s="144"/>
      <c r="EI526" s="144"/>
      <c r="EJ526" s="144"/>
      <c r="EK526" s="144"/>
      <c r="EL526" s="144"/>
      <c r="EM526" s="144"/>
      <c r="EN526" s="144"/>
      <c r="EO526" s="144"/>
      <c r="EP526" s="144"/>
      <c r="EQ526" s="144"/>
      <c r="ER526" s="144"/>
      <c r="ES526" s="144"/>
      <c r="ET526" s="144"/>
      <c r="EU526" s="144"/>
      <c r="EV526" s="144"/>
      <c r="EW526" s="144"/>
      <c r="EX526" s="144"/>
      <c r="EY526" s="144"/>
      <c r="EZ526" s="144"/>
      <c r="FA526" s="144"/>
      <c r="FB526" s="144"/>
      <c r="FC526" s="144"/>
      <c r="FD526" s="144"/>
      <c r="FE526" s="144"/>
      <c r="FF526" s="144"/>
      <c r="FG526" s="144"/>
      <c r="FH526" s="144"/>
      <c r="FI526" s="144"/>
      <c r="FJ526" s="144"/>
      <c r="FK526" s="144"/>
      <c r="FL526" s="144"/>
      <c r="FM526" s="144"/>
      <c r="FN526" s="144"/>
      <c r="FO526" s="144"/>
      <c r="FP526" s="144"/>
      <c r="FQ526" s="144"/>
      <c r="FR526" s="144"/>
      <c r="FS526" s="144"/>
      <c r="FT526" s="144"/>
      <c r="FU526" s="144"/>
      <c r="FV526" s="144"/>
      <c r="FW526" s="144"/>
      <c r="FX526" s="144"/>
      <c r="FY526" s="144"/>
      <c r="FZ526" s="144"/>
      <c r="GA526" s="144"/>
      <c r="GB526" s="144"/>
      <c r="GC526" s="144"/>
      <c r="GD526" s="144"/>
      <c r="GE526" s="144"/>
      <c r="GF526" s="144"/>
      <c r="GG526" s="144"/>
      <c r="GH526" s="144"/>
      <c r="GI526" s="144"/>
      <c r="GJ526" s="144"/>
      <c r="GK526" s="144"/>
      <c r="GL526" s="144"/>
      <c r="GM526" s="144"/>
      <c r="GN526" s="144"/>
      <c r="GO526" s="144"/>
      <c r="GP526" s="144"/>
      <c r="GQ526" s="144"/>
      <c r="GR526" s="144"/>
      <c r="GS526" s="144"/>
      <c r="GT526" s="144"/>
      <c r="GU526" s="144"/>
      <c r="GV526" s="144"/>
      <c r="GW526" s="144"/>
      <c r="GX526" s="144"/>
      <c r="GY526" s="144"/>
      <c r="GZ526" s="144"/>
      <c r="HA526" s="144"/>
      <c r="HB526" s="144"/>
      <c r="HC526" s="144"/>
      <c r="HD526" s="144"/>
      <c r="HE526" s="144"/>
      <c r="HF526" s="144"/>
      <c r="HG526" s="144"/>
      <c r="HH526" s="144"/>
      <c r="HI526" s="144"/>
      <c r="HJ526" s="144"/>
    </row>
    <row r="527" spans="1:218" ht="16.5" x14ac:dyDescent="0.3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c r="CN527" s="144"/>
      <c r="CO527" s="144"/>
      <c r="CP527" s="144"/>
      <c r="CQ527" s="144"/>
      <c r="CR527" s="144"/>
      <c r="CS527" s="144"/>
      <c r="CT527" s="144"/>
      <c r="CU527" s="144"/>
      <c r="CV527" s="144"/>
      <c r="CW527" s="144"/>
      <c r="CX527" s="144"/>
      <c r="CY527" s="144"/>
      <c r="CZ527" s="144"/>
      <c r="DA527" s="144"/>
      <c r="DB527" s="144"/>
      <c r="DC527" s="144"/>
      <c r="DD527" s="144"/>
      <c r="DE527" s="144"/>
      <c r="DF527" s="144"/>
      <c r="DG527" s="144"/>
      <c r="DH527" s="144"/>
      <c r="DI527" s="144"/>
      <c r="DJ527" s="144"/>
      <c r="DK527" s="144"/>
      <c r="DL527" s="144"/>
      <c r="DM527" s="144"/>
      <c r="DN527" s="144"/>
      <c r="DO527" s="144"/>
      <c r="DP527" s="144"/>
      <c r="DQ527" s="144"/>
      <c r="DR527" s="144"/>
      <c r="DS527" s="144"/>
      <c r="DT527" s="144"/>
      <c r="DU527" s="144"/>
      <c r="DV527" s="144"/>
      <c r="DW527" s="144"/>
      <c r="DX527" s="144"/>
      <c r="DY527" s="144"/>
      <c r="DZ527" s="144"/>
      <c r="EA527" s="144"/>
      <c r="EB527" s="144"/>
      <c r="EC527" s="144"/>
      <c r="ED527" s="144"/>
      <c r="EE527" s="144"/>
      <c r="EF527" s="144"/>
      <c r="EG527" s="144"/>
      <c r="EH527" s="144"/>
      <c r="EI527" s="144"/>
      <c r="EJ527" s="144"/>
      <c r="EK527" s="144"/>
      <c r="EL527" s="144"/>
      <c r="EM527" s="144"/>
      <c r="EN527" s="144"/>
      <c r="EO527" s="144"/>
      <c r="EP527" s="144"/>
      <c r="EQ527" s="144"/>
      <c r="ER527" s="144"/>
      <c r="ES527" s="144"/>
      <c r="ET527" s="144"/>
      <c r="EU527" s="144"/>
      <c r="EV527" s="144"/>
      <c r="EW527" s="144"/>
      <c r="EX527" s="144"/>
      <c r="EY527" s="144"/>
      <c r="EZ527" s="144"/>
      <c r="FA527" s="144"/>
      <c r="FB527" s="144"/>
      <c r="FC527" s="144"/>
      <c r="FD527" s="144"/>
      <c r="FE527" s="144"/>
      <c r="FF527" s="144"/>
      <c r="FG527" s="144"/>
      <c r="FH527" s="144"/>
      <c r="FI527" s="144"/>
      <c r="FJ527" s="144"/>
      <c r="FK527" s="144"/>
      <c r="FL527" s="144"/>
      <c r="FM527" s="144"/>
      <c r="FN527" s="144"/>
      <c r="FO527" s="144"/>
      <c r="FP527" s="144"/>
      <c r="FQ527" s="144"/>
      <c r="FR527" s="144"/>
      <c r="FS527" s="144"/>
      <c r="FT527" s="144"/>
      <c r="FU527" s="144"/>
      <c r="FV527" s="144"/>
      <c r="FW527" s="144"/>
      <c r="FX527" s="144"/>
      <c r="FY527" s="144"/>
      <c r="FZ527" s="144"/>
      <c r="GA527" s="144"/>
      <c r="GB527" s="144"/>
      <c r="GC527" s="144"/>
      <c r="GD527" s="144"/>
      <c r="GE527" s="144"/>
      <c r="GF527" s="144"/>
      <c r="GG527" s="144"/>
      <c r="GH527" s="144"/>
      <c r="GI527" s="144"/>
      <c r="GJ527" s="144"/>
      <c r="GK527" s="144"/>
      <c r="GL527" s="144"/>
      <c r="GM527" s="144"/>
      <c r="GN527" s="144"/>
      <c r="GO527" s="144"/>
      <c r="GP527" s="144"/>
      <c r="GQ527" s="144"/>
      <c r="GR527" s="144"/>
      <c r="GS527" s="144"/>
      <c r="GT527" s="144"/>
      <c r="GU527" s="144"/>
      <c r="GV527" s="144"/>
      <c r="GW527" s="144"/>
      <c r="GX527" s="144"/>
      <c r="GY527" s="144"/>
      <c r="GZ527" s="144"/>
      <c r="HA527" s="144"/>
      <c r="HB527" s="144"/>
      <c r="HC527" s="144"/>
      <c r="HD527" s="144"/>
      <c r="HE527" s="144"/>
      <c r="HF527" s="144"/>
      <c r="HG527" s="144"/>
      <c r="HH527" s="144"/>
      <c r="HI527" s="144"/>
      <c r="HJ527" s="144"/>
    </row>
    <row r="528" spans="1:218" ht="16.5" x14ac:dyDescent="0.3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c r="CN528" s="144"/>
      <c r="CO528" s="144"/>
      <c r="CP528" s="144"/>
      <c r="CQ528" s="144"/>
      <c r="CR528" s="144"/>
      <c r="CS528" s="144"/>
      <c r="CT528" s="144"/>
      <c r="CU528" s="144"/>
      <c r="CV528" s="144"/>
      <c r="CW528" s="144"/>
      <c r="CX528" s="144"/>
      <c r="CY528" s="144"/>
      <c r="CZ528" s="144"/>
      <c r="DA528" s="144"/>
      <c r="DB528" s="144"/>
      <c r="DC528" s="144"/>
      <c r="DD528" s="144"/>
      <c r="DE528" s="144"/>
      <c r="DF528" s="144"/>
      <c r="DG528" s="144"/>
      <c r="DH528" s="144"/>
      <c r="DI528" s="144"/>
      <c r="DJ528" s="144"/>
      <c r="DK528" s="144"/>
      <c r="DL528" s="144"/>
      <c r="DM528" s="144"/>
      <c r="DN528" s="144"/>
      <c r="DO528" s="144"/>
      <c r="DP528" s="144"/>
      <c r="DQ528" s="144"/>
      <c r="DR528" s="144"/>
      <c r="DS528" s="144"/>
      <c r="DT528" s="144"/>
      <c r="DU528" s="144"/>
      <c r="DV528" s="144"/>
      <c r="DW528" s="144"/>
      <c r="DX528" s="144"/>
      <c r="DY528" s="144"/>
      <c r="DZ528" s="144"/>
      <c r="EA528" s="144"/>
      <c r="EB528" s="144"/>
      <c r="EC528" s="144"/>
      <c r="ED528" s="144"/>
      <c r="EE528" s="144"/>
      <c r="EF528" s="144"/>
      <c r="EG528" s="144"/>
      <c r="EH528" s="144"/>
      <c r="EI528" s="144"/>
      <c r="EJ528" s="144"/>
      <c r="EK528" s="144"/>
      <c r="EL528" s="144"/>
      <c r="EM528" s="144"/>
      <c r="EN528" s="144"/>
      <c r="EO528" s="144"/>
      <c r="EP528" s="144"/>
      <c r="EQ528" s="144"/>
      <c r="ER528" s="144"/>
      <c r="ES528" s="144"/>
      <c r="ET528" s="144"/>
      <c r="EU528" s="144"/>
      <c r="EV528" s="144"/>
      <c r="EW528" s="144"/>
      <c r="EX528" s="144"/>
      <c r="EY528" s="144"/>
      <c r="EZ528" s="144"/>
      <c r="FA528" s="144"/>
      <c r="FB528" s="144"/>
      <c r="FC528" s="144"/>
      <c r="FD528" s="144"/>
      <c r="FE528" s="144"/>
      <c r="FF528" s="144"/>
      <c r="FG528" s="144"/>
      <c r="FH528" s="144"/>
      <c r="FI528" s="144"/>
      <c r="FJ528" s="144"/>
      <c r="FK528" s="144"/>
      <c r="FL528" s="144"/>
      <c r="FM528" s="144"/>
      <c r="FN528" s="144"/>
      <c r="FO528" s="144"/>
      <c r="FP528" s="144"/>
      <c r="FQ528" s="144"/>
      <c r="FR528" s="144"/>
      <c r="FS528" s="144"/>
      <c r="FT528" s="144"/>
      <c r="FU528" s="144"/>
      <c r="FV528" s="144"/>
      <c r="FW528" s="144"/>
      <c r="FX528" s="144"/>
      <c r="FY528" s="144"/>
      <c r="FZ528" s="144"/>
      <c r="GA528" s="144"/>
      <c r="GB528" s="144"/>
      <c r="GC528" s="144"/>
      <c r="GD528" s="144"/>
      <c r="GE528" s="144"/>
      <c r="GF528" s="144"/>
      <c r="GG528" s="144"/>
      <c r="GH528" s="144"/>
      <c r="GI528" s="144"/>
      <c r="GJ528" s="144"/>
      <c r="GK528" s="144"/>
      <c r="GL528" s="144"/>
      <c r="GM528" s="144"/>
      <c r="GN528" s="144"/>
      <c r="GO528" s="144"/>
      <c r="GP528" s="144"/>
      <c r="GQ528" s="144"/>
      <c r="GR528" s="144"/>
      <c r="GS528" s="144"/>
      <c r="GT528" s="144"/>
      <c r="GU528" s="144"/>
      <c r="GV528" s="144"/>
      <c r="GW528" s="144"/>
      <c r="GX528" s="144"/>
      <c r="GY528" s="144"/>
      <c r="GZ528" s="144"/>
      <c r="HA528" s="144"/>
      <c r="HB528" s="144"/>
      <c r="HC528" s="144"/>
      <c r="HD528" s="144"/>
      <c r="HE528" s="144"/>
      <c r="HF528" s="144"/>
      <c r="HG528" s="144"/>
      <c r="HH528" s="144"/>
      <c r="HI528" s="144"/>
      <c r="HJ528" s="144"/>
    </row>
    <row r="529" spans="1:218" ht="16.5" x14ac:dyDescent="0.3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c r="CN529" s="144"/>
      <c r="CO529" s="144"/>
      <c r="CP529" s="144"/>
      <c r="CQ529" s="144"/>
      <c r="CR529" s="144"/>
      <c r="CS529" s="144"/>
      <c r="CT529" s="144"/>
      <c r="CU529" s="144"/>
      <c r="CV529" s="144"/>
      <c r="CW529" s="144"/>
      <c r="CX529" s="144"/>
      <c r="CY529" s="144"/>
      <c r="CZ529" s="144"/>
      <c r="DA529" s="144"/>
      <c r="DB529" s="144"/>
      <c r="DC529" s="144"/>
      <c r="DD529" s="144"/>
      <c r="DE529" s="144"/>
      <c r="DF529" s="144"/>
      <c r="DG529" s="144"/>
      <c r="DH529" s="144"/>
      <c r="DI529" s="144"/>
      <c r="DJ529" s="144"/>
      <c r="DK529" s="144"/>
      <c r="DL529" s="144"/>
      <c r="DM529" s="144"/>
      <c r="DN529" s="144"/>
      <c r="DO529" s="144"/>
      <c r="DP529" s="144"/>
      <c r="DQ529" s="144"/>
      <c r="DR529" s="144"/>
      <c r="DS529" s="144"/>
      <c r="DT529" s="144"/>
      <c r="DU529" s="144"/>
      <c r="DV529" s="144"/>
      <c r="DW529" s="144"/>
      <c r="DX529" s="144"/>
      <c r="DY529" s="144"/>
      <c r="DZ529" s="144"/>
      <c r="EA529" s="144"/>
      <c r="EB529" s="144"/>
      <c r="EC529" s="144"/>
      <c r="ED529" s="144"/>
      <c r="EE529" s="144"/>
      <c r="EF529" s="144"/>
      <c r="EG529" s="144"/>
      <c r="EH529" s="144"/>
      <c r="EI529" s="144"/>
      <c r="EJ529" s="144"/>
      <c r="EK529" s="144"/>
      <c r="EL529" s="144"/>
      <c r="EM529" s="144"/>
      <c r="EN529" s="144"/>
      <c r="EO529" s="144"/>
      <c r="EP529" s="144"/>
      <c r="EQ529" s="144"/>
      <c r="ER529" s="144"/>
      <c r="ES529" s="144"/>
      <c r="ET529" s="144"/>
      <c r="EU529" s="144"/>
      <c r="EV529" s="144"/>
      <c r="EW529" s="144"/>
      <c r="EX529" s="144"/>
      <c r="EY529" s="144"/>
      <c r="EZ529" s="144"/>
      <c r="FA529" s="144"/>
      <c r="FB529" s="144"/>
      <c r="FC529" s="144"/>
      <c r="FD529" s="144"/>
      <c r="FE529" s="144"/>
      <c r="FF529" s="144"/>
      <c r="FG529" s="144"/>
      <c r="FH529" s="144"/>
      <c r="FI529" s="144"/>
      <c r="FJ529" s="144"/>
      <c r="FK529" s="144"/>
      <c r="FL529" s="144"/>
      <c r="FM529" s="144"/>
      <c r="FN529" s="144"/>
      <c r="FO529" s="144"/>
      <c r="FP529" s="144"/>
      <c r="FQ529" s="144"/>
      <c r="FR529" s="144"/>
      <c r="FS529" s="144"/>
      <c r="FT529" s="144"/>
      <c r="FU529" s="144"/>
      <c r="FV529" s="144"/>
      <c r="FW529" s="144"/>
      <c r="FX529" s="144"/>
      <c r="FY529" s="144"/>
      <c r="FZ529" s="144"/>
      <c r="GA529" s="144"/>
      <c r="GB529" s="144"/>
      <c r="GC529" s="144"/>
      <c r="GD529" s="144"/>
      <c r="GE529" s="144"/>
      <c r="GF529" s="144"/>
      <c r="GG529" s="144"/>
      <c r="GH529" s="144"/>
      <c r="GI529" s="144"/>
      <c r="GJ529" s="144"/>
      <c r="GK529" s="144"/>
      <c r="GL529" s="144"/>
      <c r="GM529" s="144"/>
      <c r="GN529" s="144"/>
      <c r="GO529" s="144"/>
      <c r="GP529" s="144"/>
      <c r="GQ529" s="144"/>
      <c r="GR529" s="144"/>
      <c r="GS529" s="144"/>
      <c r="GT529" s="144"/>
      <c r="GU529" s="144"/>
      <c r="GV529" s="144"/>
      <c r="GW529" s="144"/>
      <c r="GX529" s="144"/>
      <c r="GY529" s="144"/>
      <c r="GZ529" s="144"/>
      <c r="HA529" s="144"/>
      <c r="HB529" s="144"/>
      <c r="HC529" s="144"/>
      <c r="HD529" s="144"/>
      <c r="HE529" s="144"/>
      <c r="HF529" s="144"/>
      <c r="HG529" s="144"/>
      <c r="HH529" s="144"/>
      <c r="HI529" s="144"/>
      <c r="HJ529" s="144"/>
    </row>
    <row r="530" spans="1:218" ht="16.5" x14ac:dyDescent="0.3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c r="CZ530" s="144"/>
      <c r="DA530" s="144"/>
      <c r="DB530" s="144"/>
      <c r="DC530" s="144"/>
      <c r="DD530" s="144"/>
      <c r="DE530" s="144"/>
      <c r="DF530" s="144"/>
      <c r="DG530" s="144"/>
      <c r="DH530" s="144"/>
      <c r="DI530" s="144"/>
      <c r="DJ530" s="144"/>
      <c r="DK530" s="144"/>
      <c r="DL530" s="144"/>
      <c r="DM530" s="144"/>
      <c r="DN530" s="144"/>
      <c r="DO530" s="144"/>
      <c r="DP530" s="144"/>
      <c r="DQ530" s="144"/>
      <c r="DR530" s="144"/>
      <c r="DS530" s="144"/>
      <c r="DT530" s="144"/>
      <c r="DU530" s="144"/>
      <c r="DV530" s="144"/>
      <c r="DW530" s="144"/>
      <c r="DX530" s="144"/>
      <c r="DY530" s="144"/>
      <c r="DZ530" s="144"/>
      <c r="EA530" s="144"/>
      <c r="EB530" s="144"/>
      <c r="EC530" s="144"/>
      <c r="ED530" s="144"/>
      <c r="EE530" s="144"/>
      <c r="EF530" s="144"/>
      <c r="EG530" s="144"/>
      <c r="EH530" s="144"/>
      <c r="EI530" s="144"/>
      <c r="EJ530" s="144"/>
      <c r="EK530" s="144"/>
      <c r="EL530" s="144"/>
      <c r="EM530" s="144"/>
      <c r="EN530" s="144"/>
      <c r="EO530" s="144"/>
      <c r="EP530" s="144"/>
      <c r="EQ530" s="144"/>
      <c r="ER530" s="144"/>
      <c r="ES530" s="144"/>
      <c r="ET530" s="144"/>
      <c r="EU530" s="144"/>
      <c r="EV530" s="144"/>
      <c r="EW530" s="144"/>
      <c r="EX530" s="144"/>
      <c r="EY530" s="144"/>
      <c r="EZ530" s="144"/>
      <c r="FA530" s="144"/>
      <c r="FB530" s="144"/>
      <c r="FC530" s="144"/>
      <c r="FD530" s="144"/>
      <c r="FE530" s="144"/>
      <c r="FF530" s="144"/>
      <c r="FG530" s="144"/>
      <c r="FH530" s="144"/>
      <c r="FI530" s="144"/>
      <c r="FJ530" s="144"/>
      <c r="FK530" s="144"/>
      <c r="FL530" s="144"/>
      <c r="FM530" s="144"/>
      <c r="FN530" s="144"/>
      <c r="FO530" s="144"/>
      <c r="FP530" s="144"/>
      <c r="FQ530" s="144"/>
      <c r="FR530" s="144"/>
      <c r="FS530" s="144"/>
      <c r="FT530" s="144"/>
      <c r="FU530" s="144"/>
      <c r="FV530" s="144"/>
      <c r="FW530" s="144"/>
      <c r="FX530" s="144"/>
      <c r="FY530" s="144"/>
      <c r="FZ530" s="144"/>
      <c r="GA530" s="144"/>
      <c r="GB530" s="144"/>
      <c r="GC530" s="144"/>
      <c r="GD530" s="144"/>
      <c r="GE530" s="144"/>
      <c r="GF530" s="144"/>
      <c r="GG530" s="144"/>
      <c r="GH530" s="144"/>
      <c r="GI530" s="144"/>
      <c r="GJ530" s="144"/>
      <c r="GK530" s="144"/>
      <c r="GL530" s="144"/>
      <c r="GM530" s="144"/>
      <c r="GN530" s="144"/>
      <c r="GO530" s="144"/>
      <c r="GP530" s="144"/>
      <c r="GQ530" s="144"/>
      <c r="GR530" s="144"/>
      <c r="GS530" s="144"/>
      <c r="GT530" s="144"/>
      <c r="GU530" s="144"/>
      <c r="GV530" s="144"/>
      <c r="GW530" s="144"/>
      <c r="GX530" s="144"/>
      <c r="GY530" s="144"/>
      <c r="GZ530" s="144"/>
      <c r="HA530" s="144"/>
      <c r="HB530" s="144"/>
      <c r="HC530" s="144"/>
      <c r="HD530" s="144"/>
      <c r="HE530" s="144"/>
      <c r="HF530" s="144"/>
      <c r="HG530" s="144"/>
      <c r="HH530" s="144"/>
      <c r="HI530" s="144"/>
      <c r="HJ530" s="144"/>
    </row>
    <row r="531" spans="1:218" ht="16.5" x14ac:dyDescent="0.3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c r="CN531" s="144"/>
      <c r="CO531" s="144"/>
      <c r="CP531" s="144"/>
      <c r="CQ531" s="144"/>
      <c r="CR531" s="144"/>
      <c r="CS531" s="144"/>
      <c r="CT531" s="144"/>
      <c r="CU531" s="144"/>
      <c r="CV531" s="144"/>
      <c r="CW531" s="144"/>
      <c r="CX531" s="144"/>
      <c r="CY531" s="144"/>
      <c r="CZ531" s="144"/>
      <c r="DA531" s="144"/>
      <c r="DB531" s="144"/>
      <c r="DC531" s="144"/>
      <c r="DD531" s="144"/>
      <c r="DE531" s="144"/>
      <c r="DF531" s="144"/>
      <c r="DG531" s="144"/>
      <c r="DH531" s="144"/>
      <c r="DI531" s="144"/>
      <c r="DJ531" s="144"/>
      <c r="DK531" s="144"/>
      <c r="DL531" s="144"/>
      <c r="DM531" s="144"/>
      <c r="DN531" s="144"/>
      <c r="DO531" s="144"/>
      <c r="DP531" s="144"/>
      <c r="DQ531" s="144"/>
      <c r="DR531" s="144"/>
      <c r="DS531" s="144"/>
      <c r="DT531" s="144"/>
      <c r="DU531" s="144"/>
      <c r="DV531" s="144"/>
      <c r="DW531" s="144"/>
      <c r="DX531" s="144"/>
      <c r="DY531" s="144"/>
      <c r="DZ531" s="144"/>
      <c r="EA531" s="144"/>
      <c r="EB531" s="144"/>
      <c r="EC531" s="144"/>
      <c r="ED531" s="144"/>
      <c r="EE531" s="144"/>
      <c r="EF531" s="144"/>
      <c r="EG531" s="144"/>
      <c r="EH531" s="144"/>
      <c r="EI531" s="144"/>
      <c r="EJ531" s="144"/>
      <c r="EK531" s="144"/>
      <c r="EL531" s="144"/>
      <c r="EM531" s="144"/>
      <c r="EN531" s="144"/>
      <c r="EO531" s="144"/>
      <c r="EP531" s="144"/>
      <c r="EQ531" s="144"/>
      <c r="ER531" s="144"/>
      <c r="ES531" s="144"/>
      <c r="ET531" s="144"/>
      <c r="EU531" s="144"/>
      <c r="EV531" s="144"/>
      <c r="EW531" s="144"/>
      <c r="EX531" s="144"/>
      <c r="EY531" s="144"/>
      <c r="EZ531" s="144"/>
      <c r="FA531" s="144"/>
      <c r="FB531" s="144"/>
      <c r="FC531" s="144"/>
      <c r="FD531" s="144"/>
      <c r="FE531" s="144"/>
      <c r="FF531" s="144"/>
      <c r="FG531" s="144"/>
      <c r="FH531" s="144"/>
      <c r="FI531" s="144"/>
      <c r="FJ531" s="144"/>
      <c r="FK531" s="144"/>
      <c r="FL531" s="144"/>
      <c r="FM531" s="144"/>
      <c r="FN531" s="144"/>
      <c r="FO531" s="144"/>
      <c r="FP531" s="144"/>
      <c r="FQ531" s="144"/>
      <c r="FR531" s="144"/>
      <c r="FS531" s="144"/>
      <c r="FT531" s="144"/>
      <c r="FU531" s="144"/>
      <c r="FV531" s="144"/>
      <c r="FW531" s="144"/>
      <c r="FX531" s="144"/>
      <c r="FY531" s="144"/>
      <c r="FZ531" s="144"/>
      <c r="GA531" s="144"/>
      <c r="GB531" s="144"/>
      <c r="GC531" s="144"/>
      <c r="GD531" s="144"/>
      <c r="GE531" s="144"/>
      <c r="GF531" s="144"/>
      <c r="GG531" s="144"/>
      <c r="GH531" s="144"/>
      <c r="GI531" s="144"/>
      <c r="GJ531" s="144"/>
      <c r="GK531" s="144"/>
      <c r="GL531" s="144"/>
      <c r="GM531" s="144"/>
      <c r="GN531" s="144"/>
      <c r="GO531" s="144"/>
      <c r="GP531" s="144"/>
      <c r="GQ531" s="144"/>
      <c r="GR531" s="144"/>
      <c r="GS531" s="144"/>
      <c r="GT531" s="144"/>
      <c r="GU531" s="144"/>
      <c r="GV531" s="144"/>
      <c r="GW531" s="144"/>
      <c r="GX531" s="144"/>
      <c r="GY531" s="144"/>
      <c r="GZ531" s="144"/>
      <c r="HA531" s="144"/>
      <c r="HB531" s="144"/>
      <c r="HC531" s="144"/>
      <c r="HD531" s="144"/>
      <c r="HE531" s="144"/>
      <c r="HF531" s="144"/>
      <c r="HG531" s="144"/>
      <c r="HH531" s="144"/>
      <c r="HI531" s="144"/>
      <c r="HJ531" s="144"/>
    </row>
    <row r="532" spans="1:218" ht="16.5" x14ac:dyDescent="0.3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c r="CN532" s="144"/>
      <c r="CO532" s="144"/>
      <c r="CP532" s="144"/>
      <c r="CQ532" s="144"/>
      <c r="CR532" s="144"/>
      <c r="CS532" s="144"/>
      <c r="CT532" s="144"/>
      <c r="CU532" s="144"/>
      <c r="CV532" s="144"/>
      <c r="CW532" s="144"/>
      <c r="CX532" s="144"/>
      <c r="CY532" s="144"/>
      <c r="CZ532" s="144"/>
      <c r="DA532" s="144"/>
      <c r="DB532" s="144"/>
      <c r="DC532" s="144"/>
      <c r="DD532" s="144"/>
      <c r="DE532" s="144"/>
      <c r="DF532" s="144"/>
      <c r="DG532" s="144"/>
      <c r="DH532" s="144"/>
      <c r="DI532" s="144"/>
      <c r="DJ532" s="144"/>
      <c r="DK532" s="144"/>
      <c r="DL532" s="144"/>
      <c r="DM532" s="144"/>
      <c r="DN532" s="144"/>
      <c r="DO532" s="144"/>
      <c r="DP532" s="144"/>
      <c r="DQ532" s="144"/>
      <c r="DR532" s="144"/>
      <c r="DS532" s="144"/>
      <c r="DT532" s="144"/>
      <c r="DU532" s="144"/>
      <c r="DV532" s="144"/>
      <c r="DW532" s="144"/>
      <c r="DX532" s="144"/>
      <c r="DY532" s="144"/>
      <c r="DZ532" s="144"/>
      <c r="EA532" s="144"/>
      <c r="EB532" s="144"/>
      <c r="EC532" s="144"/>
      <c r="ED532" s="144"/>
      <c r="EE532" s="144"/>
      <c r="EF532" s="144"/>
      <c r="EG532" s="144"/>
      <c r="EH532" s="144"/>
      <c r="EI532" s="144"/>
      <c r="EJ532" s="144"/>
      <c r="EK532" s="144"/>
      <c r="EL532" s="144"/>
      <c r="EM532" s="144"/>
      <c r="EN532" s="144"/>
      <c r="EO532" s="144"/>
      <c r="EP532" s="144"/>
      <c r="EQ532" s="144"/>
      <c r="ER532" s="144"/>
      <c r="ES532" s="144"/>
      <c r="ET532" s="144"/>
      <c r="EU532" s="144"/>
      <c r="EV532" s="144"/>
      <c r="EW532" s="144"/>
      <c r="EX532" s="144"/>
      <c r="EY532" s="144"/>
      <c r="EZ532" s="144"/>
      <c r="FA532" s="144"/>
      <c r="FB532" s="144"/>
      <c r="FC532" s="144"/>
      <c r="FD532" s="144"/>
      <c r="FE532" s="144"/>
      <c r="FF532" s="144"/>
      <c r="FG532" s="144"/>
      <c r="FH532" s="144"/>
      <c r="FI532" s="144"/>
      <c r="FJ532" s="144"/>
      <c r="FK532" s="144"/>
      <c r="FL532" s="144"/>
      <c r="FM532" s="144"/>
      <c r="FN532" s="144"/>
      <c r="FO532" s="144"/>
      <c r="FP532" s="144"/>
      <c r="FQ532" s="144"/>
      <c r="FR532" s="144"/>
      <c r="FS532" s="144"/>
      <c r="FT532" s="144"/>
      <c r="FU532" s="144"/>
      <c r="FV532" s="144"/>
      <c r="FW532" s="144"/>
      <c r="FX532" s="144"/>
      <c r="FY532" s="144"/>
      <c r="FZ532" s="144"/>
      <c r="GA532" s="144"/>
      <c r="GB532" s="144"/>
      <c r="GC532" s="144"/>
      <c r="GD532" s="144"/>
      <c r="GE532" s="144"/>
      <c r="GF532" s="144"/>
      <c r="GG532" s="144"/>
      <c r="GH532" s="144"/>
      <c r="GI532" s="144"/>
      <c r="GJ532" s="144"/>
      <c r="GK532" s="144"/>
      <c r="GL532" s="144"/>
      <c r="GM532" s="144"/>
      <c r="GN532" s="144"/>
      <c r="GO532" s="144"/>
      <c r="GP532" s="144"/>
      <c r="GQ532" s="144"/>
      <c r="GR532" s="144"/>
      <c r="GS532" s="144"/>
      <c r="GT532" s="144"/>
      <c r="GU532" s="144"/>
      <c r="GV532" s="144"/>
      <c r="GW532" s="144"/>
      <c r="GX532" s="144"/>
      <c r="GY532" s="144"/>
      <c r="GZ532" s="144"/>
      <c r="HA532" s="144"/>
      <c r="HB532" s="144"/>
      <c r="HC532" s="144"/>
      <c r="HD532" s="144"/>
      <c r="HE532" s="144"/>
      <c r="HF532" s="144"/>
      <c r="HG532" s="144"/>
      <c r="HH532" s="144"/>
      <c r="HI532" s="144"/>
      <c r="HJ532" s="144"/>
    </row>
    <row r="533" spans="1:218" ht="16.5" x14ac:dyDescent="0.3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c r="CN533" s="144"/>
      <c r="CO533" s="144"/>
      <c r="CP533" s="144"/>
      <c r="CQ533" s="144"/>
      <c r="CR533" s="144"/>
      <c r="CS533" s="144"/>
      <c r="CT533" s="144"/>
      <c r="CU533" s="144"/>
      <c r="CV533" s="144"/>
      <c r="CW533" s="144"/>
      <c r="CX533" s="144"/>
      <c r="CY533" s="144"/>
      <c r="CZ533" s="144"/>
      <c r="DA533" s="144"/>
      <c r="DB533" s="144"/>
      <c r="DC533" s="144"/>
      <c r="DD533" s="144"/>
      <c r="DE533" s="144"/>
      <c r="DF533" s="144"/>
      <c r="DG533" s="144"/>
      <c r="DH533" s="144"/>
      <c r="DI533" s="144"/>
      <c r="DJ533" s="144"/>
      <c r="DK533" s="144"/>
      <c r="DL533" s="144"/>
      <c r="DM533" s="144"/>
      <c r="DN533" s="144"/>
      <c r="DO533" s="144"/>
      <c r="DP533" s="144"/>
      <c r="DQ533" s="144"/>
      <c r="DR533" s="144"/>
      <c r="DS533" s="144"/>
      <c r="DT533" s="144"/>
      <c r="DU533" s="144"/>
      <c r="DV533" s="144"/>
      <c r="DW533" s="144"/>
      <c r="DX533" s="144"/>
      <c r="DY533" s="144"/>
      <c r="DZ533" s="144"/>
      <c r="EA533" s="144"/>
      <c r="EB533" s="144"/>
      <c r="EC533" s="144"/>
      <c r="ED533" s="144"/>
      <c r="EE533" s="144"/>
      <c r="EF533" s="144"/>
      <c r="EG533" s="144"/>
      <c r="EH533" s="144"/>
      <c r="EI533" s="144"/>
      <c r="EJ533" s="144"/>
      <c r="EK533" s="144"/>
      <c r="EL533" s="144"/>
      <c r="EM533" s="144"/>
      <c r="EN533" s="144"/>
      <c r="EO533" s="144"/>
      <c r="EP533" s="144"/>
      <c r="EQ533" s="144"/>
      <c r="ER533" s="144"/>
      <c r="ES533" s="144"/>
      <c r="ET533" s="144"/>
      <c r="EU533" s="144"/>
      <c r="EV533" s="144"/>
      <c r="EW533" s="144"/>
      <c r="EX533" s="144"/>
      <c r="EY533" s="144"/>
      <c r="EZ533" s="144"/>
      <c r="FA533" s="144"/>
      <c r="FB533" s="144"/>
      <c r="FC533" s="144"/>
      <c r="FD533" s="144"/>
      <c r="FE533" s="144"/>
      <c r="FF533" s="144"/>
      <c r="FG533" s="144"/>
      <c r="FH533" s="144"/>
      <c r="FI533" s="144"/>
      <c r="FJ533" s="144"/>
      <c r="FK533" s="144"/>
      <c r="FL533" s="144"/>
      <c r="FM533" s="144"/>
      <c r="FN533" s="144"/>
      <c r="FO533" s="144"/>
      <c r="FP533" s="144"/>
      <c r="FQ533" s="144"/>
      <c r="FR533" s="144"/>
      <c r="FS533" s="144"/>
      <c r="FT533" s="144"/>
      <c r="FU533" s="144"/>
      <c r="FV533" s="144"/>
      <c r="FW533" s="144"/>
      <c r="FX533" s="144"/>
      <c r="FY533" s="144"/>
      <c r="FZ533" s="144"/>
      <c r="GA533" s="144"/>
      <c r="GB533" s="144"/>
      <c r="GC533" s="144"/>
      <c r="GD533" s="144"/>
      <c r="GE533" s="144"/>
      <c r="GF533" s="144"/>
      <c r="GG533" s="144"/>
      <c r="GH533" s="144"/>
      <c r="GI533" s="144"/>
      <c r="GJ533" s="144"/>
      <c r="GK533" s="144"/>
      <c r="GL533" s="144"/>
      <c r="GM533" s="144"/>
      <c r="GN533" s="144"/>
      <c r="GO533" s="144"/>
      <c r="GP533" s="144"/>
      <c r="GQ533" s="144"/>
      <c r="GR533" s="144"/>
      <c r="GS533" s="144"/>
      <c r="GT533" s="144"/>
      <c r="GU533" s="144"/>
      <c r="GV533" s="144"/>
      <c r="GW533" s="144"/>
      <c r="GX533" s="144"/>
      <c r="GY533" s="144"/>
      <c r="GZ533" s="144"/>
      <c r="HA533" s="144"/>
      <c r="HB533" s="144"/>
      <c r="HC533" s="144"/>
      <c r="HD533" s="144"/>
      <c r="HE533" s="144"/>
      <c r="HF533" s="144"/>
      <c r="HG533" s="144"/>
      <c r="HH533" s="144"/>
      <c r="HI533" s="144"/>
      <c r="HJ533" s="144"/>
    </row>
    <row r="534" spans="1:218" ht="16.5" x14ac:dyDescent="0.3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c r="CN534" s="144"/>
      <c r="CO534" s="144"/>
      <c r="CP534" s="144"/>
      <c r="CQ534" s="144"/>
      <c r="CR534" s="144"/>
      <c r="CS534" s="144"/>
      <c r="CT534" s="144"/>
      <c r="CU534" s="144"/>
      <c r="CV534" s="144"/>
      <c r="CW534" s="144"/>
      <c r="CX534" s="144"/>
      <c r="CY534" s="144"/>
      <c r="CZ534" s="144"/>
      <c r="DA534" s="144"/>
      <c r="DB534" s="144"/>
      <c r="DC534" s="144"/>
      <c r="DD534" s="144"/>
      <c r="DE534" s="144"/>
      <c r="DF534" s="144"/>
      <c r="DG534" s="144"/>
      <c r="DH534" s="144"/>
      <c r="DI534" s="144"/>
      <c r="DJ534" s="144"/>
      <c r="DK534" s="144"/>
      <c r="DL534" s="144"/>
      <c r="DM534" s="144"/>
      <c r="DN534" s="144"/>
      <c r="DO534" s="144"/>
      <c r="DP534" s="144"/>
      <c r="DQ534" s="144"/>
      <c r="DR534" s="144"/>
      <c r="DS534" s="144"/>
      <c r="DT534" s="144"/>
      <c r="DU534" s="144"/>
      <c r="DV534" s="144"/>
      <c r="DW534" s="144"/>
      <c r="DX534" s="144"/>
      <c r="DY534" s="144"/>
      <c r="DZ534" s="144"/>
      <c r="EA534" s="144"/>
      <c r="EB534" s="144"/>
      <c r="EC534" s="144"/>
      <c r="ED534" s="144"/>
      <c r="EE534" s="144"/>
      <c r="EF534" s="144"/>
      <c r="EG534" s="144"/>
      <c r="EH534" s="144"/>
      <c r="EI534" s="144"/>
      <c r="EJ534" s="144"/>
      <c r="EK534" s="144"/>
      <c r="EL534" s="144"/>
      <c r="EM534" s="144"/>
      <c r="EN534" s="144"/>
      <c r="EO534" s="144"/>
      <c r="EP534" s="144"/>
      <c r="EQ534" s="144"/>
      <c r="ER534" s="144"/>
      <c r="ES534" s="144"/>
      <c r="ET534" s="144"/>
      <c r="EU534" s="144"/>
      <c r="EV534" s="144"/>
      <c r="EW534" s="144"/>
      <c r="EX534" s="144"/>
      <c r="EY534" s="144"/>
      <c r="EZ534" s="144"/>
      <c r="FA534" s="144"/>
      <c r="FB534" s="144"/>
      <c r="FC534" s="144"/>
      <c r="FD534" s="144"/>
      <c r="FE534" s="144"/>
      <c r="FF534" s="144"/>
      <c r="FG534" s="144"/>
      <c r="FH534" s="144"/>
      <c r="FI534" s="144"/>
      <c r="FJ534" s="144"/>
      <c r="FK534" s="144"/>
      <c r="FL534" s="144"/>
      <c r="FM534" s="144"/>
      <c r="FN534" s="144"/>
      <c r="FO534" s="144"/>
      <c r="FP534" s="144"/>
      <c r="FQ534" s="144"/>
      <c r="FR534" s="144"/>
      <c r="FS534" s="144"/>
      <c r="FT534" s="144"/>
      <c r="FU534" s="144"/>
      <c r="FV534" s="144"/>
      <c r="FW534" s="144"/>
      <c r="FX534" s="144"/>
      <c r="FY534" s="144"/>
      <c r="FZ534" s="144"/>
      <c r="GA534" s="144"/>
      <c r="GB534" s="144"/>
      <c r="GC534" s="144"/>
      <c r="GD534" s="144"/>
      <c r="GE534" s="144"/>
      <c r="GF534" s="144"/>
      <c r="GG534" s="144"/>
      <c r="GH534" s="144"/>
      <c r="GI534" s="144"/>
      <c r="GJ534" s="144"/>
      <c r="GK534" s="144"/>
      <c r="GL534" s="144"/>
      <c r="GM534" s="144"/>
      <c r="GN534" s="144"/>
      <c r="GO534" s="144"/>
      <c r="GP534" s="144"/>
      <c r="GQ534" s="144"/>
      <c r="GR534" s="144"/>
      <c r="GS534" s="144"/>
      <c r="GT534" s="144"/>
      <c r="GU534" s="144"/>
      <c r="GV534" s="144"/>
      <c r="GW534" s="144"/>
      <c r="GX534" s="144"/>
      <c r="GY534" s="144"/>
      <c r="GZ534" s="144"/>
      <c r="HA534" s="144"/>
      <c r="HB534" s="144"/>
      <c r="HC534" s="144"/>
      <c r="HD534" s="144"/>
      <c r="HE534" s="144"/>
      <c r="HF534" s="144"/>
      <c r="HG534" s="144"/>
      <c r="HH534" s="144"/>
      <c r="HI534" s="144"/>
      <c r="HJ534" s="144"/>
    </row>
    <row r="535" spans="1:218" ht="16.5" x14ac:dyDescent="0.3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c r="CZ535" s="144"/>
      <c r="DA535" s="144"/>
      <c r="DB535" s="144"/>
      <c r="DC535" s="144"/>
      <c r="DD535" s="144"/>
      <c r="DE535" s="144"/>
      <c r="DF535" s="144"/>
      <c r="DG535" s="144"/>
      <c r="DH535" s="144"/>
      <c r="DI535" s="144"/>
      <c r="DJ535" s="144"/>
      <c r="DK535" s="144"/>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4"/>
      <c r="EU535" s="144"/>
      <c r="EV535" s="144"/>
      <c r="EW535" s="144"/>
      <c r="EX535" s="144"/>
      <c r="EY535" s="144"/>
      <c r="EZ535" s="144"/>
      <c r="FA535" s="144"/>
      <c r="FB535" s="144"/>
      <c r="FC535" s="144"/>
      <c r="FD535" s="144"/>
      <c r="FE535" s="144"/>
      <c r="FF535" s="144"/>
      <c r="FG535" s="144"/>
      <c r="FH535" s="144"/>
      <c r="FI535" s="144"/>
      <c r="FJ535" s="144"/>
      <c r="FK535" s="144"/>
      <c r="FL535" s="144"/>
      <c r="FM535" s="144"/>
      <c r="FN535" s="144"/>
      <c r="FO535" s="144"/>
      <c r="FP535" s="144"/>
      <c r="FQ535" s="144"/>
      <c r="FR535" s="144"/>
      <c r="FS535" s="144"/>
      <c r="FT535" s="144"/>
      <c r="FU535" s="144"/>
      <c r="FV535" s="144"/>
      <c r="FW535" s="144"/>
      <c r="FX535" s="144"/>
      <c r="FY535" s="144"/>
      <c r="FZ535" s="144"/>
      <c r="GA535" s="144"/>
      <c r="GB535" s="144"/>
      <c r="GC535" s="144"/>
      <c r="GD535" s="144"/>
      <c r="GE535" s="144"/>
      <c r="GF535" s="144"/>
      <c r="GG535" s="144"/>
      <c r="GH535" s="144"/>
      <c r="GI535" s="144"/>
      <c r="GJ535" s="144"/>
      <c r="GK535" s="144"/>
      <c r="GL535" s="144"/>
      <c r="GM535" s="144"/>
      <c r="GN535" s="144"/>
      <c r="GO535" s="144"/>
      <c r="GP535" s="144"/>
      <c r="GQ535" s="144"/>
      <c r="GR535" s="144"/>
      <c r="GS535" s="144"/>
      <c r="GT535" s="144"/>
      <c r="GU535" s="144"/>
      <c r="GV535" s="144"/>
      <c r="GW535" s="144"/>
      <c r="GX535" s="144"/>
      <c r="GY535" s="144"/>
      <c r="GZ535" s="144"/>
      <c r="HA535" s="144"/>
      <c r="HB535" s="144"/>
      <c r="HC535" s="144"/>
      <c r="HD535" s="144"/>
      <c r="HE535" s="144"/>
      <c r="HF535" s="144"/>
      <c r="HG535" s="144"/>
      <c r="HH535" s="144"/>
      <c r="HI535" s="144"/>
      <c r="HJ535" s="144"/>
    </row>
    <row r="536" spans="1:218" ht="16.5" x14ac:dyDescent="0.3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c r="CN536" s="144"/>
      <c r="CO536" s="144"/>
      <c r="CP536" s="144"/>
      <c r="CQ536" s="144"/>
      <c r="CR536" s="144"/>
      <c r="CS536" s="144"/>
      <c r="CT536" s="144"/>
      <c r="CU536" s="144"/>
      <c r="CV536" s="144"/>
      <c r="CW536" s="144"/>
      <c r="CX536" s="144"/>
      <c r="CY536" s="144"/>
      <c r="CZ536" s="144"/>
      <c r="DA536" s="144"/>
      <c r="DB536" s="144"/>
      <c r="DC536" s="144"/>
      <c r="DD536" s="144"/>
      <c r="DE536" s="144"/>
      <c r="DF536" s="144"/>
      <c r="DG536" s="144"/>
      <c r="DH536" s="144"/>
      <c r="DI536" s="144"/>
      <c r="DJ536" s="144"/>
      <c r="DK536" s="144"/>
      <c r="DL536" s="144"/>
      <c r="DM536" s="144"/>
      <c r="DN536" s="144"/>
      <c r="DO536" s="144"/>
      <c r="DP536" s="144"/>
      <c r="DQ536" s="144"/>
      <c r="DR536" s="144"/>
      <c r="DS536" s="144"/>
      <c r="DT536" s="144"/>
      <c r="DU536" s="144"/>
      <c r="DV536" s="144"/>
      <c r="DW536" s="144"/>
      <c r="DX536" s="144"/>
      <c r="DY536" s="144"/>
      <c r="DZ536" s="144"/>
      <c r="EA536" s="144"/>
      <c r="EB536" s="144"/>
      <c r="EC536" s="144"/>
      <c r="ED536" s="144"/>
      <c r="EE536" s="144"/>
      <c r="EF536" s="144"/>
      <c r="EG536" s="144"/>
      <c r="EH536" s="144"/>
      <c r="EI536" s="144"/>
      <c r="EJ536" s="144"/>
      <c r="EK536" s="144"/>
      <c r="EL536" s="144"/>
      <c r="EM536" s="144"/>
      <c r="EN536" s="144"/>
      <c r="EO536" s="144"/>
      <c r="EP536" s="144"/>
      <c r="EQ536" s="144"/>
      <c r="ER536" s="144"/>
      <c r="ES536" s="144"/>
      <c r="ET536" s="144"/>
      <c r="EU536" s="144"/>
      <c r="EV536" s="144"/>
      <c r="EW536" s="144"/>
      <c r="EX536" s="144"/>
      <c r="EY536" s="144"/>
      <c r="EZ536" s="144"/>
      <c r="FA536" s="144"/>
      <c r="FB536" s="144"/>
      <c r="FC536" s="144"/>
      <c r="FD536" s="144"/>
      <c r="FE536" s="144"/>
      <c r="FF536" s="144"/>
      <c r="FG536" s="144"/>
      <c r="FH536" s="144"/>
      <c r="FI536" s="144"/>
      <c r="FJ536" s="144"/>
      <c r="FK536" s="144"/>
      <c r="FL536" s="144"/>
      <c r="FM536" s="144"/>
      <c r="FN536" s="144"/>
      <c r="FO536" s="144"/>
      <c r="FP536" s="144"/>
      <c r="FQ536" s="144"/>
      <c r="FR536" s="144"/>
      <c r="FS536" s="144"/>
      <c r="FT536" s="144"/>
      <c r="FU536" s="144"/>
      <c r="FV536" s="144"/>
      <c r="FW536" s="144"/>
      <c r="FX536" s="144"/>
      <c r="FY536" s="144"/>
      <c r="FZ536" s="144"/>
      <c r="GA536" s="144"/>
      <c r="GB536" s="144"/>
      <c r="GC536" s="144"/>
      <c r="GD536" s="144"/>
      <c r="GE536" s="144"/>
      <c r="GF536" s="144"/>
      <c r="GG536" s="144"/>
      <c r="GH536" s="144"/>
      <c r="GI536" s="144"/>
      <c r="GJ536" s="144"/>
      <c r="GK536" s="144"/>
      <c r="GL536" s="144"/>
      <c r="GM536" s="144"/>
      <c r="GN536" s="144"/>
      <c r="GO536" s="144"/>
      <c r="GP536" s="144"/>
      <c r="GQ536" s="144"/>
      <c r="GR536" s="144"/>
      <c r="GS536" s="144"/>
      <c r="GT536" s="144"/>
      <c r="GU536" s="144"/>
      <c r="GV536" s="144"/>
      <c r="GW536" s="144"/>
      <c r="GX536" s="144"/>
      <c r="GY536" s="144"/>
      <c r="GZ536" s="144"/>
      <c r="HA536" s="144"/>
      <c r="HB536" s="144"/>
      <c r="HC536" s="144"/>
      <c r="HD536" s="144"/>
      <c r="HE536" s="144"/>
      <c r="HF536" s="144"/>
      <c r="HG536" s="144"/>
      <c r="HH536" s="144"/>
      <c r="HI536" s="144"/>
      <c r="HJ536" s="144"/>
    </row>
    <row r="537" spans="1:218" ht="16.5" x14ac:dyDescent="0.3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c r="CN537" s="144"/>
      <c r="CO537" s="144"/>
      <c r="CP537" s="144"/>
      <c r="CQ537" s="144"/>
      <c r="CR537" s="144"/>
      <c r="CS537" s="144"/>
      <c r="CT537" s="144"/>
      <c r="CU537" s="144"/>
      <c r="CV537" s="144"/>
      <c r="CW537" s="144"/>
      <c r="CX537" s="144"/>
      <c r="CY537" s="144"/>
      <c r="CZ537" s="144"/>
      <c r="DA537" s="144"/>
      <c r="DB537" s="144"/>
      <c r="DC537" s="144"/>
      <c r="DD537" s="144"/>
      <c r="DE537" s="144"/>
      <c r="DF537" s="144"/>
      <c r="DG537" s="144"/>
      <c r="DH537" s="144"/>
      <c r="DI537" s="144"/>
      <c r="DJ537" s="144"/>
      <c r="DK537" s="144"/>
      <c r="DL537" s="144"/>
      <c r="DM537" s="144"/>
      <c r="DN537" s="144"/>
      <c r="DO537" s="144"/>
      <c r="DP537" s="144"/>
      <c r="DQ537" s="144"/>
      <c r="DR537" s="144"/>
      <c r="DS537" s="144"/>
      <c r="DT537" s="144"/>
      <c r="DU537" s="144"/>
      <c r="DV537" s="144"/>
      <c r="DW537" s="144"/>
      <c r="DX537" s="144"/>
      <c r="DY537" s="144"/>
      <c r="DZ537" s="144"/>
      <c r="EA537" s="144"/>
      <c r="EB537" s="144"/>
      <c r="EC537" s="144"/>
      <c r="ED537" s="144"/>
      <c r="EE537" s="144"/>
      <c r="EF537" s="144"/>
      <c r="EG537" s="144"/>
      <c r="EH537" s="144"/>
      <c r="EI537" s="144"/>
      <c r="EJ537" s="144"/>
      <c r="EK537" s="144"/>
      <c r="EL537" s="144"/>
      <c r="EM537" s="144"/>
      <c r="EN537" s="144"/>
      <c r="EO537" s="144"/>
      <c r="EP537" s="144"/>
      <c r="EQ537" s="144"/>
      <c r="ER537" s="144"/>
      <c r="ES537" s="144"/>
      <c r="ET537" s="144"/>
      <c r="EU537" s="144"/>
      <c r="EV537" s="144"/>
      <c r="EW537" s="144"/>
      <c r="EX537" s="144"/>
      <c r="EY537" s="144"/>
      <c r="EZ537" s="144"/>
      <c r="FA537" s="144"/>
      <c r="FB537" s="144"/>
      <c r="FC537" s="144"/>
      <c r="FD537" s="144"/>
      <c r="FE537" s="144"/>
      <c r="FF537" s="144"/>
      <c r="FG537" s="144"/>
      <c r="FH537" s="144"/>
      <c r="FI537" s="144"/>
      <c r="FJ537" s="144"/>
      <c r="FK537" s="144"/>
      <c r="FL537" s="144"/>
      <c r="FM537" s="144"/>
      <c r="FN537" s="144"/>
      <c r="FO537" s="144"/>
      <c r="FP537" s="144"/>
      <c r="FQ537" s="144"/>
      <c r="FR537" s="144"/>
      <c r="FS537" s="144"/>
      <c r="FT537" s="144"/>
      <c r="FU537" s="144"/>
      <c r="FV537" s="144"/>
      <c r="FW537" s="144"/>
      <c r="FX537" s="144"/>
      <c r="FY537" s="144"/>
      <c r="FZ537" s="144"/>
      <c r="GA537" s="144"/>
      <c r="GB537" s="144"/>
      <c r="GC537" s="144"/>
      <c r="GD537" s="144"/>
      <c r="GE537" s="144"/>
      <c r="GF537" s="144"/>
      <c r="GG537" s="144"/>
      <c r="GH537" s="144"/>
      <c r="GI537" s="144"/>
      <c r="GJ537" s="144"/>
      <c r="GK537" s="144"/>
      <c r="GL537" s="144"/>
      <c r="GM537" s="144"/>
      <c r="GN537" s="144"/>
      <c r="GO537" s="144"/>
      <c r="GP537" s="144"/>
      <c r="GQ537" s="144"/>
      <c r="GR537" s="144"/>
      <c r="GS537" s="144"/>
      <c r="GT537" s="144"/>
      <c r="GU537" s="144"/>
      <c r="GV537" s="144"/>
      <c r="GW537" s="144"/>
      <c r="GX537" s="144"/>
      <c r="GY537" s="144"/>
      <c r="GZ537" s="144"/>
      <c r="HA537" s="144"/>
      <c r="HB537" s="144"/>
      <c r="HC537" s="144"/>
      <c r="HD537" s="144"/>
      <c r="HE537" s="144"/>
      <c r="HF537" s="144"/>
      <c r="HG537" s="144"/>
      <c r="HH537" s="144"/>
      <c r="HI537" s="144"/>
      <c r="HJ537" s="144"/>
    </row>
    <row r="538" spans="1:218" ht="16.5" x14ac:dyDescent="0.3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c r="CN538" s="144"/>
      <c r="CO538" s="144"/>
      <c r="CP538" s="144"/>
      <c r="CQ538" s="144"/>
      <c r="CR538" s="144"/>
      <c r="CS538" s="144"/>
      <c r="CT538" s="144"/>
      <c r="CU538" s="144"/>
      <c r="CV538" s="144"/>
      <c r="CW538" s="144"/>
      <c r="CX538" s="144"/>
      <c r="CY538" s="144"/>
      <c r="CZ538" s="144"/>
      <c r="DA538" s="144"/>
      <c r="DB538" s="144"/>
      <c r="DC538" s="144"/>
      <c r="DD538" s="144"/>
      <c r="DE538" s="144"/>
      <c r="DF538" s="144"/>
      <c r="DG538" s="144"/>
      <c r="DH538" s="144"/>
      <c r="DI538" s="144"/>
      <c r="DJ538" s="144"/>
      <c r="DK538" s="144"/>
      <c r="DL538" s="144"/>
      <c r="DM538" s="144"/>
      <c r="DN538" s="144"/>
      <c r="DO538" s="144"/>
      <c r="DP538" s="144"/>
      <c r="DQ538" s="144"/>
      <c r="DR538" s="144"/>
      <c r="DS538" s="144"/>
      <c r="DT538" s="144"/>
      <c r="DU538" s="144"/>
      <c r="DV538" s="144"/>
      <c r="DW538" s="144"/>
      <c r="DX538" s="144"/>
      <c r="DY538" s="144"/>
      <c r="DZ538" s="144"/>
      <c r="EA538" s="144"/>
      <c r="EB538" s="144"/>
      <c r="EC538" s="144"/>
      <c r="ED538" s="144"/>
      <c r="EE538" s="144"/>
      <c r="EF538" s="144"/>
      <c r="EG538" s="144"/>
      <c r="EH538" s="144"/>
      <c r="EI538" s="144"/>
      <c r="EJ538" s="144"/>
      <c r="EK538" s="144"/>
      <c r="EL538" s="144"/>
      <c r="EM538" s="144"/>
      <c r="EN538" s="144"/>
      <c r="EO538" s="144"/>
      <c r="EP538" s="144"/>
      <c r="EQ538" s="144"/>
      <c r="ER538" s="144"/>
      <c r="ES538" s="144"/>
      <c r="ET538" s="144"/>
      <c r="EU538" s="144"/>
      <c r="EV538" s="144"/>
      <c r="EW538" s="144"/>
      <c r="EX538" s="144"/>
      <c r="EY538" s="144"/>
      <c r="EZ538" s="144"/>
      <c r="FA538" s="144"/>
      <c r="FB538" s="144"/>
      <c r="FC538" s="144"/>
      <c r="FD538" s="144"/>
      <c r="FE538" s="144"/>
      <c r="FF538" s="144"/>
      <c r="FG538" s="144"/>
      <c r="FH538" s="144"/>
      <c r="FI538" s="144"/>
      <c r="FJ538" s="144"/>
      <c r="FK538" s="144"/>
      <c r="FL538" s="144"/>
      <c r="FM538" s="144"/>
      <c r="FN538" s="144"/>
      <c r="FO538" s="144"/>
      <c r="FP538" s="144"/>
      <c r="FQ538" s="144"/>
      <c r="FR538" s="144"/>
      <c r="FS538" s="144"/>
      <c r="FT538" s="144"/>
      <c r="FU538" s="144"/>
      <c r="FV538" s="144"/>
      <c r="FW538" s="144"/>
      <c r="FX538" s="144"/>
      <c r="FY538" s="144"/>
      <c r="FZ538" s="144"/>
      <c r="GA538" s="144"/>
      <c r="GB538" s="144"/>
      <c r="GC538" s="144"/>
      <c r="GD538" s="144"/>
      <c r="GE538" s="144"/>
      <c r="GF538" s="144"/>
      <c r="GG538" s="144"/>
      <c r="GH538" s="144"/>
      <c r="GI538" s="144"/>
      <c r="GJ538" s="144"/>
      <c r="GK538" s="144"/>
      <c r="GL538" s="144"/>
      <c r="GM538" s="144"/>
      <c r="GN538" s="144"/>
      <c r="GO538" s="144"/>
      <c r="GP538" s="144"/>
      <c r="GQ538" s="144"/>
      <c r="GR538" s="144"/>
      <c r="GS538" s="144"/>
      <c r="GT538" s="144"/>
      <c r="GU538" s="144"/>
      <c r="GV538" s="144"/>
      <c r="GW538" s="144"/>
      <c r="GX538" s="144"/>
      <c r="GY538" s="144"/>
      <c r="GZ538" s="144"/>
      <c r="HA538" s="144"/>
      <c r="HB538" s="144"/>
      <c r="HC538" s="144"/>
      <c r="HD538" s="144"/>
      <c r="HE538" s="144"/>
      <c r="HF538" s="144"/>
      <c r="HG538" s="144"/>
      <c r="HH538" s="144"/>
      <c r="HI538" s="144"/>
      <c r="HJ538" s="144"/>
    </row>
    <row r="539" spans="1:218" ht="16.5" x14ac:dyDescent="0.3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c r="CN539" s="144"/>
      <c r="CO539" s="144"/>
      <c r="CP539" s="144"/>
      <c r="CQ539" s="144"/>
      <c r="CR539" s="144"/>
      <c r="CS539" s="144"/>
      <c r="CT539" s="144"/>
      <c r="CU539" s="144"/>
      <c r="CV539" s="144"/>
      <c r="CW539" s="144"/>
      <c r="CX539" s="144"/>
      <c r="CY539" s="144"/>
      <c r="CZ539" s="144"/>
      <c r="DA539" s="144"/>
      <c r="DB539" s="144"/>
      <c r="DC539" s="144"/>
      <c r="DD539" s="144"/>
      <c r="DE539" s="144"/>
      <c r="DF539" s="144"/>
      <c r="DG539" s="144"/>
      <c r="DH539" s="144"/>
      <c r="DI539" s="144"/>
      <c r="DJ539" s="144"/>
      <c r="DK539" s="144"/>
      <c r="DL539" s="144"/>
      <c r="DM539" s="144"/>
      <c r="DN539" s="144"/>
      <c r="DO539" s="144"/>
      <c r="DP539" s="144"/>
      <c r="DQ539" s="144"/>
      <c r="DR539" s="144"/>
      <c r="DS539" s="144"/>
      <c r="DT539" s="144"/>
      <c r="DU539" s="144"/>
      <c r="DV539" s="144"/>
      <c r="DW539" s="144"/>
      <c r="DX539" s="144"/>
      <c r="DY539" s="144"/>
      <c r="DZ539" s="144"/>
      <c r="EA539" s="144"/>
      <c r="EB539" s="144"/>
      <c r="EC539" s="144"/>
      <c r="ED539" s="144"/>
      <c r="EE539" s="144"/>
      <c r="EF539" s="144"/>
      <c r="EG539" s="144"/>
      <c r="EH539" s="144"/>
      <c r="EI539" s="144"/>
      <c r="EJ539" s="144"/>
      <c r="EK539" s="144"/>
      <c r="EL539" s="144"/>
      <c r="EM539" s="144"/>
      <c r="EN539" s="144"/>
      <c r="EO539" s="144"/>
      <c r="EP539" s="144"/>
      <c r="EQ539" s="144"/>
      <c r="ER539" s="144"/>
      <c r="ES539" s="144"/>
      <c r="ET539" s="144"/>
      <c r="EU539" s="144"/>
      <c r="EV539" s="144"/>
      <c r="EW539" s="144"/>
      <c r="EX539" s="144"/>
      <c r="EY539" s="144"/>
      <c r="EZ539" s="144"/>
      <c r="FA539" s="144"/>
      <c r="FB539" s="144"/>
      <c r="FC539" s="144"/>
      <c r="FD539" s="144"/>
      <c r="FE539" s="144"/>
      <c r="FF539" s="144"/>
      <c r="FG539" s="144"/>
      <c r="FH539" s="144"/>
      <c r="FI539" s="144"/>
      <c r="FJ539" s="144"/>
      <c r="FK539" s="144"/>
      <c r="FL539" s="144"/>
      <c r="FM539" s="144"/>
      <c r="FN539" s="144"/>
      <c r="FO539" s="144"/>
      <c r="FP539" s="144"/>
      <c r="FQ539" s="144"/>
      <c r="FR539" s="144"/>
      <c r="FS539" s="144"/>
      <c r="FT539" s="144"/>
      <c r="FU539" s="144"/>
      <c r="FV539" s="144"/>
      <c r="FW539" s="144"/>
      <c r="FX539" s="144"/>
      <c r="FY539" s="144"/>
      <c r="FZ539" s="144"/>
      <c r="GA539" s="144"/>
      <c r="GB539" s="144"/>
      <c r="GC539" s="144"/>
      <c r="GD539" s="144"/>
      <c r="GE539" s="144"/>
      <c r="GF539" s="144"/>
      <c r="GG539" s="144"/>
      <c r="GH539" s="144"/>
      <c r="GI539" s="144"/>
      <c r="GJ539" s="144"/>
      <c r="GK539" s="144"/>
      <c r="GL539" s="144"/>
      <c r="GM539" s="144"/>
      <c r="GN539" s="144"/>
      <c r="GO539" s="144"/>
      <c r="GP539" s="144"/>
      <c r="GQ539" s="144"/>
      <c r="GR539" s="144"/>
      <c r="GS539" s="144"/>
      <c r="GT539" s="144"/>
      <c r="GU539" s="144"/>
      <c r="GV539" s="144"/>
      <c r="GW539" s="144"/>
      <c r="GX539" s="144"/>
      <c r="GY539" s="144"/>
      <c r="GZ539" s="144"/>
      <c r="HA539" s="144"/>
      <c r="HB539" s="144"/>
      <c r="HC539" s="144"/>
      <c r="HD539" s="144"/>
      <c r="HE539" s="144"/>
      <c r="HF539" s="144"/>
      <c r="HG539" s="144"/>
      <c r="HH539" s="144"/>
      <c r="HI539" s="144"/>
      <c r="HJ539" s="144"/>
    </row>
    <row r="540" spans="1:218" ht="16.5" x14ac:dyDescent="0.3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c r="CN540" s="144"/>
      <c r="CO540" s="144"/>
      <c r="CP540" s="144"/>
      <c r="CQ540" s="144"/>
      <c r="CR540" s="144"/>
      <c r="CS540" s="144"/>
      <c r="CT540" s="144"/>
      <c r="CU540" s="144"/>
      <c r="CV540" s="144"/>
      <c r="CW540" s="144"/>
      <c r="CX540" s="144"/>
      <c r="CY540" s="144"/>
      <c r="CZ540" s="144"/>
      <c r="DA540" s="144"/>
      <c r="DB540" s="144"/>
      <c r="DC540" s="144"/>
      <c r="DD540" s="144"/>
      <c r="DE540" s="144"/>
      <c r="DF540" s="144"/>
      <c r="DG540" s="144"/>
      <c r="DH540" s="144"/>
      <c r="DI540" s="144"/>
      <c r="DJ540" s="144"/>
      <c r="DK540" s="144"/>
      <c r="DL540" s="144"/>
      <c r="DM540" s="144"/>
      <c r="DN540" s="144"/>
      <c r="DO540" s="144"/>
      <c r="DP540" s="144"/>
      <c r="DQ540" s="144"/>
      <c r="DR540" s="144"/>
      <c r="DS540" s="144"/>
      <c r="DT540" s="144"/>
      <c r="DU540" s="144"/>
      <c r="DV540" s="144"/>
      <c r="DW540" s="144"/>
      <c r="DX540" s="144"/>
      <c r="DY540" s="144"/>
      <c r="DZ540" s="144"/>
      <c r="EA540" s="144"/>
      <c r="EB540" s="144"/>
      <c r="EC540" s="144"/>
      <c r="ED540" s="144"/>
      <c r="EE540" s="144"/>
      <c r="EF540" s="144"/>
      <c r="EG540" s="144"/>
      <c r="EH540" s="144"/>
      <c r="EI540" s="144"/>
      <c r="EJ540" s="144"/>
      <c r="EK540" s="144"/>
      <c r="EL540" s="144"/>
      <c r="EM540" s="144"/>
      <c r="EN540" s="144"/>
      <c r="EO540" s="144"/>
      <c r="EP540" s="144"/>
      <c r="EQ540" s="144"/>
      <c r="ER540" s="144"/>
      <c r="ES540" s="144"/>
      <c r="ET540" s="144"/>
      <c r="EU540" s="144"/>
      <c r="EV540" s="144"/>
      <c r="EW540" s="144"/>
      <c r="EX540" s="144"/>
      <c r="EY540" s="144"/>
      <c r="EZ540" s="144"/>
      <c r="FA540" s="144"/>
      <c r="FB540" s="144"/>
      <c r="FC540" s="144"/>
      <c r="FD540" s="144"/>
      <c r="FE540" s="144"/>
      <c r="FF540" s="144"/>
      <c r="FG540" s="144"/>
      <c r="FH540" s="144"/>
      <c r="FI540" s="144"/>
      <c r="FJ540" s="144"/>
      <c r="FK540" s="144"/>
      <c r="FL540" s="144"/>
      <c r="FM540" s="144"/>
      <c r="FN540" s="144"/>
      <c r="FO540" s="144"/>
      <c r="FP540" s="144"/>
      <c r="FQ540" s="144"/>
      <c r="FR540" s="144"/>
      <c r="FS540" s="144"/>
      <c r="FT540" s="144"/>
      <c r="FU540" s="144"/>
      <c r="FV540" s="144"/>
      <c r="FW540" s="144"/>
      <c r="FX540" s="144"/>
      <c r="FY540" s="144"/>
      <c r="FZ540" s="144"/>
      <c r="GA540" s="144"/>
      <c r="GB540" s="144"/>
      <c r="GC540" s="144"/>
      <c r="GD540" s="144"/>
      <c r="GE540" s="144"/>
      <c r="GF540" s="144"/>
      <c r="GG540" s="144"/>
      <c r="GH540" s="144"/>
      <c r="GI540" s="144"/>
      <c r="GJ540" s="144"/>
      <c r="GK540" s="144"/>
      <c r="GL540" s="144"/>
      <c r="GM540" s="144"/>
      <c r="GN540" s="144"/>
      <c r="GO540" s="144"/>
      <c r="GP540" s="144"/>
      <c r="GQ540" s="144"/>
      <c r="GR540" s="144"/>
      <c r="GS540" s="144"/>
      <c r="GT540" s="144"/>
      <c r="GU540" s="144"/>
      <c r="GV540" s="144"/>
      <c r="GW540" s="144"/>
      <c r="GX540" s="144"/>
      <c r="GY540" s="144"/>
      <c r="GZ540" s="144"/>
      <c r="HA540" s="144"/>
      <c r="HB540" s="144"/>
      <c r="HC540" s="144"/>
      <c r="HD540" s="144"/>
      <c r="HE540" s="144"/>
      <c r="HF540" s="144"/>
      <c r="HG540" s="144"/>
      <c r="HH540" s="144"/>
      <c r="HI540" s="144"/>
      <c r="HJ540" s="144"/>
    </row>
    <row r="541" spans="1:218" ht="16.5" x14ac:dyDescent="0.3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c r="CN541" s="144"/>
      <c r="CO541" s="144"/>
      <c r="CP541" s="144"/>
      <c r="CQ541" s="144"/>
      <c r="CR541" s="144"/>
      <c r="CS541" s="144"/>
      <c r="CT541" s="144"/>
      <c r="CU541" s="144"/>
      <c r="CV541" s="144"/>
      <c r="CW541" s="144"/>
      <c r="CX541" s="144"/>
      <c r="CY541" s="144"/>
      <c r="CZ541" s="144"/>
      <c r="DA541" s="144"/>
      <c r="DB541" s="144"/>
      <c r="DC541" s="144"/>
      <c r="DD541" s="144"/>
      <c r="DE541" s="144"/>
      <c r="DF541" s="144"/>
      <c r="DG541" s="144"/>
      <c r="DH541" s="144"/>
      <c r="DI541" s="144"/>
      <c r="DJ541" s="144"/>
      <c r="DK541" s="144"/>
      <c r="DL541" s="144"/>
      <c r="DM541" s="144"/>
      <c r="DN541" s="144"/>
      <c r="DO541" s="144"/>
      <c r="DP541" s="144"/>
      <c r="DQ541" s="144"/>
      <c r="DR541" s="144"/>
      <c r="DS541" s="144"/>
      <c r="DT541" s="144"/>
      <c r="DU541" s="144"/>
      <c r="DV541" s="144"/>
      <c r="DW541" s="144"/>
      <c r="DX541" s="144"/>
      <c r="DY541" s="144"/>
      <c r="DZ541" s="144"/>
      <c r="EA541" s="144"/>
      <c r="EB541" s="144"/>
      <c r="EC541" s="144"/>
      <c r="ED541" s="144"/>
      <c r="EE541" s="144"/>
      <c r="EF541" s="144"/>
      <c r="EG541" s="144"/>
      <c r="EH541" s="144"/>
      <c r="EI541" s="144"/>
      <c r="EJ541" s="144"/>
      <c r="EK541" s="144"/>
      <c r="EL541" s="144"/>
      <c r="EM541" s="144"/>
      <c r="EN541" s="144"/>
      <c r="EO541" s="144"/>
      <c r="EP541" s="144"/>
      <c r="EQ541" s="144"/>
      <c r="ER541" s="144"/>
      <c r="ES541" s="144"/>
      <c r="ET541" s="144"/>
      <c r="EU541" s="144"/>
      <c r="EV541" s="144"/>
      <c r="EW541" s="144"/>
      <c r="EX541" s="144"/>
      <c r="EY541" s="144"/>
      <c r="EZ541" s="144"/>
      <c r="FA541" s="144"/>
      <c r="FB541" s="144"/>
      <c r="FC541" s="144"/>
      <c r="FD541" s="144"/>
      <c r="FE541" s="144"/>
      <c r="FF541" s="144"/>
      <c r="FG541" s="144"/>
      <c r="FH541" s="144"/>
      <c r="FI541" s="144"/>
      <c r="FJ541" s="144"/>
      <c r="FK541" s="144"/>
      <c r="FL541" s="144"/>
      <c r="FM541" s="144"/>
      <c r="FN541" s="144"/>
      <c r="FO541" s="144"/>
      <c r="FP541" s="144"/>
      <c r="FQ541" s="144"/>
      <c r="FR541" s="144"/>
      <c r="FS541" s="144"/>
      <c r="FT541" s="144"/>
      <c r="FU541" s="144"/>
      <c r="FV541" s="144"/>
      <c r="FW541" s="144"/>
      <c r="FX541" s="144"/>
      <c r="FY541" s="144"/>
      <c r="FZ541" s="144"/>
      <c r="GA541" s="144"/>
      <c r="GB541" s="144"/>
      <c r="GC541" s="144"/>
      <c r="GD541" s="144"/>
      <c r="GE541" s="144"/>
      <c r="GF541" s="144"/>
      <c r="GG541" s="144"/>
      <c r="GH541" s="144"/>
      <c r="GI541" s="144"/>
      <c r="GJ541" s="144"/>
      <c r="GK541" s="144"/>
      <c r="GL541" s="144"/>
      <c r="GM541" s="144"/>
      <c r="GN541" s="144"/>
      <c r="GO541" s="144"/>
      <c r="GP541" s="144"/>
      <c r="GQ541" s="144"/>
      <c r="GR541" s="144"/>
      <c r="GS541" s="144"/>
      <c r="GT541" s="144"/>
      <c r="GU541" s="144"/>
      <c r="GV541" s="144"/>
      <c r="GW541" s="144"/>
      <c r="GX541" s="144"/>
      <c r="GY541" s="144"/>
      <c r="GZ541" s="144"/>
      <c r="HA541" s="144"/>
      <c r="HB541" s="144"/>
      <c r="HC541" s="144"/>
      <c r="HD541" s="144"/>
      <c r="HE541" s="144"/>
      <c r="HF541" s="144"/>
      <c r="HG541" s="144"/>
      <c r="HH541" s="144"/>
      <c r="HI541" s="144"/>
      <c r="HJ541" s="144"/>
    </row>
    <row r="542" spans="1:218" ht="16.5" x14ac:dyDescent="0.3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c r="CN542" s="144"/>
      <c r="CO542" s="144"/>
      <c r="CP542" s="144"/>
      <c r="CQ542" s="144"/>
      <c r="CR542" s="144"/>
      <c r="CS542" s="144"/>
      <c r="CT542" s="144"/>
      <c r="CU542" s="144"/>
      <c r="CV542" s="144"/>
      <c r="CW542" s="144"/>
      <c r="CX542" s="144"/>
      <c r="CY542" s="144"/>
      <c r="CZ542" s="144"/>
      <c r="DA542" s="144"/>
      <c r="DB542" s="144"/>
      <c r="DC542" s="144"/>
      <c r="DD542" s="144"/>
      <c r="DE542" s="144"/>
      <c r="DF542" s="144"/>
      <c r="DG542" s="144"/>
      <c r="DH542" s="144"/>
      <c r="DI542" s="144"/>
      <c r="DJ542" s="144"/>
      <c r="DK542" s="144"/>
      <c r="DL542" s="144"/>
      <c r="DM542" s="144"/>
      <c r="DN542" s="144"/>
      <c r="DO542" s="144"/>
      <c r="DP542" s="144"/>
      <c r="DQ542" s="144"/>
      <c r="DR542" s="144"/>
      <c r="DS542" s="144"/>
      <c r="DT542" s="144"/>
      <c r="DU542" s="144"/>
      <c r="DV542" s="144"/>
      <c r="DW542" s="144"/>
      <c r="DX542" s="144"/>
      <c r="DY542" s="144"/>
      <c r="DZ542" s="144"/>
      <c r="EA542" s="144"/>
      <c r="EB542" s="144"/>
      <c r="EC542" s="144"/>
      <c r="ED542" s="144"/>
      <c r="EE542" s="144"/>
      <c r="EF542" s="144"/>
      <c r="EG542" s="144"/>
      <c r="EH542" s="144"/>
      <c r="EI542" s="144"/>
      <c r="EJ542" s="144"/>
      <c r="EK542" s="144"/>
      <c r="EL542" s="144"/>
      <c r="EM542" s="144"/>
      <c r="EN542" s="144"/>
      <c r="EO542" s="144"/>
      <c r="EP542" s="144"/>
      <c r="EQ542" s="144"/>
      <c r="ER542" s="144"/>
      <c r="ES542" s="144"/>
      <c r="ET542" s="144"/>
      <c r="EU542" s="144"/>
      <c r="EV542" s="144"/>
      <c r="EW542" s="144"/>
      <c r="EX542" s="144"/>
      <c r="EY542" s="144"/>
      <c r="EZ542" s="144"/>
      <c r="FA542" s="144"/>
      <c r="FB542" s="144"/>
      <c r="FC542" s="144"/>
      <c r="FD542" s="144"/>
      <c r="FE542" s="144"/>
      <c r="FF542" s="144"/>
      <c r="FG542" s="144"/>
      <c r="FH542" s="144"/>
      <c r="FI542" s="144"/>
      <c r="FJ542" s="144"/>
      <c r="FK542" s="144"/>
      <c r="FL542" s="144"/>
      <c r="FM542" s="144"/>
      <c r="FN542" s="144"/>
      <c r="FO542" s="144"/>
      <c r="FP542" s="144"/>
      <c r="FQ542" s="144"/>
      <c r="FR542" s="144"/>
      <c r="FS542" s="144"/>
      <c r="FT542" s="144"/>
      <c r="FU542" s="144"/>
      <c r="FV542" s="144"/>
      <c r="FW542" s="144"/>
      <c r="FX542" s="144"/>
      <c r="FY542" s="144"/>
      <c r="FZ542" s="144"/>
      <c r="GA542" s="144"/>
      <c r="GB542" s="144"/>
      <c r="GC542" s="144"/>
      <c r="GD542" s="144"/>
      <c r="GE542" s="144"/>
      <c r="GF542" s="144"/>
      <c r="GG542" s="144"/>
      <c r="GH542" s="144"/>
      <c r="GI542" s="144"/>
      <c r="GJ542" s="144"/>
      <c r="GK542" s="144"/>
      <c r="GL542" s="144"/>
      <c r="GM542" s="144"/>
      <c r="GN542" s="144"/>
      <c r="GO542" s="144"/>
      <c r="GP542" s="144"/>
      <c r="GQ542" s="144"/>
      <c r="GR542" s="144"/>
      <c r="GS542" s="144"/>
      <c r="GT542" s="144"/>
      <c r="GU542" s="144"/>
      <c r="GV542" s="144"/>
      <c r="GW542" s="144"/>
      <c r="GX542" s="144"/>
      <c r="GY542" s="144"/>
      <c r="GZ542" s="144"/>
      <c r="HA542" s="144"/>
      <c r="HB542" s="144"/>
      <c r="HC542" s="144"/>
      <c r="HD542" s="144"/>
      <c r="HE542" s="144"/>
      <c r="HF542" s="144"/>
      <c r="HG542" s="144"/>
      <c r="HH542" s="144"/>
      <c r="HI542" s="144"/>
      <c r="HJ542" s="144"/>
    </row>
    <row r="543" spans="1:218" ht="16.5" x14ac:dyDescent="0.3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c r="CN543" s="144"/>
      <c r="CO543" s="144"/>
      <c r="CP543" s="144"/>
      <c r="CQ543" s="144"/>
      <c r="CR543" s="144"/>
      <c r="CS543" s="144"/>
      <c r="CT543" s="144"/>
      <c r="CU543" s="144"/>
      <c r="CV543" s="144"/>
      <c r="CW543" s="144"/>
      <c r="CX543" s="144"/>
      <c r="CY543" s="144"/>
      <c r="CZ543" s="144"/>
      <c r="DA543" s="144"/>
      <c r="DB543" s="144"/>
      <c r="DC543" s="144"/>
      <c r="DD543" s="144"/>
      <c r="DE543" s="144"/>
      <c r="DF543" s="144"/>
      <c r="DG543" s="144"/>
      <c r="DH543" s="144"/>
      <c r="DI543" s="144"/>
      <c r="DJ543" s="144"/>
      <c r="DK543" s="144"/>
      <c r="DL543" s="144"/>
      <c r="DM543" s="144"/>
      <c r="DN543" s="144"/>
      <c r="DO543" s="144"/>
      <c r="DP543" s="144"/>
      <c r="DQ543" s="144"/>
      <c r="DR543" s="144"/>
      <c r="DS543" s="144"/>
      <c r="DT543" s="144"/>
      <c r="DU543" s="144"/>
      <c r="DV543" s="144"/>
      <c r="DW543" s="144"/>
      <c r="DX543" s="144"/>
      <c r="DY543" s="144"/>
      <c r="DZ543" s="144"/>
      <c r="EA543" s="144"/>
      <c r="EB543" s="144"/>
      <c r="EC543" s="144"/>
      <c r="ED543" s="144"/>
      <c r="EE543" s="144"/>
      <c r="EF543" s="144"/>
      <c r="EG543" s="144"/>
      <c r="EH543" s="144"/>
      <c r="EI543" s="144"/>
      <c r="EJ543" s="144"/>
      <c r="EK543" s="144"/>
      <c r="EL543" s="144"/>
      <c r="EM543" s="144"/>
      <c r="EN543" s="144"/>
      <c r="EO543" s="144"/>
      <c r="EP543" s="144"/>
      <c r="EQ543" s="144"/>
      <c r="ER543" s="144"/>
      <c r="ES543" s="144"/>
      <c r="ET543" s="144"/>
      <c r="EU543" s="144"/>
      <c r="EV543" s="144"/>
      <c r="EW543" s="144"/>
      <c r="EX543" s="144"/>
      <c r="EY543" s="144"/>
      <c r="EZ543" s="144"/>
      <c r="FA543" s="144"/>
      <c r="FB543" s="144"/>
      <c r="FC543" s="144"/>
      <c r="FD543" s="144"/>
      <c r="FE543" s="144"/>
      <c r="FF543" s="144"/>
      <c r="FG543" s="144"/>
      <c r="FH543" s="144"/>
      <c r="FI543" s="144"/>
      <c r="FJ543" s="144"/>
      <c r="FK543" s="144"/>
      <c r="FL543" s="144"/>
      <c r="FM543" s="144"/>
      <c r="FN543" s="144"/>
      <c r="FO543" s="144"/>
      <c r="FP543" s="144"/>
      <c r="FQ543" s="144"/>
      <c r="FR543" s="144"/>
      <c r="FS543" s="144"/>
      <c r="FT543" s="144"/>
      <c r="FU543" s="144"/>
      <c r="FV543" s="144"/>
      <c r="FW543" s="144"/>
      <c r="FX543" s="144"/>
      <c r="FY543" s="144"/>
      <c r="FZ543" s="144"/>
      <c r="GA543" s="144"/>
      <c r="GB543" s="144"/>
      <c r="GC543" s="144"/>
      <c r="GD543" s="144"/>
      <c r="GE543" s="144"/>
      <c r="GF543" s="144"/>
      <c r="GG543" s="144"/>
      <c r="GH543" s="144"/>
      <c r="GI543" s="144"/>
      <c r="GJ543" s="144"/>
      <c r="GK543" s="144"/>
      <c r="GL543" s="144"/>
      <c r="GM543" s="144"/>
      <c r="GN543" s="144"/>
      <c r="GO543" s="144"/>
      <c r="GP543" s="144"/>
      <c r="GQ543" s="144"/>
      <c r="GR543" s="144"/>
      <c r="GS543" s="144"/>
      <c r="GT543" s="144"/>
      <c r="GU543" s="144"/>
      <c r="GV543" s="144"/>
      <c r="GW543" s="144"/>
      <c r="GX543" s="144"/>
      <c r="GY543" s="144"/>
      <c r="GZ543" s="144"/>
      <c r="HA543" s="144"/>
      <c r="HB543" s="144"/>
      <c r="HC543" s="144"/>
      <c r="HD543" s="144"/>
      <c r="HE543" s="144"/>
      <c r="HF543" s="144"/>
      <c r="HG543" s="144"/>
      <c r="HH543" s="144"/>
      <c r="HI543" s="144"/>
      <c r="HJ543" s="144"/>
    </row>
    <row r="544" spans="1:218" ht="16.5" x14ac:dyDescent="0.3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c r="CN544" s="144"/>
      <c r="CO544" s="144"/>
      <c r="CP544" s="144"/>
      <c r="CQ544" s="144"/>
      <c r="CR544" s="144"/>
      <c r="CS544" s="144"/>
      <c r="CT544" s="144"/>
      <c r="CU544" s="144"/>
      <c r="CV544" s="144"/>
      <c r="CW544" s="144"/>
      <c r="CX544" s="144"/>
      <c r="CY544" s="144"/>
      <c r="CZ544" s="144"/>
      <c r="DA544" s="144"/>
      <c r="DB544" s="144"/>
      <c r="DC544" s="144"/>
      <c r="DD544" s="144"/>
      <c r="DE544" s="144"/>
      <c r="DF544" s="144"/>
      <c r="DG544" s="144"/>
      <c r="DH544" s="144"/>
      <c r="DI544" s="144"/>
      <c r="DJ544" s="144"/>
      <c r="DK544" s="144"/>
      <c r="DL544" s="144"/>
      <c r="DM544" s="144"/>
      <c r="DN544" s="144"/>
      <c r="DO544" s="144"/>
      <c r="DP544" s="144"/>
      <c r="DQ544" s="144"/>
      <c r="DR544" s="144"/>
      <c r="DS544" s="144"/>
      <c r="DT544" s="144"/>
      <c r="DU544" s="144"/>
      <c r="DV544" s="144"/>
      <c r="DW544" s="144"/>
      <c r="DX544" s="144"/>
      <c r="DY544" s="144"/>
      <c r="DZ544" s="144"/>
      <c r="EA544" s="144"/>
      <c r="EB544" s="144"/>
      <c r="EC544" s="144"/>
      <c r="ED544" s="144"/>
      <c r="EE544" s="144"/>
      <c r="EF544" s="144"/>
      <c r="EG544" s="144"/>
      <c r="EH544" s="144"/>
      <c r="EI544" s="144"/>
      <c r="EJ544" s="144"/>
      <c r="EK544" s="144"/>
      <c r="EL544" s="144"/>
      <c r="EM544" s="144"/>
      <c r="EN544" s="144"/>
      <c r="EO544" s="144"/>
      <c r="EP544" s="144"/>
      <c r="EQ544" s="144"/>
      <c r="ER544" s="144"/>
      <c r="ES544" s="144"/>
      <c r="ET544" s="144"/>
      <c r="EU544" s="144"/>
      <c r="EV544" s="144"/>
      <c r="EW544" s="144"/>
      <c r="EX544" s="144"/>
      <c r="EY544" s="144"/>
      <c r="EZ544" s="144"/>
      <c r="FA544" s="144"/>
      <c r="FB544" s="144"/>
      <c r="FC544" s="144"/>
      <c r="FD544" s="144"/>
      <c r="FE544" s="144"/>
      <c r="FF544" s="144"/>
      <c r="FG544" s="144"/>
      <c r="FH544" s="144"/>
      <c r="FI544" s="144"/>
      <c r="FJ544" s="144"/>
      <c r="FK544" s="144"/>
      <c r="FL544" s="144"/>
      <c r="FM544" s="144"/>
      <c r="FN544" s="144"/>
      <c r="FO544" s="144"/>
      <c r="FP544" s="144"/>
      <c r="FQ544" s="144"/>
      <c r="FR544" s="144"/>
      <c r="FS544" s="144"/>
      <c r="FT544" s="144"/>
      <c r="FU544" s="144"/>
      <c r="FV544" s="144"/>
      <c r="FW544" s="144"/>
      <c r="FX544" s="144"/>
      <c r="FY544" s="144"/>
      <c r="FZ544" s="144"/>
      <c r="GA544" s="144"/>
      <c r="GB544" s="144"/>
      <c r="GC544" s="144"/>
      <c r="GD544" s="144"/>
      <c r="GE544" s="144"/>
      <c r="GF544" s="144"/>
      <c r="GG544" s="144"/>
      <c r="GH544" s="144"/>
      <c r="GI544" s="144"/>
      <c r="GJ544" s="144"/>
      <c r="GK544" s="144"/>
      <c r="GL544" s="144"/>
      <c r="GM544" s="144"/>
      <c r="GN544" s="144"/>
      <c r="GO544" s="144"/>
      <c r="GP544" s="144"/>
      <c r="GQ544" s="144"/>
      <c r="GR544" s="144"/>
      <c r="GS544" s="144"/>
      <c r="GT544" s="144"/>
      <c r="GU544" s="144"/>
      <c r="GV544" s="144"/>
      <c r="GW544" s="144"/>
      <c r="GX544" s="144"/>
      <c r="GY544" s="144"/>
      <c r="GZ544" s="144"/>
      <c r="HA544" s="144"/>
      <c r="HB544" s="144"/>
      <c r="HC544" s="144"/>
      <c r="HD544" s="144"/>
      <c r="HE544" s="144"/>
      <c r="HF544" s="144"/>
      <c r="HG544" s="144"/>
      <c r="HH544" s="144"/>
      <c r="HI544" s="144"/>
      <c r="HJ544" s="144"/>
    </row>
    <row r="545" spans="1:218" ht="16.5" x14ac:dyDescent="0.3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c r="CN545" s="144"/>
      <c r="CO545" s="144"/>
      <c r="CP545" s="144"/>
      <c r="CQ545" s="144"/>
      <c r="CR545" s="144"/>
      <c r="CS545" s="144"/>
      <c r="CT545" s="144"/>
      <c r="CU545" s="144"/>
      <c r="CV545" s="144"/>
      <c r="CW545" s="144"/>
      <c r="CX545" s="144"/>
      <c r="CY545" s="144"/>
      <c r="CZ545" s="144"/>
      <c r="DA545" s="144"/>
      <c r="DB545" s="144"/>
      <c r="DC545" s="144"/>
      <c r="DD545" s="144"/>
      <c r="DE545" s="144"/>
      <c r="DF545" s="144"/>
      <c r="DG545" s="144"/>
      <c r="DH545" s="144"/>
      <c r="DI545" s="144"/>
      <c r="DJ545" s="144"/>
      <c r="DK545" s="144"/>
      <c r="DL545" s="144"/>
      <c r="DM545" s="144"/>
      <c r="DN545" s="144"/>
      <c r="DO545" s="144"/>
      <c r="DP545" s="144"/>
      <c r="DQ545" s="144"/>
      <c r="DR545" s="144"/>
      <c r="DS545" s="144"/>
      <c r="DT545" s="144"/>
      <c r="DU545" s="144"/>
      <c r="DV545" s="144"/>
      <c r="DW545" s="144"/>
      <c r="DX545" s="144"/>
      <c r="DY545" s="144"/>
      <c r="DZ545" s="144"/>
      <c r="EA545" s="144"/>
      <c r="EB545" s="144"/>
      <c r="EC545" s="144"/>
      <c r="ED545" s="144"/>
      <c r="EE545" s="144"/>
      <c r="EF545" s="144"/>
      <c r="EG545" s="144"/>
      <c r="EH545" s="144"/>
      <c r="EI545" s="144"/>
      <c r="EJ545" s="144"/>
      <c r="EK545" s="144"/>
      <c r="EL545" s="144"/>
      <c r="EM545" s="144"/>
      <c r="EN545" s="144"/>
      <c r="EO545" s="144"/>
      <c r="EP545" s="144"/>
      <c r="EQ545" s="144"/>
      <c r="ER545" s="144"/>
      <c r="ES545" s="144"/>
      <c r="ET545" s="144"/>
      <c r="EU545" s="144"/>
      <c r="EV545" s="144"/>
      <c r="EW545" s="144"/>
      <c r="EX545" s="144"/>
      <c r="EY545" s="144"/>
      <c r="EZ545" s="144"/>
      <c r="FA545" s="144"/>
      <c r="FB545" s="144"/>
      <c r="FC545" s="144"/>
      <c r="FD545" s="144"/>
      <c r="FE545" s="144"/>
      <c r="FF545" s="144"/>
      <c r="FG545" s="144"/>
      <c r="FH545" s="144"/>
      <c r="FI545" s="144"/>
      <c r="FJ545" s="144"/>
      <c r="FK545" s="144"/>
      <c r="FL545" s="144"/>
      <c r="FM545" s="144"/>
      <c r="FN545" s="144"/>
      <c r="FO545" s="144"/>
      <c r="FP545" s="144"/>
      <c r="FQ545" s="144"/>
      <c r="FR545" s="144"/>
      <c r="FS545" s="144"/>
      <c r="FT545" s="144"/>
      <c r="FU545" s="144"/>
      <c r="FV545" s="144"/>
      <c r="FW545" s="144"/>
      <c r="FX545" s="144"/>
      <c r="FY545" s="144"/>
      <c r="FZ545" s="144"/>
      <c r="GA545" s="144"/>
      <c r="GB545" s="144"/>
      <c r="GC545" s="144"/>
      <c r="GD545" s="144"/>
      <c r="GE545" s="144"/>
      <c r="GF545" s="144"/>
      <c r="GG545" s="144"/>
      <c r="GH545" s="144"/>
      <c r="GI545" s="144"/>
      <c r="GJ545" s="144"/>
      <c r="GK545" s="144"/>
      <c r="GL545" s="144"/>
      <c r="GM545" s="144"/>
      <c r="GN545" s="144"/>
      <c r="GO545" s="144"/>
      <c r="GP545" s="144"/>
      <c r="GQ545" s="144"/>
      <c r="GR545" s="144"/>
      <c r="GS545" s="144"/>
      <c r="GT545" s="144"/>
      <c r="GU545" s="144"/>
      <c r="GV545" s="144"/>
      <c r="GW545" s="144"/>
      <c r="GX545" s="144"/>
      <c r="GY545" s="144"/>
      <c r="GZ545" s="144"/>
      <c r="HA545" s="144"/>
      <c r="HB545" s="144"/>
      <c r="HC545" s="144"/>
      <c r="HD545" s="144"/>
      <c r="HE545" s="144"/>
      <c r="HF545" s="144"/>
      <c r="HG545" s="144"/>
      <c r="HH545" s="144"/>
      <c r="HI545" s="144"/>
      <c r="HJ545" s="144"/>
    </row>
    <row r="546" spans="1:218" ht="16.5" x14ac:dyDescent="0.3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c r="CN546" s="144"/>
      <c r="CO546" s="144"/>
      <c r="CP546" s="144"/>
      <c r="CQ546" s="144"/>
      <c r="CR546" s="144"/>
      <c r="CS546" s="144"/>
      <c r="CT546" s="144"/>
      <c r="CU546" s="144"/>
      <c r="CV546" s="144"/>
      <c r="CW546" s="144"/>
      <c r="CX546" s="144"/>
      <c r="CY546" s="144"/>
      <c r="CZ546" s="144"/>
      <c r="DA546" s="144"/>
      <c r="DB546" s="144"/>
      <c r="DC546" s="144"/>
      <c r="DD546" s="144"/>
      <c r="DE546" s="144"/>
      <c r="DF546" s="144"/>
      <c r="DG546" s="144"/>
      <c r="DH546" s="144"/>
      <c r="DI546" s="144"/>
      <c r="DJ546" s="144"/>
      <c r="DK546" s="144"/>
      <c r="DL546" s="144"/>
      <c r="DM546" s="144"/>
      <c r="DN546" s="144"/>
      <c r="DO546" s="144"/>
      <c r="DP546" s="144"/>
      <c r="DQ546" s="144"/>
      <c r="DR546" s="144"/>
      <c r="DS546" s="144"/>
      <c r="DT546" s="144"/>
      <c r="DU546" s="144"/>
      <c r="DV546" s="144"/>
      <c r="DW546" s="144"/>
      <c r="DX546" s="144"/>
      <c r="DY546" s="144"/>
      <c r="DZ546" s="144"/>
      <c r="EA546" s="144"/>
      <c r="EB546" s="144"/>
      <c r="EC546" s="144"/>
      <c r="ED546" s="144"/>
      <c r="EE546" s="144"/>
      <c r="EF546" s="144"/>
      <c r="EG546" s="144"/>
      <c r="EH546" s="144"/>
      <c r="EI546" s="144"/>
      <c r="EJ546" s="144"/>
      <c r="EK546" s="144"/>
      <c r="EL546" s="144"/>
      <c r="EM546" s="144"/>
      <c r="EN546" s="144"/>
      <c r="EO546" s="144"/>
      <c r="EP546" s="144"/>
      <c r="EQ546" s="144"/>
      <c r="ER546" s="144"/>
      <c r="ES546" s="144"/>
      <c r="ET546" s="144"/>
      <c r="EU546" s="144"/>
      <c r="EV546" s="144"/>
      <c r="EW546" s="144"/>
      <c r="EX546" s="144"/>
      <c r="EY546" s="144"/>
      <c r="EZ546" s="144"/>
      <c r="FA546" s="144"/>
      <c r="FB546" s="144"/>
      <c r="FC546" s="144"/>
      <c r="FD546" s="144"/>
      <c r="FE546" s="144"/>
      <c r="FF546" s="144"/>
      <c r="FG546" s="144"/>
      <c r="FH546" s="144"/>
      <c r="FI546" s="144"/>
      <c r="FJ546" s="144"/>
      <c r="FK546" s="144"/>
      <c r="FL546" s="144"/>
      <c r="FM546" s="144"/>
      <c r="FN546" s="144"/>
      <c r="FO546" s="144"/>
      <c r="FP546" s="144"/>
      <c r="FQ546" s="144"/>
      <c r="FR546" s="144"/>
      <c r="FS546" s="144"/>
      <c r="FT546" s="144"/>
      <c r="FU546" s="144"/>
      <c r="FV546" s="144"/>
      <c r="FW546" s="144"/>
      <c r="FX546" s="144"/>
      <c r="FY546" s="144"/>
      <c r="FZ546" s="144"/>
      <c r="GA546" s="144"/>
      <c r="GB546" s="144"/>
      <c r="GC546" s="144"/>
      <c r="GD546" s="144"/>
      <c r="GE546" s="144"/>
      <c r="GF546" s="144"/>
      <c r="GG546" s="144"/>
      <c r="GH546" s="144"/>
      <c r="GI546" s="144"/>
      <c r="GJ546" s="144"/>
      <c r="GK546" s="144"/>
      <c r="GL546" s="144"/>
      <c r="GM546" s="144"/>
      <c r="GN546" s="144"/>
      <c r="GO546" s="144"/>
      <c r="GP546" s="144"/>
      <c r="GQ546" s="144"/>
      <c r="GR546" s="144"/>
      <c r="GS546" s="144"/>
      <c r="GT546" s="144"/>
      <c r="GU546" s="144"/>
      <c r="GV546" s="144"/>
      <c r="GW546" s="144"/>
      <c r="GX546" s="144"/>
      <c r="GY546" s="144"/>
      <c r="GZ546" s="144"/>
      <c r="HA546" s="144"/>
      <c r="HB546" s="144"/>
      <c r="HC546" s="144"/>
      <c r="HD546" s="144"/>
      <c r="HE546" s="144"/>
      <c r="HF546" s="144"/>
      <c r="HG546" s="144"/>
      <c r="HH546" s="144"/>
      <c r="HI546" s="144"/>
      <c r="HJ546" s="144"/>
    </row>
    <row r="547" spans="1:218" ht="16.5" x14ac:dyDescent="0.3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c r="CN547" s="144"/>
      <c r="CO547" s="144"/>
      <c r="CP547" s="144"/>
      <c r="CQ547" s="144"/>
      <c r="CR547" s="144"/>
      <c r="CS547" s="144"/>
      <c r="CT547" s="144"/>
      <c r="CU547" s="144"/>
      <c r="CV547" s="144"/>
      <c r="CW547" s="144"/>
      <c r="CX547" s="144"/>
      <c r="CY547" s="144"/>
      <c r="CZ547" s="144"/>
      <c r="DA547" s="144"/>
      <c r="DB547" s="144"/>
      <c r="DC547" s="144"/>
      <c r="DD547" s="144"/>
      <c r="DE547" s="144"/>
      <c r="DF547" s="144"/>
      <c r="DG547" s="144"/>
      <c r="DH547" s="144"/>
      <c r="DI547" s="144"/>
      <c r="DJ547" s="144"/>
      <c r="DK547" s="144"/>
      <c r="DL547" s="144"/>
      <c r="DM547" s="144"/>
      <c r="DN547" s="144"/>
      <c r="DO547" s="144"/>
      <c r="DP547" s="144"/>
      <c r="DQ547" s="144"/>
      <c r="DR547" s="144"/>
      <c r="DS547" s="144"/>
      <c r="DT547" s="144"/>
      <c r="DU547" s="144"/>
      <c r="DV547" s="144"/>
      <c r="DW547" s="144"/>
      <c r="DX547" s="144"/>
      <c r="DY547" s="144"/>
      <c r="DZ547" s="144"/>
      <c r="EA547" s="144"/>
      <c r="EB547" s="144"/>
      <c r="EC547" s="144"/>
      <c r="ED547" s="144"/>
      <c r="EE547" s="144"/>
      <c r="EF547" s="144"/>
      <c r="EG547" s="144"/>
      <c r="EH547" s="144"/>
      <c r="EI547" s="144"/>
      <c r="EJ547" s="144"/>
      <c r="EK547" s="144"/>
      <c r="EL547" s="144"/>
      <c r="EM547" s="144"/>
      <c r="EN547" s="144"/>
      <c r="EO547" s="144"/>
      <c r="EP547" s="144"/>
      <c r="EQ547" s="144"/>
      <c r="ER547" s="144"/>
      <c r="ES547" s="144"/>
      <c r="ET547" s="144"/>
      <c r="EU547" s="144"/>
      <c r="EV547" s="144"/>
      <c r="EW547" s="144"/>
      <c r="EX547" s="144"/>
      <c r="EY547" s="144"/>
      <c r="EZ547" s="144"/>
      <c r="FA547" s="144"/>
      <c r="FB547" s="144"/>
      <c r="FC547" s="144"/>
      <c r="FD547" s="144"/>
      <c r="FE547" s="144"/>
      <c r="FF547" s="144"/>
      <c r="FG547" s="144"/>
      <c r="FH547" s="144"/>
      <c r="FI547" s="144"/>
      <c r="FJ547" s="144"/>
      <c r="FK547" s="144"/>
      <c r="FL547" s="144"/>
      <c r="FM547" s="144"/>
      <c r="FN547" s="144"/>
      <c r="FO547" s="144"/>
      <c r="FP547" s="144"/>
      <c r="FQ547" s="144"/>
      <c r="FR547" s="144"/>
      <c r="FS547" s="144"/>
      <c r="FT547" s="144"/>
      <c r="FU547" s="144"/>
      <c r="FV547" s="144"/>
      <c r="FW547" s="144"/>
      <c r="FX547" s="144"/>
      <c r="FY547" s="144"/>
      <c r="FZ547" s="144"/>
      <c r="GA547" s="144"/>
      <c r="GB547" s="144"/>
      <c r="GC547" s="144"/>
      <c r="GD547" s="144"/>
      <c r="GE547" s="144"/>
      <c r="GF547" s="144"/>
      <c r="GG547" s="144"/>
      <c r="GH547" s="144"/>
      <c r="GI547" s="144"/>
      <c r="GJ547" s="144"/>
      <c r="GK547" s="144"/>
      <c r="GL547" s="144"/>
      <c r="GM547" s="144"/>
      <c r="GN547" s="144"/>
      <c r="GO547" s="144"/>
      <c r="GP547" s="144"/>
      <c r="GQ547" s="144"/>
      <c r="GR547" s="144"/>
      <c r="GS547" s="144"/>
      <c r="GT547" s="144"/>
      <c r="GU547" s="144"/>
      <c r="GV547" s="144"/>
      <c r="GW547" s="144"/>
      <c r="GX547" s="144"/>
      <c r="GY547" s="144"/>
      <c r="GZ547" s="144"/>
      <c r="HA547" s="144"/>
      <c r="HB547" s="144"/>
      <c r="HC547" s="144"/>
      <c r="HD547" s="144"/>
      <c r="HE547" s="144"/>
      <c r="HF547" s="144"/>
      <c r="HG547" s="144"/>
      <c r="HH547" s="144"/>
      <c r="HI547" s="144"/>
      <c r="HJ547" s="144"/>
    </row>
    <row r="548" spans="1:218" ht="16.5" x14ac:dyDescent="0.3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c r="CN548" s="144"/>
      <c r="CO548" s="144"/>
      <c r="CP548" s="144"/>
      <c r="CQ548" s="144"/>
      <c r="CR548" s="144"/>
      <c r="CS548" s="144"/>
      <c r="CT548" s="144"/>
      <c r="CU548" s="144"/>
      <c r="CV548" s="144"/>
      <c r="CW548" s="144"/>
      <c r="CX548" s="144"/>
      <c r="CY548" s="144"/>
      <c r="CZ548" s="144"/>
      <c r="DA548" s="144"/>
      <c r="DB548" s="144"/>
      <c r="DC548" s="144"/>
      <c r="DD548" s="144"/>
      <c r="DE548" s="144"/>
      <c r="DF548" s="144"/>
      <c r="DG548" s="144"/>
      <c r="DH548" s="144"/>
      <c r="DI548" s="144"/>
      <c r="DJ548" s="144"/>
      <c r="DK548" s="144"/>
      <c r="DL548" s="144"/>
      <c r="DM548" s="144"/>
      <c r="DN548" s="144"/>
      <c r="DO548" s="144"/>
      <c r="DP548" s="144"/>
      <c r="DQ548" s="144"/>
      <c r="DR548" s="144"/>
      <c r="DS548" s="144"/>
      <c r="DT548" s="144"/>
      <c r="DU548" s="144"/>
      <c r="DV548" s="144"/>
      <c r="DW548" s="144"/>
      <c r="DX548" s="144"/>
      <c r="DY548" s="144"/>
      <c r="DZ548" s="144"/>
      <c r="EA548" s="144"/>
      <c r="EB548" s="144"/>
      <c r="EC548" s="144"/>
      <c r="ED548" s="144"/>
      <c r="EE548" s="144"/>
      <c r="EF548" s="144"/>
      <c r="EG548" s="144"/>
      <c r="EH548" s="144"/>
      <c r="EI548" s="144"/>
      <c r="EJ548" s="144"/>
      <c r="EK548" s="144"/>
      <c r="EL548" s="144"/>
      <c r="EM548" s="144"/>
      <c r="EN548" s="144"/>
      <c r="EO548" s="144"/>
      <c r="EP548" s="144"/>
      <c r="EQ548" s="144"/>
      <c r="ER548" s="144"/>
      <c r="ES548" s="144"/>
      <c r="ET548" s="144"/>
      <c r="EU548" s="144"/>
      <c r="EV548" s="144"/>
      <c r="EW548" s="144"/>
      <c r="EX548" s="144"/>
      <c r="EY548" s="144"/>
      <c r="EZ548" s="144"/>
      <c r="FA548" s="144"/>
      <c r="FB548" s="144"/>
      <c r="FC548" s="144"/>
      <c r="FD548" s="144"/>
      <c r="FE548" s="144"/>
      <c r="FF548" s="144"/>
      <c r="FG548" s="144"/>
      <c r="FH548" s="144"/>
      <c r="FI548" s="144"/>
      <c r="FJ548" s="144"/>
      <c r="FK548" s="144"/>
      <c r="FL548" s="144"/>
      <c r="FM548" s="144"/>
      <c r="FN548" s="144"/>
      <c r="FO548" s="144"/>
      <c r="FP548" s="144"/>
      <c r="FQ548" s="144"/>
      <c r="FR548" s="144"/>
      <c r="FS548" s="144"/>
      <c r="FT548" s="144"/>
      <c r="FU548" s="144"/>
      <c r="FV548" s="144"/>
      <c r="FW548" s="144"/>
      <c r="FX548" s="144"/>
      <c r="FY548" s="144"/>
      <c r="FZ548" s="144"/>
      <c r="GA548" s="144"/>
      <c r="GB548" s="144"/>
      <c r="GC548" s="144"/>
      <c r="GD548" s="144"/>
      <c r="GE548" s="144"/>
      <c r="GF548" s="144"/>
      <c r="GG548" s="144"/>
      <c r="GH548" s="144"/>
      <c r="GI548" s="144"/>
      <c r="GJ548" s="144"/>
      <c r="GK548" s="144"/>
      <c r="GL548" s="144"/>
      <c r="GM548" s="144"/>
      <c r="GN548" s="144"/>
      <c r="GO548" s="144"/>
      <c r="GP548" s="144"/>
      <c r="GQ548" s="144"/>
      <c r="GR548" s="144"/>
      <c r="GS548" s="144"/>
      <c r="GT548" s="144"/>
      <c r="GU548" s="144"/>
      <c r="GV548" s="144"/>
      <c r="GW548" s="144"/>
      <c r="GX548" s="144"/>
      <c r="GY548" s="144"/>
      <c r="GZ548" s="144"/>
      <c r="HA548" s="144"/>
      <c r="HB548" s="144"/>
      <c r="HC548" s="144"/>
      <c r="HD548" s="144"/>
      <c r="HE548" s="144"/>
      <c r="HF548" s="144"/>
      <c r="HG548" s="144"/>
      <c r="HH548" s="144"/>
      <c r="HI548" s="144"/>
      <c r="HJ548" s="144"/>
    </row>
    <row r="549" spans="1:218" ht="16.5" x14ac:dyDescent="0.3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c r="CN549" s="144"/>
      <c r="CO549" s="144"/>
      <c r="CP549" s="144"/>
      <c r="CQ549" s="144"/>
      <c r="CR549" s="144"/>
      <c r="CS549" s="144"/>
      <c r="CT549" s="144"/>
      <c r="CU549" s="144"/>
      <c r="CV549" s="144"/>
      <c r="CW549" s="144"/>
      <c r="CX549" s="144"/>
      <c r="CY549" s="144"/>
      <c r="CZ549" s="144"/>
      <c r="DA549" s="144"/>
      <c r="DB549" s="144"/>
      <c r="DC549" s="144"/>
      <c r="DD549" s="144"/>
      <c r="DE549" s="144"/>
      <c r="DF549" s="144"/>
      <c r="DG549" s="144"/>
      <c r="DH549" s="144"/>
      <c r="DI549" s="144"/>
      <c r="DJ549" s="144"/>
      <c r="DK549" s="144"/>
      <c r="DL549" s="144"/>
      <c r="DM549" s="144"/>
      <c r="DN549" s="144"/>
      <c r="DO549" s="144"/>
      <c r="DP549" s="144"/>
      <c r="DQ549" s="144"/>
      <c r="DR549" s="144"/>
      <c r="DS549" s="144"/>
      <c r="DT549" s="144"/>
      <c r="DU549" s="144"/>
      <c r="DV549" s="144"/>
      <c r="DW549" s="144"/>
      <c r="DX549" s="144"/>
      <c r="DY549" s="144"/>
      <c r="DZ549" s="144"/>
      <c r="EA549" s="144"/>
      <c r="EB549" s="144"/>
      <c r="EC549" s="144"/>
      <c r="ED549" s="144"/>
      <c r="EE549" s="144"/>
      <c r="EF549" s="144"/>
      <c r="EG549" s="144"/>
      <c r="EH549" s="144"/>
      <c r="EI549" s="144"/>
      <c r="EJ549" s="144"/>
      <c r="EK549" s="144"/>
      <c r="EL549" s="144"/>
      <c r="EM549" s="144"/>
      <c r="EN549" s="144"/>
      <c r="EO549" s="144"/>
      <c r="EP549" s="144"/>
      <c r="EQ549" s="144"/>
      <c r="ER549" s="144"/>
      <c r="ES549" s="144"/>
      <c r="ET549" s="144"/>
      <c r="EU549" s="144"/>
      <c r="EV549" s="144"/>
      <c r="EW549" s="144"/>
      <c r="EX549" s="144"/>
      <c r="EY549" s="144"/>
      <c r="EZ549" s="144"/>
      <c r="FA549" s="144"/>
      <c r="FB549" s="144"/>
      <c r="FC549" s="144"/>
      <c r="FD549" s="144"/>
      <c r="FE549" s="144"/>
      <c r="FF549" s="144"/>
      <c r="FG549" s="144"/>
      <c r="FH549" s="144"/>
      <c r="FI549" s="144"/>
      <c r="FJ549" s="144"/>
      <c r="FK549" s="144"/>
      <c r="FL549" s="144"/>
      <c r="FM549" s="144"/>
      <c r="FN549" s="144"/>
      <c r="FO549" s="144"/>
      <c r="FP549" s="144"/>
      <c r="FQ549" s="144"/>
      <c r="FR549" s="144"/>
      <c r="FS549" s="144"/>
      <c r="FT549" s="144"/>
      <c r="FU549" s="144"/>
      <c r="FV549" s="144"/>
      <c r="FW549" s="144"/>
      <c r="FX549" s="144"/>
      <c r="FY549" s="144"/>
      <c r="FZ549" s="144"/>
      <c r="GA549" s="144"/>
      <c r="GB549" s="144"/>
      <c r="GC549" s="144"/>
      <c r="GD549" s="144"/>
      <c r="GE549" s="144"/>
      <c r="GF549" s="144"/>
      <c r="GG549" s="144"/>
      <c r="GH549" s="144"/>
      <c r="GI549" s="144"/>
      <c r="GJ549" s="144"/>
      <c r="GK549" s="144"/>
      <c r="GL549" s="144"/>
      <c r="GM549" s="144"/>
      <c r="GN549" s="144"/>
      <c r="GO549" s="144"/>
      <c r="GP549" s="144"/>
      <c r="GQ549" s="144"/>
      <c r="GR549" s="144"/>
      <c r="GS549" s="144"/>
      <c r="GT549" s="144"/>
      <c r="GU549" s="144"/>
      <c r="GV549" s="144"/>
      <c r="GW549" s="144"/>
      <c r="GX549" s="144"/>
      <c r="GY549" s="144"/>
      <c r="GZ549" s="144"/>
      <c r="HA549" s="144"/>
      <c r="HB549" s="144"/>
      <c r="HC549" s="144"/>
      <c r="HD549" s="144"/>
      <c r="HE549" s="144"/>
      <c r="HF549" s="144"/>
      <c r="HG549" s="144"/>
      <c r="HH549" s="144"/>
      <c r="HI549" s="144"/>
      <c r="HJ549" s="144"/>
    </row>
    <row r="550" spans="1:218" ht="16.5" x14ac:dyDescent="0.3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c r="CN550" s="144"/>
      <c r="CO550" s="144"/>
      <c r="CP550" s="144"/>
      <c r="CQ550" s="144"/>
      <c r="CR550" s="144"/>
      <c r="CS550" s="144"/>
      <c r="CT550" s="144"/>
      <c r="CU550" s="144"/>
      <c r="CV550" s="144"/>
      <c r="CW550" s="144"/>
      <c r="CX550" s="144"/>
      <c r="CY550" s="144"/>
      <c r="CZ550" s="144"/>
      <c r="DA550" s="144"/>
      <c r="DB550" s="144"/>
      <c r="DC550" s="144"/>
      <c r="DD550" s="144"/>
      <c r="DE550" s="144"/>
      <c r="DF550" s="144"/>
      <c r="DG550" s="144"/>
      <c r="DH550" s="144"/>
      <c r="DI550" s="144"/>
      <c r="DJ550" s="144"/>
      <c r="DK550" s="144"/>
      <c r="DL550" s="144"/>
      <c r="DM550" s="144"/>
      <c r="DN550" s="144"/>
      <c r="DO550" s="144"/>
      <c r="DP550" s="144"/>
      <c r="DQ550" s="144"/>
      <c r="DR550" s="144"/>
      <c r="DS550" s="144"/>
      <c r="DT550" s="144"/>
      <c r="DU550" s="144"/>
      <c r="DV550" s="144"/>
      <c r="DW550" s="144"/>
      <c r="DX550" s="144"/>
      <c r="DY550" s="144"/>
      <c r="DZ550" s="144"/>
      <c r="EA550" s="144"/>
      <c r="EB550" s="144"/>
      <c r="EC550" s="144"/>
      <c r="ED550" s="144"/>
      <c r="EE550" s="144"/>
      <c r="EF550" s="144"/>
      <c r="EG550" s="144"/>
      <c r="EH550" s="144"/>
      <c r="EI550" s="144"/>
      <c r="EJ550" s="144"/>
      <c r="EK550" s="144"/>
      <c r="EL550" s="144"/>
      <c r="EM550" s="144"/>
      <c r="EN550" s="144"/>
      <c r="EO550" s="144"/>
      <c r="EP550" s="144"/>
      <c r="EQ550" s="144"/>
      <c r="ER550" s="144"/>
      <c r="ES550" s="144"/>
      <c r="ET550" s="144"/>
      <c r="EU550" s="144"/>
      <c r="EV550" s="144"/>
      <c r="EW550" s="144"/>
      <c r="EX550" s="144"/>
      <c r="EY550" s="144"/>
      <c r="EZ550" s="144"/>
      <c r="FA550" s="144"/>
      <c r="FB550" s="144"/>
      <c r="FC550" s="144"/>
      <c r="FD550" s="144"/>
      <c r="FE550" s="144"/>
      <c r="FF550" s="144"/>
      <c r="FG550" s="144"/>
      <c r="FH550" s="144"/>
      <c r="FI550" s="144"/>
      <c r="FJ550" s="144"/>
      <c r="FK550" s="144"/>
      <c r="FL550" s="144"/>
      <c r="FM550" s="144"/>
      <c r="FN550" s="144"/>
      <c r="FO550" s="144"/>
      <c r="FP550" s="144"/>
      <c r="FQ550" s="144"/>
      <c r="FR550" s="144"/>
      <c r="FS550" s="144"/>
      <c r="FT550" s="144"/>
      <c r="FU550" s="144"/>
      <c r="FV550" s="144"/>
      <c r="FW550" s="144"/>
      <c r="FX550" s="144"/>
      <c r="FY550" s="144"/>
      <c r="FZ550" s="144"/>
      <c r="GA550" s="144"/>
      <c r="GB550" s="144"/>
      <c r="GC550" s="144"/>
      <c r="GD550" s="144"/>
      <c r="GE550" s="144"/>
      <c r="GF550" s="144"/>
      <c r="GG550" s="144"/>
      <c r="GH550" s="144"/>
      <c r="GI550" s="144"/>
      <c r="GJ550" s="144"/>
      <c r="GK550" s="144"/>
      <c r="GL550" s="144"/>
      <c r="GM550" s="144"/>
      <c r="GN550" s="144"/>
      <c r="GO550" s="144"/>
      <c r="GP550" s="144"/>
      <c r="GQ550" s="144"/>
      <c r="GR550" s="144"/>
      <c r="GS550" s="144"/>
      <c r="GT550" s="144"/>
      <c r="GU550" s="144"/>
      <c r="GV550" s="144"/>
      <c r="GW550" s="144"/>
      <c r="GX550" s="144"/>
      <c r="GY550" s="144"/>
      <c r="GZ550" s="144"/>
      <c r="HA550" s="144"/>
      <c r="HB550" s="144"/>
      <c r="HC550" s="144"/>
      <c r="HD550" s="144"/>
      <c r="HE550" s="144"/>
      <c r="HF550" s="144"/>
      <c r="HG550" s="144"/>
      <c r="HH550" s="144"/>
      <c r="HI550" s="144"/>
      <c r="HJ550" s="144"/>
    </row>
    <row r="551" spans="1:218" ht="16.5" x14ac:dyDescent="0.3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c r="CN551" s="144"/>
      <c r="CO551" s="144"/>
      <c r="CP551" s="144"/>
      <c r="CQ551" s="144"/>
      <c r="CR551" s="144"/>
      <c r="CS551" s="144"/>
      <c r="CT551" s="144"/>
      <c r="CU551" s="144"/>
      <c r="CV551" s="144"/>
      <c r="CW551" s="144"/>
      <c r="CX551" s="144"/>
      <c r="CY551" s="144"/>
      <c r="CZ551" s="144"/>
      <c r="DA551" s="144"/>
      <c r="DB551" s="144"/>
      <c r="DC551" s="144"/>
      <c r="DD551" s="144"/>
      <c r="DE551" s="144"/>
      <c r="DF551" s="144"/>
      <c r="DG551" s="144"/>
      <c r="DH551" s="144"/>
      <c r="DI551" s="144"/>
      <c r="DJ551" s="144"/>
      <c r="DK551" s="144"/>
      <c r="DL551" s="144"/>
      <c r="DM551" s="144"/>
      <c r="DN551" s="144"/>
      <c r="DO551" s="144"/>
      <c r="DP551" s="144"/>
      <c r="DQ551" s="144"/>
      <c r="DR551" s="144"/>
      <c r="DS551" s="144"/>
      <c r="DT551" s="144"/>
      <c r="DU551" s="144"/>
      <c r="DV551" s="144"/>
      <c r="DW551" s="144"/>
      <c r="DX551" s="144"/>
      <c r="DY551" s="144"/>
      <c r="DZ551" s="144"/>
      <c r="EA551" s="144"/>
      <c r="EB551" s="144"/>
      <c r="EC551" s="144"/>
      <c r="ED551" s="144"/>
      <c r="EE551" s="144"/>
      <c r="EF551" s="144"/>
      <c r="EG551" s="144"/>
      <c r="EH551" s="144"/>
      <c r="EI551" s="144"/>
      <c r="EJ551" s="144"/>
      <c r="EK551" s="144"/>
      <c r="EL551" s="144"/>
      <c r="EM551" s="144"/>
      <c r="EN551" s="144"/>
      <c r="EO551" s="144"/>
      <c r="EP551" s="144"/>
      <c r="EQ551" s="144"/>
      <c r="ER551" s="144"/>
      <c r="ES551" s="144"/>
      <c r="ET551" s="144"/>
      <c r="EU551" s="144"/>
      <c r="EV551" s="144"/>
      <c r="EW551" s="144"/>
      <c r="EX551" s="144"/>
      <c r="EY551" s="144"/>
      <c r="EZ551" s="144"/>
      <c r="FA551" s="144"/>
      <c r="FB551" s="144"/>
      <c r="FC551" s="144"/>
      <c r="FD551" s="144"/>
      <c r="FE551" s="144"/>
      <c r="FF551" s="144"/>
      <c r="FG551" s="144"/>
      <c r="FH551" s="144"/>
      <c r="FI551" s="144"/>
      <c r="FJ551" s="144"/>
      <c r="FK551" s="144"/>
      <c r="FL551" s="144"/>
      <c r="FM551" s="144"/>
      <c r="FN551" s="144"/>
      <c r="FO551" s="144"/>
      <c r="FP551" s="144"/>
      <c r="FQ551" s="144"/>
      <c r="FR551" s="144"/>
      <c r="FS551" s="144"/>
      <c r="FT551" s="144"/>
      <c r="FU551" s="144"/>
      <c r="FV551" s="144"/>
      <c r="FW551" s="144"/>
      <c r="FX551" s="144"/>
      <c r="FY551" s="144"/>
      <c r="FZ551" s="144"/>
      <c r="GA551" s="144"/>
      <c r="GB551" s="144"/>
      <c r="GC551" s="144"/>
      <c r="GD551" s="144"/>
      <c r="GE551" s="144"/>
      <c r="GF551" s="144"/>
      <c r="GG551" s="144"/>
      <c r="GH551" s="144"/>
      <c r="GI551" s="144"/>
      <c r="GJ551" s="144"/>
      <c r="GK551" s="144"/>
      <c r="GL551" s="144"/>
      <c r="GM551" s="144"/>
      <c r="GN551" s="144"/>
      <c r="GO551" s="144"/>
      <c r="GP551" s="144"/>
      <c r="GQ551" s="144"/>
      <c r="GR551" s="144"/>
      <c r="GS551" s="144"/>
      <c r="GT551" s="144"/>
      <c r="GU551" s="144"/>
      <c r="GV551" s="144"/>
      <c r="GW551" s="144"/>
      <c r="GX551" s="144"/>
      <c r="GY551" s="144"/>
      <c r="GZ551" s="144"/>
      <c r="HA551" s="144"/>
      <c r="HB551" s="144"/>
      <c r="HC551" s="144"/>
      <c r="HD551" s="144"/>
      <c r="HE551" s="144"/>
      <c r="HF551" s="144"/>
      <c r="HG551" s="144"/>
      <c r="HH551" s="144"/>
      <c r="HI551" s="144"/>
      <c r="HJ551" s="144"/>
    </row>
    <row r="552" spans="1:218" ht="16.5" x14ac:dyDescent="0.3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c r="CN552" s="144"/>
      <c r="CO552" s="144"/>
      <c r="CP552" s="144"/>
      <c r="CQ552" s="144"/>
      <c r="CR552" s="144"/>
      <c r="CS552" s="144"/>
      <c r="CT552" s="144"/>
      <c r="CU552" s="144"/>
      <c r="CV552" s="144"/>
      <c r="CW552" s="144"/>
      <c r="CX552" s="144"/>
      <c r="CY552" s="144"/>
      <c r="CZ552" s="144"/>
      <c r="DA552" s="144"/>
      <c r="DB552" s="144"/>
      <c r="DC552" s="144"/>
      <c r="DD552" s="144"/>
      <c r="DE552" s="144"/>
      <c r="DF552" s="144"/>
      <c r="DG552" s="144"/>
      <c r="DH552" s="144"/>
      <c r="DI552" s="144"/>
      <c r="DJ552" s="144"/>
      <c r="DK552" s="144"/>
      <c r="DL552" s="144"/>
      <c r="DM552" s="144"/>
      <c r="DN552" s="144"/>
      <c r="DO552" s="144"/>
      <c r="DP552" s="144"/>
      <c r="DQ552" s="144"/>
      <c r="DR552" s="144"/>
      <c r="DS552" s="144"/>
      <c r="DT552" s="144"/>
      <c r="DU552" s="144"/>
      <c r="DV552" s="144"/>
      <c r="DW552" s="144"/>
      <c r="DX552" s="144"/>
      <c r="DY552" s="144"/>
      <c r="DZ552" s="144"/>
      <c r="EA552" s="144"/>
      <c r="EB552" s="144"/>
      <c r="EC552" s="144"/>
      <c r="ED552" s="144"/>
      <c r="EE552" s="144"/>
      <c r="EF552" s="144"/>
      <c r="EG552" s="144"/>
      <c r="EH552" s="144"/>
      <c r="EI552" s="144"/>
      <c r="EJ552" s="144"/>
      <c r="EK552" s="144"/>
      <c r="EL552" s="144"/>
      <c r="EM552" s="144"/>
      <c r="EN552" s="144"/>
      <c r="EO552" s="144"/>
      <c r="EP552" s="144"/>
      <c r="EQ552" s="144"/>
      <c r="ER552" s="144"/>
      <c r="ES552" s="144"/>
      <c r="ET552" s="144"/>
      <c r="EU552" s="144"/>
      <c r="EV552" s="144"/>
      <c r="EW552" s="144"/>
      <c r="EX552" s="144"/>
      <c r="EY552" s="144"/>
      <c r="EZ552" s="144"/>
      <c r="FA552" s="144"/>
      <c r="FB552" s="144"/>
      <c r="FC552" s="144"/>
      <c r="FD552" s="144"/>
      <c r="FE552" s="144"/>
      <c r="FF552" s="144"/>
      <c r="FG552" s="144"/>
      <c r="FH552" s="144"/>
      <c r="FI552" s="144"/>
      <c r="FJ552" s="144"/>
      <c r="FK552" s="144"/>
      <c r="FL552" s="144"/>
      <c r="FM552" s="144"/>
      <c r="FN552" s="144"/>
      <c r="FO552" s="144"/>
      <c r="FP552" s="144"/>
      <c r="FQ552" s="144"/>
      <c r="FR552" s="144"/>
      <c r="FS552" s="144"/>
      <c r="FT552" s="144"/>
      <c r="FU552" s="144"/>
      <c r="FV552" s="144"/>
      <c r="FW552" s="144"/>
      <c r="FX552" s="144"/>
      <c r="FY552" s="144"/>
      <c r="FZ552" s="144"/>
      <c r="GA552" s="144"/>
      <c r="GB552" s="144"/>
      <c r="GC552" s="144"/>
      <c r="GD552" s="144"/>
      <c r="GE552" s="144"/>
      <c r="GF552" s="144"/>
      <c r="GG552" s="144"/>
      <c r="GH552" s="144"/>
      <c r="GI552" s="144"/>
      <c r="GJ552" s="144"/>
      <c r="GK552" s="144"/>
      <c r="GL552" s="144"/>
      <c r="GM552" s="144"/>
      <c r="GN552" s="144"/>
      <c r="GO552" s="144"/>
      <c r="GP552" s="144"/>
      <c r="GQ552" s="144"/>
      <c r="GR552" s="144"/>
      <c r="GS552" s="144"/>
      <c r="GT552" s="144"/>
      <c r="GU552" s="144"/>
      <c r="GV552" s="144"/>
      <c r="GW552" s="144"/>
      <c r="GX552" s="144"/>
      <c r="GY552" s="144"/>
      <c r="GZ552" s="144"/>
      <c r="HA552" s="144"/>
      <c r="HB552" s="144"/>
      <c r="HC552" s="144"/>
      <c r="HD552" s="144"/>
      <c r="HE552" s="144"/>
      <c r="HF552" s="144"/>
      <c r="HG552" s="144"/>
      <c r="HH552" s="144"/>
      <c r="HI552" s="144"/>
      <c r="HJ552" s="144"/>
    </row>
    <row r="553" spans="1:218" ht="16.5" x14ac:dyDescent="0.3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c r="CN553" s="144"/>
      <c r="CO553" s="144"/>
      <c r="CP553" s="144"/>
      <c r="CQ553" s="144"/>
      <c r="CR553" s="144"/>
      <c r="CS553" s="144"/>
      <c r="CT553" s="144"/>
      <c r="CU553" s="144"/>
      <c r="CV553" s="144"/>
      <c r="CW553" s="144"/>
      <c r="CX553" s="144"/>
      <c r="CY553" s="144"/>
      <c r="CZ553" s="144"/>
      <c r="DA553" s="144"/>
      <c r="DB553" s="144"/>
      <c r="DC553" s="144"/>
      <c r="DD553" s="144"/>
      <c r="DE553" s="144"/>
      <c r="DF553" s="144"/>
      <c r="DG553" s="144"/>
      <c r="DH553" s="144"/>
      <c r="DI553" s="144"/>
      <c r="DJ553" s="144"/>
      <c r="DK553" s="144"/>
      <c r="DL553" s="144"/>
      <c r="DM553" s="144"/>
      <c r="DN553" s="144"/>
      <c r="DO553" s="144"/>
      <c r="DP553" s="144"/>
      <c r="DQ553" s="144"/>
      <c r="DR553" s="144"/>
      <c r="DS553" s="144"/>
      <c r="DT553" s="144"/>
      <c r="DU553" s="144"/>
      <c r="DV553" s="144"/>
      <c r="DW553" s="144"/>
      <c r="DX553" s="144"/>
      <c r="DY553" s="144"/>
      <c r="DZ553" s="144"/>
      <c r="EA553" s="144"/>
      <c r="EB553" s="144"/>
      <c r="EC553" s="144"/>
      <c r="ED553" s="144"/>
      <c r="EE553" s="144"/>
      <c r="EF553" s="144"/>
      <c r="EG553" s="144"/>
      <c r="EH553" s="144"/>
      <c r="EI553" s="144"/>
      <c r="EJ553" s="144"/>
      <c r="EK553" s="144"/>
      <c r="EL553" s="144"/>
      <c r="EM553" s="144"/>
      <c r="EN553" s="144"/>
      <c r="EO553" s="144"/>
      <c r="EP553" s="144"/>
      <c r="EQ553" s="144"/>
      <c r="ER553" s="144"/>
      <c r="ES553" s="144"/>
      <c r="ET553" s="144"/>
      <c r="EU553" s="144"/>
      <c r="EV553" s="144"/>
      <c r="EW553" s="144"/>
      <c r="EX553" s="144"/>
      <c r="EY553" s="144"/>
      <c r="EZ553" s="144"/>
      <c r="FA553" s="144"/>
      <c r="FB553" s="144"/>
      <c r="FC553" s="144"/>
      <c r="FD553" s="144"/>
      <c r="FE553" s="144"/>
      <c r="FF553" s="144"/>
      <c r="FG553" s="144"/>
      <c r="FH553" s="144"/>
      <c r="FI553" s="144"/>
      <c r="FJ553" s="144"/>
      <c r="FK553" s="144"/>
      <c r="FL553" s="144"/>
      <c r="FM553" s="144"/>
      <c r="FN553" s="144"/>
      <c r="FO553" s="144"/>
      <c r="FP553" s="144"/>
      <c r="FQ553" s="144"/>
      <c r="FR553" s="144"/>
      <c r="FS553" s="144"/>
      <c r="FT553" s="144"/>
      <c r="FU553" s="144"/>
      <c r="FV553" s="144"/>
      <c r="FW553" s="144"/>
      <c r="FX553" s="144"/>
      <c r="FY553" s="144"/>
      <c r="FZ553" s="144"/>
      <c r="GA553" s="144"/>
      <c r="GB553" s="144"/>
      <c r="GC553" s="144"/>
      <c r="GD553" s="144"/>
      <c r="GE553" s="144"/>
      <c r="GF553" s="144"/>
      <c r="GG553" s="144"/>
      <c r="GH553" s="144"/>
      <c r="GI553" s="144"/>
      <c r="GJ553" s="144"/>
      <c r="GK553" s="144"/>
      <c r="GL553" s="144"/>
      <c r="GM553" s="144"/>
      <c r="GN553" s="144"/>
      <c r="GO553" s="144"/>
      <c r="GP553" s="144"/>
      <c r="GQ553" s="144"/>
      <c r="GR553" s="144"/>
      <c r="GS553" s="144"/>
      <c r="GT553" s="144"/>
      <c r="GU553" s="144"/>
      <c r="GV553" s="144"/>
      <c r="GW553" s="144"/>
      <c r="GX553" s="144"/>
      <c r="GY553" s="144"/>
      <c r="GZ553" s="144"/>
      <c r="HA553" s="144"/>
      <c r="HB553" s="144"/>
      <c r="HC553" s="144"/>
      <c r="HD553" s="144"/>
      <c r="HE553" s="144"/>
      <c r="HF553" s="144"/>
      <c r="HG553" s="144"/>
      <c r="HH553" s="144"/>
      <c r="HI553" s="144"/>
      <c r="HJ553" s="144"/>
    </row>
    <row r="554" spans="1:218" ht="16.5" x14ac:dyDescent="0.3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c r="CN554" s="144"/>
      <c r="CO554" s="144"/>
      <c r="CP554" s="144"/>
      <c r="CQ554" s="144"/>
      <c r="CR554" s="144"/>
      <c r="CS554" s="144"/>
      <c r="CT554" s="144"/>
      <c r="CU554" s="144"/>
      <c r="CV554" s="144"/>
      <c r="CW554" s="144"/>
      <c r="CX554" s="144"/>
      <c r="CY554" s="144"/>
      <c r="CZ554" s="144"/>
      <c r="DA554" s="144"/>
      <c r="DB554" s="144"/>
      <c r="DC554" s="144"/>
      <c r="DD554" s="144"/>
      <c r="DE554" s="144"/>
      <c r="DF554" s="144"/>
      <c r="DG554" s="144"/>
      <c r="DH554" s="144"/>
      <c r="DI554" s="144"/>
      <c r="DJ554" s="144"/>
      <c r="DK554" s="144"/>
      <c r="DL554" s="144"/>
      <c r="DM554" s="144"/>
      <c r="DN554" s="144"/>
      <c r="DO554" s="144"/>
      <c r="DP554" s="144"/>
      <c r="DQ554" s="144"/>
      <c r="DR554" s="144"/>
      <c r="DS554" s="144"/>
      <c r="DT554" s="144"/>
      <c r="DU554" s="144"/>
      <c r="DV554" s="144"/>
      <c r="DW554" s="144"/>
      <c r="DX554" s="144"/>
      <c r="DY554" s="144"/>
      <c r="DZ554" s="144"/>
      <c r="EA554" s="144"/>
      <c r="EB554" s="144"/>
      <c r="EC554" s="144"/>
      <c r="ED554" s="144"/>
      <c r="EE554" s="144"/>
      <c r="EF554" s="144"/>
      <c r="EG554" s="144"/>
      <c r="EH554" s="144"/>
      <c r="EI554" s="144"/>
      <c r="EJ554" s="144"/>
      <c r="EK554" s="144"/>
      <c r="EL554" s="144"/>
      <c r="EM554" s="144"/>
      <c r="EN554" s="144"/>
      <c r="EO554" s="144"/>
      <c r="EP554" s="144"/>
      <c r="EQ554" s="144"/>
      <c r="ER554" s="144"/>
      <c r="ES554" s="144"/>
      <c r="ET554" s="144"/>
      <c r="EU554" s="144"/>
      <c r="EV554" s="144"/>
      <c r="EW554" s="144"/>
      <c r="EX554" s="144"/>
      <c r="EY554" s="144"/>
      <c r="EZ554" s="144"/>
      <c r="FA554" s="144"/>
      <c r="FB554" s="144"/>
      <c r="FC554" s="144"/>
      <c r="FD554" s="144"/>
      <c r="FE554" s="144"/>
      <c r="FF554" s="144"/>
      <c r="FG554" s="144"/>
      <c r="FH554" s="144"/>
      <c r="FI554" s="144"/>
      <c r="FJ554" s="144"/>
      <c r="FK554" s="144"/>
      <c r="FL554" s="144"/>
      <c r="FM554" s="144"/>
      <c r="FN554" s="144"/>
      <c r="FO554" s="144"/>
      <c r="FP554" s="144"/>
      <c r="FQ554" s="144"/>
      <c r="FR554" s="144"/>
      <c r="FS554" s="144"/>
      <c r="FT554" s="144"/>
      <c r="FU554" s="144"/>
      <c r="FV554" s="144"/>
      <c r="FW554" s="144"/>
      <c r="FX554" s="144"/>
      <c r="FY554" s="144"/>
      <c r="FZ554" s="144"/>
      <c r="GA554" s="144"/>
      <c r="GB554" s="144"/>
      <c r="GC554" s="144"/>
      <c r="GD554" s="144"/>
      <c r="GE554" s="144"/>
      <c r="GF554" s="144"/>
      <c r="GG554" s="144"/>
      <c r="GH554" s="144"/>
      <c r="GI554" s="144"/>
      <c r="GJ554" s="144"/>
      <c r="GK554" s="144"/>
      <c r="GL554" s="144"/>
      <c r="GM554" s="144"/>
      <c r="GN554" s="144"/>
      <c r="GO554" s="144"/>
      <c r="GP554" s="144"/>
      <c r="GQ554" s="144"/>
      <c r="GR554" s="144"/>
      <c r="GS554" s="144"/>
      <c r="GT554" s="144"/>
      <c r="GU554" s="144"/>
      <c r="GV554" s="144"/>
      <c r="GW554" s="144"/>
      <c r="GX554" s="144"/>
      <c r="GY554" s="144"/>
      <c r="GZ554" s="144"/>
      <c r="HA554" s="144"/>
      <c r="HB554" s="144"/>
      <c r="HC554" s="144"/>
      <c r="HD554" s="144"/>
      <c r="HE554" s="144"/>
      <c r="HF554" s="144"/>
      <c r="HG554" s="144"/>
      <c r="HH554" s="144"/>
      <c r="HI554" s="144"/>
      <c r="HJ554" s="144"/>
    </row>
    <row r="555" spans="1:218" ht="16.5" x14ac:dyDescent="0.3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c r="CN555" s="144"/>
      <c r="CO555" s="144"/>
      <c r="CP555" s="144"/>
      <c r="CQ555" s="144"/>
      <c r="CR555" s="144"/>
      <c r="CS555" s="144"/>
      <c r="CT555" s="144"/>
      <c r="CU555" s="144"/>
      <c r="CV555" s="144"/>
      <c r="CW555" s="144"/>
      <c r="CX555" s="144"/>
      <c r="CY555" s="144"/>
      <c r="CZ555" s="144"/>
      <c r="DA555" s="144"/>
      <c r="DB555" s="144"/>
      <c r="DC555" s="144"/>
      <c r="DD555" s="144"/>
      <c r="DE555" s="144"/>
      <c r="DF555" s="144"/>
      <c r="DG555" s="144"/>
      <c r="DH555" s="144"/>
      <c r="DI555" s="144"/>
      <c r="DJ555" s="144"/>
      <c r="DK555" s="144"/>
      <c r="DL555" s="144"/>
      <c r="DM555" s="144"/>
      <c r="DN555" s="144"/>
      <c r="DO555" s="144"/>
      <c r="DP555" s="144"/>
      <c r="DQ555" s="144"/>
      <c r="DR555" s="144"/>
      <c r="DS555" s="144"/>
      <c r="DT555" s="144"/>
      <c r="DU555" s="144"/>
      <c r="DV555" s="144"/>
      <c r="DW555" s="144"/>
      <c r="DX555" s="144"/>
      <c r="DY555" s="144"/>
      <c r="DZ555" s="144"/>
      <c r="EA555" s="144"/>
      <c r="EB555" s="144"/>
      <c r="EC555" s="144"/>
      <c r="ED555" s="144"/>
      <c r="EE555" s="144"/>
      <c r="EF555" s="144"/>
      <c r="EG555" s="144"/>
      <c r="EH555" s="144"/>
      <c r="EI555" s="144"/>
      <c r="EJ555" s="144"/>
      <c r="EK555" s="144"/>
      <c r="EL555" s="144"/>
      <c r="EM555" s="144"/>
      <c r="EN555" s="144"/>
      <c r="EO555" s="144"/>
      <c r="EP555" s="144"/>
      <c r="EQ555" s="144"/>
      <c r="ER555" s="144"/>
      <c r="ES555" s="144"/>
      <c r="ET555" s="144"/>
      <c r="EU555" s="144"/>
      <c r="EV555" s="144"/>
      <c r="EW555" s="144"/>
      <c r="EX555" s="144"/>
      <c r="EY555" s="144"/>
      <c r="EZ555" s="144"/>
      <c r="FA555" s="144"/>
      <c r="FB555" s="144"/>
      <c r="FC555" s="144"/>
      <c r="FD555" s="144"/>
      <c r="FE555" s="144"/>
      <c r="FF555" s="144"/>
      <c r="FG555" s="144"/>
      <c r="FH555" s="144"/>
      <c r="FI555" s="144"/>
      <c r="FJ555" s="144"/>
      <c r="FK555" s="144"/>
      <c r="FL555" s="144"/>
      <c r="FM555" s="144"/>
      <c r="FN555" s="144"/>
      <c r="FO555" s="144"/>
      <c r="FP555" s="144"/>
      <c r="FQ555" s="144"/>
      <c r="FR555" s="144"/>
      <c r="FS555" s="144"/>
      <c r="FT555" s="144"/>
      <c r="FU555" s="144"/>
      <c r="FV555" s="144"/>
      <c r="FW555" s="144"/>
      <c r="FX555" s="144"/>
      <c r="FY555" s="144"/>
      <c r="FZ555" s="144"/>
      <c r="GA555" s="144"/>
      <c r="GB555" s="144"/>
      <c r="GC555" s="144"/>
      <c r="GD555" s="144"/>
      <c r="GE555" s="144"/>
      <c r="GF555" s="144"/>
      <c r="GG555" s="144"/>
      <c r="GH555" s="144"/>
      <c r="GI555" s="144"/>
      <c r="GJ555" s="144"/>
      <c r="GK555" s="144"/>
      <c r="GL555" s="144"/>
      <c r="GM555" s="144"/>
      <c r="GN555" s="144"/>
      <c r="GO555" s="144"/>
      <c r="GP555" s="144"/>
      <c r="GQ555" s="144"/>
      <c r="GR555" s="144"/>
      <c r="GS555" s="144"/>
      <c r="GT555" s="144"/>
      <c r="GU555" s="144"/>
      <c r="GV555" s="144"/>
      <c r="GW555" s="144"/>
      <c r="GX555" s="144"/>
      <c r="GY555" s="144"/>
      <c r="GZ555" s="144"/>
      <c r="HA555" s="144"/>
      <c r="HB555" s="144"/>
      <c r="HC555" s="144"/>
      <c r="HD555" s="144"/>
      <c r="HE555" s="144"/>
      <c r="HF555" s="144"/>
      <c r="HG555" s="144"/>
      <c r="HH555" s="144"/>
      <c r="HI555" s="144"/>
      <c r="HJ555" s="144"/>
    </row>
    <row r="556" spans="1:218" ht="16.5" x14ac:dyDescent="0.3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c r="CN556" s="144"/>
      <c r="CO556" s="144"/>
      <c r="CP556" s="144"/>
      <c r="CQ556" s="144"/>
      <c r="CR556" s="144"/>
      <c r="CS556" s="144"/>
      <c r="CT556" s="144"/>
      <c r="CU556" s="144"/>
      <c r="CV556" s="144"/>
      <c r="CW556" s="144"/>
      <c r="CX556" s="144"/>
      <c r="CY556" s="144"/>
      <c r="CZ556" s="144"/>
      <c r="DA556" s="144"/>
      <c r="DB556" s="144"/>
      <c r="DC556" s="144"/>
      <c r="DD556" s="144"/>
      <c r="DE556" s="144"/>
      <c r="DF556" s="144"/>
      <c r="DG556" s="144"/>
      <c r="DH556" s="144"/>
      <c r="DI556" s="144"/>
      <c r="DJ556" s="144"/>
      <c r="DK556" s="144"/>
      <c r="DL556" s="144"/>
      <c r="DM556" s="144"/>
      <c r="DN556" s="144"/>
      <c r="DO556" s="144"/>
      <c r="DP556" s="144"/>
      <c r="DQ556" s="144"/>
      <c r="DR556" s="144"/>
      <c r="DS556" s="144"/>
      <c r="DT556" s="144"/>
      <c r="DU556" s="144"/>
      <c r="DV556" s="144"/>
      <c r="DW556" s="144"/>
      <c r="DX556" s="144"/>
      <c r="DY556" s="144"/>
      <c r="DZ556" s="144"/>
      <c r="EA556" s="144"/>
      <c r="EB556" s="144"/>
      <c r="EC556" s="144"/>
      <c r="ED556" s="144"/>
      <c r="EE556" s="144"/>
      <c r="EF556" s="144"/>
      <c r="EG556" s="144"/>
      <c r="EH556" s="144"/>
      <c r="EI556" s="144"/>
      <c r="EJ556" s="144"/>
      <c r="EK556" s="144"/>
      <c r="EL556" s="144"/>
      <c r="EM556" s="144"/>
      <c r="EN556" s="144"/>
      <c r="EO556" s="144"/>
      <c r="EP556" s="144"/>
      <c r="EQ556" s="144"/>
      <c r="ER556" s="144"/>
      <c r="ES556" s="144"/>
      <c r="ET556" s="144"/>
      <c r="EU556" s="144"/>
      <c r="EV556" s="144"/>
      <c r="EW556" s="144"/>
      <c r="EX556" s="144"/>
      <c r="EY556" s="144"/>
      <c r="EZ556" s="144"/>
      <c r="FA556" s="144"/>
      <c r="FB556" s="144"/>
      <c r="FC556" s="144"/>
      <c r="FD556" s="144"/>
      <c r="FE556" s="144"/>
      <c r="FF556" s="144"/>
      <c r="FG556" s="144"/>
      <c r="FH556" s="144"/>
      <c r="FI556" s="144"/>
      <c r="FJ556" s="144"/>
      <c r="FK556" s="144"/>
      <c r="FL556" s="144"/>
      <c r="FM556" s="144"/>
      <c r="FN556" s="144"/>
      <c r="FO556" s="144"/>
      <c r="FP556" s="144"/>
      <c r="FQ556" s="144"/>
      <c r="FR556" s="144"/>
      <c r="FS556" s="144"/>
      <c r="FT556" s="144"/>
      <c r="FU556" s="144"/>
      <c r="FV556" s="144"/>
      <c r="FW556" s="144"/>
      <c r="FX556" s="144"/>
      <c r="FY556" s="144"/>
      <c r="FZ556" s="144"/>
      <c r="GA556" s="144"/>
      <c r="GB556" s="144"/>
      <c r="GC556" s="144"/>
      <c r="GD556" s="144"/>
      <c r="GE556" s="144"/>
      <c r="GF556" s="144"/>
      <c r="GG556" s="144"/>
      <c r="GH556" s="144"/>
      <c r="GI556" s="144"/>
      <c r="GJ556" s="144"/>
      <c r="GK556" s="144"/>
      <c r="GL556" s="144"/>
      <c r="GM556" s="144"/>
      <c r="GN556" s="144"/>
      <c r="GO556" s="144"/>
      <c r="GP556" s="144"/>
      <c r="GQ556" s="144"/>
      <c r="GR556" s="144"/>
      <c r="GS556" s="144"/>
      <c r="GT556" s="144"/>
      <c r="GU556" s="144"/>
      <c r="GV556" s="144"/>
      <c r="GW556" s="144"/>
      <c r="GX556" s="144"/>
      <c r="GY556" s="144"/>
      <c r="GZ556" s="144"/>
      <c r="HA556" s="144"/>
      <c r="HB556" s="144"/>
      <c r="HC556" s="144"/>
      <c r="HD556" s="144"/>
      <c r="HE556" s="144"/>
      <c r="HF556" s="144"/>
      <c r="HG556" s="144"/>
      <c r="HH556" s="144"/>
      <c r="HI556" s="144"/>
      <c r="HJ556" s="144"/>
    </row>
    <row r="557" spans="1:218" ht="16.5" x14ac:dyDescent="0.3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c r="CN557" s="144"/>
      <c r="CO557" s="144"/>
      <c r="CP557" s="144"/>
      <c r="CQ557" s="144"/>
      <c r="CR557" s="144"/>
      <c r="CS557" s="144"/>
      <c r="CT557" s="144"/>
      <c r="CU557" s="144"/>
      <c r="CV557" s="144"/>
      <c r="CW557" s="144"/>
      <c r="CX557" s="144"/>
      <c r="CY557" s="144"/>
      <c r="CZ557" s="144"/>
      <c r="DA557" s="144"/>
      <c r="DB557" s="144"/>
      <c r="DC557" s="144"/>
      <c r="DD557" s="144"/>
      <c r="DE557" s="144"/>
      <c r="DF557" s="144"/>
      <c r="DG557" s="144"/>
      <c r="DH557" s="144"/>
      <c r="DI557" s="144"/>
      <c r="DJ557" s="144"/>
      <c r="DK557" s="144"/>
      <c r="DL557" s="144"/>
      <c r="DM557" s="144"/>
      <c r="DN557" s="144"/>
      <c r="DO557" s="144"/>
      <c r="DP557" s="144"/>
      <c r="DQ557" s="144"/>
      <c r="DR557" s="144"/>
      <c r="DS557" s="144"/>
      <c r="DT557" s="144"/>
      <c r="DU557" s="144"/>
      <c r="DV557" s="144"/>
      <c r="DW557" s="144"/>
      <c r="DX557" s="144"/>
      <c r="DY557" s="144"/>
      <c r="DZ557" s="144"/>
      <c r="EA557" s="144"/>
      <c r="EB557" s="144"/>
      <c r="EC557" s="144"/>
      <c r="ED557" s="144"/>
      <c r="EE557" s="144"/>
      <c r="EF557" s="144"/>
      <c r="EG557" s="144"/>
      <c r="EH557" s="144"/>
      <c r="EI557" s="144"/>
      <c r="EJ557" s="144"/>
      <c r="EK557" s="144"/>
      <c r="EL557" s="144"/>
      <c r="EM557" s="144"/>
      <c r="EN557" s="144"/>
      <c r="EO557" s="144"/>
      <c r="EP557" s="144"/>
      <c r="EQ557" s="144"/>
      <c r="ER557" s="144"/>
      <c r="ES557" s="144"/>
      <c r="ET557" s="144"/>
      <c r="EU557" s="144"/>
      <c r="EV557" s="144"/>
      <c r="EW557" s="144"/>
      <c r="EX557" s="144"/>
      <c r="EY557" s="144"/>
      <c r="EZ557" s="144"/>
      <c r="FA557" s="144"/>
      <c r="FB557" s="144"/>
      <c r="FC557" s="144"/>
      <c r="FD557" s="144"/>
      <c r="FE557" s="144"/>
      <c r="FF557" s="144"/>
      <c r="FG557" s="144"/>
      <c r="FH557" s="144"/>
      <c r="FI557" s="144"/>
      <c r="FJ557" s="144"/>
      <c r="FK557" s="144"/>
      <c r="FL557" s="144"/>
      <c r="FM557" s="144"/>
      <c r="FN557" s="144"/>
      <c r="FO557" s="144"/>
      <c r="FP557" s="144"/>
      <c r="FQ557" s="144"/>
      <c r="FR557" s="144"/>
      <c r="FS557" s="144"/>
      <c r="FT557" s="144"/>
      <c r="FU557" s="144"/>
      <c r="FV557" s="144"/>
      <c r="FW557" s="144"/>
      <c r="FX557" s="144"/>
      <c r="FY557" s="144"/>
      <c r="FZ557" s="144"/>
      <c r="GA557" s="144"/>
      <c r="GB557" s="144"/>
      <c r="GC557" s="144"/>
      <c r="GD557" s="144"/>
      <c r="GE557" s="144"/>
      <c r="GF557" s="144"/>
      <c r="GG557" s="144"/>
      <c r="GH557" s="144"/>
      <c r="GI557" s="144"/>
      <c r="GJ557" s="144"/>
      <c r="GK557" s="144"/>
      <c r="GL557" s="144"/>
      <c r="GM557" s="144"/>
      <c r="GN557" s="144"/>
      <c r="GO557" s="144"/>
      <c r="GP557" s="144"/>
      <c r="GQ557" s="144"/>
      <c r="GR557" s="144"/>
      <c r="GS557" s="144"/>
      <c r="GT557" s="144"/>
      <c r="GU557" s="144"/>
      <c r="GV557" s="144"/>
      <c r="GW557" s="144"/>
      <c r="GX557" s="144"/>
      <c r="GY557" s="144"/>
      <c r="GZ557" s="144"/>
      <c r="HA557" s="144"/>
      <c r="HB557" s="144"/>
      <c r="HC557" s="144"/>
      <c r="HD557" s="144"/>
      <c r="HE557" s="144"/>
      <c r="HF557" s="144"/>
      <c r="HG557" s="144"/>
      <c r="HH557" s="144"/>
      <c r="HI557" s="144"/>
      <c r="HJ557" s="144"/>
    </row>
    <row r="558" spans="1:218" ht="16.5" x14ac:dyDescent="0.3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c r="CN558" s="144"/>
      <c r="CO558" s="144"/>
      <c r="CP558" s="144"/>
      <c r="CQ558" s="144"/>
      <c r="CR558" s="144"/>
      <c r="CS558" s="144"/>
      <c r="CT558" s="144"/>
      <c r="CU558" s="144"/>
      <c r="CV558" s="144"/>
      <c r="CW558" s="144"/>
      <c r="CX558" s="144"/>
      <c r="CY558" s="144"/>
      <c r="CZ558" s="144"/>
      <c r="DA558" s="144"/>
      <c r="DB558" s="144"/>
      <c r="DC558" s="144"/>
      <c r="DD558" s="144"/>
      <c r="DE558" s="144"/>
      <c r="DF558" s="144"/>
      <c r="DG558" s="144"/>
      <c r="DH558" s="144"/>
      <c r="DI558" s="144"/>
      <c r="DJ558" s="144"/>
      <c r="DK558" s="144"/>
      <c r="DL558" s="144"/>
      <c r="DM558" s="144"/>
      <c r="DN558" s="144"/>
      <c r="DO558" s="144"/>
      <c r="DP558" s="144"/>
      <c r="DQ558" s="144"/>
      <c r="DR558" s="144"/>
      <c r="DS558" s="144"/>
      <c r="DT558" s="144"/>
      <c r="DU558" s="144"/>
      <c r="DV558" s="144"/>
      <c r="DW558" s="144"/>
      <c r="DX558" s="144"/>
      <c r="DY558" s="144"/>
      <c r="DZ558" s="144"/>
      <c r="EA558" s="144"/>
      <c r="EB558" s="144"/>
      <c r="EC558" s="144"/>
      <c r="ED558" s="144"/>
      <c r="EE558" s="144"/>
      <c r="EF558" s="144"/>
      <c r="EG558" s="144"/>
      <c r="EH558" s="144"/>
      <c r="EI558" s="144"/>
      <c r="EJ558" s="144"/>
      <c r="EK558" s="144"/>
      <c r="EL558" s="144"/>
      <c r="EM558" s="144"/>
      <c r="EN558" s="144"/>
      <c r="EO558" s="144"/>
      <c r="EP558" s="144"/>
      <c r="EQ558" s="144"/>
      <c r="ER558" s="144"/>
      <c r="ES558" s="144"/>
      <c r="ET558" s="144"/>
      <c r="EU558" s="144"/>
      <c r="EV558" s="144"/>
      <c r="EW558" s="144"/>
      <c r="EX558" s="144"/>
      <c r="EY558" s="144"/>
      <c r="EZ558" s="144"/>
      <c r="FA558" s="144"/>
      <c r="FB558" s="144"/>
      <c r="FC558" s="144"/>
      <c r="FD558" s="144"/>
      <c r="FE558" s="144"/>
      <c r="FF558" s="144"/>
      <c r="FG558" s="144"/>
      <c r="FH558" s="144"/>
      <c r="FI558" s="144"/>
      <c r="FJ558" s="144"/>
      <c r="FK558" s="144"/>
      <c r="FL558" s="144"/>
      <c r="FM558" s="144"/>
      <c r="FN558" s="144"/>
      <c r="FO558" s="144"/>
      <c r="FP558" s="144"/>
      <c r="FQ558" s="144"/>
      <c r="FR558" s="144"/>
      <c r="FS558" s="144"/>
      <c r="FT558" s="144"/>
      <c r="FU558" s="144"/>
      <c r="FV558" s="144"/>
      <c r="FW558" s="144"/>
      <c r="FX558" s="144"/>
      <c r="FY558" s="144"/>
      <c r="FZ558" s="144"/>
      <c r="GA558" s="144"/>
      <c r="GB558" s="144"/>
      <c r="GC558" s="144"/>
      <c r="GD558" s="144"/>
      <c r="GE558" s="144"/>
      <c r="GF558" s="144"/>
      <c r="GG558" s="144"/>
      <c r="GH558" s="144"/>
      <c r="GI558" s="144"/>
      <c r="GJ558" s="144"/>
      <c r="GK558" s="144"/>
      <c r="GL558" s="144"/>
      <c r="GM558" s="144"/>
      <c r="GN558" s="144"/>
      <c r="GO558" s="144"/>
      <c r="GP558" s="144"/>
      <c r="GQ558" s="144"/>
      <c r="GR558" s="144"/>
      <c r="GS558" s="144"/>
      <c r="GT558" s="144"/>
      <c r="GU558" s="144"/>
      <c r="GV558" s="144"/>
      <c r="GW558" s="144"/>
      <c r="GX558" s="144"/>
      <c r="GY558" s="144"/>
      <c r="GZ558" s="144"/>
      <c r="HA558" s="144"/>
      <c r="HB558" s="144"/>
      <c r="HC558" s="144"/>
      <c r="HD558" s="144"/>
      <c r="HE558" s="144"/>
      <c r="HF558" s="144"/>
      <c r="HG558" s="144"/>
      <c r="HH558" s="144"/>
      <c r="HI558" s="144"/>
      <c r="HJ558" s="144"/>
    </row>
    <row r="559" spans="1:218" ht="16.5" x14ac:dyDescent="0.3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c r="CN559" s="144"/>
      <c r="CO559" s="144"/>
      <c r="CP559" s="144"/>
      <c r="CQ559" s="144"/>
      <c r="CR559" s="144"/>
      <c r="CS559" s="144"/>
      <c r="CT559" s="144"/>
      <c r="CU559" s="144"/>
      <c r="CV559" s="144"/>
      <c r="CW559" s="144"/>
      <c r="CX559" s="144"/>
      <c r="CY559" s="144"/>
      <c r="CZ559" s="144"/>
      <c r="DA559" s="144"/>
      <c r="DB559" s="144"/>
      <c r="DC559" s="144"/>
      <c r="DD559" s="144"/>
      <c r="DE559" s="144"/>
      <c r="DF559" s="144"/>
      <c r="DG559" s="144"/>
      <c r="DH559" s="144"/>
      <c r="DI559" s="144"/>
      <c r="DJ559" s="144"/>
      <c r="DK559" s="144"/>
      <c r="DL559" s="144"/>
      <c r="DM559" s="144"/>
      <c r="DN559" s="144"/>
      <c r="DO559" s="144"/>
      <c r="DP559" s="144"/>
      <c r="DQ559" s="144"/>
      <c r="DR559" s="144"/>
      <c r="DS559" s="144"/>
      <c r="DT559" s="144"/>
      <c r="DU559" s="144"/>
      <c r="DV559" s="144"/>
      <c r="DW559" s="144"/>
      <c r="DX559" s="144"/>
      <c r="DY559" s="144"/>
      <c r="DZ559" s="144"/>
      <c r="EA559" s="144"/>
      <c r="EB559" s="144"/>
      <c r="EC559" s="144"/>
      <c r="ED559" s="144"/>
      <c r="EE559" s="144"/>
      <c r="EF559" s="144"/>
      <c r="EG559" s="144"/>
      <c r="EH559" s="144"/>
      <c r="EI559" s="144"/>
      <c r="EJ559" s="144"/>
      <c r="EK559" s="144"/>
      <c r="EL559" s="144"/>
      <c r="EM559" s="144"/>
      <c r="EN559" s="144"/>
      <c r="EO559" s="144"/>
      <c r="EP559" s="144"/>
      <c r="EQ559" s="144"/>
      <c r="ER559" s="144"/>
      <c r="ES559" s="144"/>
      <c r="ET559" s="144"/>
      <c r="EU559" s="144"/>
      <c r="EV559" s="144"/>
      <c r="EW559" s="144"/>
      <c r="EX559" s="144"/>
      <c r="EY559" s="144"/>
      <c r="EZ559" s="144"/>
      <c r="FA559" s="144"/>
      <c r="FB559" s="144"/>
      <c r="FC559" s="144"/>
      <c r="FD559" s="144"/>
      <c r="FE559" s="144"/>
      <c r="FF559" s="144"/>
      <c r="FG559" s="144"/>
      <c r="FH559" s="144"/>
      <c r="FI559" s="144"/>
      <c r="FJ559" s="144"/>
      <c r="FK559" s="144"/>
      <c r="FL559" s="144"/>
      <c r="FM559" s="144"/>
      <c r="FN559" s="144"/>
      <c r="FO559" s="144"/>
      <c r="FP559" s="144"/>
      <c r="FQ559" s="144"/>
      <c r="FR559" s="144"/>
      <c r="FS559" s="144"/>
      <c r="FT559" s="144"/>
      <c r="FU559" s="144"/>
      <c r="FV559" s="144"/>
      <c r="FW559" s="144"/>
      <c r="FX559" s="144"/>
      <c r="FY559" s="144"/>
      <c r="FZ559" s="144"/>
      <c r="GA559" s="144"/>
      <c r="GB559" s="144"/>
      <c r="GC559" s="144"/>
      <c r="GD559" s="144"/>
      <c r="GE559" s="144"/>
      <c r="GF559" s="144"/>
      <c r="GG559" s="144"/>
      <c r="GH559" s="144"/>
      <c r="GI559" s="144"/>
      <c r="GJ559" s="144"/>
      <c r="GK559" s="144"/>
      <c r="GL559" s="144"/>
      <c r="GM559" s="144"/>
      <c r="GN559" s="144"/>
      <c r="GO559" s="144"/>
      <c r="GP559" s="144"/>
      <c r="GQ559" s="144"/>
      <c r="GR559" s="144"/>
      <c r="GS559" s="144"/>
      <c r="GT559" s="144"/>
      <c r="GU559" s="144"/>
      <c r="GV559" s="144"/>
      <c r="GW559" s="144"/>
      <c r="GX559" s="144"/>
      <c r="GY559" s="144"/>
      <c r="GZ559" s="144"/>
      <c r="HA559" s="144"/>
      <c r="HB559" s="144"/>
      <c r="HC559" s="144"/>
      <c r="HD559" s="144"/>
      <c r="HE559" s="144"/>
      <c r="HF559" s="144"/>
      <c r="HG559" s="144"/>
      <c r="HH559" s="144"/>
      <c r="HI559" s="144"/>
      <c r="HJ559" s="144"/>
    </row>
    <row r="560" spans="1:218" ht="16.5" x14ac:dyDescent="0.3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c r="CN560" s="144"/>
      <c r="CO560" s="144"/>
      <c r="CP560" s="144"/>
      <c r="CQ560" s="144"/>
      <c r="CR560" s="144"/>
      <c r="CS560" s="144"/>
      <c r="CT560" s="144"/>
      <c r="CU560" s="144"/>
      <c r="CV560" s="144"/>
      <c r="CW560" s="144"/>
      <c r="CX560" s="144"/>
      <c r="CY560" s="144"/>
      <c r="CZ560" s="144"/>
      <c r="DA560" s="144"/>
      <c r="DB560" s="144"/>
      <c r="DC560" s="144"/>
      <c r="DD560" s="144"/>
      <c r="DE560" s="144"/>
      <c r="DF560" s="144"/>
      <c r="DG560" s="144"/>
      <c r="DH560" s="144"/>
      <c r="DI560" s="144"/>
      <c r="DJ560" s="144"/>
      <c r="DK560" s="144"/>
      <c r="DL560" s="144"/>
      <c r="DM560" s="144"/>
      <c r="DN560" s="144"/>
      <c r="DO560" s="144"/>
      <c r="DP560" s="144"/>
      <c r="DQ560" s="144"/>
      <c r="DR560" s="144"/>
      <c r="DS560" s="144"/>
      <c r="DT560" s="144"/>
      <c r="DU560" s="144"/>
      <c r="DV560" s="144"/>
      <c r="DW560" s="144"/>
      <c r="DX560" s="144"/>
      <c r="DY560" s="144"/>
      <c r="DZ560" s="144"/>
      <c r="EA560" s="144"/>
      <c r="EB560" s="144"/>
      <c r="EC560" s="144"/>
      <c r="ED560" s="144"/>
      <c r="EE560" s="144"/>
      <c r="EF560" s="144"/>
      <c r="EG560" s="144"/>
      <c r="EH560" s="144"/>
      <c r="EI560" s="144"/>
      <c r="EJ560" s="144"/>
      <c r="EK560" s="144"/>
      <c r="EL560" s="144"/>
      <c r="EM560" s="144"/>
      <c r="EN560" s="144"/>
      <c r="EO560" s="144"/>
      <c r="EP560" s="144"/>
      <c r="EQ560" s="144"/>
      <c r="ER560" s="144"/>
      <c r="ES560" s="144"/>
      <c r="ET560" s="144"/>
      <c r="EU560" s="144"/>
      <c r="EV560" s="144"/>
      <c r="EW560" s="144"/>
      <c r="EX560" s="144"/>
      <c r="EY560" s="144"/>
      <c r="EZ560" s="144"/>
      <c r="FA560" s="144"/>
      <c r="FB560" s="144"/>
      <c r="FC560" s="144"/>
      <c r="FD560" s="144"/>
      <c r="FE560" s="144"/>
      <c r="FF560" s="144"/>
      <c r="FG560" s="144"/>
      <c r="FH560" s="144"/>
      <c r="FI560" s="144"/>
      <c r="FJ560" s="144"/>
      <c r="FK560" s="144"/>
      <c r="FL560" s="144"/>
      <c r="FM560" s="144"/>
      <c r="FN560" s="144"/>
      <c r="FO560" s="144"/>
      <c r="FP560" s="144"/>
      <c r="FQ560" s="144"/>
      <c r="FR560" s="144"/>
      <c r="FS560" s="144"/>
      <c r="FT560" s="144"/>
      <c r="FU560" s="144"/>
      <c r="FV560" s="144"/>
      <c r="FW560" s="144"/>
      <c r="FX560" s="144"/>
      <c r="FY560" s="144"/>
      <c r="FZ560" s="144"/>
      <c r="GA560" s="144"/>
      <c r="GB560" s="144"/>
      <c r="GC560" s="144"/>
      <c r="GD560" s="144"/>
      <c r="GE560" s="144"/>
      <c r="GF560" s="144"/>
      <c r="GG560" s="144"/>
      <c r="GH560" s="144"/>
      <c r="GI560" s="144"/>
      <c r="GJ560" s="144"/>
      <c r="GK560" s="144"/>
      <c r="GL560" s="144"/>
      <c r="GM560" s="144"/>
      <c r="GN560" s="144"/>
      <c r="GO560" s="144"/>
      <c r="GP560" s="144"/>
      <c r="GQ560" s="144"/>
      <c r="GR560" s="144"/>
      <c r="GS560" s="144"/>
      <c r="GT560" s="144"/>
      <c r="GU560" s="144"/>
      <c r="GV560" s="144"/>
      <c r="GW560" s="144"/>
      <c r="GX560" s="144"/>
      <c r="GY560" s="144"/>
      <c r="GZ560" s="144"/>
      <c r="HA560" s="144"/>
      <c r="HB560" s="144"/>
      <c r="HC560" s="144"/>
      <c r="HD560" s="144"/>
      <c r="HE560" s="144"/>
      <c r="HF560" s="144"/>
      <c r="HG560" s="144"/>
      <c r="HH560" s="144"/>
      <c r="HI560" s="144"/>
      <c r="HJ560" s="144"/>
    </row>
    <row r="561" spans="1:218" ht="16.5" x14ac:dyDescent="0.3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c r="CN561" s="144"/>
      <c r="CO561" s="144"/>
      <c r="CP561" s="144"/>
      <c r="CQ561" s="144"/>
      <c r="CR561" s="144"/>
      <c r="CS561" s="144"/>
      <c r="CT561" s="144"/>
      <c r="CU561" s="144"/>
      <c r="CV561" s="144"/>
      <c r="CW561" s="144"/>
      <c r="CX561" s="144"/>
      <c r="CY561" s="144"/>
      <c r="CZ561" s="144"/>
      <c r="DA561" s="144"/>
      <c r="DB561" s="144"/>
      <c r="DC561" s="144"/>
      <c r="DD561" s="144"/>
      <c r="DE561" s="144"/>
      <c r="DF561" s="144"/>
      <c r="DG561" s="144"/>
      <c r="DH561" s="144"/>
      <c r="DI561" s="144"/>
      <c r="DJ561" s="144"/>
      <c r="DK561" s="144"/>
      <c r="DL561" s="144"/>
      <c r="DM561" s="144"/>
      <c r="DN561" s="144"/>
      <c r="DO561" s="144"/>
      <c r="DP561" s="144"/>
      <c r="DQ561" s="144"/>
      <c r="DR561" s="144"/>
      <c r="DS561" s="144"/>
      <c r="DT561" s="144"/>
      <c r="DU561" s="144"/>
      <c r="DV561" s="144"/>
      <c r="DW561" s="144"/>
      <c r="DX561" s="144"/>
      <c r="DY561" s="144"/>
      <c r="DZ561" s="144"/>
      <c r="EA561" s="144"/>
      <c r="EB561" s="144"/>
      <c r="EC561" s="144"/>
      <c r="ED561" s="144"/>
      <c r="EE561" s="144"/>
      <c r="EF561" s="144"/>
      <c r="EG561" s="144"/>
      <c r="EH561" s="144"/>
      <c r="EI561" s="144"/>
      <c r="EJ561" s="144"/>
      <c r="EK561" s="144"/>
      <c r="EL561" s="144"/>
      <c r="EM561" s="144"/>
      <c r="EN561" s="144"/>
      <c r="EO561" s="144"/>
      <c r="EP561" s="144"/>
      <c r="EQ561" s="144"/>
      <c r="ER561" s="144"/>
      <c r="ES561" s="144"/>
      <c r="ET561" s="144"/>
      <c r="EU561" s="144"/>
      <c r="EV561" s="144"/>
      <c r="EW561" s="144"/>
      <c r="EX561" s="144"/>
      <c r="EY561" s="144"/>
      <c r="EZ561" s="144"/>
      <c r="FA561" s="144"/>
      <c r="FB561" s="144"/>
      <c r="FC561" s="144"/>
      <c r="FD561" s="144"/>
      <c r="FE561" s="144"/>
      <c r="FF561" s="144"/>
      <c r="FG561" s="144"/>
      <c r="FH561" s="144"/>
      <c r="FI561" s="144"/>
      <c r="FJ561" s="144"/>
      <c r="FK561" s="144"/>
      <c r="FL561" s="144"/>
      <c r="FM561" s="144"/>
      <c r="FN561" s="144"/>
      <c r="FO561" s="144"/>
      <c r="FP561" s="144"/>
      <c r="FQ561" s="144"/>
      <c r="FR561" s="144"/>
      <c r="FS561" s="144"/>
      <c r="FT561" s="144"/>
      <c r="FU561" s="144"/>
      <c r="FV561" s="144"/>
      <c r="FW561" s="144"/>
      <c r="FX561" s="144"/>
      <c r="FY561" s="144"/>
      <c r="FZ561" s="144"/>
      <c r="GA561" s="144"/>
      <c r="GB561" s="144"/>
      <c r="GC561" s="144"/>
      <c r="GD561" s="144"/>
      <c r="GE561" s="144"/>
      <c r="GF561" s="144"/>
      <c r="GG561" s="144"/>
      <c r="GH561" s="144"/>
      <c r="GI561" s="144"/>
      <c r="GJ561" s="144"/>
      <c r="GK561" s="144"/>
      <c r="GL561" s="144"/>
      <c r="GM561" s="144"/>
      <c r="GN561" s="144"/>
      <c r="GO561" s="144"/>
      <c r="GP561" s="144"/>
      <c r="GQ561" s="144"/>
      <c r="GR561" s="144"/>
      <c r="GS561" s="144"/>
      <c r="GT561" s="144"/>
      <c r="GU561" s="144"/>
      <c r="GV561" s="144"/>
      <c r="GW561" s="144"/>
      <c r="GX561" s="144"/>
      <c r="GY561" s="144"/>
      <c r="GZ561" s="144"/>
      <c r="HA561" s="144"/>
      <c r="HB561" s="144"/>
      <c r="HC561" s="144"/>
      <c r="HD561" s="144"/>
      <c r="HE561" s="144"/>
      <c r="HF561" s="144"/>
      <c r="HG561" s="144"/>
      <c r="HH561" s="144"/>
      <c r="HI561" s="144"/>
      <c r="HJ561" s="144"/>
    </row>
    <row r="562" spans="1:218" ht="16.5" x14ac:dyDescent="0.3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c r="CN562" s="144"/>
      <c r="CO562" s="144"/>
      <c r="CP562" s="144"/>
      <c r="CQ562" s="144"/>
      <c r="CR562" s="144"/>
      <c r="CS562" s="144"/>
      <c r="CT562" s="144"/>
      <c r="CU562" s="144"/>
      <c r="CV562" s="144"/>
      <c r="CW562" s="144"/>
      <c r="CX562" s="144"/>
      <c r="CY562" s="144"/>
      <c r="CZ562" s="144"/>
      <c r="DA562" s="144"/>
      <c r="DB562" s="144"/>
      <c r="DC562" s="144"/>
      <c r="DD562" s="144"/>
      <c r="DE562" s="144"/>
      <c r="DF562" s="144"/>
      <c r="DG562" s="144"/>
      <c r="DH562" s="144"/>
      <c r="DI562" s="144"/>
      <c r="DJ562" s="144"/>
      <c r="DK562" s="144"/>
      <c r="DL562" s="144"/>
      <c r="DM562" s="144"/>
      <c r="DN562" s="144"/>
      <c r="DO562" s="144"/>
      <c r="DP562" s="144"/>
      <c r="DQ562" s="144"/>
      <c r="DR562" s="144"/>
      <c r="DS562" s="144"/>
      <c r="DT562" s="144"/>
      <c r="DU562" s="144"/>
      <c r="DV562" s="144"/>
      <c r="DW562" s="144"/>
      <c r="DX562" s="144"/>
      <c r="DY562" s="144"/>
      <c r="DZ562" s="144"/>
      <c r="EA562" s="144"/>
      <c r="EB562" s="144"/>
      <c r="EC562" s="144"/>
      <c r="ED562" s="144"/>
      <c r="EE562" s="144"/>
      <c r="EF562" s="144"/>
      <c r="EG562" s="144"/>
      <c r="EH562" s="144"/>
      <c r="EI562" s="144"/>
      <c r="EJ562" s="144"/>
      <c r="EK562" s="144"/>
      <c r="EL562" s="144"/>
      <c r="EM562" s="144"/>
      <c r="EN562" s="144"/>
      <c r="EO562" s="144"/>
      <c r="EP562" s="144"/>
      <c r="EQ562" s="144"/>
      <c r="ER562" s="144"/>
      <c r="ES562" s="144"/>
      <c r="ET562" s="144"/>
      <c r="EU562" s="144"/>
      <c r="EV562" s="144"/>
      <c r="EW562" s="144"/>
      <c r="EX562" s="144"/>
      <c r="EY562" s="144"/>
      <c r="EZ562" s="144"/>
      <c r="FA562" s="144"/>
      <c r="FB562" s="144"/>
      <c r="FC562" s="144"/>
      <c r="FD562" s="144"/>
      <c r="FE562" s="144"/>
      <c r="FF562" s="144"/>
      <c r="FG562" s="144"/>
      <c r="FH562" s="144"/>
      <c r="FI562" s="144"/>
      <c r="FJ562" s="144"/>
      <c r="FK562" s="144"/>
      <c r="FL562" s="144"/>
      <c r="FM562" s="144"/>
      <c r="FN562" s="144"/>
      <c r="FO562" s="144"/>
      <c r="FP562" s="144"/>
      <c r="FQ562" s="144"/>
      <c r="FR562" s="144"/>
      <c r="FS562" s="144"/>
      <c r="FT562" s="144"/>
      <c r="FU562" s="144"/>
      <c r="FV562" s="144"/>
      <c r="FW562" s="144"/>
      <c r="FX562" s="144"/>
      <c r="FY562" s="144"/>
      <c r="FZ562" s="144"/>
      <c r="GA562" s="144"/>
      <c r="GB562" s="144"/>
      <c r="GC562" s="144"/>
      <c r="GD562" s="144"/>
      <c r="GE562" s="144"/>
      <c r="GF562" s="144"/>
      <c r="GG562" s="144"/>
      <c r="GH562" s="144"/>
      <c r="GI562" s="144"/>
      <c r="GJ562" s="144"/>
      <c r="GK562" s="144"/>
      <c r="GL562" s="144"/>
      <c r="GM562" s="144"/>
      <c r="GN562" s="144"/>
      <c r="GO562" s="144"/>
      <c r="GP562" s="144"/>
      <c r="GQ562" s="144"/>
      <c r="GR562" s="144"/>
      <c r="GS562" s="144"/>
      <c r="GT562" s="144"/>
      <c r="GU562" s="144"/>
      <c r="GV562" s="144"/>
      <c r="GW562" s="144"/>
      <c r="GX562" s="144"/>
      <c r="GY562" s="144"/>
      <c r="GZ562" s="144"/>
      <c r="HA562" s="144"/>
      <c r="HB562" s="144"/>
      <c r="HC562" s="144"/>
      <c r="HD562" s="144"/>
      <c r="HE562" s="144"/>
      <c r="HF562" s="144"/>
      <c r="HG562" s="144"/>
      <c r="HH562" s="144"/>
      <c r="HI562" s="144"/>
      <c r="HJ562" s="144"/>
    </row>
    <row r="563" spans="1:218" ht="16.5" x14ac:dyDescent="0.3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c r="CZ563" s="144"/>
      <c r="DA563" s="144"/>
      <c r="DB563" s="144"/>
      <c r="DC563" s="144"/>
      <c r="DD563" s="144"/>
      <c r="DE563" s="144"/>
      <c r="DF563" s="144"/>
      <c r="DG563" s="144"/>
      <c r="DH563" s="144"/>
      <c r="DI563" s="144"/>
      <c r="DJ563" s="144"/>
      <c r="DK563" s="144"/>
      <c r="DL563" s="144"/>
      <c r="DM563" s="144"/>
      <c r="DN563" s="144"/>
      <c r="DO563" s="144"/>
      <c r="DP563" s="144"/>
      <c r="DQ563" s="144"/>
      <c r="DR563" s="144"/>
      <c r="DS563" s="144"/>
      <c r="DT563" s="144"/>
      <c r="DU563" s="144"/>
      <c r="DV563" s="144"/>
      <c r="DW563" s="144"/>
      <c r="DX563" s="144"/>
      <c r="DY563" s="144"/>
      <c r="DZ563" s="144"/>
      <c r="EA563" s="144"/>
      <c r="EB563" s="144"/>
      <c r="EC563" s="144"/>
      <c r="ED563" s="144"/>
      <c r="EE563" s="144"/>
      <c r="EF563" s="144"/>
      <c r="EG563" s="144"/>
      <c r="EH563" s="144"/>
      <c r="EI563" s="144"/>
      <c r="EJ563" s="144"/>
      <c r="EK563" s="144"/>
      <c r="EL563" s="144"/>
      <c r="EM563" s="144"/>
      <c r="EN563" s="144"/>
      <c r="EO563" s="144"/>
      <c r="EP563" s="144"/>
      <c r="EQ563" s="144"/>
      <c r="ER563" s="144"/>
      <c r="ES563" s="144"/>
      <c r="ET563" s="144"/>
      <c r="EU563" s="144"/>
      <c r="EV563" s="144"/>
      <c r="EW563" s="144"/>
      <c r="EX563" s="144"/>
      <c r="EY563" s="144"/>
      <c r="EZ563" s="144"/>
      <c r="FA563" s="144"/>
      <c r="FB563" s="144"/>
      <c r="FC563" s="144"/>
      <c r="FD563" s="144"/>
      <c r="FE563" s="144"/>
      <c r="FF563" s="144"/>
      <c r="FG563" s="144"/>
      <c r="FH563" s="144"/>
      <c r="FI563" s="144"/>
      <c r="FJ563" s="144"/>
      <c r="FK563" s="144"/>
      <c r="FL563" s="144"/>
      <c r="FM563" s="144"/>
      <c r="FN563" s="144"/>
      <c r="FO563" s="144"/>
      <c r="FP563" s="144"/>
      <c r="FQ563" s="144"/>
      <c r="FR563" s="144"/>
      <c r="FS563" s="144"/>
      <c r="FT563" s="144"/>
      <c r="FU563" s="144"/>
      <c r="FV563" s="144"/>
      <c r="FW563" s="144"/>
      <c r="FX563" s="144"/>
      <c r="FY563" s="144"/>
      <c r="FZ563" s="144"/>
      <c r="GA563" s="144"/>
      <c r="GB563" s="144"/>
      <c r="GC563" s="144"/>
      <c r="GD563" s="144"/>
      <c r="GE563" s="144"/>
      <c r="GF563" s="144"/>
      <c r="GG563" s="144"/>
      <c r="GH563" s="144"/>
      <c r="GI563" s="144"/>
      <c r="GJ563" s="144"/>
      <c r="GK563" s="144"/>
      <c r="GL563" s="144"/>
      <c r="GM563" s="144"/>
      <c r="GN563" s="144"/>
      <c r="GO563" s="144"/>
      <c r="GP563" s="144"/>
      <c r="GQ563" s="144"/>
      <c r="GR563" s="144"/>
      <c r="GS563" s="144"/>
      <c r="GT563" s="144"/>
      <c r="GU563" s="144"/>
      <c r="GV563" s="144"/>
      <c r="GW563" s="144"/>
      <c r="GX563" s="144"/>
      <c r="GY563" s="144"/>
      <c r="GZ563" s="144"/>
      <c r="HA563" s="144"/>
      <c r="HB563" s="144"/>
      <c r="HC563" s="144"/>
      <c r="HD563" s="144"/>
      <c r="HE563" s="144"/>
      <c r="HF563" s="144"/>
      <c r="HG563" s="144"/>
      <c r="HH563" s="144"/>
      <c r="HI563" s="144"/>
      <c r="HJ563" s="144"/>
    </row>
    <row r="564" spans="1:218" ht="16.5" x14ac:dyDescent="0.3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c r="CN564" s="144"/>
      <c r="CO564" s="144"/>
      <c r="CP564" s="144"/>
      <c r="CQ564" s="144"/>
      <c r="CR564" s="144"/>
      <c r="CS564" s="144"/>
      <c r="CT564" s="144"/>
      <c r="CU564" s="144"/>
      <c r="CV564" s="144"/>
      <c r="CW564" s="144"/>
      <c r="CX564" s="144"/>
      <c r="CY564" s="144"/>
      <c r="CZ564" s="144"/>
      <c r="DA564" s="144"/>
      <c r="DB564" s="144"/>
      <c r="DC564" s="144"/>
      <c r="DD564" s="144"/>
      <c r="DE564" s="144"/>
      <c r="DF564" s="144"/>
      <c r="DG564" s="144"/>
      <c r="DH564" s="144"/>
      <c r="DI564" s="144"/>
      <c r="DJ564" s="144"/>
      <c r="DK564" s="144"/>
      <c r="DL564" s="144"/>
      <c r="DM564" s="144"/>
      <c r="DN564" s="144"/>
      <c r="DO564" s="144"/>
      <c r="DP564" s="144"/>
      <c r="DQ564" s="144"/>
      <c r="DR564" s="144"/>
      <c r="DS564" s="144"/>
      <c r="DT564" s="144"/>
      <c r="DU564" s="144"/>
      <c r="DV564" s="144"/>
      <c r="DW564" s="144"/>
      <c r="DX564" s="144"/>
      <c r="DY564" s="144"/>
      <c r="DZ564" s="144"/>
      <c r="EA564" s="144"/>
      <c r="EB564" s="144"/>
      <c r="EC564" s="144"/>
      <c r="ED564" s="144"/>
      <c r="EE564" s="144"/>
      <c r="EF564" s="144"/>
      <c r="EG564" s="144"/>
      <c r="EH564" s="144"/>
      <c r="EI564" s="144"/>
      <c r="EJ564" s="144"/>
      <c r="EK564" s="144"/>
      <c r="EL564" s="144"/>
      <c r="EM564" s="144"/>
      <c r="EN564" s="144"/>
      <c r="EO564" s="144"/>
      <c r="EP564" s="144"/>
      <c r="EQ564" s="144"/>
      <c r="ER564" s="144"/>
      <c r="ES564" s="144"/>
      <c r="ET564" s="144"/>
      <c r="EU564" s="144"/>
      <c r="EV564" s="144"/>
      <c r="EW564" s="144"/>
      <c r="EX564" s="144"/>
      <c r="EY564" s="144"/>
      <c r="EZ564" s="144"/>
      <c r="FA564" s="144"/>
      <c r="FB564" s="144"/>
      <c r="FC564" s="144"/>
      <c r="FD564" s="144"/>
      <c r="FE564" s="144"/>
      <c r="FF564" s="144"/>
      <c r="FG564" s="144"/>
      <c r="FH564" s="144"/>
      <c r="FI564" s="144"/>
      <c r="FJ564" s="144"/>
      <c r="FK564" s="144"/>
      <c r="FL564" s="144"/>
      <c r="FM564" s="144"/>
      <c r="FN564" s="144"/>
      <c r="FO564" s="144"/>
      <c r="FP564" s="144"/>
      <c r="FQ564" s="144"/>
      <c r="FR564" s="144"/>
      <c r="FS564" s="144"/>
      <c r="FT564" s="144"/>
      <c r="FU564" s="144"/>
      <c r="FV564" s="144"/>
      <c r="FW564" s="144"/>
      <c r="FX564" s="144"/>
      <c r="FY564" s="144"/>
      <c r="FZ564" s="144"/>
      <c r="GA564" s="144"/>
      <c r="GB564" s="144"/>
      <c r="GC564" s="144"/>
      <c r="GD564" s="144"/>
      <c r="GE564" s="144"/>
      <c r="GF564" s="144"/>
      <c r="GG564" s="144"/>
      <c r="GH564" s="144"/>
      <c r="GI564" s="144"/>
      <c r="GJ564" s="144"/>
      <c r="GK564" s="144"/>
      <c r="GL564" s="144"/>
      <c r="GM564" s="144"/>
      <c r="GN564" s="144"/>
      <c r="GO564" s="144"/>
      <c r="GP564" s="144"/>
      <c r="GQ564" s="144"/>
      <c r="GR564" s="144"/>
      <c r="GS564" s="144"/>
      <c r="GT564" s="144"/>
      <c r="GU564" s="144"/>
      <c r="GV564" s="144"/>
      <c r="GW564" s="144"/>
      <c r="GX564" s="144"/>
      <c r="GY564" s="144"/>
      <c r="GZ564" s="144"/>
      <c r="HA564" s="144"/>
      <c r="HB564" s="144"/>
      <c r="HC564" s="144"/>
      <c r="HD564" s="144"/>
      <c r="HE564" s="144"/>
      <c r="HF564" s="144"/>
      <c r="HG564" s="144"/>
      <c r="HH564" s="144"/>
      <c r="HI564" s="144"/>
      <c r="HJ564" s="144"/>
    </row>
    <row r="565" spans="1:218" ht="16.5" x14ac:dyDescent="0.3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c r="CN565" s="144"/>
      <c r="CO565" s="144"/>
      <c r="CP565" s="144"/>
      <c r="CQ565" s="144"/>
      <c r="CR565" s="144"/>
      <c r="CS565" s="144"/>
      <c r="CT565" s="144"/>
      <c r="CU565" s="144"/>
      <c r="CV565" s="144"/>
      <c r="CW565" s="144"/>
      <c r="CX565" s="144"/>
      <c r="CY565" s="144"/>
      <c r="CZ565" s="144"/>
      <c r="DA565" s="144"/>
      <c r="DB565" s="144"/>
      <c r="DC565" s="144"/>
      <c r="DD565" s="144"/>
      <c r="DE565" s="144"/>
      <c r="DF565" s="144"/>
      <c r="DG565" s="144"/>
      <c r="DH565" s="144"/>
      <c r="DI565" s="144"/>
      <c r="DJ565" s="144"/>
      <c r="DK565" s="144"/>
      <c r="DL565" s="144"/>
      <c r="DM565" s="144"/>
      <c r="DN565" s="144"/>
      <c r="DO565" s="144"/>
      <c r="DP565" s="144"/>
      <c r="DQ565" s="144"/>
      <c r="DR565" s="144"/>
      <c r="DS565" s="144"/>
      <c r="DT565" s="144"/>
      <c r="DU565" s="144"/>
      <c r="DV565" s="144"/>
      <c r="DW565" s="144"/>
      <c r="DX565" s="144"/>
      <c r="DY565" s="144"/>
      <c r="DZ565" s="144"/>
      <c r="EA565" s="144"/>
      <c r="EB565" s="144"/>
      <c r="EC565" s="144"/>
      <c r="ED565" s="144"/>
      <c r="EE565" s="144"/>
      <c r="EF565" s="144"/>
      <c r="EG565" s="144"/>
      <c r="EH565" s="144"/>
      <c r="EI565" s="144"/>
      <c r="EJ565" s="144"/>
      <c r="EK565" s="144"/>
      <c r="EL565" s="144"/>
      <c r="EM565" s="144"/>
      <c r="EN565" s="144"/>
      <c r="EO565" s="144"/>
      <c r="EP565" s="144"/>
      <c r="EQ565" s="144"/>
      <c r="ER565" s="144"/>
      <c r="ES565" s="144"/>
      <c r="ET565" s="144"/>
      <c r="EU565" s="144"/>
      <c r="EV565" s="144"/>
      <c r="EW565" s="144"/>
      <c r="EX565" s="144"/>
      <c r="EY565" s="144"/>
      <c r="EZ565" s="144"/>
      <c r="FA565" s="144"/>
      <c r="FB565" s="144"/>
      <c r="FC565" s="144"/>
      <c r="FD565" s="144"/>
      <c r="FE565" s="144"/>
      <c r="FF565" s="144"/>
      <c r="FG565" s="144"/>
      <c r="FH565" s="144"/>
      <c r="FI565" s="144"/>
      <c r="FJ565" s="144"/>
      <c r="FK565" s="144"/>
      <c r="FL565" s="144"/>
      <c r="FM565" s="144"/>
      <c r="FN565" s="144"/>
      <c r="FO565" s="144"/>
      <c r="FP565" s="144"/>
      <c r="FQ565" s="144"/>
      <c r="FR565" s="144"/>
      <c r="FS565" s="144"/>
      <c r="FT565" s="144"/>
      <c r="FU565" s="144"/>
      <c r="FV565" s="144"/>
      <c r="FW565" s="144"/>
      <c r="FX565" s="144"/>
      <c r="FY565" s="144"/>
      <c r="FZ565" s="144"/>
      <c r="GA565" s="144"/>
      <c r="GB565" s="144"/>
      <c r="GC565" s="144"/>
      <c r="GD565" s="144"/>
      <c r="GE565" s="144"/>
      <c r="GF565" s="144"/>
      <c r="GG565" s="144"/>
      <c r="GH565" s="144"/>
      <c r="GI565" s="144"/>
      <c r="GJ565" s="144"/>
      <c r="GK565" s="144"/>
      <c r="GL565" s="144"/>
      <c r="GM565" s="144"/>
      <c r="GN565" s="144"/>
      <c r="GO565" s="144"/>
      <c r="GP565" s="144"/>
      <c r="GQ565" s="144"/>
      <c r="GR565" s="144"/>
      <c r="GS565" s="144"/>
      <c r="GT565" s="144"/>
      <c r="GU565" s="144"/>
      <c r="GV565" s="144"/>
      <c r="GW565" s="144"/>
      <c r="GX565" s="144"/>
      <c r="GY565" s="144"/>
      <c r="GZ565" s="144"/>
      <c r="HA565" s="144"/>
      <c r="HB565" s="144"/>
      <c r="HC565" s="144"/>
      <c r="HD565" s="144"/>
      <c r="HE565" s="144"/>
      <c r="HF565" s="144"/>
      <c r="HG565" s="144"/>
      <c r="HH565" s="144"/>
      <c r="HI565" s="144"/>
      <c r="HJ565" s="144"/>
    </row>
    <row r="566" spans="1:218" ht="16.5" x14ac:dyDescent="0.3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c r="CN566" s="144"/>
      <c r="CO566" s="144"/>
      <c r="CP566" s="144"/>
      <c r="CQ566" s="144"/>
      <c r="CR566" s="144"/>
      <c r="CS566" s="144"/>
      <c r="CT566" s="144"/>
      <c r="CU566" s="144"/>
      <c r="CV566" s="144"/>
      <c r="CW566" s="144"/>
      <c r="CX566" s="144"/>
      <c r="CY566" s="144"/>
      <c r="CZ566" s="144"/>
      <c r="DA566" s="144"/>
      <c r="DB566" s="144"/>
      <c r="DC566" s="144"/>
      <c r="DD566" s="144"/>
      <c r="DE566" s="144"/>
      <c r="DF566" s="144"/>
      <c r="DG566" s="144"/>
      <c r="DH566" s="144"/>
      <c r="DI566" s="144"/>
      <c r="DJ566" s="144"/>
      <c r="DK566" s="144"/>
      <c r="DL566" s="144"/>
      <c r="DM566" s="144"/>
      <c r="DN566" s="144"/>
      <c r="DO566" s="144"/>
      <c r="DP566" s="144"/>
      <c r="DQ566" s="144"/>
      <c r="DR566" s="144"/>
      <c r="DS566" s="144"/>
      <c r="DT566" s="144"/>
      <c r="DU566" s="144"/>
      <c r="DV566" s="144"/>
      <c r="DW566" s="144"/>
      <c r="DX566" s="144"/>
      <c r="DY566" s="144"/>
      <c r="DZ566" s="144"/>
      <c r="EA566" s="144"/>
      <c r="EB566" s="144"/>
      <c r="EC566" s="144"/>
      <c r="ED566" s="144"/>
      <c r="EE566" s="144"/>
      <c r="EF566" s="144"/>
      <c r="EG566" s="144"/>
      <c r="EH566" s="144"/>
      <c r="EI566" s="144"/>
      <c r="EJ566" s="144"/>
      <c r="EK566" s="144"/>
      <c r="EL566" s="144"/>
      <c r="EM566" s="144"/>
      <c r="EN566" s="144"/>
      <c r="EO566" s="144"/>
      <c r="EP566" s="144"/>
      <c r="EQ566" s="144"/>
      <c r="ER566" s="144"/>
      <c r="ES566" s="144"/>
      <c r="ET566" s="144"/>
      <c r="EU566" s="144"/>
      <c r="EV566" s="144"/>
      <c r="EW566" s="144"/>
      <c r="EX566" s="144"/>
      <c r="EY566" s="144"/>
      <c r="EZ566" s="144"/>
      <c r="FA566" s="144"/>
      <c r="FB566" s="144"/>
      <c r="FC566" s="144"/>
      <c r="FD566" s="144"/>
      <c r="FE566" s="144"/>
      <c r="FF566" s="144"/>
      <c r="FG566" s="144"/>
      <c r="FH566" s="144"/>
      <c r="FI566" s="144"/>
      <c r="FJ566" s="144"/>
      <c r="FK566" s="144"/>
      <c r="FL566" s="144"/>
      <c r="FM566" s="144"/>
      <c r="FN566" s="144"/>
      <c r="FO566" s="144"/>
      <c r="FP566" s="144"/>
      <c r="FQ566" s="144"/>
      <c r="FR566" s="144"/>
      <c r="FS566" s="144"/>
      <c r="FT566" s="144"/>
      <c r="FU566" s="144"/>
      <c r="FV566" s="144"/>
      <c r="FW566" s="144"/>
      <c r="FX566" s="144"/>
      <c r="FY566" s="144"/>
      <c r="FZ566" s="144"/>
      <c r="GA566" s="144"/>
      <c r="GB566" s="144"/>
      <c r="GC566" s="144"/>
      <c r="GD566" s="144"/>
      <c r="GE566" s="144"/>
      <c r="GF566" s="144"/>
      <c r="GG566" s="144"/>
      <c r="GH566" s="144"/>
      <c r="GI566" s="144"/>
      <c r="GJ566" s="144"/>
      <c r="GK566" s="144"/>
      <c r="GL566" s="144"/>
      <c r="GM566" s="144"/>
      <c r="GN566" s="144"/>
      <c r="GO566" s="144"/>
      <c r="GP566" s="144"/>
      <c r="GQ566" s="144"/>
      <c r="GR566" s="144"/>
      <c r="GS566" s="144"/>
      <c r="GT566" s="144"/>
      <c r="GU566" s="144"/>
      <c r="GV566" s="144"/>
      <c r="GW566" s="144"/>
      <c r="GX566" s="144"/>
      <c r="GY566" s="144"/>
      <c r="GZ566" s="144"/>
      <c r="HA566" s="144"/>
      <c r="HB566" s="144"/>
      <c r="HC566" s="144"/>
      <c r="HD566" s="144"/>
      <c r="HE566" s="144"/>
      <c r="HF566" s="144"/>
      <c r="HG566" s="144"/>
      <c r="HH566" s="144"/>
      <c r="HI566" s="144"/>
      <c r="HJ566" s="144"/>
    </row>
    <row r="567" spans="1:218" ht="16.5" x14ac:dyDescent="0.3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c r="CN567" s="144"/>
      <c r="CO567" s="144"/>
      <c r="CP567" s="144"/>
      <c r="CQ567" s="144"/>
      <c r="CR567" s="144"/>
      <c r="CS567" s="144"/>
      <c r="CT567" s="144"/>
      <c r="CU567" s="144"/>
      <c r="CV567" s="144"/>
      <c r="CW567" s="144"/>
      <c r="CX567" s="144"/>
      <c r="CY567" s="144"/>
      <c r="CZ567" s="144"/>
      <c r="DA567" s="144"/>
      <c r="DB567" s="144"/>
      <c r="DC567" s="144"/>
      <c r="DD567" s="144"/>
      <c r="DE567" s="144"/>
      <c r="DF567" s="144"/>
      <c r="DG567" s="144"/>
      <c r="DH567" s="144"/>
      <c r="DI567" s="144"/>
      <c r="DJ567" s="144"/>
      <c r="DK567" s="144"/>
      <c r="DL567" s="144"/>
      <c r="DM567" s="144"/>
      <c r="DN567" s="144"/>
      <c r="DO567" s="144"/>
      <c r="DP567" s="144"/>
      <c r="DQ567" s="144"/>
      <c r="DR567" s="144"/>
      <c r="DS567" s="144"/>
      <c r="DT567" s="144"/>
      <c r="DU567" s="144"/>
      <c r="DV567" s="144"/>
      <c r="DW567" s="144"/>
      <c r="DX567" s="144"/>
      <c r="DY567" s="144"/>
      <c r="DZ567" s="144"/>
      <c r="EA567" s="144"/>
      <c r="EB567" s="144"/>
      <c r="EC567" s="144"/>
      <c r="ED567" s="144"/>
      <c r="EE567" s="144"/>
      <c r="EF567" s="144"/>
      <c r="EG567" s="144"/>
      <c r="EH567" s="144"/>
      <c r="EI567" s="144"/>
      <c r="EJ567" s="144"/>
      <c r="EK567" s="144"/>
      <c r="EL567" s="144"/>
      <c r="EM567" s="144"/>
      <c r="EN567" s="144"/>
      <c r="EO567" s="144"/>
      <c r="EP567" s="144"/>
      <c r="EQ567" s="144"/>
      <c r="ER567" s="144"/>
      <c r="ES567" s="144"/>
      <c r="ET567" s="144"/>
      <c r="EU567" s="144"/>
      <c r="EV567" s="144"/>
      <c r="EW567" s="144"/>
      <c r="EX567" s="144"/>
      <c r="EY567" s="144"/>
      <c r="EZ567" s="144"/>
      <c r="FA567" s="144"/>
      <c r="FB567" s="144"/>
      <c r="FC567" s="144"/>
      <c r="FD567" s="144"/>
      <c r="FE567" s="144"/>
      <c r="FF567" s="144"/>
      <c r="FG567" s="144"/>
      <c r="FH567" s="144"/>
      <c r="FI567" s="144"/>
      <c r="FJ567" s="144"/>
      <c r="FK567" s="144"/>
      <c r="FL567" s="144"/>
      <c r="FM567" s="144"/>
      <c r="FN567" s="144"/>
      <c r="FO567" s="144"/>
      <c r="FP567" s="144"/>
      <c r="FQ567" s="144"/>
      <c r="FR567" s="144"/>
      <c r="FS567" s="144"/>
      <c r="FT567" s="144"/>
      <c r="FU567" s="144"/>
      <c r="FV567" s="144"/>
      <c r="FW567" s="144"/>
      <c r="FX567" s="144"/>
      <c r="FY567" s="144"/>
      <c r="FZ567" s="144"/>
      <c r="GA567" s="144"/>
      <c r="GB567" s="144"/>
      <c r="GC567" s="144"/>
      <c r="GD567" s="144"/>
      <c r="GE567" s="144"/>
      <c r="GF567" s="144"/>
      <c r="GG567" s="144"/>
      <c r="GH567" s="144"/>
      <c r="GI567" s="144"/>
      <c r="GJ567" s="144"/>
      <c r="GK567" s="144"/>
      <c r="GL567" s="144"/>
      <c r="GM567" s="144"/>
      <c r="GN567" s="144"/>
      <c r="GO567" s="144"/>
      <c r="GP567" s="144"/>
      <c r="GQ567" s="144"/>
      <c r="GR567" s="144"/>
      <c r="GS567" s="144"/>
      <c r="GT567" s="144"/>
      <c r="GU567" s="144"/>
      <c r="GV567" s="144"/>
      <c r="GW567" s="144"/>
      <c r="GX567" s="144"/>
      <c r="GY567" s="144"/>
      <c r="GZ567" s="144"/>
      <c r="HA567" s="144"/>
      <c r="HB567" s="144"/>
      <c r="HC567" s="144"/>
      <c r="HD567" s="144"/>
      <c r="HE567" s="144"/>
      <c r="HF567" s="144"/>
      <c r="HG567" s="144"/>
      <c r="HH567" s="144"/>
      <c r="HI567" s="144"/>
      <c r="HJ567" s="144"/>
    </row>
    <row r="568" spans="1:218" ht="16.5" x14ac:dyDescent="0.3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c r="CZ568" s="144"/>
      <c r="DA568" s="144"/>
      <c r="DB568" s="144"/>
      <c r="DC568" s="144"/>
      <c r="DD568" s="144"/>
      <c r="DE568" s="144"/>
      <c r="DF568" s="144"/>
      <c r="DG568" s="144"/>
      <c r="DH568" s="144"/>
      <c r="DI568" s="144"/>
      <c r="DJ568" s="144"/>
      <c r="DK568" s="144"/>
      <c r="DL568" s="144"/>
      <c r="DM568" s="144"/>
      <c r="DN568" s="144"/>
      <c r="DO568" s="144"/>
      <c r="DP568" s="144"/>
      <c r="DQ568" s="144"/>
      <c r="DR568" s="144"/>
      <c r="DS568" s="144"/>
      <c r="DT568" s="144"/>
      <c r="DU568" s="144"/>
      <c r="DV568" s="144"/>
      <c r="DW568" s="144"/>
      <c r="DX568" s="144"/>
      <c r="DY568" s="144"/>
      <c r="DZ568" s="144"/>
      <c r="EA568" s="144"/>
      <c r="EB568" s="144"/>
      <c r="EC568" s="144"/>
      <c r="ED568" s="144"/>
      <c r="EE568" s="144"/>
      <c r="EF568" s="144"/>
      <c r="EG568" s="144"/>
      <c r="EH568" s="144"/>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c r="FF568" s="144"/>
      <c r="FG568" s="144"/>
      <c r="FH568" s="144"/>
      <c r="FI568" s="144"/>
      <c r="FJ568" s="144"/>
      <c r="FK568" s="144"/>
      <c r="FL568" s="144"/>
      <c r="FM568" s="144"/>
      <c r="FN568" s="144"/>
      <c r="FO568" s="144"/>
      <c r="FP568" s="144"/>
      <c r="FQ568" s="144"/>
      <c r="FR568" s="144"/>
      <c r="FS568" s="144"/>
      <c r="FT568" s="144"/>
      <c r="FU568" s="144"/>
      <c r="FV568" s="144"/>
      <c r="FW568" s="144"/>
      <c r="FX568" s="144"/>
      <c r="FY568" s="144"/>
      <c r="FZ568" s="144"/>
      <c r="GA568" s="144"/>
      <c r="GB568" s="144"/>
      <c r="GC568" s="144"/>
      <c r="GD568" s="144"/>
      <c r="GE568" s="144"/>
      <c r="GF568" s="144"/>
      <c r="GG568" s="144"/>
      <c r="GH568" s="144"/>
      <c r="GI568" s="144"/>
      <c r="GJ568" s="144"/>
      <c r="GK568" s="144"/>
      <c r="GL568" s="144"/>
      <c r="GM568" s="144"/>
      <c r="GN568" s="144"/>
      <c r="GO568" s="144"/>
      <c r="GP568" s="144"/>
      <c r="GQ568" s="144"/>
      <c r="GR568" s="144"/>
      <c r="GS568" s="144"/>
      <c r="GT568" s="144"/>
      <c r="GU568" s="144"/>
      <c r="GV568" s="144"/>
      <c r="GW568" s="144"/>
      <c r="GX568" s="144"/>
      <c r="GY568" s="144"/>
      <c r="GZ568" s="144"/>
      <c r="HA568" s="144"/>
      <c r="HB568" s="144"/>
      <c r="HC568" s="144"/>
      <c r="HD568" s="144"/>
      <c r="HE568" s="144"/>
      <c r="HF568" s="144"/>
      <c r="HG568" s="144"/>
      <c r="HH568" s="144"/>
      <c r="HI568" s="144"/>
      <c r="HJ568" s="144"/>
    </row>
    <row r="569" spans="1:218" ht="16.5" x14ac:dyDescent="0.3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c r="CN569" s="144"/>
      <c r="CO569" s="144"/>
      <c r="CP569" s="144"/>
      <c r="CQ569" s="144"/>
      <c r="CR569" s="144"/>
      <c r="CS569" s="144"/>
      <c r="CT569" s="144"/>
      <c r="CU569" s="144"/>
      <c r="CV569" s="144"/>
      <c r="CW569" s="144"/>
      <c r="CX569" s="144"/>
      <c r="CY569" s="144"/>
      <c r="CZ569" s="144"/>
      <c r="DA569" s="144"/>
      <c r="DB569" s="144"/>
      <c r="DC569" s="144"/>
      <c r="DD569" s="144"/>
      <c r="DE569" s="144"/>
      <c r="DF569" s="144"/>
      <c r="DG569" s="144"/>
      <c r="DH569" s="144"/>
      <c r="DI569" s="144"/>
      <c r="DJ569" s="144"/>
      <c r="DK569" s="144"/>
      <c r="DL569" s="144"/>
      <c r="DM569" s="144"/>
      <c r="DN569" s="144"/>
      <c r="DO569" s="144"/>
      <c r="DP569" s="144"/>
      <c r="DQ569" s="144"/>
      <c r="DR569" s="144"/>
      <c r="DS569" s="144"/>
      <c r="DT569" s="144"/>
      <c r="DU569" s="144"/>
      <c r="DV569" s="144"/>
      <c r="DW569" s="144"/>
      <c r="DX569" s="144"/>
      <c r="DY569" s="144"/>
      <c r="DZ569" s="144"/>
      <c r="EA569" s="144"/>
      <c r="EB569" s="144"/>
      <c r="EC569" s="144"/>
      <c r="ED569" s="144"/>
      <c r="EE569" s="144"/>
      <c r="EF569" s="144"/>
      <c r="EG569" s="144"/>
      <c r="EH569" s="144"/>
      <c r="EI569" s="144"/>
      <c r="EJ569" s="144"/>
      <c r="EK569" s="144"/>
      <c r="EL569" s="144"/>
      <c r="EM569" s="144"/>
      <c r="EN569" s="144"/>
      <c r="EO569" s="144"/>
      <c r="EP569" s="144"/>
      <c r="EQ569" s="144"/>
      <c r="ER569" s="144"/>
      <c r="ES569" s="144"/>
      <c r="ET569" s="144"/>
      <c r="EU569" s="144"/>
      <c r="EV569" s="144"/>
      <c r="EW569" s="144"/>
      <c r="EX569" s="144"/>
      <c r="EY569" s="144"/>
      <c r="EZ569" s="144"/>
      <c r="FA569" s="144"/>
      <c r="FB569" s="144"/>
      <c r="FC569" s="144"/>
      <c r="FD569" s="144"/>
      <c r="FE569" s="144"/>
      <c r="FF569" s="144"/>
      <c r="FG569" s="144"/>
      <c r="FH569" s="144"/>
      <c r="FI569" s="144"/>
      <c r="FJ569" s="144"/>
      <c r="FK569" s="144"/>
      <c r="FL569" s="144"/>
      <c r="FM569" s="144"/>
      <c r="FN569" s="144"/>
      <c r="FO569" s="144"/>
      <c r="FP569" s="144"/>
      <c r="FQ569" s="144"/>
      <c r="FR569" s="144"/>
      <c r="FS569" s="144"/>
      <c r="FT569" s="144"/>
      <c r="FU569" s="144"/>
      <c r="FV569" s="144"/>
      <c r="FW569" s="144"/>
      <c r="FX569" s="144"/>
      <c r="FY569" s="144"/>
      <c r="FZ569" s="144"/>
      <c r="GA569" s="144"/>
      <c r="GB569" s="144"/>
      <c r="GC569" s="144"/>
      <c r="GD569" s="144"/>
      <c r="GE569" s="144"/>
      <c r="GF569" s="144"/>
      <c r="GG569" s="144"/>
      <c r="GH569" s="144"/>
      <c r="GI569" s="144"/>
      <c r="GJ569" s="144"/>
      <c r="GK569" s="144"/>
      <c r="GL569" s="144"/>
      <c r="GM569" s="144"/>
      <c r="GN569" s="144"/>
      <c r="GO569" s="144"/>
      <c r="GP569" s="144"/>
      <c r="GQ569" s="144"/>
      <c r="GR569" s="144"/>
      <c r="GS569" s="144"/>
      <c r="GT569" s="144"/>
      <c r="GU569" s="144"/>
      <c r="GV569" s="144"/>
      <c r="GW569" s="144"/>
      <c r="GX569" s="144"/>
      <c r="GY569" s="144"/>
      <c r="GZ569" s="144"/>
      <c r="HA569" s="144"/>
      <c r="HB569" s="144"/>
      <c r="HC569" s="144"/>
      <c r="HD569" s="144"/>
      <c r="HE569" s="144"/>
      <c r="HF569" s="144"/>
      <c r="HG569" s="144"/>
      <c r="HH569" s="144"/>
      <c r="HI569" s="144"/>
      <c r="HJ569" s="144"/>
    </row>
    <row r="570" spans="1:218" ht="16.5" x14ac:dyDescent="0.3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c r="CN570" s="144"/>
      <c r="CO570" s="144"/>
      <c r="CP570" s="144"/>
      <c r="CQ570" s="144"/>
      <c r="CR570" s="144"/>
      <c r="CS570" s="144"/>
      <c r="CT570" s="144"/>
      <c r="CU570" s="144"/>
      <c r="CV570" s="144"/>
      <c r="CW570" s="144"/>
      <c r="CX570" s="144"/>
      <c r="CY570" s="144"/>
      <c r="CZ570" s="144"/>
      <c r="DA570" s="144"/>
      <c r="DB570" s="144"/>
      <c r="DC570" s="144"/>
      <c r="DD570" s="144"/>
      <c r="DE570" s="144"/>
      <c r="DF570" s="144"/>
      <c r="DG570" s="144"/>
      <c r="DH570" s="144"/>
      <c r="DI570" s="144"/>
      <c r="DJ570" s="144"/>
      <c r="DK570" s="144"/>
      <c r="DL570" s="144"/>
      <c r="DM570" s="144"/>
      <c r="DN570" s="144"/>
      <c r="DO570" s="144"/>
      <c r="DP570" s="144"/>
      <c r="DQ570" s="144"/>
      <c r="DR570" s="144"/>
      <c r="DS570" s="144"/>
      <c r="DT570" s="144"/>
      <c r="DU570" s="144"/>
      <c r="DV570" s="144"/>
      <c r="DW570" s="144"/>
      <c r="DX570" s="144"/>
      <c r="DY570" s="144"/>
      <c r="DZ570" s="144"/>
      <c r="EA570" s="144"/>
      <c r="EB570" s="144"/>
      <c r="EC570" s="144"/>
      <c r="ED570" s="144"/>
      <c r="EE570" s="144"/>
      <c r="EF570" s="144"/>
      <c r="EG570" s="144"/>
      <c r="EH570" s="144"/>
      <c r="EI570" s="144"/>
      <c r="EJ570" s="144"/>
      <c r="EK570" s="144"/>
      <c r="EL570" s="144"/>
      <c r="EM570" s="144"/>
      <c r="EN570" s="144"/>
      <c r="EO570" s="144"/>
      <c r="EP570" s="144"/>
      <c r="EQ570" s="144"/>
      <c r="ER570" s="144"/>
      <c r="ES570" s="144"/>
      <c r="ET570" s="144"/>
      <c r="EU570" s="144"/>
      <c r="EV570" s="144"/>
      <c r="EW570" s="144"/>
      <c r="EX570" s="144"/>
      <c r="EY570" s="144"/>
      <c r="EZ570" s="144"/>
      <c r="FA570" s="144"/>
      <c r="FB570" s="144"/>
      <c r="FC570" s="144"/>
      <c r="FD570" s="144"/>
      <c r="FE570" s="144"/>
      <c r="FF570" s="144"/>
      <c r="FG570" s="144"/>
      <c r="FH570" s="144"/>
      <c r="FI570" s="144"/>
      <c r="FJ570" s="144"/>
      <c r="FK570" s="144"/>
      <c r="FL570" s="144"/>
      <c r="FM570" s="144"/>
      <c r="FN570" s="144"/>
      <c r="FO570" s="144"/>
      <c r="FP570" s="144"/>
      <c r="FQ570" s="144"/>
      <c r="FR570" s="144"/>
      <c r="FS570" s="144"/>
      <c r="FT570" s="144"/>
      <c r="FU570" s="144"/>
      <c r="FV570" s="144"/>
      <c r="FW570" s="144"/>
      <c r="FX570" s="144"/>
      <c r="FY570" s="144"/>
      <c r="FZ570" s="144"/>
      <c r="GA570" s="144"/>
      <c r="GB570" s="144"/>
      <c r="GC570" s="144"/>
      <c r="GD570" s="144"/>
      <c r="GE570" s="144"/>
      <c r="GF570" s="144"/>
      <c r="GG570" s="144"/>
      <c r="GH570" s="144"/>
      <c r="GI570" s="144"/>
      <c r="GJ570" s="144"/>
      <c r="GK570" s="144"/>
      <c r="GL570" s="144"/>
      <c r="GM570" s="144"/>
      <c r="GN570" s="144"/>
      <c r="GO570" s="144"/>
      <c r="GP570" s="144"/>
      <c r="GQ570" s="144"/>
      <c r="GR570" s="144"/>
      <c r="GS570" s="144"/>
      <c r="GT570" s="144"/>
      <c r="GU570" s="144"/>
      <c r="GV570" s="144"/>
      <c r="GW570" s="144"/>
      <c r="GX570" s="144"/>
      <c r="GY570" s="144"/>
      <c r="GZ570" s="144"/>
      <c r="HA570" s="144"/>
      <c r="HB570" s="144"/>
      <c r="HC570" s="144"/>
      <c r="HD570" s="144"/>
      <c r="HE570" s="144"/>
      <c r="HF570" s="144"/>
      <c r="HG570" s="144"/>
      <c r="HH570" s="144"/>
      <c r="HI570" s="144"/>
      <c r="HJ570" s="144"/>
    </row>
    <row r="571" spans="1:218" ht="16.5" x14ac:dyDescent="0.3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c r="CN571" s="144"/>
      <c r="CO571" s="144"/>
      <c r="CP571" s="144"/>
      <c r="CQ571" s="144"/>
      <c r="CR571" s="144"/>
      <c r="CS571" s="144"/>
      <c r="CT571" s="144"/>
      <c r="CU571" s="144"/>
      <c r="CV571" s="144"/>
      <c r="CW571" s="144"/>
      <c r="CX571" s="144"/>
      <c r="CY571" s="144"/>
      <c r="CZ571" s="144"/>
      <c r="DA571" s="144"/>
      <c r="DB571" s="144"/>
      <c r="DC571" s="144"/>
      <c r="DD571" s="144"/>
      <c r="DE571" s="144"/>
      <c r="DF571" s="144"/>
      <c r="DG571" s="144"/>
      <c r="DH571" s="144"/>
      <c r="DI571" s="144"/>
      <c r="DJ571" s="144"/>
      <c r="DK571" s="144"/>
      <c r="DL571" s="144"/>
      <c r="DM571" s="144"/>
      <c r="DN571" s="144"/>
      <c r="DO571" s="144"/>
      <c r="DP571" s="144"/>
      <c r="DQ571" s="144"/>
      <c r="DR571" s="144"/>
      <c r="DS571" s="144"/>
      <c r="DT571" s="144"/>
      <c r="DU571" s="144"/>
      <c r="DV571" s="144"/>
      <c r="DW571" s="144"/>
      <c r="DX571" s="144"/>
      <c r="DY571" s="144"/>
      <c r="DZ571" s="144"/>
      <c r="EA571" s="144"/>
      <c r="EB571" s="144"/>
      <c r="EC571" s="144"/>
      <c r="ED571" s="144"/>
      <c r="EE571" s="144"/>
      <c r="EF571" s="144"/>
      <c r="EG571" s="144"/>
      <c r="EH571" s="144"/>
      <c r="EI571" s="144"/>
      <c r="EJ571" s="144"/>
      <c r="EK571" s="144"/>
      <c r="EL571" s="144"/>
      <c r="EM571" s="144"/>
      <c r="EN571" s="144"/>
      <c r="EO571" s="144"/>
      <c r="EP571" s="144"/>
      <c r="EQ571" s="144"/>
      <c r="ER571" s="144"/>
      <c r="ES571" s="144"/>
      <c r="ET571" s="144"/>
      <c r="EU571" s="144"/>
      <c r="EV571" s="144"/>
      <c r="EW571" s="144"/>
      <c r="EX571" s="144"/>
      <c r="EY571" s="144"/>
      <c r="EZ571" s="144"/>
      <c r="FA571" s="144"/>
      <c r="FB571" s="144"/>
      <c r="FC571" s="144"/>
      <c r="FD571" s="144"/>
      <c r="FE571" s="144"/>
      <c r="FF571" s="144"/>
      <c r="FG571" s="144"/>
      <c r="FH571" s="144"/>
      <c r="FI571" s="144"/>
      <c r="FJ571" s="144"/>
      <c r="FK571" s="144"/>
      <c r="FL571" s="144"/>
      <c r="FM571" s="144"/>
      <c r="FN571" s="144"/>
      <c r="FO571" s="144"/>
      <c r="FP571" s="144"/>
      <c r="FQ571" s="144"/>
      <c r="FR571" s="144"/>
      <c r="FS571" s="144"/>
      <c r="FT571" s="144"/>
      <c r="FU571" s="144"/>
      <c r="FV571" s="144"/>
      <c r="FW571" s="144"/>
      <c r="FX571" s="144"/>
      <c r="FY571" s="144"/>
      <c r="FZ571" s="144"/>
      <c r="GA571" s="144"/>
      <c r="GB571" s="144"/>
      <c r="GC571" s="144"/>
      <c r="GD571" s="144"/>
      <c r="GE571" s="144"/>
      <c r="GF571" s="144"/>
      <c r="GG571" s="144"/>
      <c r="GH571" s="144"/>
      <c r="GI571" s="144"/>
      <c r="GJ571" s="144"/>
      <c r="GK571" s="144"/>
      <c r="GL571" s="144"/>
      <c r="GM571" s="144"/>
      <c r="GN571" s="144"/>
      <c r="GO571" s="144"/>
      <c r="GP571" s="144"/>
      <c r="GQ571" s="144"/>
      <c r="GR571" s="144"/>
      <c r="GS571" s="144"/>
      <c r="GT571" s="144"/>
      <c r="GU571" s="144"/>
      <c r="GV571" s="144"/>
      <c r="GW571" s="144"/>
      <c r="GX571" s="144"/>
      <c r="GY571" s="144"/>
      <c r="GZ571" s="144"/>
      <c r="HA571" s="144"/>
      <c r="HB571" s="144"/>
      <c r="HC571" s="144"/>
      <c r="HD571" s="144"/>
      <c r="HE571" s="144"/>
      <c r="HF571" s="144"/>
      <c r="HG571" s="144"/>
      <c r="HH571" s="144"/>
      <c r="HI571" s="144"/>
      <c r="HJ571" s="144"/>
    </row>
    <row r="572" spans="1:218" ht="16.5" x14ac:dyDescent="0.3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c r="CN572" s="144"/>
      <c r="CO572" s="144"/>
      <c r="CP572" s="144"/>
      <c r="CQ572" s="144"/>
      <c r="CR572" s="144"/>
      <c r="CS572" s="144"/>
      <c r="CT572" s="144"/>
      <c r="CU572" s="144"/>
      <c r="CV572" s="144"/>
      <c r="CW572" s="144"/>
      <c r="CX572" s="144"/>
      <c r="CY572" s="144"/>
      <c r="CZ572" s="144"/>
      <c r="DA572" s="144"/>
      <c r="DB572" s="144"/>
      <c r="DC572" s="144"/>
      <c r="DD572" s="144"/>
      <c r="DE572" s="144"/>
      <c r="DF572" s="144"/>
      <c r="DG572" s="144"/>
      <c r="DH572" s="144"/>
      <c r="DI572" s="144"/>
      <c r="DJ572" s="144"/>
      <c r="DK572" s="144"/>
      <c r="DL572" s="144"/>
      <c r="DM572" s="144"/>
      <c r="DN572" s="144"/>
      <c r="DO572" s="144"/>
      <c r="DP572" s="144"/>
      <c r="DQ572" s="144"/>
      <c r="DR572" s="144"/>
      <c r="DS572" s="144"/>
      <c r="DT572" s="144"/>
      <c r="DU572" s="144"/>
      <c r="DV572" s="144"/>
      <c r="DW572" s="144"/>
      <c r="DX572" s="144"/>
      <c r="DY572" s="144"/>
      <c r="DZ572" s="144"/>
      <c r="EA572" s="144"/>
      <c r="EB572" s="144"/>
      <c r="EC572" s="144"/>
      <c r="ED572" s="144"/>
      <c r="EE572" s="144"/>
      <c r="EF572" s="144"/>
      <c r="EG572" s="144"/>
      <c r="EH572" s="144"/>
      <c r="EI572" s="144"/>
      <c r="EJ572" s="144"/>
      <c r="EK572" s="144"/>
      <c r="EL572" s="144"/>
      <c r="EM572" s="144"/>
      <c r="EN572" s="144"/>
      <c r="EO572" s="144"/>
      <c r="EP572" s="144"/>
      <c r="EQ572" s="144"/>
      <c r="ER572" s="144"/>
      <c r="ES572" s="144"/>
      <c r="ET572" s="144"/>
      <c r="EU572" s="144"/>
      <c r="EV572" s="144"/>
      <c r="EW572" s="144"/>
      <c r="EX572" s="144"/>
      <c r="EY572" s="144"/>
      <c r="EZ572" s="144"/>
      <c r="FA572" s="144"/>
      <c r="FB572" s="144"/>
      <c r="FC572" s="144"/>
      <c r="FD572" s="144"/>
      <c r="FE572" s="144"/>
      <c r="FF572" s="144"/>
      <c r="FG572" s="144"/>
      <c r="FH572" s="144"/>
      <c r="FI572" s="144"/>
      <c r="FJ572" s="144"/>
      <c r="FK572" s="144"/>
      <c r="FL572" s="144"/>
      <c r="FM572" s="144"/>
      <c r="FN572" s="144"/>
      <c r="FO572" s="144"/>
      <c r="FP572" s="144"/>
      <c r="FQ572" s="144"/>
      <c r="FR572" s="144"/>
      <c r="FS572" s="144"/>
      <c r="FT572" s="144"/>
      <c r="FU572" s="144"/>
      <c r="FV572" s="144"/>
      <c r="FW572" s="144"/>
      <c r="FX572" s="144"/>
      <c r="FY572" s="144"/>
      <c r="FZ572" s="144"/>
      <c r="GA572" s="144"/>
      <c r="GB572" s="144"/>
      <c r="GC572" s="144"/>
      <c r="GD572" s="144"/>
      <c r="GE572" s="144"/>
      <c r="GF572" s="144"/>
      <c r="GG572" s="144"/>
      <c r="GH572" s="144"/>
      <c r="GI572" s="144"/>
      <c r="GJ572" s="144"/>
      <c r="GK572" s="144"/>
      <c r="GL572" s="144"/>
      <c r="GM572" s="144"/>
      <c r="GN572" s="144"/>
      <c r="GO572" s="144"/>
      <c r="GP572" s="144"/>
      <c r="GQ572" s="144"/>
      <c r="GR572" s="144"/>
      <c r="GS572" s="144"/>
      <c r="GT572" s="144"/>
      <c r="GU572" s="144"/>
      <c r="GV572" s="144"/>
      <c r="GW572" s="144"/>
      <c r="GX572" s="144"/>
      <c r="GY572" s="144"/>
      <c r="GZ572" s="144"/>
      <c r="HA572" s="144"/>
      <c r="HB572" s="144"/>
      <c r="HC572" s="144"/>
      <c r="HD572" s="144"/>
      <c r="HE572" s="144"/>
      <c r="HF572" s="144"/>
      <c r="HG572" s="144"/>
      <c r="HH572" s="144"/>
      <c r="HI572" s="144"/>
      <c r="HJ572" s="144"/>
    </row>
    <row r="573" spans="1:218" ht="16.5" x14ac:dyDescent="0.3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c r="CN573" s="144"/>
      <c r="CO573" s="144"/>
      <c r="CP573" s="144"/>
      <c r="CQ573" s="144"/>
      <c r="CR573" s="144"/>
      <c r="CS573" s="144"/>
      <c r="CT573" s="144"/>
      <c r="CU573" s="144"/>
      <c r="CV573" s="144"/>
      <c r="CW573" s="144"/>
      <c r="CX573" s="144"/>
      <c r="CY573" s="144"/>
      <c r="CZ573" s="144"/>
      <c r="DA573" s="144"/>
      <c r="DB573" s="144"/>
      <c r="DC573" s="144"/>
      <c r="DD573" s="144"/>
      <c r="DE573" s="144"/>
      <c r="DF573" s="144"/>
      <c r="DG573" s="144"/>
      <c r="DH573" s="144"/>
      <c r="DI573" s="144"/>
      <c r="DJ573" s="144"/>
      <c r="DK573" s="144"/>
      <c r="DL573" s="144"/>
      <c r="DM573" s="144"/>
      <c r="DN573" s="144"/>
      <c r="DO573" s="144"/>
      <c r="DP573" s="144"/>
      <c r="DQ573" s="144"/>
      <c r="DR573" s="144"/>
      <c r="DS573" s="144"/>
      <c r="DT573" s="144"/>
      <c r="DU573" s="144"/>
      <c r="DV573" s="144"/>
      <c r="DW573" s="144"/>
      <c r="DX573" s="144"/>
      <c r="DY573" s="144"/>
      <c r="DZ573" s="144"/>
      <c r="EA573" s="144"/>
      <c r="EB573" s="144"/>
      <c r="EC573" s="144"/>
      <c r="ED573" s="144"/>
      <c r="EE573" s="144"/>
      <c r="EF573" s="144"/>
      <c r="EG573" s="144"/>
      <c r="EH573" s="144"/>
      <c r="EI573" s="144"/>
      <c r="EJ573" s="144"/>
      <c r="EK573" s="144"/>
      <c r="EL573" s="144"/>
      <c r="EM573" s="144"/>
      <c r="EN573" s="144"/>
      <c r="EO573" s="144"/>
      <c r="EP573" s="144"/>
      <c r="EQ573" s="144"/>
      <c r="ER573" s="144"/>
      <c r="ES573" s="144"/>
      <c r="ET573" s="144"/>
      <c r="EU573" s="144"/>
      <c r="EV573" s="144"/>
      <c r="EW573" s="144"/>
      <c r="EX573" s="144"/>
      <c r="EY573" s="144"/>
      <c r="EZ573" s="144"/>
      <c r="FA573" s="144"/>
      <c r="FB573" s="144"/>
      <c r="FC573" s="144"/>
      <c r="FD573" s="144"/>
      <c r="FE573" s="144"/>
      <c r="FF573" s="144"/>
      <c r="FG573" s="144"/>
      <c r="FH573" s="144"/>
      <c r="FI573" s="144"/>
      <c r="FJ573" s="144"/>
      <c r="FK573" s="144"/>
      <c r="FL573" s="144"/>
      <c r="FM573" s="144"/>
      <c r="FN573" s="144"/>
      <c r="FO573" s="144"/>
      <c r="FP573" s="144"/>
      <c r="FQ573" s="144"/>
      <c r="FR573" s="144"/>
      <c r="FS573" s="144"/>
      <c r="FT573" s="144"/>
      <c r="FU573" s="144"/>
      <c r="FV573" s="144"/>
      <c r="FW573" s="144"/>
      <c r="FX573" s="144"/>
      <c r="FY573" s="144"/>
      <c r="FZ573" s="144"/>
      <c r="GA573" s="144"/>
      <c r="GB573" s="144"/>
      <c r="GC573" s="144"/>
      <c r="GD573" s="144"/>
      <c r="GE573" s="144"/>
      <c r="GF573" s="144"/>
      <c r="GG573" s="144"/>
      <c r="GH573" s="144"/>
      <c r="GI573" s="144"/>
      <c r="GJ573" s="144"/>
      <c r="GK573" s="144"/>
      <c r="GL573" s="144"/>
      <c r="GM573" s="144"/>
      <c r="GN573" s="144"/>
      <c r="GO573" s="144"/>
      <c r="GP573" s="144"/>
      <c r="GQ573" s="144"/>
      <c r="GR573" s="144"/>
      <c r="GS573" s="144"/>
      <c r="GT573" s="144"/>
      <c r="GU573" s="144"/>
      <c r="GV573" s="144"/>
      <c r="GW573" s="144"/>
      <c r="GX573" s="144"/>
      <c r="GY573" s="144"/>
      <c r="GZ573" s="144"/>
      <c r="HA573" s="144"/>
      <c r="HB573" s="144"/>
      <c r="HC573" s="144"/>
      <c r="HD573" s="144"/>
      <c r="HE573" s="144"/>
      <c r="HF573" s="144"/>
      <c r="HG573" s="144"/>
      <c r="HH573" s="144"/>
      <c r="HI573" s="144"/>
      <c r="HJ573" s="144"/>
    </row>
    <row r="574" spans="1:218" ht="16.5" x14ac:dyDescent="0.3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c r="CN574" s="144"/>
      <c r="CO574" s="144"/>
      <c r="CP574" s="144"/>
      <c r="CQ574" s="144"/>
      <c r="CR574" s="144"/>
      <c r="CS574" s="144"/>
      <c r="CT574" s="144"/>
      <c r="CU574" s="144"/>
      <c r="CV574" s="144"/>
      <c r="CW574" s="144"/>
      <c r="CX574" s="144"/>
      <c r="CY574" s="144"/>
      <c r="CZ574" s="144"/>
      <c r="DA574" s="144"/>
      <c r="DB574" s="144"/>
      <c r="DC574" s="144"/>
      <c r="DD574" s="144"/>
      <c r="DE574" s="144"/>
      <c r="DF574" s="144"/>
      <c r="DG574" s="144"/>
      <c r="DH574" s="144"/>
      <c r="DI574" s="144"/>
      <c r="DJ574" s="144"/>
      <c r="DK574" s="144"/>
      <c r="DL574" s="144"/>
      <c r="DM574" s="144"/>
      <c r="DN574" s="144"/>
      <c r="DO574" s="144"/>
      <c r="DP574" s="144"/>
      <c r="DQ574" s="144"/>
      <c r="DR574" s="144"/>
      <c r="DS574" s="144"/>
      <c r="DT574" s="144"/>
      <c r="DU574" s="144"/>
      <c r="DV574" s="144"/>
      <c r="DW574" s="144"/>
      <c r="DX574" s="144"/>
      <c r="DY574" s="144"/>
      <c r="DZ574" s="144"/>
      <c r="EA574" s="144"/>
      <c r="EB574" s="144"/>
      <c r="EC574" s="144"/>
      <c r="ED574" s="144"/>
      <c r="EE574" s="144"/>
      <c r="EF574" s="144"/>
      <c r="EG574" s="144"/>
      <c r="EH574" s="144"/>
      <c r="EI574" s="144"/>
      <c r="EJ574" s="144"/>
      <c r="EK574" s="144"/>
      <c r="EL574" s="144"/>
      <c r="EM574" s="144"/>
      <c r="EN574" s="144"/>
      <c r="EO574" s="144"/>
      <c r="EP574" s="144"/>
      <c r="EQ574" s="144"/>
      <c r="ER574" s="144"/>
      <c r="ES574" s="144"/>
      <c r="ET574" s="144"/>
      <c r="EU574" s="144"/>
      <c r="EV574" s="144"/>
      <c r="EW574" s="144"/>
      <c r="EX574" s="144"/>
      <c r="EY574" s="144"/>
      <c r="EZ574" s="144"/>
      <c r="FA574" s="144"/>
      <c r="FB574" s="144"/>
      <c r="FC574" s="144"/>
      <c r="FD574" s="144"/>
      <c r="FE574" s="144"/>
      <c r="FF574" s="144"/>
      <c r="FG574" s="144"/>
      <c r="FH574" s="144"/>
      <c r="FI574" s="144"/>
      <c r="FJ574" s="144"/>
      <c r="FK574" s="144"/>
      <c r="FL574" s="144"/>
      <c r="FM574" s="144"/>
      <c r="FN574" s="144"/>
      <c r="FO574" s="144"/>
      <c r="FP574" s="144"/>
      <c r="FQ574" s="144"/>
      <c r="FR574" s="144"/>
      <c r="FS574" s="144"/>
      <c r="FT574" s="144"/>
      <c r="FU574" s="144"/>
      <c r="FV574" s="144"/>
      <c r="FW574" s="144"/>
      <c r="FX574" s="144"/>
      <c r="FY574" s="144"/>
      <c r="FZ574" s="144"/>
      <c r="GA574" s="144"/>
      <c r="GB574" s="144"/>
      <c r="GC574" s="144"/>
      <c r="GD574" s="144"/>
      <c r="GE574" s="144"/>
      <c r="GF574" s="144"/>
      <c r="GG574" s="144"/>
      <c r="GH574" s="144"/>
      <c r="GI574" s="144"/>
      <c r="GJ574" s="144"/>
      <c r="GK574" s="144"/>
      <c r="GL574" s="144"/>
      <c r="GM574" s="144"/>
      <c r="GN574" s="144"/>
      <c r="GO574" s="144"/>
      <c r="GP574" s="144"/>
      <c r="GQ574" s="144"/>
      <c r="GR574" s="144"/>
      <c r="GS574" s="144"/>
      <c r="GT574" s="144"/>
      <c r="GU574" s="144"/>
      <c r="GV574" s="144"/>
      <c r="GW574" s="144"/>
      <c r="GX574" s="144"/>
      <c r="GY574" s="144"/>
      <c r="GZ574" s="144"/>
      <c r="HA574" s="144"/>
      <c r="HB574" s="144"/>
      <c r="HC574" s="144"/>
      <c r="HD574" s="144"/>
      <c r="HE574" s="144"/>
      <c r="HF574" s="144"/>
      <c r="HG574" s="144"/>
      <c r="HH574" s="144"/>
      <c r="HI574" s="144"/>
      <c r="HJ574" s="144"/>
    </row>
    <row r="575" spans="1:218" ht="16.5" x14ac:dyDescent="0.3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c r="FL575" s="144"/>
      <c r="FM575" s="144"/>
      <c r="FN575" s="144"/>
      <c r="FO575" s="144"/>
      <c r="FP575" s="144"/>
      <c r="FQ575" s="144"/>
      <c r="FR575" s="144"/>
      <c r="FS575" s="144"/>
      <c r="FT575" s="144"/>
      <c r="FU575" s="144"/>
      <c r="FV575" s="144"/>
      <c r="FW575" s="144"/>
      <c r="FX575" s="144"/>
      <c r="FY575" s="144"/>
      <c r="FZ575" s="144"/>
      <c r="GA575" s="144"/>
      <c r="GB575" s="144"/>
      <c r="GC575" s="144"/>
      <c r="GD575" s="144"/>
      <c r="GE575" s="144"/>
      <c r="GF575" s="144"/>
      <c r="GG575" s="144"/>
      <c r="GH575" s="144"/>
      <c r="GI575" s="144"/>
      <c r="GJ575" s="144"/>
      <c r="GK575" s="144"/>
      <c r="GL575" s="144"/>
      <c r="GM575" s="144"/>
      <c r="GN575" s="144"/>
      <c r="GO575" s="144"/>
      <c r="GP575" s="144"/>
      <c r="GQ575" s="144"/>
      <c r="GR575" s="144"/>
      <c r="GS575" s="144"/>
      <c r="GT575" s="144"/>
      <c r="GU575" s="144"/>
      <c r="GV575" s="144"/>
      <c r="GW575" s="144"/>
      <c r="GX575" s="144"/>
      <c r="GY575" s="144"/>
      <c r="GZ575" s="144"/>
      <c r="HA575" s="144"/>
      <c r="HB575" s="144"/>
      <c r="HC575" s="144"/>
      <c r="HD575" s="144"/>
      <c r="HE575" s="144"/>
      <c r="HF575" s="144"/>
      <c r="HG575" s="144"/>
      <c r="HH575" s="144"/>
      <c r="HI575" s="144"/>
      <c r="HJ575" s="144"/>
    </row>
    <row r="576" spans="1:218" ht="16.5" x14ac:dyDescent="0.3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c r="CN576" s="144"/>
      <c r="CO576" s="144"/>
      <c r="CP576" s="144"/>
      <c r="CQ576" s="144"/>
      <c r="CR576" s="144"/>
      <c r="CS576" s="144"/>
      <c r="CT576" s="144"/>
      <c r="CU576" s="144"/>
      <c r="CV576" s="144"/>
      <c r="CW576" s="144"/>
      <c r="CX576" s="144"/>
      <c r="CY576" s="144"/>
      <c r="CZ576" s="144"/>
      <c r="DA576" s="144"/>
      <c r="DB576" s="144"/>
      <c r="DC576" s="144"/>
      <c r="DD576" s="144"/>
      <c r="DE576" s="144"/>
      <c r="DF576" s="144"/>
      <c r="DG576" s="144"/>
      <c r="DH576" s="144"/>
      <c r="DI576" s="144"/>
      <c r="DJ576" s="144"/>
      <c r="DK576" s="144"/>
      <c r="DL576" s="144"/>
      <c r="DM576" s="144"/>
      <c r="DN576" s="144"/>
      <c r="DO576" s="144"/>
      <c r="DP576" s="144"/>
      <c r="DQ576" s="144"/>
      <c r="DR576" s="144"/>
      <c r="DS576" s="144"/>
      <c r="DT576" s="144"/>
      <c r="DU576" s="144"/>
      <c r="DV576" s="144"/>
      <c r="DW576" s="144"/>
      <c r="DX576" s="144"/>
      <c r="DY576" s="144"/>
      <c r="DZ576" s="144"/>
      <c r="EA576" s="144"/>
      <c r="EB576" s="144"/>
      <c r="EC576" s="144"/>
      <c r="ED576" s="144"/>
      <c r="EE576" s="144"/>
      <c r="EF576" s="144"/>
      <c r="EG576" s="144"/>
      <c r="EH576" s="144"/>
      <c r="EI576" s="144"/>
      <c r="EJ576" s="144"/>
      <c r="EK576" s="144"/>
      <c r="EL576" s="144"/>
      <c r="EM576" s="144"/>
      <c r="EN576" s="144"/>
      <c r="EO576" s="144"/>
      <c r="EP576" s="144"/>
      <c r="EQ576" s="144"/>
      <c r="ER576" s="144"/>
      <c r="ES576" s="144"/>
      <c r="ET576" s="144"/>
      <c r="EU576" s="144"/>
      <c r="EV576" s="144"/>
      <c r="EW576" s="144"/>
      <c r="EX576" s="144"/>
      <c r="EY576" s="144"/>
      <c r="EZ576" s="144"/>
      <c r="FA576" s="144"/>
      <c r="FB576" s="144"/>
      <c r="FC576" s="144"/>
      <c r="FD576" s="144"/>
      <c r="FE576" s="144"/>
      <c r="FF576" s="144"/>
      <c r="FG576" s="144"/>
      <c r="FH576" s="144"/>
      <c r="FI576" s="144"/>
      <c r="FJ576" s="144"/>
      <c r="FK576" s="144"/>
      <c r="FL576" s="144"/>
      <c r="FM576" s="144"/>
      <c r="FN576" s="144"/>
      <c r="FO576" s="144"/>
      <c r="FP576" s="144"/>
      <c r="FQ576" s="144"/>
      <c r="FR576" s="144"/>
      <c r="FS576" s="144"/>
      <c r="FT576" s="144"/>
      <c r="FU576" s="144"/>
      <c r="FV576" s="144"/>
      <c r="FW576" s="144"/>
      <c r="FX576" s="144"/>
      <c r="FY576" s="144"/>
      <c r="FZ576" s="144"/>
      <c r="GA576" s="144"/>
      <c r="GB576" s="144"/>
      <c r="GC576" s="144"/>
      <c r="GD576" s="144"/>
      <c r="GE576" s="144"/>
      <c r="GF576" s="144"/>
      <c r="GG576" s="144"/>
      <c r="GH576" s="144"/>
      <c r="GI576" s="144"/>
      <c r="GJ576" s="144"/>
      <c r="GK576" s="144"/>
      <c r="GL576" s="144"/>
      <c r="GM576" s="144"/>
      <c r="GN576" s="144"/>
      <c r="GO576" s="144"/>
      <c r="GP576" s="144"/>
      <c r="GQ576" s="144"/>
      <c r="GR576" s="144"/>
      <c r="GS576" s="144"/>
      <c r="GT576" s="144"/>
      <c r="GU576" s="144"/>
      <c r="GV576" s="144"/>
      <c r="GW576" s="144"/>
      <c r="GX576" s="144"/>
      <c r="GY576" s="144"/>
      <c r="GZ576" s="144"/>
      <c r="HA576" s="144"/>
      <c r="HB576" s="144"/>
      <c r="HC576" s="144"/>
      <c r="HD576" s="144"/>
      <c r="HE576" s="144"/>
      <c r="HF576" s="144"/>
      <c r="HG576" s="144"/>
      <c r="HH576" s="144"/>
      <c r="HI576" s="144"/>
      <c r="HJ576" s="144"/>
    </row>
    <row r="577" spans="1:218" ht="16.5" x14ac:dyDescent="0.3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c r="CN577" s="144"/>
      <c r="CO577" s="144"/>
      <c r="CP577" s="144"/>
      <c r="CQ577" s="144"/>
      <c r="CR577" s="144"/>
      <c r="CS577" s="144"/>
      <c r="CT577" s="144"/>
      <c r="CU577" s="144"/>
      <c r="CV577" s="144"/>
      <c r="CW577" s="144"/>
      <c r="CX577" s="144"/>
      <c r="CY577" s="144"/>
      <c r="CZ577" s="144"/>
      <c r="DA577" s="144"/>
      <c r="DB577" s="144"/>
      <c r="DC577" s="144"/>
      <c r="DD577" s="144"/>
      <c r="DE577" s="144"/>
      <c r="DF577" s="144"/>
      <c r="DG577" s="144"/>
      <c r="DH577" s="144"/>
      <c r="DI577" s="144"/>
      <c r="DJ577" s="144"/>
      <c r="DK577" s="144"/>
      <c r="DL577" s="144"/>
      <c r="DM577" s="144"/>
      <c r="DN577" s="144"/>
      <c r="DO577" s="144"/>
      <c r="DP577" s="144"/>
      <c r="DQ577" s="144"/>
      <c r="DR577" s="144"/>
      <c r="DS577" s="144"/>
      <c r="DT577" s="144"/>
      <c r="DU577" s="144"/>
      <c r="DV577" s="144"/>
      <c r="DW577" s="144"/>
      <c r="DX577" s="144"/>
      <c r="DY577" s="144"/>
      <c r="DZ577" s="144"/>
      <c r="EA577" s="144"/>
      <c r="EB577" s="144"/>
      <c r="EC577" s="144"/>
      <c r="ED577" s="144"/>
      <c r="EE577" s="144"/>
      <c r="EF577" s="144"/>
      <c r="EG577" s="144"/>
      <c r="EH577" s="144"/>
      <c r="EI577" s="144"/>
      <c r="EJ577" s="144"/>
      <c r="EK577" s="144"/>
      <c r="EL577" s="144"/>
      <c r="EM577" s="144"/>
      <c r="EN577" s="144"/>
      <c r="EO577" s="144"/>
      <c r="EP577" s="144"/>
      <c r="EQ577" s="144"/>
      <c r="ER577" s="144"/>
      <c r="ES577" s="144"/>
      <c r="ET577" s="144"/>
      <c r="EU577" s="144"/>
      <c r="EV577" s="144"/>
      <c r="EW577" s="144"/>
      <c r="EX577" s="144"/>
      <c r="EY577" s="144"/>
      <c r="EZ577" s="144"/>
      <c r="FA577" s="144"/>
      <c r="FB577" s="144"/>
      <c r="FC577" s="144"/>
      <c r="FD577" s="144"/>
      <c r="FE577" s="144"/>
      <c r="FF577" s="144"/>
      <c r="FG577" s="144"/>
      <c r="FH577" s="144"/>
      <c r="FI577" s="144"/>
      <c r="FJ577" s="144"/>
      <c r="FK577" s="144"/>
      <c r="FL577" s="144"/>
      <c r="FM577" s="144"/>
      <c r="FN577" s="144"/>
      <c r="FO577" s="144"/>
      <c r="FP577" s="144"/>
      <c r="FQ577" s="144"/>
      <c r="FR577" s="144"/>
      <c r="FS577" s="144"/>
      <c r="FT577" s="144"/>
      <c r="FU577" s="144"/>
      <c r="FV577" s="144"/>
      <c r="FW577" s="144"/>
      <c r="FX577" s="144"/>
      <c r="FY577" s="144"/>
      <c r="FZ577" s="144"/>
      <c r="GA577" s="144"/>
      <c r="GB577" s="144"/>
      <c r="GC577" s="144"/>
      <c r="GD577" s="144"/>
      <c r="GE577" s="144"/>
      <c r="GF577" s="144"/>
      <c r="GG577" s="144"/>
      <c r="GH577" s="144"/>
      <c r="GI577" s="144"/>
      <c r="GJ577" s="144"/>
      <c r="GK577" s="144"/>
      <c r="GL577" s="144"/>
      <c r="GM577" s="144"/>
      <c r="GN577" s="144"/>
      <c r="GO577" s="144"/>
      <c r="GP577" s="144"/>
      <c r="GQ577" s="144"/>
      <c r="GR577" s="144"/>
      <c r="GS577" s="144"/>
      <c r="GT577" s="144"/>
      <c r="GU577" s="144"/>
      <c r="GV577" s="144"/>
      <c r="GW577" s="144"/>
      <c r="GX577" s="144"/>
      <c r="GY577" s="144"/>
      <c r="GZ577" s="144"/>
      <c r="HA577" s="144"/>
      <c r="HB577" s="144"/>
      <c r="HC577" s="144"/>
      <c r="HD577" s="144"/>
      <c r="HE577" s="144"/>
      <c r="HF577" s="144"/>
      <c r="HG577" s="144"/>
      <c r="HH577" s="144"/>
      <c r="HI577" s="144"/>
      <c r="HJ577" s="144"/>
    </row>
    <row r="578" spans="1:218" ht="16.5" x14ac:dyDescent="0.3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c r="CN578" s="144"/>
      <c r="CO578" s="144"/>
      <c r="CP578" s="144"/>
      <c r="CQ578" s="144"/>
      <c r="CR578" s="144"/>
      <c r="CS578" s="144"/>
      <c r="CT578" s="144"/>
      <c r="CU578" s="144"/>
      <c r="CV578" s="144"/>
      <c r="CW578" s="144"/>
      <c r="CX578" s="144"/>
      <c r="CY578" s="144"/>
      <c r="CZ578" s="144"/>
      <c r="DA578" s="144"/>
      <c r="DB578" s="144"/>
      <c r="DC578" s="144"/>
      <c r="DD578" s="144"/>
      <c r="DE578" s="144"/>
      <c r="DF578" s="144"/>
      <c r="DG578" s="144"/>
      <c r="DH578" s="144"/>
      <c r="DI578" s="144"/>
      <c r="DJ578" s="144"/>
      <c r="DK578" s="144"/>
      <c r="DL578" s="144"/>
      <c r="DM578" s="144"/>
      <c r="DN578" s="144"/>
      <c r="DO578" s="144"/>
      <c r="DP578" s="144"/>
      <c r="DQ578" s="144"/>
      <c r="DR578" s="144"/>
      <c r="DS578" s="144"/>
      <c r="DT578" s="144"/>
      <c r="DU578" s="144"/>
      <c r="DV578" s="144"/>
      <c r="DW578" s="144"/>
      <c r="DX578" s="144"/>
      <c r="DY578" s="144"/>
      <c r="DZ578" s="144"/>
      <c r="EA578" s="144"/>
      <c r="EB578" s="144"/>
      <c r="EC578" s="144"/>
      <c r="ED578" s="144"/>
      <c r="EE578" s="144"/>
      <c r="EF578" s="144"/>
      <c r="EG578" s="144"/>
      <c r="EH578" s="144"/>
      <c r="EI578" s="144"/>
      <c r="EJ578" s="144"/>
      <c r="EK578" s="144"/>
      <c r="EL578" s="144"/>
      <c r="EM578" s="144"/>
      <c r="EN578" s="144"/>
      <c r="EO578" s="144"/>
      <c r="EP578" s="144"/>
      <c r="EQ578" s="144"/>
      <c r="ER578" s="144"/>
      <c r="ES578" s="144"/>
      <c r="ET578" s="144"/>
      <c r="EU578" s="144"/>
      <c r="EV578" s="144"/>
      <c r="EW578" s="144"/>
      <c r="EX578" s="144"/>
      <c r="EY578" s="144"/>
      <c r="EZ578" s="144"/>
      <c r="FA578" s="144"/>
      <c r="FB578" s="144"/>
      <c r="FC578" s="144"/>
      <c r="FD578" s="144"/>
      <c r="FE578" s="144"/>
      <c r="FF578" s="144"/>
      <c r="FG578" s="144"/>
      <c r="FH578" s="144"/>
      <c r="FI578" s="144"/>
      <c r="FJ578" s="144"/>
      <c r="FK578" s="144"/>
      <c r="FL578" s="144"/>
      <c r="FM578" s="144"/>
      <c r="FN578" s="144"/>
      <c r="FO578" s="144"/>
      <c r="FP578" s="144"/>
      <c r="FQ578" s="144"/>
      <c r="FR578" s="144"/>
      <c r="FS578" s="144"/>
      <c r="FT578" s="144"/>
      <c r="FU578" s="144"/>
      <c r="FV578" s="144"/>
      <c r="FW578" s="144"/>
      <c r="FX578" s="144"/>
      <c r="FY578" s="144"/>
      <c r="FZ578" s="144"/>
      <c r="GA578" s="144"/>
      <c r="GB578" s="144"/>
      <c r="GC578" s="144"/>
      <c r="GD578" s="144"/>
      <c r="GE578" s="144"/>
      <c r="GF578" s="144"/>
      <c r="GG578" s="144"/>
      <c r="GH578" s="144"/>
      <c r="GI578" s="144"/>
      <c r="GJ578" s="144"/>
      <c r="GK578" s="144"/>
      <c r="GL578" s="144"/>
      <c r="GM578" s="144"/>
      <c r="GN578" s="144"/>
      <c r="GO578" s="144"/>
      <c r="GP578" s="144"/>
      <c r="GQ578" s="144"/>
      <c r="GR578" s="144"/>
      <c r="GS578" s="144"/>
      <c r="GT578" s="144"/>
      <c r="GU578" s="144"/>
      <c r="GV578" s="144"/>
      <c r="GW578" s="144"/>
      <c r="GX578" s="144"/>
      <c r="GY578" s="144"/>
      <c r="GZ578" s="144"/>
      <c r="HA578" s="144"/>
      <c r="HB578" s="144"/>
      <c r="HC578" s="144"/>
      <c r="HD578" s="144"/>
      <c r="HE578" s="144"/>
      <c r="HF578" s="144"/>
      <c r="HG578" s="144"/>
      <c r="HH578" s="144"/>
      <c r="HI578" s="144"/>
      <c r="HJ578" s="144"/>
    </row>
    <row r="579" spans="1:218" ht="16.5" x14ac:dyDescent="0.3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c r="CN579" s="144"/>
      <c r="CO579" s="144"/>
      <c r="CP579" s="144"/>
      <c r="CQ579" s="144"/>
      <c r="CR579" s="144"/>
      <c r="CS579" s="144"/>
      <c r="CT579" s="144"/>
      <c r="CU579" s="144"/>
      <c r="CV579" s="144"/>
      <c r="CW579" s="144"/>
      <c r="CX579" s="144"/>
      <c r="CY579" s="144"/>
      <c r="CZ579" s="144"/>
      <c r="DA579" s="144"/>
      <c r="DB579" s="144"/>
      <c r="DC579" s="144"/>
      <c r="DD579" s="144"/>
      <c r="DE579" s="144"/>
      <c r="DF579" s="144"/>
      <c r="DG579" s="144"/>
      <c r="DH579" s="144"/>
      <c r="DI579" s="144"/>
      <c r="DJ579" s="144"/>
      <c r="DK579" s="144"/>
      <c r="DL579" s="144"/>
      <c r="DM579" s="144"/>
      <c r="DN579" s="144"/>
      <c r="DO579" s="144"/>
      <c r="DP579" s="144"/>
      <c r="DQ579" s="144"/>
      <c r="DR579" s="144"/>
      <c r="DS579" s="144"/>
      <c r="DT579" s="144"/>
      <c r="DU579" s="144"/>
      <c r="DV579" s="144"/>
      <c r="DW579" s="144"/>
      <c r="DX579" s="144"/>
      <c r="DY579" s="144"/>
      <c r="DZ579" s="144"/>
      <c r="EA579" s="144"/>
      <c r="EB579" s="144"/>
      <c r="EC579" s="144"/>
      <c r="ED579" s="144"/>
      <c r="EE579" s="144"/>
      <c r="EF579" s="144"/>
      <c r="EG579" s="144"/>
      <c r="EH579" s="144"/>
      <c r="EI579" s="144"/>
      <c r="EJ579" s="144"/>
      <c r="EK579" s="144"/>
      <c r="EL579" s="144"/>
      <c r="EM579" s="144"/>
      <c r="EN579" s="144"/>
      <c r="EO579" s="144"/>
      <c r="EP579" s="144"/>
      <c r="EQ579" s="144"/>
      <c r="ER579" s="144"/>
      <c r="ES579" s="144"/>
      <c r="ET579" s="144"/>
      <c r="EU579" s="144"/>
      <c r="EV579" s="144"/>
      <c r="EW579" s="144"/>
      <c r="EX579" s="144"/>
      <c r="EY579" s="144"/>
      <c r="EZ579" s="144"/>
      <c r="FA579" s="144"/>
      <c r="FB579" s="144"/>
      <c r="FC579" s="144"/>
      <c r="FD579" s="144"/>
      <c r="FE579" s="144"/>
      <c r="FF579" s="144"/>
      <c r="FG579" s="144"/>
      <c r="FH579" s="144"/>
      <c r="FI579" s="144"/>
      <c r="FJ579" s="144"/>
      <c r="FK579" s="144"/>
      <c r="FL579" s="144"/>
      <c r="FM579" s="144"/>
      <c r="FN579" s="144"/>
      <c r="FO579" s="144"/>
      <c r="FP579" s="144"/>
      <c r="FQ579" s="144"/>
      <c r="FR579" s="144"/>
      <c r="FS579" s="144"/>
      <c r="FT579" s="144"/>
      <c r="FU579" s="144"/>
      <c r="FV579" s="144"/>
      <c r="FW579" s="144"/>
      <c r="FX579" s="144"/>
      <c r="FY579" s="144"/>
      <c r="FZ579" s="144"/>
      <c r="GA579" s="144"/>
      <c r="GB579" s="144"/>
      <c r="GC579" s="144"/>
      <c r="GD579" s="144"/>
      <c r="GE579" s="144"/>
      <c r="GF579" s="144"/>
      <c r="GG579" s="144"/>
      <c r="GH579" s="144"/>
      <c r="GI579" s="144"/>
      <c r="GJ579" s="144"/>
      <c r="GK579" s="144"/>
      <c r="GL579" s="144"/>
      <c r="GM579" s="144"/>
      <c r="GN579" s="144"/>
      <c r="GO579" s="144"/>
      <c r="GP579" s="144"/>
      <c r="GQ579" s="144"/>
      <c r="GR579" s="144"/>
      <c r="GS579" s="144"/>
      <c r="GT579" s="144"/>
      <c r="GU579" s="144"/>
      <c r="GV579" s="144"/>
      <c r="GW579" s="144"/>
      <c r="GX579" s="144"/>
      <c r="GY579" s="144"/>
      <c r="GZ579" s="144"/>
      <c r="HA579" s="144"/>
      <c r="HB579" s="144"/>
      <c r="HC579" s="144"/>
      <c r="HD579" s="144"/>
      <c r="HE579" s="144"/>
      <c r="HF579" s="144"/>
      <c r="HG579" s="144"/>
      <c r="HH579" s="144"/>
      <c r="HI579" s="144"/>
      <c r="HJ579" s="144"/>
    </row>
    <row r="580" spans="1:218" ht="16.5" x14ac:dyDescent="0.3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c r="CN580" s="144"/>
      <c r="CO580" s="144"/>
      <c r="CP580" s="144"/>
      <c r="CQ580" s="144"/>
      <c r="CR580" s="144"/>
      <c r="CS580" s="144"/>
      <c r="CT580" s="144"/>
      <c r="CU580" s="144"/>
      <c r="CV580" s="144"/>
      <c r="CW580" s="144"/>
      <c r="CX580" s="144"/>
      <c r="CY580" s="144"/>
      <c r="CZ580" s="144"/>
      <c r="DA580" s="144"/>
      <c r="DB580" s="144"/>
      <c r="DC580" s="144"/>
      <c r="DD580" s="144"/>
      <c r="DE580" s="144"/>
      <c r="DF580" s="144"/>
      <c r="DG580" s="144"/>
      <c r="DH580" s="144"/>
      <c r="DI580" s="144"/>
      <c r="DJ580" s="144"/>
      <c r="DK580" s="144"/>
      <c r="DL580" s="144"/>
      <c r="DM580" s="144"/>
      <c r="DN580" s="144"/>
      <c r="DO580" s="144"/>
      <c r="DP580" s="144"/>
      <c r="DQ580" s="144"/>
      <c r="DR580" s="144"/>
      <c r="DS580" s="144"/>
      <c r="DT580" s="144"/>
      <c r="DU580" s="144"/>
      <c r="DV580" s="144"/>
      <c r="DW580" s="144"/>
      <c r="DX580" s="144"/>
      <c r="DY580" s="144"/>
      <c r="DZ580" s="144"/>
      <c r="EA580" s="144"/>
      <c r="EB580" s="144"/>
      <c r="EC580" s="144"/>
      <c r="ED580" s="144"/>
      <c r="EE580" s="144"/>
      <c r="EF580" s="144"/>
      <c r="EG580" s="144"/>
      <c r="EH580" s="144"/>
      <c r="EI580" s="144"/>
      <c r="EJ580" s="144"/>
      <c r="EK580" s="144"/>
      <c r="EL580" s="144"/>
      <c r="EM580" s="144"/>
      <c r="EN580" s="144"/>
      <c r="EO580" s="144"/>
      <c r="EP580" s="144"/>
      <c r="EQ580" s="144"/>
      <c r="ER580" s="144"/>
      <c r="ES580" s="144"/>
      <c r="ET580" s="144"/>
      <c r="EU580" s="144"/>
      <c r="EV580" s="144"/>
      <c r="EW580" s="144"/>
      <c r="EX580" s="144"/>
      <c r="EY580" s="144"/>
      <c r="EZ580" s="144"/>
      <c r="FA580" s="144"/>
      <c r="FB580" s="144"/>
      <c r="FC580" s="144"/>
      <c r="FD580" s="144"/>
      <c r="FE580" s="144"/>
      <c r="FF580" s="144"/>
      <c r="FG580" s="144"/>
      <c r="FH580" s="144"/>
      <c r="FI580" s="144"/>
      <c r="FJ580" s="144"/>
      <c r="FK580" s="144"/>
      <c r="FL580" s="144"/>
      <c r="FM580" s="144"/>
      <c r="FN580" s="144"/>
      <c r="FO580" s="144"/>
      <c r="FP580" s="144"/>
      <c r="FQ580" s="144"/>
      <c r="FR580" s="144"/>
      <c r="FS580" s="144"/>
      <c r="FT580" s="144"/>
      <c r="FU580" s="144"/>
      <c r="FV580" s="144"/>
      <c r="FW580" s="144"/>
      <c r="FX580" s="144"/>
      <c r="FY580" s="144"/>
      <c r="FZ580" s="144"/>
      <c r="GA580" s="144"/>
      <c r="GB580" s="144"/>
      <c r="GC580" s="144"/>
      <c r="GD580" s="144"/>
      <c r="GE580" s="144"/>
      <c r="GF580" s="144"/>
      <c r="GG580" s="144"/>
      <c r="GH580" s="144"/>
      <c r="GI580" s="144"/>
      <c r="GJ580" s="144"/>
      <c r="GK580" s="144"/>
      <c r="GL580" s="144"/>
      <c r="GM580" s="144"/>
      <c r="GN580" s="144"/>
      <c r="GO580" s="144"/>
      <c r="GP580" s="144"/>
      <c r="GQ580" s="144"/>
      <c r="GR580" s="144"/>
      <c r="GS580" s="144"/>
      <c r="GT580" s="144"/>
      <c r="GU580" s="144"/>
      <c r="GV580" s="144"/>
      <c r="GW580" s="144"/>
      <c r="GX580" s="144"/>
      <c r="GY580" s="144"/>
      <c r="GZ580" s="144"/>
      <c r="HA580" s="144"/>
      <c r="HB580" s="144"/>
      <c r="HC580" s="144"/>
      <c r="HD580" s="144"/>
      <c r="HE580" s="144"/>
      <c r="HF580" s="144"/>
      <c r="HG580" s="144"/>
      <c r="HH580" s="144"/>
      <c r="HI580" s="144"/>
      <c r="HJ580" s="144"/>
    </row>
    <row r="581" spans="1:218" ht="16.5" x14ac:dyDescent="0.3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c r="CN581" s="144"/>
      <c r="CO581" s="144"/>
      <c r="CP581" s="144"/>
      <c r="CQ581" s="144"/>
      <c r="CR581" s="144"/>
      <c r="CS581" s="144"/>
      <c r="CT581" s="144"/>
      <c r="CU581" s="144"/>
      <c r="CV581" s="144"/>
      <c r="CW581" s="144"/>
      <c r="CX581" s="144"/>
      <c r="CY581" s="144"/>
      <c r="CZ581" s="144"/>
      <c r="DA581" s="144"/>
      <c r="DB581" s="144"/>
      <c r="DC581" s="144"/>
      <c r="DD581" s="144"/>
      <c r="DE581" s="144"/>
      <c r="DF581" s="144"/>
      <c r="DG581" s="144"/>
      <c r="DH581" s="144"/>
      <c r="DI581" s="144"/>
      <c r="DJ581" s="144"/>
      <c r="DK581" s="144"/>
      <c r="DL581" s="144"/>
      <c r="DM581" s="144"/>
      <c r="DN581" s="144"/>
      <c r="DO581" s="144"/>
      <c r="DP581" s="144"/>
      <c r="DQ581" s="144"/>
      <c r="DR581" s="144"/>
      <c r="DS581" s="144"/>
      <c r="DT581" s="144"/>
      <c r="DU581" s="144"/>
      <c r="DV581" s="144"/>
      <c r="DW581" s="144"/>
      <c r="DX581" s="144"/>
      <c r="DY581" s="144"/>
      <c r="DZ581" s="144"/>
      <c r="EA581" s="144"/>
      <c r="EB581" s="144"/>
      <c r="EC581" s="144"/>
      <c r="ED581" s="144"/>
      <c r="EE581" s="144"/>
      <c r="EF581" s="144"/>
      <c r="EG581" s="144"/>
      <c r="EH581" s="144"/>
      <c r="EI581" s="144"/>
      <c r="EJ581" s="144"/>
      <c r="EK581" s="144"/>
      <c r="EL581" s="144"/>
      <c r="EM581" s="144"/>
      <c r="EN581" s="144"/>
      <c r="EO581" s="144"/>
      <c r="EP581" s="144"/>
      <c r="EQ581" s="144"/>
      <c r="ER581" s="144"/>
      <c r="ES581" s="144"/>
      <c r="ET581" s="144"/>
      <c r="EU581" s="144"/>
      <c r="EV581" s="144"/>
      <c r="EW581" s="144"/>
      <c r="EX581" s="144"/>
      <c r="EY581" s="144"/>
      <c r="EZ581" s="144"/>
      <c r="FA581" s="144"/>
      <c r="FB581" s="144"/>
      <c r="FC581" s="144"/>
      <c r="FD581" s="144"/>
      <c r="FE581" s="144"/>
      <c r="FF581" s="144"/>
      <c r="FG581" s="144"/>
      <c r="FH581" s="144"/>
      <c r="FI581" s="144"/>
      <c r="FJ581" s="144"/>
      <c r="FK581" s="144"/>
      <c r="FL581" s="144"/>
      <c r="FM581" s="144"/>
      <c r="FN581" s="144"/>
      <c r="FO581" s="144"/>
      <c r="FP581" s="144"/>
      <c r="FQ581" s="144"/>
      <c r="FR581" s="144"/>
      <c r="FS581" s="144"/>
      <c r="FT581" s="144"/>
      <c r="FU581" s="144"/>
      <c r="FV581" s="144"/>
      <c r="FW581" s="144"/>
      <c r="FX581" s="144"/>
      <c r="FY581" s="144"/>
      <c r="FZ581" s="144"/>
      <c r="GA581" s="144"/>
      <c r="GB581" s="144"/>
      <c r="GC581" s="144"/>
      <c r="GD581" s="144"/>
      <c r="GE581" s="144"/>
      <c r="GF581" s="144"/>
      <c r="GG581" s="144"/>
      <c r="GH581" s="144"/>
      <c r="GI581" s="144"/>
      <c r="GJ581" s="144"/>
      <c r="GK581" s="144"/>
      <c r="GL581" s="144"/>
      <c r="GM581" s="144"/>
      <c r="GN581" s="144"/>
      <c r="GO581" s="144"/>
      <c r="GP581" s="144"/>
      <c r="GQ581" s="144"/>
      <c r="GR581" s="144"/>
      <c r="GS581" s="144"/>
      <c r="GT581" s="144"/>
      <c r="GU581" s="144"/>
      <c r="GV581" s="144"/>
      <c r="GW581" s="144"/>
      <c r="GX581" s="144"/>
      <c r="GY581" s="144"/>
      <c r="GZ581" s="144"/>
      <c r="HA581" s="144"/>
      <c r="HB581" s="144"/>
      <c r="HC581" s="144"/>
      <c r="HD581" s="144"/>
      <c r="HE581" s="144"/>
      <c r="HF581" s="144"/>
      <c r="HG581" s="144"/>
      <c r="HH581" s="144"/>
      <c r="HI581" s="144"/>
      <c r="HJ581" s="144"/>
    </row>
    <row r="582" spans="1:218" ht="16.5" x14ac:dyDescent="0.3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c r="CN582" s="144"/>
      <c r="CO582" s="144"/>
      <c r="CP582" s="144"/>
      <c r="CQ582" s="144"/>
      <c r="CR582" s="144"/>
      <c r="CS582" s="144"/>
      <c r="CT582" s="144"/>
      <c r="CU582" s="144"/>
      <c r="CV582" s="144"/>
      <c r="CW582" s="144"/>
      <c r="CX582" s="144"/>
      <c r="CY582" s="144"/>
      <c r="CZ582" s="144"/>
      <c r="DA582" s="144"/>
      <c r="DB582" s="144"/>
      <c r="DC582" s="144"/>
      <c r="DD582" s="144"/>
      <c r="DE582" s="144"/>
      <c r="DF582" s="144"/>
      <c r="DG582" s="144"/>
      <c r="DH582" s="144"/>
      <c r="DI582" s="144"/>
      <c r="DJ582" s="144"/>
      <c r="DK582" s="144"/>
      <c r="DL582" s="144"/>
      <c r="DM582" s="144"/>
      <c r="DN582" s="144"/>
      <c r="DO582" s="144"/>
      <c r="DP582" s="144"/>
      <c r="DQ582" s="144"/>
      <c r="DR582" s="144"/>
      <c r="DS582" s="144"/>
      <c r="DT582" s="144"/>
      <c r="DU582" s="144"/>
      <c r="DV582" s="144"/>
      <c r="DW582" s="144"/>
      <c r="DX582" s="144"/>
      <c r="DY582" s="144"/>
      <c r="DZ582" s="144"/>
      <c r="EA582" s="144"/>
      <c r="EB582" s="144"/>
      <c r="EC582" s="144"/>
      <c r="ED582" s="144"/>
      <c r="EE582" s="144"/>
      <c r="EF582" s="144"/>
      <c r="EG582" s="144"/>
      <c r="EH582" s="144"/>
      <c r="EI582" s="144"/>
      <c r="EJ582" s="144"/>
      <c r="EK582" s="144"/>
      <c r="EL582" s="144"/>
      <c r="EM582" s="144"/>
      <c r="EN582" s="144"/>
      <c r="EO582" s="144"/>
      <c r="EP582" s="144"/>
      <c r="EQ582" s="144"/>
      <c r="ER582" s="144"/>
      <c r="ES582" s="144"/>
      <c r="ET582" s="144"/>
      <c r="EU582" s="144"/>
      <c r="EV582" s="144"/>
      <c r="EW582" s="144"/>
      <c r="EX582" s="144"/>
      <c r="EY582" s="144"/>
      <c r="EZ582" s="144"/>
      <c r="FA582" s="144"/>
      <c r="FB582" s="144"/>
      <c r="FC582" s="144"/>
      <c r="FD582" s="144"/>
      <c r="FE582" s="144"/>
      <c r="FF582" s="144"/>
      <c r="FG582" s="144"/>
      <c r="FH582" s="144"/>
      <c r="FI582" s="144"/>
      <c r="FJ582" s="144"/>
      <c r="FK582" s="144"/>
      <c r="FL582" s="144"/>
      <c r="FM582" s="144"/>
      <c r="FN582" s="144"/>
      <c r="FO582" s="144"/>
      <c r="FP582" s="144"/>
      <c r="FQ582" s="144"/>
      <c r="FR582" s="144"/>
      <c r="FS582" s="144"/>
      <c r="FT582" s="144"/>
      <c r="FU582" s="144"/>
      <c r="FV582" s="144"/>
      <c r="FW582" s="144"/>
      <c r="FX582" s="144"/>
      <c r="FY582" s="144"/>
      <c r="FZ582" s="144"/>
      <c r="GA582" s="144"/>
      <c r="GB582" s="144"/>
      <c r="GC582" s="144"/>
      <c r="GD582" s="144"/>
      <c r="GE582" s="144"/>
      <c r="GF582" s="144"/>
      <c r="GG582" s="144"/>
      <c r="GH582" s="144"/>
      <c r="GI582" s="144"/>
      <c r="GJ582" s="144"/>
      <c r="GK582" s="144"/>
      <c r="GL582" s="144"/>
      <c r="GM582" s="144"/>
      <c r="GN582" s="144"/>
      <c r="GO582" s="144"/>
      <c r="GP582" s="144"/>
      <c r="GQ582" s="144"/>
      <c r="GR582" s="144"/>
      <c r="GS582" s="144"/>
      <c r="GT582" s="144"/>
      <c r="GU582" s="144"/>
      <c r="GV582" s="144"/>
      <c r="GW582" s="144"/>
      <c r="GX582" s="144"/>
      <c r="GY582" s="144"/>
      <c r="GZ582" s="144"/>
      <c r="HA582" s="144"/>
      <c r="HB582" s="144"/>
      <c r="HC582" s="144"/>
      <c r="HD582" s="144"/>
      <c r="HE582" s="144"/>
      <c r="HF582" s="144"/>
      <c r="HG582" s="144"/>
      <c r="HH582" s="144"/>
      <c r="HI582" s="144"/>
      <c r="HJ582" s="144"/>
    </row>
    <row r="583" spans="1:218" ht="16.5" x14ac:dyDescent="0.3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c r="CN583" s="144"/>
      <c r="CO583" s="144"/>
      <c r="CP583" s="144"/>
      <c r="CQ583" s="144"/>
      <c r="CR583" s="144"/>
      <c r="CS583" s="144"/>
      <c r="CT583" s="144"/>
      <c r="CU583" s="144"/>
      <c r="CV583" s="144"/>
      <c r="CW583" s="144"/>
      <c r="CX583" s="144"/>
      <c r="CY583" s="144"/>
      <c r="CZ583" s="144"/>
      <c r="DA583" s="144"/>
      <c r="DB583" s="144"/>
      <c r="DC583" s="144"/>
      <c r="DD583" s="144"/>
      <c r="DE583" s="144"/>
      <c r="DF583" s="144"/>
      <c r="DG583" s="144"/>
      <c r="DH583" s="144"/>
      <c r="DI583" s="144"/>
      <c r="DJ583" s="144"/>
      <c r="DK583" s="144"/>
      <c r="DL583" s="144"/>
      <c r="DM583" s="144"/>
      <c r="DN583" s="144"/>
      <c r="DO583" s="144"/>
      <c r="DP583" s="144"/>
      <c r="DQ583" s="144"/>
      <c r="DR583" s="144"/>
      <c r="DS583" s="144"/>
      <c r="DT583" s="144"/>
      <c r="DU583" s="144"/>
      <c r="DV583" s="144"/>
      <c r="DW583" s="144"/>
      <c r="DX583" s="144"/>
      <c r="DY583" s="144"/>
      <c r="DZ583" s="144"/>
      <c r="EA583" s="144"/>
      <c r="EB583" s="144"/>
      <c r="EC583" s="144"/>
      <c r="ED583" s="144"/>
      <c r="EE583" s="144"/>
      <c r="EF583" s="144"/>
      <c r="EG583" s="144"/>
      <c r="EH583" s="144"/>
      <c r="EI583" s="144"/>
      <c r="EJ583" s="144"/>
      <c r="EK583" s="144"/>
      <c r="EL583" s="144"/>
      <c r="EM583" s="144"/>
      <c r="EN583" s="144"/>
      <c r="EO583" s="144"/>
      <c r="EP583" s="144"/>
      <c r="EQ583" s="144"/>
      <c r="ER583" s="144"/>
      <c r="ES583" s="144"/>
      <c r="ET583" s="144"/>
      <c r="EU583" s="144"/>
      <c r="EV583" s="144"/>
      <c r="EW583" s="144"/>
      <c r="EX583" s="144"/>
      <c r="EY583" s="144"/>
      <c r="EZ583" s="144"/>
      <c r="FA583" s="144"/>
      <c r="FB583" s="144"/>
      <c r="FC583" s="144"/>
      <c r="FD583" s="144"/>
      <c r="FE583" s="144"/>
      <c r="FF583" s="144"/>
      <c r="FG583" s="144"/>
      <c r="FH583" s="144"/>
      <c r="FI583" s="144"/>
      <c r="FJ583" s="144"/>
      <c r="FK583" s="144"/>
      <c r="FL583" s="144"/>
      <c r="FM583" s="144"/>
      <c r="FN583" s="144"/>
      <c r="FO583" s="144"/>
      <c r="FP583" s="144"/>
      <c r="FQ583" s="144"/>
      <c r="FR583" s="144"/>
      <c r="FS583" s="144"/>
      <c r="FT583" s="144"/>
      <c r="FU583" s="144"/>
      <c r="FV583" s="144"/>
      <c r="FW583" s="144"/>
      <c r="FX583" s="144"/>
      <c r="FY583" s="144"/>
      <c r="FZ583" s="144"/>
      <c r="GA583" s="144"/>
      <c r="GB583" s="144"/>
      <c r="GC583" s="144"/>
      <c r="GD583" s="144"/>
      <c r="GE583" s="144"/>
      <c r="GF583" s="144"/>
      <c r="GG583" s="144"/>
      <c r="GH583" s="144"/>
      <c r="GI583" s="144"/>
      <c r="GJ583" s="144"/>
      <c r="GK583" s="144"/>
      <c r="GL583" s="144"/>
      <c r="GM583" s="144"/>
      <c r="GN583" s="144"/>
      <c r="GO583" s="144"/>
      <c r="GP583" s="144"/>
      <c r="GQ583" s="144"/>
      <c r="GR583" s="144"/>
      <c r="GS583" s="144"/>
      <c r="GT583" s="144"/>
      <c r="GU583" s="144"/>
      <c r="GV583" s="144"/>
      <c r="GW583" s="144"/>
      <c r="GX583" s="144"/>
      <c r="GY583" s="144"/>
      <c r="GZ583" s="144"/>
      <c r="HA583" s="144"/>
      <c r="HB583" s="144"/>
      <c r="HC583" s="144"/>
      <c r="HD583" s="144"/>
      <c r="HE583" s="144"/>
      <c r="HF583" s="144"/>
      <c r="HG583" s="144"/>
      <c r="HH583" s="144"/>
      <c r="HI583" s="144"/>
      <c r="HJ583" s="144"/>
    </row>
    <row r="584" spans="1:218" ht="16.5" x14ac:dyDescent="0.3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c r="CN584" s="144"/>
      <c r="CO584" s="144"/>
      <c r="CP584" s="144"/>
      <c r="CQ584" s="144"/>
      <c r="CR584" s="144"/>
      <c r="CS584" s="144"/>
      <c r="CT584" s="144"/>
      <c r="CU584" s="144"/>
      <c r="CV584" s="144"/>
      <c r="CW584" s="144"/>
      <c r="CX584" s="144"/>
      <c r="CY584" s="144"/>
      <c r="CZ584" s="144"/>
      <c r="DA584" s="144"/>
      <c r="DB584" s="144"/>
      <c r="DC584" s="144"/>
      <c r="DD584" s="144"/>
      <c r="DE584" s="144"/>
      <c r="DF584" s="144"/>
      <c r="DG584" s="144"/>
      <c r="DH584" s="144"/>
      <c r="DI584" s="144"/>
      <c r="DJ584" s="144"/>
      <c r="DK584" s="144"/>
      <c r="DL584" s="144"/>
      <c r="DM584" s="144"/>
      <c r="DN584" s="144"/>
      <c r="DO584" s="144"/>
      <c r="DP584" s="144"/>
      <c r="DQ584" s="144"/>
      <c r="DR584" s="144"/>
      <c r="DS584" s="144"/>
      <c r="DT584" s="144"/>
      <c r="DU584" s="144"/>
      <c r="DV584" s="144"/>
      <c r="DW584" s="144"/>
      <c r="DX584" s="144"/>
      <c r="DY584" s="144"/>
      <c r="DZ584" s="144"/>
      <c r="EA584" s="144"/>
      <c r="EB584" s="144"/>
      <c r="EC584" s="144"/>
      <c r="ED584" s="144"/>
      <c r="EE584" s="144"/>
      <c r="EF584" s="144"/>
      <c r="EG584" s="144"/>
      <c r="EH584" s="144"/>
      <c r="EI584" s="144"/>
      <c r="EJ584" s="144"/>
      <c r="EK584" s="144"/>
      <c r="EL584" s="144"/>
      <c r="EM584" s="144"/>
      <c r="EN584" s="144"/>
      <c r="EO584" s="144"/>
      <c r="EP584" s="144"/>
      <c r="EQ584" s="144"/>
      <c r="ER584" s="144"/>
      <c r="ES584" s="144"/>
      <c r="ET584" s="144"/>
      <c r="EU584" s="144"/>
      <c r="EV584" s="144"/>
      <c r="EW584" s="144"/>
      <c r="EX584" s="144"/>
      <c r="EY584" s="144"/>
      <c r="EZ584" s="144"/>
      <c r="FA584" s="144"/>
      <c r="FB584" s="144"/>
      <c r="FC584" s="144"/>
      <c r="FD584" s="144"/>
      <c r="FE584" s="144"/>
      <c r="FF584" s="144"/>
      <c r="FG584" s="144"/>
      <c r="FH584" s="144"/>
      <c r="FI584" s="144"/>
      <c r="FJ584" s="144"/>
      <c r="FK584" s="144"/>
      <c r="FL584" s="144"/>
      <c r="FM584" s="144"/>
      <c r="FN584" s="144"/>
      <c r="FO584" s="144"/>
      <c r="FP584" s="144"/>
      <c r="FQ584" s="144"/>
      <c r="FR584" s="144"/>
      <c r="FS584" s="144"/>
      <c r="FT584" s="144"/>
      <c r="FU584" s="144"/>
      <c r="FV584" s="144"/>
      <c r="FW584" s="144"/>
      <c r="FX584" s="144"/>
      <c r="FY584" s="144"/>
      <c r="FZ584" s="144"/>
      <c r="GA584" s="144"/>
      <c r="GB584" s="144"/>
      <c r="GC584" s="144"/>
      <c r="GD584" s="144"/>
      <c r="GE584" s="144"/>
      <c r="GF584" s="144"/>
      <c r="GG584" s="144"/>
      <c r="GH584" s="144"/>
      <c r="GI584" s="144"/>
      <c r="GJ584" s="144"/>
      <c r="GK584" s="144"/>
      <c r="GL584" s="144"/>
      <c r="GM584" s="144"/>
      <c r="GN584" s="144"/>
      <c r="GO584" s="144"/>
      <c r="GP584" s="144"/>
      <c r="GQ584" s="144"/>
      <c r="GR584" s="144"/>
      <c r="GS584" s="144"/>
      <c r="GT584" s="144"/>
      <c r="GU584" s="144"/>
      <c r="GV584" s="144"/>
      <c r="GW584" s="144"/>
      <c r="GX584" s="144"/>
      <c r="GY584" s="144"/>
      <c r="GZ584" s="144"/>
      <c r="HA584" s="144"/>
      <c r="HB584" s="144"/>
      <c r="HC584" s="144"/>
      <c r="HD584" s="144"/>
      <c r="HE584" s="144"/>
      <c r="HF584" s="144"/>
      <c r="HG584" s="144"/>
      <c r="HH584" s="144"/>
      <c r="HI584" s="144"/>
      <c r="HJ584" s="144"/>
    </row>
    <row r="585" spans="1:218" ht="16.5" x14ac:dyDescent="0.3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c r="CN585" s="144"/>
      <c r="CO585" s="144"/>
      <c r="CP585" s="144"/>
      <c r="CQ585" s="144"/>
      <c r="CR585" s="144"/>
      <c r="CS585" s="144"/>
      <c r="CT585" s="144"/>
      <c r="CU585" s="144"/>
      <c r="CV585" s="144"/>
      <c r="CW585" s="144"/>
      <c r="CX585" s="144"/>
      <c r="CY585" s="144"/>
      <c r="CZ585" s="144"/>
      <c r="DA585" s="144"/>
      <c r="DB585" s="144"/>
      <c r="DC585" s="144"/>
      <c r="DD585" s="144"/>
      <c r="DE585" s="144"/>
      <c r="DF585" s="144"/>
      <c r="DG585" s="144"/>
      <c r="DH585" s="144"/>
      <c r="DI585" s="144"/>
      <c r="DJ585" s="144"/>
      <c r="DK585" s="144"/>
      <c r="DL585" s="144"/>
      <c r="DM585" s="144"/>
      <c r="DN585" s="144"/>
      <c r="DO585" s="144"/>
      <c r="DP585" s="144"/>
      <c r="DQ585" s="144"/>
      <c r="DR585" s="144"/>
      <c r="DS585" s="144"/>
      <c r="DT585" s="144"/>
      <c r="DU585" s="144"/>
      <c r="DV585" s="144"/>
      <c r="DW585" s="144"/>
      <c r="DX585" s="144"/>
      <c r="DY585" s="144"/>
      <c r="DZ585" s="144"/>
      <c r="EA585" s="144"/>
      <c r="EB585" s="144"/>
      <c r="EC585" s="144"/>
      <c r="ED585" s="144"/>
      <c r="EE585" s="144"/>
      <c r="EF585" s="144"/>
      <c r="EG585" s="144"/>
      <c r="EH585" s="144"/>
      <c r="EI585" s="144"/>
      <c r="EJ585" s="144"/>
      <c r="EK585" s="144"/>
      <c r="EL585" s="144"/>
      <c r="EM585" s="144"/>
      <c r="EN585" s="144"/>
      <c r="EO585" s="144"/>
      <c r="EP585" s="144"/>
      <c r="EQ585" s="144"/>
      <c r="ER585" s="144"/>
      <c r="ES585" s="144"/>
      <c r="ET585" s="144"/>
      <c r="EU585" s="144"/>
      <c r="EV585" s="144"/>
      <c r="EW585" s="144"/>
      <c r="EX585" s="144"/>
      <c r="EY585" s="144"/>
      <c r="EZ585" s="144"/>
      <c r="FA585" s="144"/>
      <c r="FB585" s="144"/>
      <c r="FC585" s="144"/>
      <c r="FD585" s="144"/>
      <c r="FE585" s="144"/>
      <c r="FF585" s="144"/>
      <c r="FG585" s="144"/>
      <c r="FH585" s="144"/>
      <c r="FI585" s="144"/>
      <c r="FJ585" s="144"/>
      <c r="FK585" s="144"/>
      <c r="FL585" s="144"/>
      <c r="FM585" s="144"/>
      <c r="FN585" s="144"/>
      <c r="FO585" s="144"/>
      <c r="FP585" s="144"/>
      <c r="FQ585" s="144"/>
      <c r="FR585" s="144"/>
      <c r="FS585" s="144"/>
      <c r="FT585" s="144"/>
      <c r="FU585" s="144"/>
      <c r="FV585" s="144"/>
      <c r="FW585" s="144"/>
      <c r="FX585" s="144"/>
      <c r="FY585" s="144"/>
      <c r="FZ585" s="144"/>
      <c r="GA585" s="144"/>
      <c r="GB585" s="144"/>
      <c r="GC585" s="144"/>
      <c r="GD585" s="144"/>
      <c r="GE585" s="144"/>
      <c r="GF585" s="144"/>
      <c r="GG585" s="144"/>
      <c r="GH585" s="144"/>
      <c r="GI585" s="144"/>
      <c r="GJ585" s="144"/>
      <c r="GK585" s="144"/>
      <c r="GL585" s="144"/>
      <c r="GM585" s="144"/>
      <c r="GN585" s="144"/>
      <c r="GO585" s="144"/>
      <c r="GP585" s="144"/>
      <c r="GQ585" s="144"/>
      <c r="GR585" s="144"/>
      <c r="GS585" s="144"/>
      <c r="GT585" s="144"/>
      <c r="GU585" s="144"/>
      <c r="GV585" s="144"/>
      <c r="GW585" s="144"/>
      <c r="GX585" s="144"/>
      <c r="GY585" s="144"/>
      <c r="GZ585" s="144"/>
      <c r="HA585" s="144"/>
      <c r="HB585" s="144"/>
      <c r="HC585" s="144"/>
      <c r="HD585" s="144"/>
      <c r="HE585" s="144"/>
      <c r="HF585" s="144"/>
      <c r="HG585" s="144"/>
      <c r="HH585" s="144"/>
      <c r="HI585" s="144"/>
      <c r="HJ585" s="144"/>
    </row>
    <row r="586" spans="1:218" ht="16.5" x14ac:dyDescent="0.3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c r="CN586" s="144"/>
      <c r="CO586" s="144"/>
      <c r="CP586" s="144"/>
      <c r="CQ586" s="144"/>
      <c r="CR586" s="144"/>
      <c r="CS586" s="144"/>
      <c r="CT586" s="144"/>
      <c r="CU586" s="144"/>
      <c r="CV586" s="144"/>
      <c r="CW586" s="144"/>
      <c r="CX586" s="144"/>
      <c r="CY586" s="144"/>
      <c r="CZ586" s="144"/>
      <c r="DA586" s="144"/>
      <c r="DB586" s="144"/>
      <c r="DC586" s="144"/>
      <c r="DD586" s="144"/>
      <c r="DE586" s="144"/>
      <c r="DF586" s="144"/>
      <c r="DG586" s="144"/>
      <c r="DH586" s="144"/>
      <c r="DI586" s="144"/>
      <c r="DJ586" s="144"/>
      <c r="DK586" s="144"/>
      <c r="DL586" s="144"/>
      <c r="DM586" s="144"/>
      <c r="DN586" s="144"/>
      <c r="DO586" s="144"/>
      <c r="DP586" s="144"/>
      <c r="DQ586" s="144"/>
      <c r="DR586" s="144"/>
      <c r="DS586" s="144"/>
      <c r="DT586" s="144"/>
      <c r="DU586" s="144"/>
      <c r="DV586" s="144"/>
      <c r="DW586" s="144"/>
      <c r="DX586" s="144"/>
      <c r="DY586" s="144"/>
      <c r="DZ586" s="144"/>
      <c r="EA586" s="144"/>
      <c r="EB586" s="144"/>
      <c r="EC586" s="144"/>
      <c r="ED586" s="144"/>
      <c r="EE586" s="144"/>
      <c r="EF586" s="144"/>
      <c r="EG586" s="144"/>
      <c r="EH586" s="144"/>
      <c r="EI586" s="144"/>
      <c r="EJ586" s="144"/>
      <c r="EK586" s="144"/>
      <c r="EL586" s="144"/>
      <c r="EM586" s="144"/>
      <c r="EN586" s="144"/>
      <c r="EO586" s="144"/>
      <c r="EP586" s="144"/>
      <c r="EQ586" s="144"/>
      <c r="ER586" s="144"/>
      <c r="ES586" s="144"/>
      <c r="ET586" s="144"/>
      <c r="EU586" s="144"/>
      <c r="EV586" s="144"/>
      <c r="EW586" s="144"/>
      <c r="EX586" s="144"/>
      <c r="EY586" s="144"/>
      <c r="EZ586" s="144"/>
      <c r="FA586" s="144"/>
      <c r="FB586" s="144"/>
      <c r="FC586" s="144"/>
      <c r="FD586" s="144"/>
      <c r="FE586" s="144"/>
      <c r="FF586" s="144"/>
      <c r="FG586" s="144"/>
      <c r="FH586" s="144"/>
      <c r="FI586" s="144"/>
      <c r="FJ586" s="144"/>
      <c r="FK586" s="144"/>
      <c r="FL586" s="144"/>
      <c r="FM586" s="144"/>
      <c r="FN586" s="144"/>
      <c r="FO586" s="144"/>
      <c r="FP586" s="144"/>
      <c r="FQ586" s="144"/>
      <c r="FR586" s="144"/>
      <c r="FS586" s="144"/>
      <c r="FT586" s="144"/>
      <c r="FU586" s="144"/>
      <c r="FV586" s="144"/>
      <c r="FW586" s="144"/>
      <c r="FX586" s="144"/>
      <c r="FY586" s="144"/>
      <c r="FZ586" s="144"/>
      <c r="GA586" s="144"/>
      <c r="GB586" s="144"/>
      <c r="GC586" s="144"/>
      <c r="GD586" s="144"/>
      <c r="GE586" s="144"/>
      <c r="GF586" s="144"/>
      <c r="GG586" s="144"/>
      <c r="GH586" s="144"/>
      <c r="GI586" s="144"/>
      <c r="GJ586" s="144"/>
      <c r="GK586" s="144"/>
      <c r="GL586" s="144"/>
      <c r="GM586" s="144"/>
      <c r="GN586" s="144"/>
      <c r="GO586" s="144"/>
      <c r="GP586" s="144"/>
      <c r="GQ586" s="144"/>
      <c r="GR586" s="144"/>
      <c r="GS586" s="144"/>
      <c r="GT586" s="144"/>
      <c r="GU586" s="144"/>
      <c r="GV586" s="144"/>
      <c r="GW586" s="144"/>
      <c r="GX586" s="144"/>
      <c r="GY586" s="144"/>
      <c r="GZ586" s="144"/>
      <c r="HA586" s="144"/>
      <c r="HB586" s="144"/>
      <c r="HC586" s="144"/>
      <c r="HD586" s="144"/>
      <c r="HE586" s="144"/>
      <c r="HF586" s="144"/>
      <c r="HG586" s="144"/>
      <c r="HH586" s="144"/>
      <c r="HI586" s="144"/>
      <c r="HJ586" s="144"/>
    </row>
    <row r="587" spans="1:218" ht="16.5" x14ac:dyDescent="0.3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c r="CN587" s="144"/>
      <c r="CO587" s="144"/>
      <c r="CP587" s="144"/>
      <c r="CQ587" s="144"/>
      <c r="CR587" s="144"/>
      <c r="CS587" s="144"/>
      <c r="CT587" s="144"/>
      <c r="CU587" s="144"/>
      <c r="CV587" s="144"/>
      <c r="CW587" s="144"/>
      <c r="CX587" s="144"/>
      <c r="CY587" s="144"/>
      <c r="CZ587" s="144"/>
      <c r="DA587" s="144"/>
      <c r="DB587" s="144"/>
      <c r="DC587" s="144"/>
      <c r="DD587" s="144"/>
      <c r="DE587" s="144"/>
      <c r="DF587" s="144"/>
      <c r="DG587" s="144"/>
      <c r="DH587" s="144"/>
      <c r="DI587" s="144"/>
      <c r="DJ587" s="144"/>
      <c r="DK587" s="144"/>
      <c r="DL587" s="144"/>
      <c r="DM587" s="144"/>
      <c r="DN587" s="144"/>
      <c r="DO587" s="144"/>
      <c r="DP587" s="144"/>
      <c r="DQ587" s="144"/>
      <c r="DR587" s="144"/>
      <c r="DS587" s="144"/>
      <c r="DT587" s="144"/>
      <c r="DU587" s="144"/>
      <c r="DV587" s="144"/>
      <c r="DW587" s="144"/>
      <c r="DX587" s="144"/>
      <c r="DY587" s="144"/>
      <c r="DZ587" s="144"/>
      <c r="EA587" s="144"/>
      <c r="EB587" s="144"/>
      <c r="EC587" s="144"/>
      <c r="ED587" s="144"/>
      <c r="EE587" s="144"/>
      <c r="EF587" s="144"/>
      <c r="EG587" s="144"/>
      <c r="EH587" s="144"/>
      <c r="EI587" s="144"/>
      <c r="EJ587" s="144"/>
      <c r="EK587" s="144"/>
      <c r="EL587" s="144"/>
      <c r="EM587" s="144"/>
      <c r="EN587" s="144"/>
      <c r="EO587" s="144"/>
      <c r="EP587" s="144"/>
      <c r="EQ587" s="144"/>
      <c r="ER587" s="144"/>
      <c r="ES587" s="144"/>
      <c r="ET587" s="144"/>
      <c r="EU587" s="144"/>
      <c r="EV587" s="144"/>
      <c r="EW587" s="144"/>
      <c r="EX587" s="144"/>
      <c r="EY587" s="144"/>
      <c r="EZ587" s="144"/>
      <c r="FA587" s="144"/>
      <c r="FB587" s="144"/>
      <c r="FC587" s="144"/>
      <c r="FD587" s="144"/>
      <c r="FE587" s="144"/>
      <c r="FF587" s="144"/>
      <c r="FG587" s="144"/>
      <c r="FH587" s="144"/>
      <c r="FI587" s="144"/>
      <c r="FJ587" s="144"/>
      <c r="FK587" s="144"/>
      <c r="FL587" s="144"/>
      <c r="FM587" s="144"/>
      <c r="FN587" s="144"/>
      <c r="FO587" s="144"/>
      <c r="FP587" s="144"/>
      <c r="FQ587" s="144"/>
      <c r="FR587" s="144"/>
      <c r="FS587" s="144"/>
      <c r="FT587" s="144"/>
      <c r="FU587" s="144"/>
      <c r="FV587" s="144"/>
      <c r="FW587" s="144"/>
      <c r="FX587" s="144"/>
      <c r="FY587" s="144"/>
      <c r="FZ587" s="144"/>
      <c r="GA587" s="144"/>
      <c r="GB587" s="144"/>
      <c r="GC587" s="144"/>
      <c r="GD587" s="144"/>
      <c r="GE587" s="144"/>
      <c r="GF587" s="144"/>
      <c r="GG587" s="144"/>
      <c r="GH587" s="144"/>
      <c r="GI587" s="144"/>
      <c r="GJ587" s="144"/>
      <c r="GK587" s="144"/>
      <c r="GL587" s="144"/>
      <c r="GM587" s="144"/>
      <c r="GN587" s="144"/>
      <c r="GO587" s="144"/>
      <c r="GP587" s="144"/>
      <c r="GQ587" s="144"/>
      <c r="GR587" s="144"/>
      <c r="GS587" s="144"/>
      <c r="GT587" s="144"/>
      <c r="GU587" s="144"/>
      <c r="GV587" s="144"/>
      <c r="GW587" s="144"/>
      <c r="GX587" s="144"/>
      <c r="GY587" s="144"/>
      <c r="GZ587" s="144"/>
      <c r="HA587" s="144"/>
      <c r="HB587" s="144"/>
      <c r="HC587" s="144"/>
      <c r="HD587" s="144"/>
      <c r="HE587" s="144"/>
      <c r="HF587" s="144"/>
      <c r="HG587" s="144"/>
      <c r="HH587" s="144"/>
      <c r="HI587" s="144"/>
      <c r="HJ587" s="144"/>
    </row>
    <row r="588" spans="1:218" ht="16.5" x14ac:dyDescent="0.3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4"/>
      <c r="CV588" s="144"/>
      <c r="CW588" s="144"/>
      <c r="CX588" s="144"/>
      <c r="CY588" s="144"/>
      <c r="CZ588" s="144"/>
      <c r="DA588" s="144"/>
      <c r="DB588" s="144"/>
      <c r="DC588" s="144"/>
      <c r="DD588" s="144"/>
      <c r="DE588" s="144"/>
      <c r="DF588" s="144"/>
      <c r="DG588" s="144"/>
      <c r="DH588" s="144"/>
      <c r="DI588" s="144"/>
      <c r="DJ588" s="144"/>
      <c r="DK588" s="144"/>
      <c r="DL588" s="144"/>
      <c r="DM588" s="144"/>
      <c r="DN588" s="144"/>
      <c r="DO588" s="144"/>
      <c r="DP588" s="144"/>
      <c r="DQ588" s="144"/>
      <c r="DR588" s="144"/>
      <c r="DS588" s="144"/>
      <c r="DT588" s="144"/>
      <c r="DU588" s="144"/>
      <c r="DV588" s="144"/>
      <c r="DW588" s="144"/>
      <c r="DX588" s="144"/>
      <c r="DY588" s="144"/>
      <c r="DZ588" s="144"/>
      <c r="EA588" s="144"/>
      <c r="EB588" s="144"/>
      <c r="EC588" s="144"/>
      <c r="ED588" s="144"/>
      <c r="EE588" s="144"/>
      <c r="EF588" s="144"/>
      <c r="EG588" s="144"/>
      <c r="EH588" s="144"/>
      <c r="EI588" s="144"/>
      <c r="EJ588" s="144"/>
      <c r="EK588" s="144"/>
      <c r="EL588" s="144"/>
      <c r="EM588" s="144"/>
      <c r="EN588" s="144"/>
      <c r="EO588" s="144"/>
      <c r="EP588" s="144"/>
      <c r="EQ588" s="144"/>
      <c r="ER588" s="144"/>
      <c r="ES588" s="144"/>
      <c r="ET588" s="144"/>
      <c r="EU588" s="144"/>
      <c r="EV588" s="144"/>
      <c r="EW588" s="144"/>
      <c r="EX588" s="144"/>
      <c r="EY588" s="144"/>
      <c r="EZ588" s="144"/>
      <c r="FA588" s="144"/>
      <c r="FB588" s="144"/>
      <c r="FC588" s="144"/>
      <c r="FD588" s="144"/>
      <c r="FE588" s="144"/>
      <c r="FF588" s="144"/>
      <c r="FG588" s="144"/>
      <c r="FH588" s="144"/>
      <c r="FI588" s="144"/>
      <c r="FJ588" s="144"/>
      <c r="FK588" s="144"/>
      <c r="FL588" s="144"/>
      <c r="FM588" s="144"/>
      <c r="FN588" s="144"/>
      <c r="FO588" s="144"/>
      <c r="FP588" s="144"/>
      <c r="FQ588" s="144"/>
      <c r="FR588" s="144"/>
      <c r="FS588" s="144"/>
      <c r="FT588" s="144"/>
      <c r="FU588" s="144"/>
      <c r="FV588" s="144"/>
      <c r="FW588" s="144"/>
      <c r="FX588" s="144"/>
      <c r="FY588" s="144"/>
      <c r="FZ588" s="144"/>
      <c r="GA588" s="144"/>
      <c r="GB588" s="144"/>
      <c r="GC588" s="144"/>
      <c r="GD588" s="144"/>
      <c r="GE588" s="144"/>
      <c r="GF588" s="144"/>
      <c r="GG588" s="144"/>
      <c r="GH588" s="144"/>
      <c r="GI588" s="144"/>
      <c r="GJ588" s="144"/>
      <c r="GK588" s="144"/>
      <c r="GL588" s="144"/>
      <c r="GM588" s="144"/>
      <c r="GN588" s="144"/>
      <c r="GO588" s="144"/>
      <c r="GP588" s="144"/>
      <c r="GQ588" s="144"/>
      <c r="GR588" s="144"/>
      <c r="GS588" s="144"/>
      <c r="GT588" s="144"/>
      <c r="GU588" s="144"/>
      <c r="GV588" s="144"/>
      <c r="GW588" s="144"/>
      <c r="GX588" s="144"/>
      <c r="GY588" s="144"/>
      <c r="GZ588" s="144"/>
      <c r="HA588" s="144"/>
      <c r="HB588" s="144"/>
      <c r="HC588" s="144"/>
      <c r="HD588" s="144"/>
      <c r="HE588" s="144"/>
      <c r="HF588" s="144"/>
      <c r="HG588" s="144"/>
      <c r="HH588" s="144"/>
      <c r="HI588" s="144"/>
      <c r="HJ588" s="144"/>
    </row>
    <row r="589" spans="1:218" ht="16.5" x14ac:dyDescent="0.3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c r="CN589" s="144"/>
      <c r="CO589" s="144"/>
      <c r="CP589" s="144"/>
      <c r="CQ589" s="144"/>
      <c r="CR589" s="144"/>
      <c r="CS589" s="144"/>
      <c r="CT589" s="144"/>
      <c r="CU589" s="144"/>
      <c r="CV589" s="144"/>
      <c r="CW589" s="144"/>
      <c r="CX589" s="144"/>
      <c r="CY589" s="144"/>
      <c r="CZ589" s="144"/>
      <c r="DA589" s="144"/>
      <c r="DB589" s="144"/>
      <c r="DC589" s="144"/>
      <c r="DD589" s="144"/>
      <c r="DE589" s="144"/>
      <c r="DF589" s="144"/>
      <c r="DG589" s="144"/>
      <c r="DH589" s="144"/>
      <c r="DI589" s="144"/>
      <c r="DJ589" s="144"/>
      <c r="DK589" s="144"/>
      <c r="DL589" s="144"/>
      <c r="DM589" s="144"/>
      <c r="DN589" s="144"/>
      <c r="DO589" s="144"/>
      <c r="DP589" s="144"/>
      <c r="DQ589" s="144"/>
      <c r="DR589" s="144"/>
      <c r="DS589" s="144"/>
      <c r="DT589" s="144"/>
      <c r="DU589" s="144"/>
      <c r="DV589" s="144"/>
      <c r="DW589" s="144"/>
      <c r="DX589" s="144"/>
      <c r="DY589" s="144"/>
      <c r="DZ589" s="144"/>
      <c r="EA589" s="144"/>
      <c r="EB589" s="144"/>
      <c r="EC589" s="144"/>
      <c r="ED589" s="144"/>
      <c r="EE589" s="144"/>
      <c r="EF589" s="144"/>
      <c r="EG589" s="144"/>
      <c r="EH589" s="144"/>
      <c r="EI589" s="144"/>
      <c r="EJ589" s="144"/>
      <c r="EK589" s="144"/>
      <c r="EL589" s="144"/>
      <c r="EM589" s="144"/>
      <c r="EN589" s="144"/>
      <c r="EO589" s="144"/>
      <c r="EP589" s="144"/>
      <c r="EQ589" s="144"/>
      <c r="ER589" s="144"/>
      <c r="ES589" s="144"/>
      <c r="ET589" s="144"/>
      <c r="EU589" s="144"/>
      <c r="EV589" s="144"/>
      <c r="EW589" s="144"/>
      <c r="EX589" s="144"/>
      <c r="EY589" s="144"/>
      <c r="EZ589" s="144"/>
      <c r="FA589" s="144"/>
      <c r="FB589" s="144"/>
      <c r="FC589" s="144"/>
      <c r="FD589" s="144"/>
      <c r="FE589" s="144"/>
      <c r="FF589" s="144"/>
      <c r="FG589" s="144"/>
      <c r="FH589" s="144"/>
      <c r="FI589" s="144"/>
      <c r="FJ589" s="144"/>
      <c r="FK589" s="144"/>
      <c r="FL589" s="144"/>
      <c r="FM589" s="144"/>
      <c r="FN589" s="144"/>
      <c r="FO589" s="144"/>
      <c r="FP589" s="144"/>
      <c r="FQ589" s="144"/>
      <c r="FR589" s="144"/>
      <c r="FS589" s="144"/>
      <c r="FT589" s="144"/>
      <c r="FU589" s="144"/>
      <c r="FV589" s="144"/>
      <c r="FW589" s="144"/>
      <c r="FX589" s="144"/>
      <c r="FY589" s="144"/>
      <c r="FZ589" s="144"/>
      <c r="GA589" s="144"/>
      <c r="GB589" s="144"/>
      <c r="GC589" s="144"/>
      <c r="GD589" s="144"/>
      <c r="GE589" s="144"/>
      <c r="GF589" s="144"/>
      <c r="GG589" s="144"/>
      <c r="GH589" s="144"/>
      <c r="GI589" s="144"/>
      <c r="GJ589" s="144"/>
      <c r="GK589" s="144"/>
      <c r="GL589" s="144"/>
      <c r="GM589" s="144"/>
      <c r="GN589" s="144"/>
      <c r="GO589" s="144"/>
      <c r="GP589" s="144"/>
      <c r="GQ589" s="144"/>
      <c r="GR589" s="144"/>
      <c r="GS589" s="144"/>
      <c r="GT589" s="144"/>
      <c r="GU589" s="144"/>
      <c r="GV589" s="144"/>
      <c r="GW589" s="144"/>
      <c r="GX589" s="144"/>
      <c r="GY589" s="144"/>
      <c r="GZ589" s="144"/>
      <c r="HA589" s="144"/>
      <c r="HB589" s="144"/>
      <c r="HC589" s="144"/>
      <c r="HD589" s="144"/>
      <c r="HE589" s="144"/>
      <c r="HF589" s="144"/>
      <c r="HG589" s="144"/>
      <c r="HH589" s="144"/>
      <c r="HI589" s="144"/>
      <c r="HJ589" s="144"/>
    </row>
    <row r="590" spans="1:218" ht="16.5" x14ac:dyDescent="0.3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c r="CN590" s="144"/>
      <c r="CO590" s="144"/>
      <c r="CP590" s="144"/>
      <c r="CQ590" s="144"/>
      <c r="CR590" s="144"/>
      <c r="CS590" s="144"/>
      <c r="CT590" s="144"/>
      <c r="CU590" s="144"/>
      <c r="CV590" s="144"/>
      <c r="CW590" s="144"/>
      <c r="CX590" s="144"/>
      <c r="CY590" s="144"/>
      <c r="CZ590" s="144"/>
      <c r="DA590" s="144"/>
      <c r="DB590" s="144"/>
      <c r="DC590" s="144"/>
      <c r="DD590" s="144"/>
      <c r="DE590" s="144"/>
      <c r="DF590" s="144"/>
      <c r="DG590" s="144"/>
      <c r="DH590" s="144"/>
      <c r="DI590" s="144"/>
      <c r="DJ590" s="144"/>
      <c r="DK590" s="144"/>
      <c r="DL590" s="144"/>
      <c r="DM590" s="144"/>
      <c r="DN590" s="144"/>
      <c r="DO590" s="144"/>
      <c r="DP590" s="144"/>
      <c r="DQ590" s="144"/>
      <c r="DR590" s="144"/>
      <c r="DS590" s="144"/>
      <c r="DT590" s="144"/>
      <c r="DU590" s="144"/>
      <c r="DV590" s="144"/>
      <c r="DW590" s="144"/>
      <c r="DX590" s="144"/>
      <c r="DY590" s="144"/>
      <c r="DZ590" s="144"/>
      <c r="EA590" s="144"/>
      <c r="EB590" s="144"/>
      <c r="EC590" s="144"/>
      <c r="ED590" s="144"/>
      <c r="EE590" s="144"/>
      <c r="EF590" s="144"/>
      <c r="EG590" s="144"/>
      <c r="EH590" s="144"/>
      <c r="EI590" s="144"/>
      <c r="EJ590" s="144"/>
      <c r="EK590" s="144"/>
      <c r="EL590" s="144"/>
      <c r="EM590" s="144"/>
      <c r="EN590" s="144"/>
      <c r="EO590" s="144"/>
      <c r="EP590" s="144"/>
      <c r="EQ590" s="144"/>
      <c r="ER590" s="144"/>
      <c r="ES590" s="144"/>
      <c r="ET590" s="144"/>
      <c r="EU590" s="144"/>
      <c r="EV590" s="144"/>
      <c r="EW590" s="144"/>
      <c r="EX590" s="144"/>
      <c r="EY590" s="144"/>
      <c r="EZ590" s="144"/>
      <c r="FA590" s="144"/>
      <c r="FB590" s="144"/>
      <c r="FC590" s="144"/>
      <c r="FD590" s="144"/>
      <c r="FE590" s="144"/>
      <c r="FF590" s="144"/>
      <c r="FG590" s="144"/>
      <c r="FH590" s="144"/>
      <c r="FI590" s="144"/>
      <c r="FJ590" s="144"/>
      <c r="FK590" s="144"/>
      <c r="FL590" s="144"/>
      <c r="FM590" s="144"/>
      <c r="FN590" s="144"/>
      <c r="FO590" s="144"/>
      <c r="FP590" s="144"/>
      <c r="FQ590" s="144"/>
      <c r="FR590" s="144"/>
      <c r="FS590" s="144"/>
      <c r="FT590" s="144"/>
      <c r="FU590" s="144"/>
      <c r="FV590" s="144"/>
      <c r="FW590" s="144"/>
      <c r="FX590" s="144"/>
      <c r="FY590" s="144"/>
      <c r="FZ590" s="144"/>
      <c r="GA590" s="144"/>
      <c r="GB590" s="144"/>
      <c r="GC590" s="144"/>
      <c r="GD590" s="144"/>
      <c r="GE590" s="144"/>
      <c r="GF590" s="144"/>
      <c r="GG590" s="144"/>
      <c r="GH590" s="144"/>
      <c r="GI590" s="144"/>
      <c r="GJ590" s="144"/>
      <c r="GK590" s="144"/>
      <c r="GL590" s="144"/>
      <c r="GM590" s="144"/>
      <c r="GN590" s="144"/>
      <c r="GO590" s="144"/>
      <c r="GP590" s="144"/>
      <c r="GQ590" s="144"/>
      <c r="GR590" s="144"/>
      <c r="GS590" s="144"/>
      <c r="GT590" s="144"/>
      <c r="GU590" s="144"/>
      <c r="GV590" s="144"/>
      <c r="GW590" s="144"/>
      <c r="GX590" s="144"/>
      <c r="GY590" s="144"/>
      <c r="GZ590" s="144"/>
      <c r="HA590" s="144"/>
      <c r="HB590" s="144"/>
      <c r="HC590" s="144"/>
      <c r="HD590" s="144"/>
      <c r="HE590" s="144"/>
      <c r="HF590" s="144"/>
      <c r="HG590" s="144"/>
      <c r="HH590" s="144"/>
      <c r="HI590" s="144"/>
      <c r="HJ590" s="144"/>
    </row>
    <row r="591" spans="1:218" ht="16.5" x14ac:dyDescent="0.3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c r="CN591" s="144"/>
      <c r="CO591" s="144"/>
      <c r="CP591" s="144"/>
      <c r="CQ591" s="144"/>
      <c r="CR591" s="144"/>
      <c r="CS591" s="144"/>
      <c r="CT591" s="144"/>
      <c r="CU591" s="144"/>
      <c r="CV591" s="144"/>
      <c r="CW591" s="144"/>
      <c r="CX591" s="144"/>
      <c r="CY591" s="144"/>
      <c r="CZ591" s="144"/>
      <c r="DA591" s="144"/>
      <c r="DB591" s="144"/>
      <c r="DC591" s="144"/>
      <c r="DD591" s="144"/>
      <c r="DE591" s="144"/>
      <c r="DF591" s="144"/>
      <c r="DG591" s="144"/>
      <c r="DH591" s="144"/>
      <c r="DI591" s="144"/>
      <c r="DJ591" s="144"/>
      <c r="DK591" s="144"/>
      <c r="DL591" s="144"/>
      <c r="DM591" s="144"/>
      <c r="DN591" s="144"/>
      <c r="DO591" s="144"/>
      <c r="DP591" s="144"/>
      <c r="DQ591" s="144"/>
      <c r="DR591" s="144"/>
      <c r="DS591" s="144"/>
      <c r="DT591" s="144"/>
      <c r="DU591" s="144"/>
      <c r="DV591" s="144"/>
      <c r="DW591" s="144"/>
      <c r="DX591" s="144"/>
      <c r="DY591" s="144"/>
      <c r="DZ591" s="144"/>
      <c r="EA591" s="144"/>
      <c r="EB591" s="144"/>
      <c r="EC591" s="144"/>
      <c r="ED591" s="144"/>
      <c r="EE591" s="144"/>
      <c r="EF591" s="144"/>
      <c r="EG591" s="144"/>
      <c r="EH591" s="144"/>
      <c r="EI591" s="144"/>
      <c r="EJ591" s="144"/>
      <c r="EK591" s="144"/>
      <c r="EL591" s="144"/>
      <c r="EM591" s="144"/>
      <c r="EN591" s="144"/>
      <c r="EO591" s="144"/>
      <c r="EP591" s="144"/>
      <c r="EQ591" s="144"/>
      <c r="ER591" s="144"/>
      <c r="ES591" s="144"/>
      <c r="ET591" s="144"/>
      <c r="EU591" s="144"/>
      <c r="EV591" s="144"/>
      <c r="EW591" s="144"/>
      <c r="EX591" s="144"/>
      <c r="EY591" s="144"/>
      <c r="EZ591" s="144"/>
      <c r="FA591" s="144"/>
      <c r="FB591" s="144"/>
      <c r="FC591" s="144"/>
      <c r="FD591" s="144"/>
      <c r="FE591" s="144"/>
      <c r="FF591" s="144"/>
      <c r="FG591" s="144"/>
      <c r="FH591" s="144"/>
      <c r="FI591" s="144"/>
      <c r="FJ591" s="144"/>
      <c r="FK591" s="144"/>
      <c r="FL591" s="144"/>
      <c r="FM591" s="144"/>
      <c r="FN591" s="144"/>
      <c r="FO591" s="144"/>
      <c r="FP591" s="144"/>
      <c r="FQ591" s="144"/>
      <c r="FR591" s="144"/>
      <c r="FS591" s="144"/>
      <c r="FT591" s="144"/>
      <c r="FU591" s="144"/>
      <c r="FV591" s="144"/>
      <c r="FW591" s="144"/>
      <c r="FX591" s="144"/>
      <c r="FY591" s="144"/>
      <c r="FZ591" s="144"/>
      <c r="GA591" s="144"/>
      <c r="GB591" s="144"/>
      <c r="GC591" s="144"/>
      <c r="GD591" s="144"/>
      <c r="GE591" s="144"/>
      <c r="GF591" s="144"/>
      <c r="GG591" s="144"/>
      <c r="GH591" s="144"/>
      <c r="GI591" s="144"/>
      <c r="GJ591" s="144"/>
      <c r="GK591" s="144"/>
      <c r="GL591" s="144"/>
      <c r="GM591" s="144"/>
      <c r="GN591" s="144"/>
      <c r="GO591" s="144"/>
      <c r="GP591" s="144"/>
      <c r="GQ591" s="144"/>
      <c r="GR591" s="144"/>
      <c r="GS591" s="144"/>
      <c r="GT591" s="144"/>
      <c r="GU591" s="144"/>
      <c r="GV591" s="144"/>
      <c r="GW591" s="144"/>
      <c r="GX591" s="144"/>
      <c r="GY591" s="144"/>
      <c r="GZ591" s="144"/>
      <c r="HA591" s="144"/>
      <c r="HB591" s="144"/>
      <c r="HC591" s="144"/>
      <c r="HD591" s="144"/>
      <c r="HE591" s="144"/>
      <c r="HF591" s="144"/>
      <c r="HG591" s="144"/>
      <c r="HH591" s="144"/>
      <c r="HI591" s="144"/>
      <c r="HJ591" s="144"/>
    </row>
    <row r="592" spans="1:218" ht="16.5" x14ac:dyDescent="0.3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c r="CN592" s="144"/>
      <c r="CO592" s="144"/>
      <c r="CP592" s="144"/>
      <c r="CQ592" s="144"/>
      <c r="CR592" s="144"/>
      <c r="CS592" s="144"/>
      <c r="CT592" s="144"/>
      <c r="CU592" s="144"/>
      <c r="CV592" s="144"/>
      <c r="CW592" s="144"/>
      <c r="CX592" s="144"/>
      <c r="CY592" s="144"/>
      <c r="CZ592" s="144"/>
      <c r="DA592" s="144"/>
      <c r="DB592" s="144"/>
      <c r="DC592" s="144"/>
      <c r="DD592" s="144"/>
      <c r="DE592" s="144"/>
      <c r="DF592" s="144"/>
      <c r="DG592" s="144"/>
      <c r="DH592" s="144"/>
      <c r="DI592" s="144"/>
      <c r="DJ592" s="144"/>
      <c r="DK592" s="144"/>
      <c r="DL592" s="144"/>
      <c r="DM592" s="144"/>
      <c r="DN592" s="144"/>
      <c r="DO592" s="144"/>
      <c r="DP592" s="144"/>
      <c r="DQ592" s="144"/>
      <c r="DR592" s="144"/>
      <c r="DS592" s="144"/>
      <c r="DT592" s="144"/>
      <c r="DU592" s="144"/>
      <c r="DV592" s="144"/>
      <c r="DW592" s="144"/>
      <c r="DX592" s="144"/>
      <c r="DY592" s="144"/>
      <c r="DZ592" s="144"/>
      <c r="EA592" s="144"/>
      <c r="EB592" s="144"/>
      <c r="EC592" s="144"/>
      <c r="ED592" s="144"/>
      <c r="EE592" s="144"/>
      <c r="EF592" s="144"/>
      <c r="EG592" s="144"/>
      <c r="EH592" s="144"/>
      <c r="EI592" s="144"/>
      <c r="EJ592" s="144"/>
      <c r="EK592" s="144"/>
      <c r="EL592" s="144"/>
      <c r="EM592" s="144"/>
      <c r="EN592" s="144"/>
      <c r="EO592" s="144"/>
      <c r="EP592" s="144"/>
      <c r="EQ592" s="144"/>
      <c r="ER592" s="144"/>
      <c r="ES592" s="144"/>
      <c r="ET592" s="144"/>
      <c r="EU592" s="144"/>
      <c r="EV592" s="144"/>
      <c r="EW592" s="144"/>
      <c r="EX592" s="144"/>
      <c r="EY592" s="144"/>
      <c r="EZ592" s="144"/>
      <c r="FA592" s="144"/>
      <c r="FB592" s="144"/>
      <c r="FC592" s="144"/>
      <c r="FD592" s="144"/>
      <c r="FE592" s="144"/>
      <c r="FF592" s="144"/>
      <c r="FG592" s="144"/>
      <c r="FH592" s="144"/>
      <c r="FI592" s="144"/>
      <c r="FJ592" s="144"/>
      <c r="FK592" s="144"/>
      <c r="FL592" s="144"/>
      <c r="FM592" s="144"/>
      <c r="FN592" s="144"/>
      <c r="FO592" s="144"/>
      <c r="FP592" s="144"/>
      <c r="FQ592" s="144"/>
      <c r="FR592" s="144"/>
      <c r="FS592" s="144"/>
      <c r="FT592" s="144"/>
      <c r="FU592" s="144"/>
      <c r="FV592" s="144"/>
      <c r="FW592" s="144"/>
      <c r="FX592" s="144"/>
      <c r="FY592" s="144"/>
      <c r="FZ592" s="144"/>
      <c r="GA592" s="144"/>
      <c r="GB592" s="144"/>
      <c r="GC592" s="144"/>
      <c r="GD592" s="144"/>
      <c r="GE592" s="144"/>
      <c r="GF592" s="144"/>
      <c r="GG592" s="144"/>
      <c r="GH592" s="144"/>
      <c r="GI592" s="144"/>
      <c r="GJ592" s="144"/>
      <c r="GK592" s="144"/>
      <c r="GL592" s="144"/>
      <c r="GM592" s="144"/>
      <c r="GN592" s="144"/>
      <c r="GO592" s="144"/>
      <c r="GP592" s="144"/>
      <c r="GQ592" s="144"/>
      <c r="GR592" s="144"/>
      <c r="GS592" s="144"/>
      <c r="GT592" s="144"/>
      <c r="GU592" s="144"/>
      <c r="GV592" s="144"/>
      <c r="GW592" s="144"/>
      <c r="GX592" s="144"/>
      <c r="GY592" s="144"/>
      <c r="GZ592" s="144"/>
      <c r="HA592" s="144"/>
      <c r="HB592" s="144"/>
      <c r="HC592" s="144"/>
      <c r="HD592" s="144"/>
      <c r="HE592" s="144"/>
      <c r="HF592" s="144"/>
      <c r="HG592" s="144"/>
      <c r="HH592" s="144"/>
      <c r="HI592" s="144"/>
      <c r="HJ592" s="144"/>
    </row>
    <row r="593" spans="1:218" ht="16.5" x14ac:dyDescent="0.3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c r="CN593" s="144"/>
      <c r="CO593" s="144"/>
      <c r="CP593" s="144"/>
      <c r="CQ593" s="144"/>
      <c r="CR593" s="144"/>
      <c r="CS593" s="144"/>
      <c r="CT593" s="144"/>
      <c r="CU593" s="144"/>
      <c r="CV593" s="144"/>
      <c r="CW593" s="144"/>
      <c r="CX593" s="144"/>
      <c r="CY593" s="144"/>
      <c r="CZ593" s="144"/>
      <c r="DA593" s="144"/>
      <c r="DB593" s="144"/>
      <c r="DC593" s="144"/>
      <c r="DD593" s="144"/>
      <c r="DE593" s="144"/>
      <c r="DF593" s="144"/>
      <c r="DG593" s="144"/>
      <c r="DH593" s="144"/>
      <c r="DI593" s="144"/>
      <c r="DJ593" s="144"/>
      <c r="DK593" s="144"/>
      <c r="DL593" s="144"/>
      <c r="DM593" s="144"/>
      <c r="DN593" s="144"/>
      <c r="DO593" s="144"/>
      <c r="DP593" s="144"/>
      <c r="DQ593" s="144"/>
      <c r="DR593" s="144"/>
      <c r="DS593" s="144"/>
      <c r="DT593" s="144"/>
      <c r="DU593" s="144"/>
      <c r="DV593" s="144"/>
      <c r="DW593" s="144"/>
      <c r="DX593" s="144"/>
      <c r="DY593" s="144"/>
      <c r="DZ593" s="144"/>
      <c r="EA593" s="144"/>
      <c r="EB593" s="144"/>
      <c r="EC593" s="144"/>
      <c r="ED593" s="144"/>
      <c r="EE593" s="144"/>
      <c r="EF593" s="144"/>
      <c r="EG593" s="144"/>
      <c r="EH593" s="144"/>
      <c r="EI593" s="144"/>
      <c r="EJ593" s="144"/>
      <c r="EK593" s="144"/>
      <c r="EL593" s="144"/>
      <c r="EM593" s="144"/>
      <c r="EN593" s="144"/>
      <c r="EO593" s="144"/>
      <c r="EP593" s="144"/>
      <c r="EQ593" s="144"/>
      <c r="ER593" s="144"/>
      <c r="ES593" s="144"/>
      <c r="ET593" s="144"/>
      <c r="EU593" s="144"/>
      <c r="EV593" s="144"/>
      <c r="EW593" s="144"/>
      <c r="EX593" s="144"/>
      <c r="EY593" s="144"/>
      <c r="EZ593" s="144"/>
      <c r="FA593" s="144"/>
      <c r="FB593" s="144"/>
      <c r="FC593" s="144"/>
      <c r="FD593" s="144"/>
      <c r="FE593" s="144"/>
      <c r="FF593" s="144"/>
      <c r="FG593" s="144"/>
      <c r="FH593" s="144"/>
      <c r="FI593" s="144"/>
      <c r="FJ593" s="144"/>
      <c r="FK593" s="144"/>
      <c r="FL593" s="144"/>
      <c r="FM593" s="144"/>
      <c r="FN593" s="144"/>
      <c r="FO593" s="144"/>
      <c r="FP593" s="144"/>
      <c r="FQ593" s="144"/>
      <c r="FR593" s="144"/>
      <c r="FS593" s="144"/>
      <c r="FT593" s="144"/>
      <c r="FU593" s="144"/>
      <c r="FV593" s="144"/>
      <c r="FW593" s="144"/>
      <c r="FX593" s="144"/>
      <c r="FY593" s="144"/>
      <c r="FZ593" s="144"/>
      <c r="GA593" s="144"/>
      <c r="GB593" s="144"/>
      <c r="GC593" s="144"/>
      <c r="GD593" s="144"/>
      <c r="GE593" s="144"/>
      <c r="GF593" s="144"/>
      <c r="GG593" s="144"/>
      <c r="GH593" s="144"/>
      <c r="GI593" s="144"/>
      <c r="GJ593" s="144"/>
      <c r="GK593" s="144"/>
      <c r="GL593" s="144"/>
      <c r="GM593" s="144"/>
      <c r="GN593" s="144"/>
      <c r="GO593" s="144"/>
      <c r="GP593" s="144"/>
      <c r="GQ593" s="144"/>
      <c r="GR593" s="144"/>
      <c r="GS593" s="144"/>
      <c r="GT593" s="144"/>
      <c r="GU593" s="144"/>
      <c r="GV593" s="144"/>
      <c r="GW593" s="144"/>
      <c r="GX593" s="144"/>
      <c r="GY593" s="144"/>
      <c r="GZ593" s="144"/>
      <c r="HA593" s="144"/>
      <c r="HB593" s="144"/>
      <c r="HC593" s="144"/>
      <c r="HD593" s="144"/>
      <c r="HE593" s="144"/>
      <c r="HF593" s="144"/>
      <c r="HG593" s="144"/>
      <c r="HH593" s="144"/>
      <c r="HI593" s="144"/>
      <c r="HJ593" s="144"/>
    </row>
    <row r="594" spans="1:218" ht="16.5" x14ac:dyDescent="0.3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c r="CN594" s="144"/>
      <c r="CO594" s="144"/>
      <c r="CP594" s="144"/>
      <c r="CQ594" s="144"/>
      <c r="CR594" s="144"/>
      <c r="CS594" s="144"/>
      <c r="CT594" s="144"/>
      <c r="CU594" s="144"/>
      <c r="CV594" s="144"/>
      <c r="CW594" s="144"/>
      <c r="CX594" s="144"/>
      <c r="CY594" s="144"/>
      <c r="CZ594" s="144"/>
      <c r="DA594" s="144"/>
      <c r="DB594" s="144"/>
      <c r="DC594" s="144"/>
      <c r="DD594" s="144"/>
      <c r="DE594" s="144"/>
      <c r="DF594" s="144"/>
      <c r="DG594" s="144"/>
      <c r="DH594" s="144"/>
      <c r="DI594" s="144"/>
      <c r="DJ594" s="144"/>
      <c r="DK594" s="144"/>
      <c r="DL594" s="144"/>
      <c r="DM594" s="144"/>
      <c r="DN594" s="144"/>
      <c r="DO594" s="144"/>
      <c r="DP594" s="144"/>
      <c r="DQ594" s="144"/>
      <c r="DR594" s="144"/>
      <c r="DS594" s="144"/>
      <c r="DT594" s="144"/>
      <c r="DU594" s="144"/>
      <c r="DV594" s="144"/>
      <c r="DW594" s="144"/>
      <c r="DX594" s="144"/>
      <c r="DY594" s="144"/>
      <c r="DZ594" s="144"/>
      <c r="EA594" s="144"/>
      <c r="EB594" s="144"/>
      <c r="EC594" s="144"/>
      <c r="ED594" s="144"/>
      <c r="EE594" s="144"/>
      <c r="EF594" s="144"/>
      <c r="EG594" s="144"/>
      <c r="EH594" s="144"/>
      <c r="EI594" s="144"/>
      <c r="EJ594" s="144"/>
      <c r="EK594" s="144"/>
      <c r="EL594" s="144"/>
      <c r="EM594" s="144"/>
      <c r="EN594" s="144"/>
      <c r="EO594" s="144"/>
      <c r="EP594" s="144"/>
      <c r="EQ594" s="144"/>
      <c r="ER594" s="144"/>
      <c r="ES594" s="144"/>
      <c r="ET594" s="144"/>
      <c r="EU594" s="144"/>
      <c r="EV594" s="144"/>
      <c r="EW594" s="144"/>
      <c r="EX594" s="144"/>
      <c r="EY594" s="144"/>
      <c r="EZ594" s="144"/>
      <c r="FA594" s="144"/>
      <c r="FB594" s="144"/>
      <c r="FC594" s="144"/>
      <c r="FD594" s="144"/>
      <c r="FE594" s="144"/>
      <c r="FF594" s="144"/>
      <c r="FG594" s="144"/>
      <c r="FH594" s="144"/>
      <c r="FI594" s="144"/>
      <c r="FJ594" s="144"/>
      <c r="FK594" s="144"/>
      <c r="FL594" s="144"/>
      <c r="FM594" s="144"/>
      <c r="FN594" s="144"/>
      <c r="FO594" s="144"/>
      <c r="FP594" s="144"/>
      <c r="FQ594" s="144"/>
      <c r="FR594" s="144"/>
      <c r="FS594" s="144"/>
      <c r="FT594" s="144"/>
      <c r="FU594" s="144"/>
      <c r="FV594" s="144"/>
      <c r="FW594" s="144"/>
      <c r="FX594" s="144"/>
      <c r="FY594" s="144"/>
      <c r="FZ594" s="144"/>
      <c r="GA594" s="144"/>
      <c r="GB594" s="144"/>
      <c r="GC594" s="144"/>
      <c r="GD594" s="144"/>
      <c r="GE594" s="144"/>
      <c r="GF594" s="144"/>
      <c r="GG594" s="144"/>
      <c r="GH594" s="144"/>
      <c r="GI594" s="144"/>
      <c r="GJ594" s="144"/>
      <c r="GK594" s="144"/>
      <c r="GL594" s="144"/>
      <c r="GM594" s="144"/>
      <c r="GN594" s="144"/>
      <c r="GO594" s="144"/>
      <c r="GP594" s="144"/>
      <c r="GQ594" s="144"/>
      <c r="GR594" s="144"/>
      <c r="GS594" s="144"/>
      <c r="GT594" s="144"/>
      <c r="GU594" s="144"/>
      <c r="GV594" s="144"/>
      <c r="GW594" s="144"/>
      <c r="GX594" s="144"/>
      <c r="GY594" s="144"/>
      <c r="GZ594" s="144"/>
      <c r="HA594" s="144"/>
      <c r="HB594" s="144"/>
      <c r="HC594" s="144"/>
      <c r="HD594" s="144"/>
      <c r="HE594" s="144"/>
      <c r="HF594" s="144"/>
      <c r="HG594" s="144"/>
      <c r="HH594" s="144"/>
      <c r="HI594" s="144"/>
      <c r="HJ594" s="144"/>
    </row>
    <row r="595" spans="1:218" ht="16.5" x14ac:dyDescent="0.3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c r="CN595" s="144"/>
      <c r="CO595" s="144"/>
      <c r="CP595" s="144"/>
      <c r="CQ595" s="144"/>
      <c r="CR595" s="144"/>
      <c r="CS595" s="144"/>
      <c r="CT595" s="144"/>
      <c r="CU595" s="144"/>
      <c r="CV595" s="144"/>
      <c r="CW595" s="144"/>
      <c r="CX595" s="144"/>
      <c r="CY595" s="144"/>
      <c r="CZ595" s="144"/>
      <c r="DA595" s="144"/>
      <c r="DB595" s="144"/>
      <c r="DC595" s="144"/>
      <c r="DD595" s="144"/>
      <c r="DE595" s="144"/>
      <c r="DF595" s="144"/>
      <c r="DG595" s="144"/>
      <c r="DH595" s="144"/>
      <c r="DI595" s="144"/>
      <c r="DJ595" s="144"/>
      <c r="DK595" s="144"/>
      <c r="DL595" s="144"/>
      <c r="DM595" s="144"/>
      <c r="DN595" s="144"/>
      <c r="DO595" s="144"/>
      <c r="DP595" s="144"/>
      <c r="DQ595" s="144"/>
      <c r="DR595" s="144"/>
      <c r="DS595" s="144"/>
      <c r="DT595" s="144"/>
      <c r="DU595" s="144"/>
      <c r="DV595" s="144"/>
      <c r="DW595" s="144"/>
      <c r="DX595" s="144"/>
      <c r="DY595" s="144"/>
      <c r="DZ595" s="144"/>
      <c r="EA595" s="144"/>
      <c r="EB595" s="144"/>
      <c r="EC595" s="144"/>
      <c r="ED595" s="144"/>
      <c r="EE595" s="144"/>
      <c r="EF595" s="144"/>
      <c r="EG595" s="144"/>
      <c r="EH595" s="144"/>
      <c r="EI595" s="144"/>
      <c r="EJ595" s="144"/>
      <c r="EK595" s="144"/>
      <c r="EL595" s="144"/>
      <c r="EM595" s="144"/>
      <c r="EN595" s="144"/>
      <c r="EO595" s="144"/>
      <c r="EP595" s="144"/>
      <c r="EQ595" s="144"/>
      <c r="ER595" s="144"/>
      <c r="ES595" s="144"/>
      <c r="ET595" s="144"/>
      <c r="EU595" s="144"/>
      <c r="EV595" s="144"/>
      <c r="EW595" s="144"/>
      <c r="EX595" s="144"/>
      <c r="EY595" s="144"/>
      <c r="EZ595" s="144"/>
      <c r="FA595" s="144"/>
      <c r="FB595" s="144"/>
      <c r="FC595" s="144"/>
      <c r="FD595" s="144"/>
      <c r="FE595" s="144"/>
      <c r="FF595" s="144"/>
      <c r="FG595" s="144"/>
      <c r="FH595" s="144"/>
      <c r="FI595" s="144"/>
      <c r="FJ595" s="144"/>
      <c r="FK595" s="144"/>
      <c r="FL595" s="144"/>
      <c r="FM595" s="144"/>
      <c r="FN595" s="144"/>
      <c r="FO595" s="144"/>
      <c r="FP595" s="144"/>
      <c r="FQ595" s="144"/>
      <c r="FR595" s="144"/>
      <c r="FS595" s="144"/>
      <c r="FT595" s="144"/>
      <c r="FU595" s="144"/>
      <c r="FV595" s="144"/>
      <c r="FW595" s="144"/>
      <c r="FX595" s="144"/>
      <c r="FY595" s="144"/>
      <c r="FZ595" s="144"/>
      <c r="GA595" s="144"/>
      <c r="GB595" s="144"/>
      <c r="GC595" s="144"/>
      <c r="GD595" s="144"/>
      <c r="GE595" s="144"/>
      <c r="GF595" s="144"/>
      <c r="GG595" s="144"/>
      <c r="GH595" s="144"/>
      <c r="GI595" s="144"/>
      <c r="GJ595" s="144"/>
      <c r="GK595" s="144"/>
      <c r="GL595" s="144"/>
      <c r="GM595" s="144"/>
      <c r="GN595" s="144"/>
      <c r="GO595" s="144"/>
      <c r="GP595" s="144"/>
      <c r="GQ595" s="144"/>
      <c r="GR595" s="144"/>
      <c r="GS595" s="144"/>
      <c r="GT595" s="144"/>
      <c r="GU595" s="144"/>
      <c r="GV595" s="144"/>
      <c r="GW595" s="144"/>
      <c r="GX595" s="144"/>
      <c r="GY595" s="144"/>
      <c r="GZ595" s="144"/>
      <c r="HA595" s="144"/>
      <c r="HB595" s="144"/>
      <c r="HC595" s="144"/>
      <c r="HD595" s="144"/>
      <c r="HE595" s="144"/>
      <c r="HF595" s="144"/>
      <c r="HG595" s="144"/>
      <c r="HH595" s="144"/>
      <c r="HI595" s="144"/>
      <c r="HJ595" s="144"/>
    </row>
    <row r="596" spans="1:218" ht="16.5" x14ac:dyDescent="0.3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c r="CN596" s="144"/>
      <c r="CO596" s="144"/>
      <c r="CP596" s="144"/>
      <c r="CQ596" s="144"/>
      <c r="CR596" s="144"/>
      <c r="CS596" s="144"/>
      <c r="CT596" s="144"/>
      <c r="CU596" s="144"/>
      <c r="CV596" s="144"/>
      <c r="CW596" s="144"/>
      <c r="CX596" s="144"/>
      <c r="CY596" s="144"/>
      <c r="CZ596" s="144"/>
      <c r="DA596" s="144"/>
      <c r="DB596" s="144"/>
      <c r="DC596" s="144"/>
      <c r="DD596" s="144"/>
      <c r="DE596" s="144"/>
      <c r="DF596" s="144"/>
      <c r="DG596" s="144"/>
      <c r="DH596" s="144"/>
      <c r="DI596" s="144"/>
      <c r="DJ596" s="144"/>
      <c r="DK596" s="144"/>
      <c r="DL596" s="144"/>
      <c r="DM596" s="144"/>
      <c r="DN596" s="144"/>
      <c r="DO596" s="144"/>
      <c r="DP596" s="144"/>
      <c r="DQ596" s="144"/>
      <c r="DR596" s="144"/>
      <c r="DS596" s="144"/>
      <c r="DT596" s="144"/>
      <c r="DU596" s="144"/>
      <c r="DV596" s="144"/>
      <c r="DW596" s="144"/>
      <c r="DX596" s="144"/>
      <c r="DY596" s="144"/>
      <c r="DZ596" s="144"/>
      <c r="EA596" s="144"/>
      <c r="EB596" s="144"/>
      <c r="EC596" s="144"/>
      <c r="ED596" s="144"/>
      <c r="EE596" s="144"/>
      <c r="EF596" s="144"/>
      <c r="EG596" s="144"/>
      <c r="EH596" s="144"/>
      <c r="EI596" s="144"/>
      <c r="EJ596" s="144"/>
      <c r="EK596" s="144"/>
      <c r="EL596" s="144"/>
      <c r="EM596" s="144"/>
      <c r="EN596" s="144"/>
      <c r="EO596" s="144"/>
      <c r="EP596" s="144"/>
      <c r="EQ596" s="144"/>
      <c r="ER596" s="144"/>
      <c r="ES596" s="144"/>
      <c r="ET596" s="144"/>
      <c r="EU596" s="144"/>
      <c r="EV596" s="144"/>
      <c r="EW596" s="144"/>
      <c r="EX596" s="144"/>
      <c r="EY596" s="144"/>
      <c r="EZ596" s="144"/>
      <c r="FA596" s="144"/>
      <c r="FB596" s="144"/>
      <c r="FC596" s="144"/>
      <c r="FD596" s="144"/>
      <c r="FE596" s="144"/>
      <c r="FF596" s="144"/>
      <c r="FG596" s="144"/>
      <c r="FH596" s="144"/>
      <c r="FI596" s="144"/>
      <c r="FJ596" s="144"/>
      <c r="FK596" s="144"/>
      <c r="FL596" s="144"/>
      <c r="FM596" s="144"/>
      <c r="FN596" s="144"/>
      <c r="FO596" s="144"/>
      <c r="FP596" s="144"/>
      <c r="FQ596" s="144"/>
      <c r="FR596" s="144"/>
      <c r="FS596" s="144"/>
      <c r="FT596" s="144"/>
      <c r="FU596" s="144"/>
      <c r="FV596" s="144"/>
      <c r="FW596" s="144"/>
      <c r="FX596" s="144"/>
      <c r="FY596" s="144"/>
      <c r="FZ596" s="144"/>
      <c r="GA596" s="144"/>
      <c r="GB596" s="144"/>
      <c r="GC596" s="144"/>
      <c r="GD596" s="144"/>
      <c r="GE596" s="144"/>
      <c r="GF596" s="144"/>
      <c r="GG596" s="144"/>
      <c r="GH596" s="144"/>
      <c r="GI596" s="144"/>
      <c r="GJ596" s="144"/>
      <c r="GK596" s="144"/>
      <c r="GL596" s="144"/>
      <c r="GM596" s="144"/>
      <c r="GN596" s="144"/>
      <c r="GO596" s="144"/>
      <c r="GP596" s="144"/>
      <c r="GQ596" s="144"/>
      <c r="GR596" s="144"/>
      <c r="GS596" s="144"/>
      <c r="GT596" s="144"/>
      <c r="GU596" s="144"/>
      <c r="GV596" s="144"/>
      <c r="GW596" s="144"/>
      <c r="GX596" s="144"/>
      <c r="GY596" s="144"/>
      <c r="GZ596" s="144"/>
      <c r="HA596" s="144"/>
      <c r="HB596" s="144"/>
      <c r="HC596" s="144"/>
      <c r="HD596" s="144"/>
      <c r="HE596" s="144"/>
      <c r="HF596" s="144"/>
      <c r="HG596" s="144"/>
      <c r="HH596" s="144"/>
      <c r="HI596" s="144"/>
      <c r="HJ596" s="144"/>
    </row>
    <row r="597" spans="1:218" ht="16.5" x14ac:dyDescent="0.3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c r="CN597" s="144"/>
      <c r="CO597" s="144"/>
      <c r="CP597" s="144"/>
      <c r="CQ597" s="144"/>
      <c r="CR597" s="144"/>
      <c r="CS597" s="144"/>
      <c r="CT597" s="144"/>
      <c r="CU597" s="144"/>
      <c r="CV597" s="144"/>
      <c r="CW597" s="144"/>
      <c r="CX597" s="144"/>
      <c r="CY597" s="144"/>
      <c r="CZ597" s="144"/>
      <c r="DA597" s="144"/>
      <c r="DB597" s="144"/>
      <c r="DC597" s="144"/>
      <c r="DD597" s="144"/>
      <c r="DE597" s="144"/>
      <c r="DF597" s="144"/>
      <c r="DG597" s="144"/>
      <c r="DH597" s="144"/>
      <c r="DI597" s="144"/>
      <c r="DJ597" s="144"/>
      <c r="DK597" s="144"/>
      <c r="DL597" s="144"/>
      <c r="DM597" s="144"/>
      <c r="DN597" s="144"/>
      <c r="DO597" s="144"/>
      <c r="DP597" s="144"/>
      <c r="DQ597" s="144"/>
      <c r="DR597" s="144"/>
      <c r="DS597" s="144"/>
      <c r="DT597" s="144"/>
      <c r="DU597" s="144"/>
      <c r="DV597" s="144"/>
      <c r="DW597" s="144"/>
      <c r="DX597" s="144"/>
      <c r="DY597" s="144"/>
      <c r="DZ597" s="144"/>
      <c r="EA597" s="144"/>
      <c r="EB597" s="144"/>
      <c r="EC597" s="144"/>
      <c r="ED597" s="144"/>
      <c r="EE597" s="144"/>
      <c r="EF597" s="144"/>
      <c r="EG597" s="144"/>
      <c r="EH597" s="144"/>
      <c r="EI597" s="144"/>
      <c r="EJ597" s="144"/>
      <c r="EK597" s="144"/>
      <c r="EL597" s="144"/>
      <c r="EM597" s="144"/>
      <c r="EN597" s="144"/>
      <c r="EO597" s="144"/>
      <c r="EP597" s="144"/>
      <c r="EQ597" s="144"/>
      <c r="ER597" s="144"/>
      <c r="ES597" s="144"/>
      <c r="ET597" s="144"/>
      <c r="EU597" s="144"/>
      <c r="EV597" s="144"/>
      <c r="EW597" s="144"/>
      <c r="EX597" s="144"/>
      <c r="EY597" s="144"/>
      <c r="EZ597" s="144"/>
      <c r="FA597" s="144"/>
      <c r="FB597" s="144"/>
      <c r="FC597" s="144"/>
      <c r="FD597" s="144"/>
      <c r="FE597" s="144"/>
      <c r="FF597" s="144"/>
      <c r="FG597" s="144"/>
      <c r="FH597" s="144"/>
      <c r="FI597" s="144"/>
      <c r="FJ597" s="144"/>
      <c r="FK597" s="144"/>
      <c r="FL597" s="144"/>
      <c r="FM597" s="144"/>
      <c r="FN597" s="144"/>
      <c r="FO597" s="144"/>
      <c r="FP597" s="144"/>
      <c r="FQ597" s="144"/>
      <c r="FR597" s="144"/>
      <c r="FS597" s="144"/>
      <c r="FT597" s="144"/>
      <c r="FU597" s="144"/>
      <c r="FV597" s="144"/>
      <c r="FW597" s="144"/>
      <c r="FX597" s="144"/>
      <c r="FY597" s="144"/>
      <c r="FZ597" s="144"/>
      <c r="GA597" s="144"/>
      <c r="GB597" s="144"/>
      <c r="GC597" s="144"/>
      <c r="GD597" s="144"/>
      <c r="GE597" s="144"/>
      <c r="GF597" s="144"/>
      <c r="GG597" s="144"/>
      <c r="GH597" s="144"/>
      <c r="GI597" s="144"/>
      <c r="GJ597" s="144"/>
      <c r="GK597" s="144"/>
      <c r="GL597" s="144"/>
      <c r="GM597" s="144"/>
      <c r="GN597" s="144"/>
      <c r="GO597" s="144"/>
      <c r="GP597" s="144"/>
      <c r="GQ597" s="144"/>
      <c r="GR597" s="144"/>
      <c r="GS597" s="144"/>
      <c r="GT597" s="144"/>
      <c r="GU597" s="144"/>
      <c r="GV597" s="144"/>
      <c r="GW597" s="144"/>
      <c r="GX597" s="144"/>
      <c r="GY597" s="144"/>
      <c r="GZ597" s="144"/>
      <c r="HA597" s="144"/>
      <c r="HB597" s="144"/>
      <c r="HC597" s="144"/>
      <c r="HD597" s="144"/>
      <c r="HE597" s="144"/>
      <c r="HF597" s="144"/>
      <c r="HG597" s="144"/>
      <c r="HH597" s="144"/>
      <c r="HI597" s="144"/>
      <c r="HJ597" s="144"/>
    </row>
    <row r="598" spans="1:218" ht="16.5" x14ac:dyDescent="0.3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c r="CN598" s="144"/>
      <c r="CO598" s="144"/>
      <c r="CP598" s="144"/>
      <c r="CQ598" s="144"/>
      <c r="CR598" s="144"/>
      <c r="CS598" s="144"/>
      <c r="CT598" s="144"/>
      <c r="CU598" s="144"/>
      <c r="CV598" s="144"/>
      <c r="CW598" s="144"/>
      <c r="CX598" s="144"/>
      <c r="CY598" s="144"/>
      <c r="CZ598" s="144"/>
      <c r="DA598" s="144"/>
      <c r="DB598" s="144"/>
      <c r="DC598" s="144"/>
      <c r="DD598" s="144"/>
      <c r="DE598" s="144"/>
      <c r="DF598" s="144"/>
      <c r="DG598" s="144"/>
      <c r="DH598" s="144"/>
      <c r="DI598" s="144"/>
      <c r="DJ598" s="144"/>
      <c r="DK598" s="144"/>
      <c r="DL598" s="144"/>
      <c r="DM598" s="144"/>
      <c r="DN598" s="144"/>
      <c r="DO598" s="144"/>
      <c r="DP598" s="144"/>
      <c r="DQ598" s="144"/>
      <c r="DR598" s="144"/>
      <c r="DS598" s="144"/>
      <c r="DT598" s="144"/>
      <c r="DU598" s="144"/>
      <c r="DV598" s="144"/>
      <c r="DW598" s="144"/>
      <c r="DX598" s="144"/>
      <c r="DY598" s="144"/>
      <c r="DZ598" s="144"/>
      <c r="EA598" s="144"/>
      <c r="EB598" s="144"/>
      <c r="EC598" s="144"/>
      <c r="ED598" s="144"/>
      <c r="EE598" s="144"/>
      <c r="EF598" s="144"/>
      <c r="EG598" s="144"/>
      <c r="EH598" s="144"/>
      <c r="EI598" s="144"/>
      <c r="EJ598" s="144"/>
      <c r="EK598" s="144"/>
      <c r="EL598" s="144"/>
      <c r="EM598" s="144"/>
      <c r="EN598" s="144"/>
      <c r="EO598" s="144"/>
      <c r="EP598" s="144"/>
      <c r="EQ598" s="144"/>
      <c r="ER598" s="144"/>
      <c r="ES598" s="144"/>
      <c r="ET598" s="144"/>
      <c r="EU598" s="144"/>
      <c r="EV598" s="144"/>
      <c r="EW598" s="144"/>
      <c r="EX598" s="144"/>
      <c r="EY598" s="144"/>
      <c r="EZ598" s="144"/>
      <c r="FA598" s="144"/>
      <c r="FB598" s="144"/>
      <c r="FC598" s="144"/>
      <c r="FD598" s="144"/>
      <c r="FE598" s="144"/>
      <c r="FF598" s="144"/>
      <c r="FG598" s="144"/>
      <c r="FH598" s="144"/>
      <c r="FI598" s="144"/>
      <c r="FJ598" s="144"/>
      <c r="FK598" s="144"/>
      <c r="FL598" s="144"/>
      <c r="FM598" s="144"/>
      <c r="FN598" s="144"/>
      <c r="FO598" s="144"/>
      <c r="FP598" s="144"/>
      <c r="FQ598" s="144"/>
      <c r="FR598" s="144"/>
      <c r="FS598" s="144"/>
      <c r="FT598" s="144"/>
      <c r="FU598" s="144"/>
      <c r="FV598" s="144"/>
      <c r="FW598" s="144"/>
      <c r="FX598" s="144"/>
      <c r="FY598" s="144"/>
      <c r="FZ598" s="144"/>
      <c r="GA598" s="144"/>
      <c r="GB598" s="144"/>
      <c r="GC598" s="144"/>
      <c r="GD598" s="144"/>
      <c r="GE598" s="144"/>
      <c r="GF598" s="144"/>
      <c r="GG598" s="144"/>
      <c r="GH598" s="144"/>
      <c r="GI598" s="144"/>
      <c r="GJ598" s="144"/>
      <c r="GK598" s="144"/>
      <c r="GL598" s="144"/>
      <c r="GM598" s="144"/>
      <c r="GN598" s="144"/>
      <c r="GO598" s="144"/>
      <c r="GP598" s="144"/>
      <c r="GQ598" s="144"/>
      <c r="GR598" s="144"/>
      <c r="GS598" s="144"/>
      <c r="GT598" s="144"/>
      <c r="GU598" s="144"/>
      <c r="GV598" s="144"/>
      <c r="GW598" s="144"/>
      <c r="GX598" s="144"/>
      <c r="GY598" s="144"/>
      <c r="GZ598" s="144"/>
      <c r="HA598" s="144"/>
      <c r="HB598" s="144"/>
      <c r="HC598" s="144"/>
      <c r="HD598" s="144"/>
      <c r="HE598" s="144"/>
      <c r="HF598" s="144"/>
      <c r="HG598" s="144"/>
      <c r="HH598" s="144"/>
      <c r="HI598" s="144"/>
      <c r="HJ598" s="144"/>
    </row>
    <row r="599" spans="1:218" ht="16.5" x14ac:dyDescent="0.3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c r="CN599" s="144"/>
      <c r="CO599" s="144"/>
      <c r="CP599" s="144"/>
      <c r="CQ599" s="144"/>
      <c r="CR599" s="144"/>
      <c r="CS599" s="144"/>
      <c r="CT599" s="144"/>
      <c r="CU599" s="144"/>
      <c r="CV599" s="144"/>
      <c r="CW599" s="144"/>
      <c r="CX599" s="144"/>
      <c r="CY599" s="144"/>
      <c r="CZ599" s="144"/>
      <c r="DA599" s="144"/>
      <c r="DB599" s="144"/>
      <c r="DC599" s="144"/>
      <c r="DD599" s="144"/>
      <c r="DE599" s="144"/>
      <c r="DF599" s="144"/>
      <c r="DG599" s="144"/>
      <c r="DH599" s="144"/>
      <c r="DI599" s="144"/>
      <c r="DJ599" s="144"/>
      <c r="DK599" s="144"/>
      <c r="DL599" s="144"/>
      <c r="DM599" s="144"/>
      <c r="DN599" s="144"/>
      <c r="DO599" s="144"/>
      <c r="DP599" s="144"/>
      <c r="DQ599" s="144"/>
      <c r="DR599" s="144"/>
      <c r="DS599" s="144"/>
      <c r="DT599" s="144"/>
      <c r="DU599" s="144"/>
      <c r="DV599" s="144"/>
      <c r="DW599" s="144"/>
      <c r="DX599" s="144"/>
      <c r="DY599" s="144"/>
      <c r="DZ599" s="144"/>
      <c r="EA599" s="144"/>
      <c r="EB599" s="144"/>
      <c r="EC599" s="144"/>
      <c r="ED599" s="144"/>
      <c r="EE599" s="144"/>
      <c r="EF599" s="144"/>
      <c r="EG599" s="144"/>
      <c r="EH599" s="144"/>
      <c r="EI599" s="144"/>
      <c r="EJ599" s="144"/>
      <c r="EK599" s="144"/>
      <c r="EL599" s="144"/>
      <c r="EM599" s="144"/>
      <c r="EN599" s="144"/>
      <c r="EO599" s="144"/>
      <c r="EP599" s="144"/>
      <c r="EQ599" s="144"/>
      <c r="ER599" s="144"/>
      <c r="ES599" s="144"/>
      <c r="ET599" s="144"/>
      <c r="EU599" s="144"/>
      <c r="EV599" s="144"/>
      <c r="EW599" s="144"/>
      <c r="EX599" s="144"/>
      <c r="EY599" s="144"/>
      <c r="EZ599" s="144"/>
      <c r="FA599" s="144"/>
      <c r="FB599" s="144"/>
      <c r="FC599" s="144"/>
      <c r="FD599" s="144"/>
      <c r="FE599" s="144"/>
      <c r="FF599" s="144"/>
      <c r="FG599" s="144"/>
      <c r="FH599" s="144"/>
      <c r="FI599" s="144"/>
      <c r="FJ599" s="144"/>
      <c r="FK599" s="144"/>
      <c r="FL599" s="144"/>
      <c r="FM599" s="144"/>
      <c r="FN599" s="144"/>
      <c r="FO599" s="144"/>
      <c r="FP599" s="144"/>
      <c r="FQ599" s="144"/>
      <c r="FR599" s="144"/>
      <c r="FS599" s="144"/>
      <c r="FT599" s="144"/>
      <c r="FU599" s="144"/>
      <c r="FV599" s="144"/>
      <c r="FW599" s="144"/>
      <c r="FX599" s="144"/>
      <c r="FY599" s="144"/>
      <c r="FZ599" s="144"/>
      <c r="GA599" s="144"/>
      <c r="GB599" s="144"/>
      <c r="GC599" s="144"/>
      <c r="GD599" s="144"/>
      <c r="GE599" s="144"/>
      <c r="GF599" s="144"/>
      <c r="GG599" s="144"/>
      <c r="GH599" s="144"/>
      <c r="GI599" s="144"/>
      <c r="GJ599" s="144"/>
      <c r="GK599" s="144"/>
      <c r="GL599" s="144"/>
      <c r="GM599" s="144"/>
      <c r="GN599" s="144"/>
      <c r="GO599" s="144"/>
      <c r="GP599" s="144"/>
      <c r="GQ599" s="144"/>
      <c r="GR599" s="144"/>
      <c r="GS599" s="144"/>
      <c r="GT599" s="144"/>
      <c r="GU599" s="144"/>
      <c r="GV599" s="144"/>
      <c r="GW599" s="144"/>
      <c r="GX599" s="144"/>
      <c r="GY599" s="144"/>
      <c r="GZ599" s="144"/>
      <c r="HA599" s="144"/>
      <c r="HB599" s="144"/>
      <c r="HC599" s="144"/>
      <c r="HD599" s="144"/>
      <c r="HE599" s="144"/>
      <c r="HF599" s="144"/>
      <c r="HG599" s="144"/>
      <c r="HH599" s="144"/>
      <c r="HI599" s="144"/>
      <c r="HJ599" s="144"/>
    </row>
    <row r="600" spans="1:218" ht="16.5" x14ac:dyDescent="0.3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c r="CN600" s="144"/>
      <c r="CO600" s="144"/>
      <c r="CP600" s="144"/>
      <c r="CQ600" s="144"/>
      <c r="CR600" s="144"/>
      <c r="CS600" s="144"/>
      <c r="CT600" s="144"/>
      <c r="CU600" s="144"/>
      <c r="CV600" s="144"/>
      <c r="CW600" s="144"/>
      <c r="CX600" s="144"/>
      <c r="CY600" s="144"/>
      <c r="CZ600" s="144"/>
      <c r="DA600" s="144"/>
      <c r="DB600" s="144"/>
      <c r="DC600" s="144"/>
      <c r="DD600" s="144"/>
      <c r="DE600" s="144"/>
      <c r="DF600" s="144"/>
      <c r="DG600" s="144"/>
      <c r="DH600" s="144"/>
      <c r="DI600" s="144"/>
      <c r="DJ600" s="144"/>
      <c r="DK600" s="144"/>
      <c r="DL600" s="144"/>
      <c r="DM600" s="144"/>
      <c r="DN600" s="144"/>
      <c r="DO600" s="144"/>
      <c r="DP600" s="144"/>
      <c r="DQ600" s="144"/>
      <c r="DR600" s="144"/>
      <c r="DS600" s="144"/>
      <c r="DT600" s="144"/>
      <c r="DU600" s="144"/>
      <c r="DV600" s="144"/>
      <c r="DW600" s="144"/>
      <c r="DX600" s="144"/>
      <c r="DY600" s="144"/>
      <c r="DZ600" s="144"/>
      <c r="EA600" s="144"/>
      <c r="EB600" s="144"/>
      <c r="EC600" s="144"/>
      <c r="ED600" s="144"/>
      <c r="EE600" s="144"/>
      <c r="EF600" s="144"/>
      <c r="EG600" s="144"/>
      <c r="EH600" s="144"/>
      <c r="EI600" s="144"/>
      <c r="EJ600" s="144"/>
      <c r="EK600" s="144"/>
      <c r="EL600" s="144"/>
      <c r="EM600" s="144"/>
      <c r="EN600" s="144"/>
      <c r="EO600" s="144"/>
      <c r="EP600" s="144"/>
      <c r="EQ600" s="144"/>
      <c r="ER600" s="144"/>
      <c r="ES600" s="144"/>
      <c r="ET600" s="144"/>
      <c r="EU600" s="144"/>
      <c r="EV600" s="144"/>
      <c r="EW600" s="144"/>
      <c r="EX600" s="144"/>
      <c r="EY600" s="144"/>
      <c r="EZ600" s="144"/>
      <c r="FA600" s="144"/>
      <c r="FB600" s="144"/>
      <c r="FC600" s="144"/>
      <c r="FD600" s="144"/>
      <c r="FE600" s="144"/>
      <c r="FF600" s="144"/>
      <c r="FG600" s="144"/>
      <c r="FH600" s="144"/>
      <c r="FI600" s="144"/>
      <c r="FJ600" s="144"/>
      <c r="FK600" s="144"/>
      <c r="FL600" s="144"/>
      <c r="FM600" s="144"/>
      <c r="FN600" s="144"/>
      <c r="FO600" s="144"/>
      <c r="FP600" s="144"/>
      <c r="FQ600" s="144"/>
      <c r="FR600" s="144"/>
      <c r="FS600" s="144"/>
      <c r="FT600" s="144"/>
      <c r="FU600" s="144"/>
      <c r="FV600" s="144"/>
      <c r="FW600" s="144"/>
      <c r="FX600" s="144"/>
      <c r="FY600" s="144"/>
      <c r="FZ600" s="144"/>
      <c r="GA600" s="144"/>
      <c r="GB600" s="144"/>
      <c r="GC600" s="144"/>
      <c r="GD600" s="144"/>
      <c r="GE600" s="144"/>
      <c r="GF600" s="144"/>
      <c r="GG600" s="144"/>
      <c r="GH600" s="144"/>
      <c r="GI600" s="144"/>
      <c r="GJ600" s="144"/>
      <c r="GK600" s="144"/>
      <c r="GL600" s="144"/>
      <c r="GM600" s="144"/>
      <c r="GN600" s="144"/>
      <c r="GO600" s="144"/>
      <c r="GP600" s="144"/>
      <c r="GQ600" s="144"/>
      <c r="GR600" s="144"/>
      <c r="GS600" s="144"/>
      <c r="GT600" s="144"/>
      <c r="GU600" s="144"/>
      <c r="GV600" s="144"/>
      <c r="GW600" s="144"/>
      <c r="GX600" s="144"/>
      <c r="GY600" s="144"/>
      <c r="GZ600" s="144"/>
      <c r="HA600" s="144"/>
      <c r="HB600" s="144"/>
      <c r="HC600" s="144"/>
      <c r="HD600" s="144"/>
      <c r="HE600" s="144"/>
      <c r="HF600" s="144"/>
      <c r="HG600" s="144"/>
      <c r="HH600" s="144"/>
      <c r="HI600" s="144"/>
      <c r="HJ600" s="144"/>
    </row>
    <row r="601" spans="1:218" ht="16.5" x14ac:dyDescent="0.3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c r="CN601" s="144"/>
      <c r="CO601" s="144"/>
      <c r="CP601" s="144"/>
      <c r="CQ601" s="144"/>
      <c r="CR601" s="144"/>
      <c r="CS601" s="144"/>
      <c r="CT601" s="144"/>
      <c r="CU601" s="144"/>
      <c r="CV601" s="144"/>
      <c r="CW601" s="144"/>
      <c r="CX601" s="144"/>
      <c r="CY601" s="144"/>
      <c r="CZ601" s="144"/>
      <c r="DA601" s="144"/>
      <c r="DB601" s="144"/>
      <c r="DC601" s="144"/>
      <c r="DD601" s="144"/>
      <c r="DE601" s="144"/>
      <c r="DF601" s="144"/>
      <c r="DG601" s="144"/>
      <c r="DH601" s="144"/>
      <c r="DI601" s="144"/>
      <c r="DJ601" s="144"/>
      <c r="DK601" s="144"/>
      <c r="DL601" s="144"/>
      <c r="DM601" s="144"/>
      <c r="DN601" s="144"/>
      <c r="DO601" s="144"/>
      <c r="DP601" s="144"/>
      <c r="DQ601" s="144"/>
      <c r="DR601" s="144"/>
      <c r="DS601" s="144"/>
      <c r="DT601" s="144"/>
      <c r="DU601" s="144"/>
      <c r="DV601" s="144"/>
      <c r="DW601" s="144"/>
      <c r="DX601" s="144"/>
      <c r="DY601" s="144"/>
      <c r="DZ601" s="144"/>
      <c r="EA601" s="144"/>
      <c r="EB601" s="144"/>
      <c r="EC601" s="144"/>
      <c r="ED601" s="144"/>
      <c r="EE601" s="144"/>
      <c r="EF601" s="144"/>
      <c r="EG601" s="144"/>
      <c r="EH601" s="144"/>
      <c r="EI601" s="144"/>
      <c r="EJ601" s="144"/>
      <c r="EK601" s="144"/>
      <c r="EL601" s="144"/>
      <c r="EM601" s="144"/>
      <c r="EN601" s="144"/>
      <c r="EO601" s="144"/>
      <c r="EP601" s="144"/>
      <c r="EQ601" s="144"/>
      <c r="ER601" s="144"/>
      <c r="ES601" s="144"/>
      <c r="ET601" s="144"/>
      <c r="EU601" s="144"/>
      <c r="EV601" s="144"/>
      <c r="EW601" s="144"/>
      <c r="EX601" s="144"/>
      <c r="EY601" s="144"/>
      <c r="EZ601" s="144"/>
      <c r="FA601" s="144"/>
      <c r="FB601" s="144"/>
      <c r="FC601" s="144"/>
      <c r="FD601" s="144"/>
      <c r="FE601" s="144"/>
      <c r="FF601" s="144"/>
      <c r="FG601" s="144"/>
      <c r="FH601" s="144"/>
      <c r="FI601" s="144"/>
      <c r="FJ601" s="144"/>
      <c r="FK601" s="144"/>
      <c r="FL601" s="144"/>
      <c r="FM601" s="144"/>
      <c r="FN601" s="144"/>
      <c r="FO601" s="144"/>
      <c r="FP601" s="144"/>
      <c r="FQ601" s="144"/>
      <c r="FR601" s="144"/>
      <c r="FS601" s="144"/>
      <c r="FT601" s="144"/>
      <c r="FU601" s="144"/>
      <c r="FV601" s="144"/>
      <c r="FW601" s="144"/>
      <c r="FX601" s="144"/>
      <c r="FY601" s="144"/>
      <c r="FZ601" s="144"/>
      <c r="GA601" s="144"/>
      <c r="GB601" s="144"/>
      <c r="GC601" s="144"/>
      <c r="GD601" s="144"/>
      <c r="GE601" s="144"/>
      <c r="GF601" s="144"/>
      <c r="GG601" s="144"/>
      <c r="GH601" s="144"/>
      <c r="GI601" s="144"/>
      <c r="GJ601" s="144"/>
      <c r="GK601" s="144"/>
      <c r="GL601" s="144"/>
      <c r="GM601" s="144"/>
      <c r="GN601" s="144"/>
      <c r="GO601" s="144"/>
      <c r="GP601" s="144"/>
      <c r="GQ601" s="144"/>
      <c r="GR601" s="144"/>
      <c r="GS601" s="144"/>
      <c r="GT601" s="144"/>
      <c r="GU601" s="144"/>
      <c r="GV601" s="144"/>
      <c r="GW601" s="144"/>
      <c r="GX601" s="144"/>
      <c r="GY601" s="144"/>
      <c r="GZ601" s="144"/>
      <c r="HA601" s="144"/>
      <c r="HB601" s="144"/>
      <c r="HC601" s="144"/>
      <c r="HD601" s="144"/>
      <c r="HE601" s="144"/>
      <c r="HF601" s="144"/>
      <c r="HG601" s="144"/>
      <c r="HH601" s="144"/>
      <c r="HI601" s="144"/>
      <c r="HJ601" s="144"/>
    </row>
    <row r="602" spans="1:218" ht="16.5" x14ac:dyDescent="0.3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c r="CN602" s="144"/>
      <c r="CO602" s="144"/>
      <c r="CP602" s="144"/>
      <c r="CQ602" s="144"/>
      <c r="CR602" s="144"/>
      <c r="CS602" s="144"/>
      <c r="CT602" s="144"/>
      <c r="CU602" s="144"/>
      <c r="CV602" s="144"/>
      <c r="CW602" s="144"/>
      <c r="CX602" s="144"/>
      <c r="CY602" s="144"/>
      <c r="CZ602" s="144"/>
      <c r="DA602" s="144"/>
      <c r="DB602" s="144"/>
      <c r="DC602" s="144"/>
      <c r="DD602" s="144"/>
      <c r="DE602" s="144"/>
      <c r="DF602" s="144"/>
      <c r="DG602" s="144"/>
      <c r="DH602" s="144"/>
      <c r="DI602" s="144"/>
      <c r="DJ602" s="144"/>
      <c r="DK602" s="144"/>
      <c r="DL602" s="144"/>
      <c r="DM602" s="144"/>
      <c r="DN602" s="144"/>
      <c r="DO602" s="144"/>
      <c r="DP602" s="144"/>
      <c r="DQ602" s="144"/>
      <c r="DR602" s="144"/>
      <c r="DS602" s="144"/>
      <c r="DT602" s="144"/>
      <c r="DU602" s="144"/>
      <c r="DV602" s="144"/>
      <c r="DW602" s="144"/>
      <c r="DX602" s="144"/>
      <c r="DY602" s="144"/>
      <c r="DZ602" s="144"/>
      <c r="EA602" s="144"/>
      <c r="EB602" s="144"/>
      <c r="EC602" s="144"/>
      <c r="ED602" s="144"/>
      <c r="EE602" s="144"/>
      <c r="EF602" s="144"/>
      <c r="EG602" s="144"/>
      <c r="EH602" s="144"/>
      <c r="EI602" s="144"/>
      <c r="EJ602" s="144"/>
      <c r="EK602" s="144"/>
      <c r="EL602" s="144"/>
      <c r="EM602" s="144"/>
      <c r="EN602" s="144"/>
      <c r="EO602" s="144"/>
      <c r="EP602" s="144"/>
      <c r="EQ602" s="144"/>
      <c r="ER602" s="144"/>
      <c r="ES602" s="144"/>
      <c r="ET602" s="144"/>
      <c r="EU602" s="144"/>
      <c r="EV602" s="144"/>
      <c r="EW602" s="144"/>
      <c r="EX602" s="144"/>
      <c r="EY602" s="144"/>
      <c r="EZ602" s="144"/>
      <c r="FA602" s="144"/>
      <c r="FB602" s="144"/>
      <c r="FC602" s="144"/>
      <c r="FD602" s="144"/>
      <c r="FE602" s="144"/>
      <c r="FF602" s="144"/>
      <c r="FG602" s="144"/>
      <c r="FH602" s="144"/>
      <c r="FI602" s="144"/>
      <c r="FJ602" s="144"/>
      <c r="FK602" s="144"/>
      <c r="FL602" s="144"/>
      <c r="FM602" s="144"/>
      <c r="FN602" s="144"/>
      <c r="FO602" s="144"/>
      <c r="FP602" s="144"/>
      <c r="FQ602" s="144"/>
      <c r="FR602" s="144"/>
      <c r="FS602" s="144"/>
      <c r="FT602" s="144"/>
      <c r="FU602" s="144"/>
      <c r="FV602" s="144"/>
      <c r="FW602" s="144"/>
      <c r="FX602" s="144"/>
      <c r="FY602" s="144"/>
      <c r="FZ602" s="144"/>
      <c r="GA602" s="144"/>
      <c r="GB602" s="144"/>
      <c r="GC602" s="144"/>
      <c r="GD602" s="144"/>
      <c r="GE602" s="144"/>
      <c r="GF602" s="144"/>
      <c r="GG602" s="144"/>
      <c r="GH602" s="144"/>
      <c r="GI602" s="144"/>
      <c r="GJ602" s="144"/>
      <c r="GK602" s="144"/>
      <c r="GL602" s="144"/>
      <c r="GM602" s="144"/>
      <c r="GN602" s="144"/>
      <c r="GO602" s="144"/>
      <c r="GP602" s="144"/>
      <c r="GQ602" s="144"/>
      <c r="GR602" s="144"/>
      <c r="GS602" s="144"/>
      <c r="GT602" s="144"/>
      <c r="GU602" s="144"/>
      <c r="GV602" s="144"/>
      <c r="GW602" s="144"/>
      <c r="GX602" s="144"/>
      <c r="GY602" s="144"/>
      <c r="GZ602" s="144"/>
      <c r="HA602" s="144"/>
      <c r="HB602" s="144"/>
      <c r="HC602" s="144"/>
      <c r="HD602" s="144"/>
      <c r="HE602" s="144"/>
      <c r="HF602" s="144"/>
      <c r="HG602" s="144"/>
      <c r="HH602" s="144"/>
      <c r="HI602" s="144"/>
      <c r="HJ602" s="144"/>
    </row>
    <row r="603" spans="1:218" ht="16.5" x14ac:dyDescent="0.3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c r="CN603" s="144"/>
      <c r="CO603" s="144"/>
      <c r="CP603" s="144"/>
      <c r="CQ603" s="144"/>
      <c r="CR603" s="144"/>
      <c r="CS603" s="144"/>
      <c r="CT603" s="144"/>
      <c r="CU603" s="144"/>
      <c r="CV603" s="144"/>
      <c r="CW603" s="144"/>
      <c r="CX603" s="144"/>
      <c r="CY603" s="144"/>
      <c r="CZ603" s="144"/>
      <c r="DA603" s="144"/>
      <c r="DB603" s="144"/>
      <c r="DC603" s="144"/>
      <c r="DD603" s="144"/>
      <c r="DE603" s="144"/>
      <c r="DF603" s="144"/>
      <c r="DG603" s="144"/>
      <c r="DH603" s="144"/>
      <c r="DI603" s="144"/>
      <c r="DJ603" s="144"/>
      <c r="DK603" s="144"/>
      <c r="DL603" s="144"/>
      <c r="DM603" s="144"/>
      <c r="DN603" s="144"/>
      <c r="DO603" s="144"/>
      <c r="DP603" s="144"/>
      <c r="DQ603" s="144"/>
      <c r="DR603" s="144"/>
      <c r="DS603" s="144"/>
      <c r="DT603" s="144"/>
      <c r="DU603" s="144"/>
      <c r="DV603" s="144"/>
      <c r="DW603" s="144"/>
      <c r="DX603" s="144"/>
      <c r="DY603" s="144"/>
      <c r="DZ603" s="144"/>
      <c r="EA603" s="144"/>
      <c r="EB603" s="144"/>
      <c r="EC603" s="144"/>
      <c r="ED603" s="144"/>
      <c r="EE603" s="144"/>
      <c r="EF603" s="144"/>
      <c r="EG603" s="144"/>
      <c r="EH603" s="144"/>
      <c r="EI603" s="144"/>
      <c r="EJ603" s="144"/>
      <c r="EK603" s="144"/>
      <c r="EL603" s="144"/>
      <c r="EM603" s="144"/>
      <c r="EN603" s="144"/>
      <c r="EO603" s="144"/>
      <c r="EP603" s="144"/>
      <c r="EQ603" s="144"/>
      <c r="ER603" s="144"/>
      <c r="ES603" s="144"/>
      <c r="ET603" s="144"/>
      <c r="EU603" s="144"/>
      <c r="EV603" s="144"/>
      <c r="EW603" s="144"/>
      <c r="EX603" s="144"/>
      <c r="EY603" s="144"/>
      <c r="EZ603" s="144"/>
      <c r="FA603" s="144"/>
      <c r="FB603" s="144"/>
      <c r="FC603" s="144"/>
      <c r="FD603" s="144"/>
      <c r="FE603" s="144"/>
      <c r="FF603" s="144"/>
      <c r="FG603" s="144"/>
      <c r="FH603" s="144"/>
      <c r="FI603" s="144"/>
      <c r="FJ603" s="144"/>
      <c r="FK603" s="144"/>
      <c r="FL603" s="144"/>
      <c r="FM603" s="144"/>
      <c r="FN603" s="144"/>
      <c r="FO603" s="144"/>
      <c r="FP603" s="144"/>
      <c r="FQ603" s="144"/>
      <c r="FR603" s="144"/>
      <c r="FS603" s="144"/>
      <c r="FT603" s="144"/>
      <c r="FU603" s="144"/>
      <c r="FV603" s="144"/>
      <c r="FW603" s="144"/>
      <c r="FX603" s="144"/>
      <c r="FY603" s="144"/>
      <c r="FZ603" s="144"/>
      <c r="GA603" s="144"/>
      <c r="GB603" s="144"/>
      <c r="GC603" s="144"/>
      <c r="GD603" s="144"/>
      <c r="GE603" s="144"/>
      <c r="GF603" s="144"/>
      <c r="GG603" s="144"/>
      <c r="GH603" s="144"/>
      <c r="GI603" s="144"/>
      <c r="GJ603" s="144"/>
      <c r="GK603" s="144"/>
      <c r="GL603" s="144"/>
      <c r="GM603" s="144"/>
      <c r="GN603" s="144"/>
      <c r="GO603" s="144"/>
      <c r="GP603" s="144"/>
      <c r="GQ603" s="144"/>
      <c r="GR603" s="144"/>
      <c r="GS603" s="144"/>
      <c r="GT603" s="144"/>
      <c r="GU603" s="144"/>
      <c r="GV603" s="144"/>
      <c r="GW603" s="144"/>
      <c r="GX603" s="144"/>
      <c r="GY603" s="144"/>
      <c r="GZ603" s="144"/>
      <c r="HA603" s="144"/>
      <c r="HB603" s="144"/>
      <c r="HC603" s="144"/>
      <c r="HD603" s="144"/>
      <c r="HE603" s="144"/>
      <c r="HF603" s="144"/>
      <c r="HG603" s="144"/>
      <c r="HH603" s="144"/>
      <c r="HI603" s="144"/>
      <c r="HJ603" s="144"/>
    </row>
    <row r="604" spans="1:218" ht="16.5" x14ac:dyDescent="0.3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c r="CN604" s="144"/>
      <c r="CO604" s="144"/>
      <c r="CP604" s="144"/>
      <c r="CQ604" s="144"/>
      <c r="CR604" s="144"/>
      <c r="CS604" s="144"/>
      <c r="CT604" s="144"/>
      <c r="CU604" s="144"/>
      <c r="CV604" s="144"/>
      <c r="CW604" s="144"/>
      <c r="CX604" s="144"/>
      <c r="CY604" s="144"/>
      <c r="CZ604" s="144"/>
      <c r="DA604" s="144"/>
      <c r="DB604" s="144"/>
      <c r="DC604" s="144"/>
      <c r="DD604" s="144"/>
      <c r="DE604" s="144"/>
      <c r="DF604" s="144"/>
      <c r="DG604" s="144"/>
      <c r="DH604" s="144"/>
      <c r="DI604" s="144"/>
      <c r="DJ604" s="144"/>
      <c r="DK604" s="144"/>
      <c r="DL604" s="144"/>
      <c r="DM604" s="144"/>
      <c r="DN604" s="144"/>
      <c r="DO604" s="144"/>
      <c r="DP604" s="144"/>
      <c r="DQ604" s="144"/>
      <c r="DR604" s="144"/>
      <c r="DS604" s="144"/>
      <c r="DT604" s="144"/>
      <c r="DU604" s="144"/>
      <c r="DV604" s="144"/>
      <c r="DW604" s="144"/>
      <c r="DX604" s="144"/>
      <c r="DY604" s="144"/>
      <c r="DZ604" s="144"/>
      <c r="EA604" s="144"/>
      <c r="EB604" s="144"/>
      <c r="EC604" s="144"/>
      <c r="ED604" s="144"/>
      <c r="EE604" s="144"/>
      <c r="EF604" s="144"/>
      <c r="EG604" s="144"/>
      <c r="EH604" s="144"/>
      <c r="EI604" s="144"/>
      <c r="EJ604" s="144"/>
      <c r="EK604" s="144"/>
      <c r="EL604" s="144"/>
      <c r="EM604" s="144"/>
      <c r="EN604" s="144"/>
      <c r="EO604" s="144"/>
      <c r="EP604" s="144"/>
      <c r="EQ604" s="144"/>
      <c r="ER604" s="144"/>
      <c r="ES604" s="144"/>
      <c r="ET604" s="144"/>
      <c r="EU604" s="144"/>
      <c r="EV604" s="144"/>
      <c r="EW604" s="144"/>
      <c r="EX604" s="144"/>
      <c r="EY604" s="144"/>
      <c r="EZ604" s="144"/>
      <c r="FA604" s="144"/>
      <c r="FB604" s="144"/>
      <c r="FC604" s="144"/>
      <c r="FD604" s="144"/>
      <c r="FE604" s="144"/>
      <c r="FF604" s="144"/>
      <c r="FG604" s="144"/>
      <c r="FH604" s="144"/>
      <c r="FI604" s="144"/>
      <c r="FJ604" s="144"/>
      <c r="FK604" s="144"/>
      <c r="FL604" s="144"/>
      <c r="FM604" s="144"/>
      <c r="FN604" s="144"/>
      <c r="FO604" s="144"/>
      <c r="FP604" s="144"/>
      <c r="FQ604" s="144"/>
      <c r="FR604" s="144"/>
      <c r="FS604" s="144"/>
      <c r="FT604" s="144"/>
      <c r="FU604" s="144"/>
      <c r="FV604" s="144"/>
      <c r="FW604" s="144"/>
      <c r="FX604" s="144"/>
      <c r="FY604" s="144"/>
      <c r="FZ604" s="144"/>
      <c r="GA604" s="144"/>
      <c r="GB604" s="144"/>
      <c r="GC604" s="144"/>
      <c r="GD604" s="144"/>
      <c r="GE604" s="144"/>
      <c r="GF604" s="144"/>
      <c r="GG604" s="144"/>
      <c r="GH604" s="144"/>
      <c r="GI604" s="144"/>
      <c r="GJ604" s="144"/>
      <c r="GK604" s="144"/>
      <c r="GL604" s="144"/>
      <c r="GM604" s="144"/>
      <c r="GN604" s="144"/>
      <c r="GO604" s="144"/>
      <c r="GP604" s="144"/>
      <c r="GQ604" s="144"/>
      <c r="GR604" s="144"/>
      <c r="GS604" s="144"/>
      <c r="GT604" s="144"/>
      <c r="GU604" s="144"/>
      <c r="GV604" s="144"/>
      <c r="GW604" s="144"/>
      <c r="GX604" s="144"/>
      <c r="GY604" s="144"/>
      <c r="GZ604" s="144"/>
      <c r="HA604" s="144"/>
      <c r="HB604" s="144"/>
      <c r="HC604" s="144"/>
      <c r="HD604" s="144"/>
      <c r="HE604" s="144"/>
      <c r="HF604" s="144"/>
      <c r="HG604" s="144"/>
      <c r="HH604" s="144"/>
      <c r="HI604" s="144"/>
      <c r="HJ604" s="144"/>
    </row>
    <row r="605" spans="1:218" ht="16.5" x14ac:dyDescent="0.3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c r="CN605" s="144"/>
      <c r="CO605" s="144"/>
      <c r="CP605" s="144"/>
      <c r="CQ605" s="144"/>
      <c r="CR605" s="144"/>
      <c r="CS605" s="144"/>
      <c r="CT605" s="144"/>
      <c r="CU605" s="144"/>
      <c r="CV605" s="144"/>
      <c r="CW605" s="144"/>
      <c r="CX605" s="144"/>
      <c r="CY605" s="144"/>
      <c r="CZ605" s="144"/>
      <c r="DA605" s="144"/>
      <c r="DB605" s="144"/>
      <c r="DC605" s="144"/>
      <c r="DD605" s="144"/>
      <c r="DE605" s="144"/>
      <c r="DF605" s="144"/>
      <c r="DG605" s="144"/>
      <c r="DH605" s="144"/>
      <c r="DI605" s="144"/>
      <c r="DJ605" s="144"/>
      <c r="DK605" s="144"/>
      <c r="DL605" s="144"/>
      <c r="DM605" s="144"/>
      <c r="DN605" s="144"/>
      <c r="DO605" s="144"/>
      <c r="DP605" s="144"/>
      <c r="DQ605" s="144"/>
      <c r="DR605" s="144"/>
      <c r="DS605" s="144"/>
      <c r="DT605" s="144"/>
      <c r="DU605" s="144"/>
      <c r="DV605" s="144"/>
      <c r="DW605" s="144"/>
      <c r="DX605" s="144"/>
      <c r="DY605" s="144"/>
      <c r="DZ605" s="144"/>
      <c r="EA605" s="144"/>
      <c r="EB605" s="144"/>
      <c r="EC605" s="144"/>
      <c r="ED605" s="144"/>
      <c r="EE605" s="144"/>
      <c r="EF605" s="144"/>
      <c r="EG605" s="144"/>
      <c r="EH605" s="144"/>
      <c r="EI605" s="144"/>
      <c r="EJ605" s="144"/>
      <c r="EK605" s="144"/>
      <c r="EL605" s="144"/>
      <c r="EM605" s="144"/>
      <c r="EN605" s="144"/>
      <c r="EO605" s="144"/>
      <c r="EP605" s="144"/>
      <c r="EQ605" s="144"/>
      <c r="ER605" s="144"/>
      <c r="ES605" s="144"/>
      <c r="ET605" s="144"/>
      <c r="EU605" s="144"/>
      <c r="EV605" s="144"/>
      <c r="EW605" s="144"/>
      <c r="EX605" s="144"/>
      <c r="EY605" s="144"/>
      <c r="EZ605" s="144"/>
      <c r="FA605" s="144"/>
      <c r="FB605" s="144"/>
      <c r="FC605" s="144"/>
      <c r="FD605" s="144"/>
      <c r="FE605" s="144"/>
      <c r="FF605" s="144"/>
      <c r="FG605" s="144"/>
      <c r="FH605" s="144"/>
      <c r="FI605" s="144"/>
      <c r="FJ605" s="144"/>
      <c r="FK605" s="144"/>
      <c r="FL605" s="144"/>
      <c r="FM605" s="144"/>
      <c r="FN605" s="144"/>
      <c r="FO605" s="144"/>
      <c r="FP605" s="144"/>
      <c r="FQ605" s="144"/>
      <c r="FR605" s="144"/>
      <c r="FS605" s="144"/>
      <c r="FT605" s="144"/>
      <c r="FU605" s="144"/>
      <c r="FV605" s="144"/>
      <c r="FW605" s="144"/>
      <c r="FX605" s="144"/>
      <c r="FY605" s="144"/>
      <c r="FZ605" s="144"/>
      <c r="GA605" s="144"/>
      <c r="GB605" s="144"/>
      <c r="GC605" s="144"/>
      <c r="GD605" s="144"/>
      <c r="GE605" s="144"/>
      <c r="GF605" s="144"/>
      <c r="GG605" s="144"/>
      <c r="GH605" s="144"/>
      <c r="GI605" s="144"/>
      <c r="GJ605" s="144"/>
      <c r="GK605" s="144"/>
      <c r="GL605" s="144"/>
      <c r="GM605" s="144"/>
      <c r="GN605" s="144"/>
      <c r="GO605" s="144"/>
      <c r="GP605" s="144"/>
      <c r="GQ605" s="144"/>
      <c r="GR605" s="144"/>
      <c r="GS605" s="144"/>
      <c r="GT605" s="144"/>
      <c r="GU605" s="144"/>
      <c r="GV605" s="144"/>
      <c r="GW605" s="144"/>
      <c r="GX605" s="144"/>
      <c r="GY605" s="144"/>
      <c r="GZ605" s="144"/>
      <c r="HA605" s="144"/>
      <c r="HB605" s="144"/>
      <c r="HC605" s="144"/>
      <c r="HD605" s="144"/>
      <c r="HE605" s="144"/>
      <c r="HF605" s="144"/>
      <c r="HG605" s="144"/>
      <c r="HH605" s="144"/>
      <c r="HI605" s="144"/>
      <c r="HJ605" s="144"/>
    </row>
    <row r="606" spans="1:218" ht="16.5" x14ac:dyDescent="0.3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c r="CN606" s="144"/>
      <c r="CO606" s="144"/>
      <c r="CP606" s="144"/>
      <c r="CQ606" s="144"/>
      <c r="CR606" s="144"/>
      <c r="CS606" s="144"/>
      <c r="CT606" s="144"/>
      <c r="CU606" s="144"/>
      <c r="CV606" s="144"/>
      <c r="CW606" s="144"/>
      <c r="CX606" s="144"/>
      <c r="CY606" s="144"/>
      <c r="CZ606" s="144"/>
      <c r="DA606" s="144"/>
      <c r="DB606" s="144"/>
      <c r="DC606" s="144"/>
      <c r="DD606" s="144"/>
      <c r="DE606" s="144"/>
      <c r="DF606" s="144"/>
      <c r="DG606" s="144"/>
      <c r="DH606" s="144"/>
      <c r="DI606" s="144"/>
      <c r="DJ606" s="144"/>
      <c r="DK606" s="144"/>
      <c r="DL606" s="144"/>
      <c r="DM606" s="144"/>
      <c r="DN606" s="144"/>
      <c r="DO606" s="144"/>
      <c r="DP606" s="144"/>
      <c r="DQ606" s="144"/>
      <c r="DR606" s="144"/>
      <c r="DS606" s="144"/>
      <c r="DT606" s="144"/>
      <c r="DU606" s="144"/>
      <c r="DV606" s="144"/>
      <c r="DW606" s="144"/>
      <c r="DX606" s="144"/>
      <c r="DY606" s="144"/>
      <c r="DZ606" s="144"/>
      <c r="EA606" s="144"/>
      <c r="EB606" s="144"/>
      <c r="EC606" s="144"/>
      <c r="ED606" s="144"/>
      <c r="EE606" s="144"/>
      <c r="EF606" s="144"/>
      <c r="EG606" s="144"/>
      <c r="EH606" s="144"/>
      <c r="EI606" s="144"/>
      <c r="EJ606" s="144"/>
      <c r="EK606" s="144"/>
      <c r="EL606" s="144"/>
      <c r="EM606" s="144"/>
      <c r="EN606" s="144"/>
      <c r="EO606" s="144"/>
      <c r="EP606" s="144"/>
      <c r="EQ606" s="144"/>
      <c r="ER606" s="144"/>
      <c r="ES606" s="144"/>
      <c r="ET606" s="144"/>
      <c r="EU606" s="144"/>
      <c r="EV606" s="144"/>
      <c r="EW606" s="144"/>
      <c r="EX606" s="144"/>
      <c r="EY606" s="144"/>
      <c r="EZ606" s="144"/>
      <c r="FA606" s="144"/>
      <c r="FB606" s="144"/>
      <c r="FC606" s="144"/>
      <c r="FD606" s="144"/>
      <c r="FE606" s="144"/>
      <c r="FF606" s="144"/>
      <c r="FG606" s="144"/>
      <c r="FH606" s="144"/>
      <c r="FI606" s="144"/>
      <c r="FJ606" s="144"/>
      <c r="FK606" s="144"/>
      <c r="FL606" s="144"/>
      <c r="FM606" s="144"/>
      <c r="FN606" s="144"/>
      <c r="FO606" s="144"/>
      <c r="FP606" s="144"/>
      <c r="FQ606" s="144"/>
      <c r="FR606" s="144"/>
      <c r="FS606" s="144"/>
      <c r="FT606" s="144"/>
      <c r="FU606" s="144"/>
      <c r="FV606" s="144"/>
      <c r="FW606" s="144"/>
      <c r="FX606" s="144"/>
      <c r="FY606" s="144"/>
      <c r="FZ606" s="144"/>
      <c r="GA606" s="144"/>
      <c r="GB606" s="144"/>
      <c r="GC606" s="144"/>
      <c r="GD606" s="144"/>
      <c r="GE606" s="144"/>
      <c r="GF606" s="144"/>
      <c r="GG606" s="144"/>
      <c r="GH606" s="144"/>
      <c r="GI606" s="144"/>
      <c r="GJ606" s="144"/>
      <c r="GK606" s="144"/>
      <c r="GL606" s="144"/>
      <c r="GM606" s="144"/>
      <c r="GN606" s="144"/>
      <c r="GO606" s="144"/>
      <c r="GP606" s="144"/>
      <c r="GQ606" s="144"/>
      <c r="GR606" s="144"/>
      <c r="GS606" s="144"/>
      <c r="GT606" s="144"/>
      <c r="GU606" s="144"/>
      <c r="GV606" s="144"/>
      <c r="GW606" s="144"/>
      <c r="GX606" s="144"/>
      <c r="GY606" s="144"/>
      <c r="GZ606" s="144"/>
      <c r="HA606" s="144"/>
      <c r="HB606" s="144"/>
      <c r="HC606" s="144"/>
      <c r="HD606" s="144"/>
      <c r="HE606" s="144"/>
      <c r="HF606" s="144"/>
      <c r="HG606" s="144"/>
      <c r="HH606" s="144"/>
      <c r="HI606" s="144"/>
      <c r="HJ606" s="144"/>
    </row>
    <row r="607" spans="1:218" ht="16.5" x14ac:dyDescent="0.3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c r="CN607" s="144"/>
      <c r="CO607" s="144"/>
      <c r="CP607" s="144"/>
      <c r="CQ607" s="144"/>
      <c r="CR607" s="144"/>
      <c r="CS607" s="144"/>
      <c r="CT607" s="144"/>
      <c r="CU607" s="144"/>
      <c r="CV607" s="144"/>
      <c r="CW607" s="144"/>
      <c r="CX607" s="144"/>
      <c r="CY607" s="144"/>
      <c r="CZ607" s="144"/>
      <c r="DA607" s="144"/>
      <c r="DB607" s="144"/>
      <c r="DC607" s="144"/>
      <c r="DD607" s="144"/>
      <c r="DE607" s="144"/>
      <c r="DF607" s="144"/>
      <c r="DG607" s="144"/>
      <c r="DH607" s="144"/>
      <c r="DI607" s="144"/>
      <c r="DJ607" s="144"/>
      <c r="DK607" s="144"/>
      <c r="DL607" s="144"/>
      <c r="DM607" s="144"/>
      <c r="DN607" s="144"/>
      <c r="DO607" s="144"/>
      <c r="DP607" s="144"/>
      <c r="DQ607" s="144"/>
      <c r="DR607" s="144"/>
      <c r="DS607" s="144"/>
      <c r="DT607" s="144"/>
      <c r="DU607" s="144"/>
      <c r="DV607" s="144"/>
      <c r="DW607" s="144"/>
      <c r="DX607" s="144"/>
      <c r="DY607" s="144"/>
      <c r="DZ607" s="144"/>
      <c r="EA607" s="144"/>
      <c r="EB607" s="144"/>
      <c r="EC607" s="144"/>
      <c r="ED607" s="144"/>
      <c r="EE607" s="144"/>
      <c r="EF607" s="144"/>
      <c r="EG607" s="144"/>
      <c r="EH607" s="144"/>
      <c r="EI607" s="144"/>
      <c r="EJ607" s="144"/>
      <c r="EK607" s="144"/>
      <c r="EL607" s="144"/>
      <c r="EM607" s="144"/>
      <c r="EN607" s="144"/>
      <c r="EO607" s="144"/>
      <c r="EP607" s="144"/>
      <c r="EQ607" s="144"/>
      <c r="ER607" s="144"/>
      <c r="ES607" s="144"/>
      <c r="ET607" s="144"/>
      <c r="EU607" s="144"/>
      <c r="EV607" s="144"/>
      <c r="EW607" s="144"/>
      <c r="EX607" s="144"/>
      <c r="EY607" s="144"/>
      <c r="EZ607" s="144"/>
      <c r="FA607" s="144"/>
      <c r="FB607" s="144"/>
      <c r="FC607" s="144"/>
      <c r="FD607" s="144"/>
      <c r="FE607" s="144"/>
      <c r="FF607" s="144"/>
      <c r="FG607" s="144"/>
      <c r="FH607" s="144"/>
      <c r="FI607" s="144"/>
      <c r="FJ607" s="144"/>
      <c r="FK607" s="144"/>
      <c r="FL607" s="144"/>
      <c r="FM607" s="144"/>
      <c r="FN607" s="144"/>
      <c r="FO607" s="144"/>
      <c r="FP607" s="144"/>
      <c r="FQ607" s="144"/>
      <c r="FR607" s="144"/>
      <c r="FS607" s="144"/>
      <c r="FT607" s="144"/>
      <c r="FU607" s="144"/>
      <c r="FV607" s="144"/>
      <c r="FW607" s="144"/>
      <c r="FX607" s="144"/>
      <c r="FY607" s="144"/>
      <c r="FZ607" s="144"/>
      <c r="GA607" s="144"/>
      <c r="GB607" s="144"/>
      <c r="GC607" s="144"/>
      <c r="GD607" s="144"/>
      <c r="GE607" s="144"/>
      <c r="GF607" s="144"/>
      <c r="GG607" s="144"/>
      <c r="GH607" s="144"/>
      <c r="GI607" s="144"/>
      <c r="GJ607" s="144"/>
      <c r="GK607" s="144"/>
      <c r="GL607" s="144"/>
      <c r="GM607" s="144"/>
      <c r="GN607" s="144"/>
      <c r="GO607" s="144"/>
      <c r="GP607" s="144"/>
      <c r="GQ607" s="144"/>
      <c r="GR607" s="144"/>
      <c r="GS607" s="144"/>
      <c r="GT607" s="144"/>
      <c r="GU607" s="144"/>
      <c r="GV607" s="144"/>
      <c r="GW607" s="144"/>
      <c r="GX607" s="144"/>
      <c r="GY607" s="144"/>
      <c r="GZ607" s="144"/>
      <c r="HA607" s="144"/>
      <c r="HB607" s="144"/>
      <c r="HC607" s="144"/>
      <c r="HD607" s="144"/>
      <c r="HE607" s="144"/>
      <c r="HF607" s="144"/>
      <c r="HG607" s="144"/>
      <c r="HH607" s="144"/>
      <c r="HI607" s="144"/>
      <c r="HJ607" s="144"/>
    </row>
    <row r="608" spans="1:218" ht="16.5" x14ac:dyDescent="0.3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c r="CN608" s="144"/>
      <c r="CO608" s="144"/>
      <c r="CP608" s="144"/>
      <c r="CQ608" s="144"/>
      <c r="CR608" s="144"/>
      <c r="CS608" s="144"/>
      <c r="CT608" s="144"/>
      <c r="CU608" s="144"/>
      <c r="CV608" s="144"/>
      <c r="CW608" s="144"/>
      <c r="CX608" s="144"/>
      <c r="CY608" s="144"/>
      <c r="CZ608" s="144"/>
      <c r="DA608" s="144"/>
      <c r="DB608" s="144"/>
      <c r="DC608" s="144"/>
      <c r="DD608" s="144"/>
      <c r="DE608" s="144"/>
      <c r="DF608" s="144"/>
      <c r="DG608" s="144"/>
      <c r="DH608" s="144"/>
      <c r="DI608" s="144"/>
      <c r="DJ608" s="144"/>
      <c r="DK608" s="144"/>
      <c r="DL608" s="144"/>
      <c r="DM608" s="144"/>
      <c r="DN608" s="144"/>
      <c r="DO608" s="144"/>
      <c r="DP608" s="144"/>
      <c r="DQ608" s="144"/>
      <c r="DR608" s="144"/>
      <c r="DS608" s="144"/>
      <c r="DT608" s="144"/>
      <c r="DU608" s="144"/>
      <c r="DV608" s="144"/>
      <c r="DW608" s="144"/>
      <c r="DX608" s="144"/>
      <c r="DY608" s="144"/>
      <c r="DZ608" s="144"/>
      <c r="EA608" s="144"/>
      <c r="EB608" s="144"/>
      <c r="EC608" s="144"/>
      <c r="ED608" s="144"/>
      <c r="EE608" s="144"/>
      <c r="EF608" s="144"/>
      <c r="EG608" s="144"/>
      <c r="EH608" s="144"/>
      <c r="EI608" s="144"/>
      <c r="EJ608" s="144"/>
      <c r="EK608" s="144"/>
      <c r="EL608" s="144"/>
      <c r="EM608" s="144"/>
      <c r="EN608" s="144"/>
      <c r="EO608" s="144"/>
      <c r="EP608" s="144"/>
      <c r="EQ608" s="144"/>
      <c r="ER608" s="144"/>
      <c r="ES608" s="144"/>
      <c r="ET608" s="144"/>
      <c r="EU608" s="144"/>
      <c r="EV608" s="144"/>
      <c r="EW608" s="144"/>
      <c r="EX608" s="144"/>
      <c r="EY608" s="144"/>
      <c r="EZ608" s="144"/>
      <c r="FA608" s="144"/>
      <c r="FB608" s="144"/>
      <c r="FC608" s="144"/>
      <c r="FD608" s="144"/>
      <c r="FE608" s="144"/>
      <c r="FF608" s="144"/>
      <c r="FG608" s="144"/>
      <c r="FH608" s="144"/>
      <c r="FI608" s="144"/>
      <c r="FJ608" s="144"/>
      <c r="FK608" s="144"/>
      <c r="FL608" s="144"/>
      <c r="FM608" s="144"/>
      <c r="FN608" s="144"/>
      <c r="FO608" s="144"/>
      <c r="FP608" s="144"/>
      <c r="FQ608" s="144"/>
      <c r="FR608" s="144"/>
      <c r="FS608" s="144"/>
      <c r="FT608" s="144"/>
      <c r="FU608" s="144"/>
      <c r="FV608" s="144"/>
      <c r="FW608" s="144"/>
      <c r="FX608" s="144"/>
      <c r="FY608" s="144"/>
      <c r="FZ608" s="144"/>
      <c r="GA608" s="144"/>
      <c r="GB608" s="144"/>
      <c r="GC608" s="144"/>
      <c r="GD608" s="144"/>
      <c r="GE608" s="144"/>
      <c r="GF608" s="144"/>
      <c r="GG608" s="144"/>
      <c r="GH608" s="144"/>
      <c r="GI608" s="144"/>
      <c r="GJ608" s="144"/>
      <c r="GK608" s="144"/>
      <c r="GL608" s="144"/>
      <c r="GM608" s="144"/>
      <c r="GN608" s="144"/>
      <c r="GO608" s="144"/>
      <c r="GP608" s="144"/>
      <c r="GQ608" s="144"/>
      <c r="GR608" s="144"/>
      <c r="GS608" s="144"/>
      <c r="GT608" s="144"/>
      <c r="GU608" s="144"/>
      <c r="GV608" s="144"/>
      <c r="GW608" s="144"/>
      <c r="GX608" s="144"/>
      <c r="GY608" s="144"/>
      <c r="GZ608" s="144"/>
      <c r="HA608" s="144"/>
      <c r="HB608" s="144"/>
      <c r="HC608" s="144"/>
      <c r="HD608" s="144"/>
      <c r="HE608" s="144"/>
      <c r="HF608" s="144"/>
      <c r="HG608" s="144"/>
      <c r="HH608" s="144"/>
      <c r="HI608" s="144"/>
      <c r="HJ608" s="144"/>
    </row>
    <row r="609" spans="1:218" ht="16.5" x14ac:dyDescent="0.3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c r="CN609" s="144"/>
      <c r="CO609" s="144"/>
      <c r="CP609" s="144"/>
      <c r="CQ609" s="144"/>
      <c r="CR609" s="144"/>
      <c r="CS609" s="144"/>
      <c r="CT609" s="144"/>
      <c r="CU609" s="144"/>
      <c r="CV609" s="144"/>
      <c r="CW609" s="144"/>
      <c r="CX609" s="144"/>
      <c r="CY609" s="144"/>
      <c r="CZ609" s="144"/>
      <c r="DA609" s="144"/>
      <c r="DB609" s="144"/>
      <c r="DC609" s="144"/>
      <c r="DD609" s="144"/>
      <c r="DE609" s="144"/>
      <c r="DF609" s="144"/>
      <c r="DG609" s="144"/>
      <c r="DH609" s="144"/>
      <c r="DI609" s="144"/>
      <c r="DJ609" s="144"/>
      <c r="DK609" s="144"/>
      <c r="DL609" s="144"/>
      <c r="DM609" s="144"/>
      <c r="DN609" s="144"/>
      <c r="DO609" s="144"/>
      <c r="DP609" s="144"/>
      <c r="DQ609" s="144"/>
      <c r="DR609" s="144"/>
      <c r="DS609" s="144"/>
      <c r="DT609" s="144"/>
      <c r="DU609" s="144"/>
      <c r="DV609" s="144"/>
      <c r="DW609" s="144"/>
      <c r="DX609" s="144"/>
      <c r="DY609" s="144"/>
      <c r="DZ609" s="144"/>
      <c r="EA609" s="144"/>
      <c r="EB609" s="144"/>
      <c r="EC609" s="144"/>
      <c r="ED609" s="144"/>
      <c r="EE609" s="144"/>
      <c r="EF609" s="144"/>
      <c r="EG609" s="144"/>
      <c r="EH609" s="144"/>
      <c r="EI609" s="144"/>
      <c r="EJ609" s="144"/>
      <c r="EK609" s="144"/>
      <c r="EL609" s="144"/>
      <c r="EM609" s="144"/>
      <c r="EN609" s="144"/>
      <c r="EO609" s="144"/>
      <c r="EP609" s="144"/>
      <c r="EQ609" s="144"/>
      <c r="ER609" s="144"/>
      <c r="ES609" s="144"/>
      <c r="ET609" s="144"/>
      <c r="EU609" s="144"/>
      <c r="EV609" s="144"/>
      <c r="EW609" s="144"/>
      <c r="EX609" s="144"/>
      <c r="EY609" s="144"/>
      <c r="EZ609" s="144"/>
      <c r="FA609" s="144"/>
      <c r="FB609" s="144"/>
      <c r="FC609" s="144"/>
      <c r="FD609" s="144"/>
      <c r="FE609" s="144"/>
      <c r="FF609" s="144"/>
      <c r="FG609" s="144"/>
      <c r="FH609" s="144"/>
      <c r="FI609" s="144"/>
      <c r="FJ609" s="144"/>
      <c r="FK609" s="144"/>
      <c r="FL609" s="144"/>
      <c r="FM609" s="144"/>
      <c r="FN609" s="144"/>
      <c r="FO609" s="144"/>
      <c r="FP609" s="144"/>
      <c r="FQ609" s="144"/>
      <c r="FR609" s="144"/>
      <c r="FS609" s="144"/>
      <c r="FT609" s="144"/>
      <c r="FU609" s="144"/>
      <c r="FV609" s="144"/>
      <c r="FW609" s="144"/>
      <c r="FX609" s="144"/>
      <c r="FY609" s="144"/>
      <c r="FZ609" s="144"/>
      <c r="GA609" s="144"/>
      <c r="GB609" s="144"/>
      <c r="GC609" s="144"/>
      <c r="GD609" s="144"/>
      <c r="GE609" s="144"/>
      <c r="GF609" s="144"/>
      <c r="GG609" s="144"/>
      <c r="GH609" s="144"/>
      <c r="GI609" s="144"/>
      <c r="GJ609" s="144"/>
      <c r="GK609" s="144"/>
      <c r="GL609" s="144"/>
      <c r="GM609" s="144"/>
      <c r="GN609" s="144"/>
      <c r="GO609" s="144"/>
      <c r="GP609" s="144"/>
      <c r="GQ609" s="144"/>
      <c r="GR609" s="144"/>
      <c r="GS609" s="144"/>
      <c r="GT609" s="144"/>
      <c r="GU609" s="144"/>
      <c r="GV609" s="144"/>
      <c r="GW609" s="144"/>
      <c r="GX609" s="144"/>
      <c r="GY609" s="144"/>
      <c r="GZ609" s="144"/>
      <c r="HA609" s="144"/>
      <c r="HB609" s="144"/>
      <c r="HC609" s="144"/>
      <c r="HD609" s="144"/>
      <c r="HE609" s="144"/>
      <c r="HF609" s="144"/>
      <c r="HG609" s="144"/>
      <c r="HH609" s="144"/>
      <c r="HI609" s="144"/>
      <c r="HJ609" s="144"/>
    </row>
    <row r="610" spans="1:218" ht="16.5" x14ac:dyDescent="0.3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c r="CN610" s="144"/>
      <c r="CO610" s="144"/>
      <c r="CP610" s="144"/>
      <c r="CQ610" s="144"/>
      <c r="CR610" s="144"/>
      <c r="CS610" s="144"/>
      <c r="CT610" s="144"/>
      <c r="CU610" s="144"/>
      <c r="CV610" s="144"/>
      <c r="CW610" s="144"/>
      <c r="CX610" s="144"/>
      <c r="CY610" s="144"/>
      <c r="CZ610" s="144"/>
      <c r="DA610" s="144"/>
      <c r="DB610" s="144"/>
      <c r="DC610" s="144"/>
      <c r="DD610" s="144"/>
      <c r="DE610" s="144"/>
      <c r="DF610" s="144"/>
      <c r="DG610" s="144"/>
      <c r="DH610" s="144"/>
      <c r="DI610" s="144"/>
      <c r="DJ610" s="144"/>
      <c r="DK610" s="144"/>
      <c r="DL610" s="144"/>
      <c r="DM610" s="144"/>
      <c r="DN610" s="144"/>
      <c r="DO610" s="144"/>
      <c r="DP610" s="144"/>
      <c r="DQ610" s="144"/>
      <c r="DR610" s="144"/>
      <c r="DS610" s="144"/>
      <c r="DT610" s="144"/>
      <c r="DU610" s="144"/>
      <c r="DV610" s="144"/>
      <c r="DW610" s="144"/>
      <c r="DX610" s="144"/>
      <c r="DY610" s="144"/>
      <c r="DZ610" s="144"/>
      <c r="EA610" s="144"/>
      <c r="EB610" s="144"/>
      <c r="EC610" s="144"/>
      <c r="ED610" s="144"/>
      <c r="EE610" s="144"/>
      <c r="EF610" s="144"/>
      <c r="EG610" s="144"/>
      <c r="EH610" s="144"/>
      <c r="EI610" s="144"/>
      <c r="EJ610" s="144"/>
      <c r="EK610" s="144"/>
      <c r="EL610" s="144"/>
      <c r="EM610" s="144"/>
      <c r="EN610" s="144"/>
      <c r="EO610" s="144"/>
      <c r="EP610" s="144"/>
      <c r="EQ610" s="144"/>
      <c r="ER610" s="144"/>
      <c r="ES610" s="144"/>
      <c r="ET610" s="144"/>
      <c r="EU610" s="144"/>
      <c r="EV610" s="144"/>
      <c r="EW610" s="144"/>
      <c r="EX610" s="144"/>
      <c r="EY610" s="144"/>
      <c r="EZ610" s="144"/>
      <c r="FA610" s="144"/>
      <c r="FB610" s="144"/>
      <c r="FC610" s="144"/>
      <c r="FD610" s="144"/>
      <c r="FE610" s="144"/>
      <c r="FF610" s="144"/>
      <c r="FG610" s="144"/>
      <c r="FH610" s="144"/>
      <c r="FI610" s="144"/>
      <c r="FJ610" s="144"/>
      <c r="FK610" s="144"/>
      <c r="FL610" s="144"/>
      <c r="FM610" s="144"/>
      <c r="FN610" s="144"/>
      <c r="FO610" s="144"/>
      <c r="FP610" s="144"/>
      <c r="FQ610" s="144"/>
      <c r="FR610" s="144"/>
      <c r="FS610" s="144"/>
      <c r="FT610" s="144"/>
      <c r="FU610" s="144"/>
      <c r="FV610" s="144"/>
      <c r="FW610" s="144"/>
      <c r="FX610" s="144"/>
      <c r="FY610" s="144"/>
      <c r="FZ610" s="144"/>
      <c r="GA610" s="144"/>
      <c r="GB610" s="144"/>
      <c r="GC610" s="144"/>
      <c r="GD610" s="144"/>
      <c r="GE610" s="144"/>
      <c r="GF610" s="144"/>
      <c r="GG610" s="144"/>
      <c r="GH610" s="144"/>
      <c r="GI610" s="144"/>
      <c r="GJ610" s="144"/>
      <c r="GK610" s="144"/>
      <c r="GL610" s="144"/>
      <c r="GM610" s="144"/>
      <c r="GN610" s="144"/>
      <c r="GO610" s="144"/>
      <c r="GP610" s="144"/>
      <c r="GQ610" s="144"/>
      <c r="GR610" s="144"/>
      <c r="GS610" s="144"/>
      <c r="GT610" s="144"/>
      <c r="GU610" s="144"/>
      <c r="GV610" s="144"/>
      <c r="GW610" s="144"/>
      <c r="GX610" s="144"/>
      <c r="GY610" s="144"/>
      <c r="GZ610" s="144"/>
      <c r="HA610" s="144"/>
      <c r="HB610" s="144"/>
      <c r="HC610" s="144"/>
      <c r="HD610" s="144"/>
      <c r="HE610" s="144"/>
      <c r="HF610" s="144"/>
      <c r="HG610" s="144"/>
      <c r="HH610" s="144"/>
      <c r="HI610" s="144"/>
      <c r="HJ610" s="144"/>
    </row>
    <row r="611" spans="1:218" ht="16.5" x14ac:dyDescent="0.3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c r="CN611" s="144"/>
      <c r="CO611" s="144"/>
      <c r="CP611" s="144"/>
      <c r="CQ611" s="144"/>
      <c r="CR611" s="144"/>
      <c r="CS611" s="144"/>
      <c r="CT611" s="144"/>
      <c r="CU611" s="144"/>
      <c r="CV611" s="144"/>
      <c r="CW611" s="144"/>
      <c r="CX611" s="144"/>
      <c r="CY611" s="144"/>
      <c r="CZ611" s="144"/>
      <c r="DA611" s="144"/>
      <c r="DB611" s="144"/>
      <c r="DC611" s="144"/>
      <c r="DD611" s="144"/>
      <c r="DE611" s="144"/>
      <c r="DF611" s="144"/>
      <c r="DG611" s="144"/>
      <c r="DH611" s="144"/>
      <c r="DI611" s="144"/>
      <c r="DJ611" s="144"/>
      <c r="DK611" s="144"/>
      <c r="DL611" s="144"/>
      <c r="DM611" s="144"/>
      <c r="DN611" s="144"/>
      <c r="DO611" s="144"/>
      <c r="DP611" s="144"/>
      <c r="DQ611" s="144"/>
      <c r="DR611" s="144"/>
      <c r="DS611" s="144"/>
      <c r="DT611" s="144"/>
      <c r="DU611" s="144"/>
      <c r="DV611" s="144"/>
      <c r="DW611" s="144"/>
      <c r="DX611" s="144"/>
      <c r="DY611" s="144"/>
      <c r="DZ611" s="144"/>
      <c r="EA611" s="144"/>
      <c r="EB611" s="144"/>
      <c r="EC611" s="144"/>
      <c r="ED611" s="144"/>
      <c r="EE611" s="144"/>
      <c r="EF611" s="144"/>
      <c r="EG611" s="144"/>
      <c r="EH611" s="144"/>
      <c r="EI611" s="144"/>
      <c r="EJ611" s="144"/>
      <c r="EK611" s="144"/>
      <c r="EL611" s="144"/>
      <c r="EM611" s="144"/>
      <c r="EN611" s="144"/>
      <c r="EO611" s="144"/>
      <c r="EP611" s="144"/>
      <c r="EQ611" s="144"/>
      <c r="ER611" s="144"/>
      <c r="ES611" s="144"/>
      <c r="ET611" s="144"/>
      <c r="EU611" s="144"/>
      <c r="EV611" s="144"/>
      <c r="EW611" s="144"/>
      <c r="EX611" s="144"/>
      <c r="EY611" s="144"/>
      <c r="EZ611" s="144"/>
      <c r="FA611" s="144"/>
      <c r="FB611" s="144"/>
      <c r="FC611" s="144"/>
      <c r="FD611" s="144"/>
      <c r="FE611" s="144"/>
      <c r="FF611" s="144"/>
      <c r="FG611" s="144"/>
      <c r="FH611" s="144"/>
      <c r="FI611" s="144"/>
      <c r="FJ611" s="144"/>
      <c r="FK611" s="144"/>
      <c r="FL611" s="144"/>
      <c r="FM611" s="144"/>
      <c r="FN611" s="144"/>
      <c r="FO611" s="144"/>
      <c r="FP611" s="144"/>
      <c r="FQ611" s="144"/>
      <c r="FR611" s="144"/>
      <c r="FS611" s="144"/>
      <c r="FT611" s="144"/>
      <c r="FU611" s="144"/>
      <c r="FV611" s="144"/>
      <c r="FW611" s="144"/>
      <c r="FX611" s="144"/>
      <c r="FY611" s="144"/>
      <c r="FZ611" s="144"/>
      <c r="GA611" s="144"/>
      <c r="GB611" s="144"/>
      <c r="GC611" s="144"/>
      <c r="GD611" s="144"/>
      <c r="GE611" s="144"/>
      <c r="GF611" s="144"/>
      <c r="GG611" s="144"/>
      <c r="GH611" s="144"/>
      <c r="GI611" s="144"/>
      <c r="GJ611" s="144"/>
      <c r="GK611" s="144"/>
      <c r="GL611" s="144"/>
      <c r="GM611" s="144"/>
      <c r="GN611" s="144"/>
      <c r="GO611" s="144"/>
      <c r="GP611" s="144"/>
      <c r="GQ611" s="144"/>
      <c r="GR611" s="144"/>
      <c r="GS611" s="144"/>
      <c r="GT611" s="144"/>
      <c r="GU611" s="144"/>
      <c r="GV611" s="144"/>
      <c r="GW611" s="144"/>
      <c r="GX611" s="144"/>
      <c r="GY611" s="144"/>
      <c r="GZ611" s="144"/>
      <c r="HA611" s="144"/>
      <c r="HB611" s="144"/>
      <c r="HC611" s="144"/>
      <c r="HD611" s="144"/>
      <c r="HE611" s="144"/>
      <c r="HF611" s="144"/>
      <c r="HG611" s="144"/>
      <c r="HH611" s="144"/>
      <c r="HI611" s="144"/>
      <c r="HJ611" s="144"/>
    </row>
    <row r="612" spans="1:218" ht="16.5" x14ac:dyDescent="0.3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c r="CN612" s="144"/>
      <c r="CO612" s="144"/>
      <c r="CP612" s="144"/>
      <c r="CQ612" s="144"/>
      <c r="CR612" s="144"/>
      <c r="CS612" s="144"/>
      <c r="CT612" s="144"/>
      <c r="CU612" s="144"/>
      <c r="CV612" s="144"/>
      <c r="CW612" s="144"/>
      <c r="CX612" s="144"/>
      <c r="CY612" s="144"/>
      <c r="CZ612" s="144"/>
      <c r="DA612" s="144"/>
      <c r="DB612" s="144"/>
      <c r="DC612" s="144"/>
      <c r="DD612" s="144"/>
      <c r="DE612" s="144"/>
      <c r="DF612" s="144"/>
      <c r="DG612" s="144"/>
      <c r="DH612" s="144"/>
      <c r="DI612" s="144"/>
      <c r="DJ612" s="144"/>
      <c r="DK612" s="144"/>
      <c r="DL612" s="144"/>
      <c r="DM612" s="144"/>
      <c r="DN612" s="144"/>
      <c r="DO612" s="144"/>
      <c r="DP612" s="144"/>
      <c r="DQ612" s="144"/>
      <c r="DR612" s="144"/>
      <c r="DS612" s="144"/>
      <c r="DT612" s="144"/>
      <c r="DU612" s="144"/>
      <c r="DV612" s="144"/>
      <c r="DW612" s="144"/>
      <c r="DX612" s="144"/>
      <c r="DY612" s="144"/>
      <c r="DZ612" s="144"/>
      <c r="EA612" s="144"/>
      <c r="EB612" s="144"/>
      <c r="EC612" s="144"/>
      <c r="ED612" s="144"/>
      <c r="EE612" s="144"/>
      <c r="EF612" s="144"/>
      <c r="EG612" s="144"/>
      <c r="EH612" s="144"/>
      <c r="EI612" s="144"/>
      <c r="EJ612" s="144"/>
      <c r="EK612" s="144"/>
      <c r="EL612" s="144"/>
      <c r="EM612" s="144"/>
      <c r="EN612" s="144"/>
      <c r="EO612" s="144"/>
      <c r="EP612" s="144"/>
      <c r="EQ612" s="144"/>
      <c r="ER612" s="144"/>
      <c r="ES612" s="144"/>
      <c r="ET612" s="144"/>
      <c r="EU612" s="144"/>
      <c r="EV612" s="144"/>
      <c r="EW612" s="144"/>
      <c r="EX612" s="144"/>
      <c r="EY612" s="144"/>
      <c r="EZ612" s="144"/>
      <c r="FA612" s="144"/>
      <c r="FB612" s="144"/>
      <c r="FC612" s="144"/>
      <c r="FD612" s="144"/>
      <c r="FE612" s="144"/>
      <c r="FF612" s="144"/>
      <c r="FG612" s="144"/>
      <c r="FH612" s="144"/>
      <c r="FI612" s="144"/>
      <c r="FJ612" s="144"/>
      <c r="FK612" s="144"/>
      <c r="FL612" s="144"/>
      <c r="FM612" s="144"/>
      <c r="FN612" s="144"/>
      <c r="FO612" s="144"/>
      <c r="FP612" s="144"/>
      <c r="FQ612" s="144"/>
      <c r="FR612" s="144"/>
      <c r="FS612" s="144"/>
      <c r="FT612" s="144"/>
      <c r="FU612" s="144"/>
      <c r="FV612" s="144"/>
      <c r="FW612" s="144"/>
      <c r="FX612" s="144"/>
      <c r="FY612" s="144"/>
      <c r="FZ612" s="144"/>
      <c r="GA612" s="144"/>
      <c r="GB612" s="144"/>
      <c r="GC612" s="144"/>
      <c r="GD612" s="144"/>
      <c r="GE612" s="144"/>
      <c r="GF612" s="144"/>
      <c r="GG612" s="144"/>
      <c r="GH612" s="144"/>
      <c r="GI612" s="144"/>
      <c r="GJ612" s="144"/>
      <c r="GK612" s="144"/>
      <c r="GL612" s="144"/>
      <c r="GM612" s="144"/>
      <c r="GN612" s="144"/>
      <c r="GO612" s="144"/>
      <c r="GP612" s="144"/>
      <c r="GQ612" s="144"/>
      <c r="GR612" s="144"/>
      <c r="GS612" s="144"/>
      <c r="GT612" s="144"/>
      <c r="GU612" s="144"/>
      <c r="GV612" s="144"/>
      <c r="GW612" s="144"/>
      <c r="GX612" s="144"/>
      <c r="GY612" s="144"/>
      <c r="GZ612" s="144"/>
      <c r="HA612" s="144"/>
      <c r="HB612" s="144"/>
      <c r="HC612" s="144"/>
      <c r="HD612" s="144"/>
      <c r="HE612" s="144"/>
      <c r="HF612" s="144"/>
      <c r="HG612" s="144"/>
      <c r="HH612" s="144"/>
      <c r="HI612" s="144"/>
      <c r="HJ612" s="144"/>
    </row>
    <row r="613" spans="1:218" ht="16.5" x14ac:dyDescent="0.3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c r="CN613" s="144"/>
      <c r="CO613" s="144"/>
      <c r="CP613" s="144"/>
      <c r="CQ613" s="144"/>
      <c r="CR613" s="144"/>
      <c r="CS613" s="144"/>
      <c r="CT613" s="144"/>
      <c r="CU613" s="144"/>
      <c r="CV613" s="144"/>
      <c r="CW613" s="144"/>
      <c r="CX613" s="144"/>
      <c r="CY613" s="144"/>
      <c r="CZ613" s="144"/>
      <c r="DA613" s="144"/>
      <c r="DB613" s="144"/>
      <c r="DC613" s="144"/>
      <c r="DD613" s="144"/>
      <c r="DE613" s="144"/>
      <c r="DF613" s="144"/>
      <c r="DG613" s="144"/>
      <c r="DH613" s="144"/>
      <c r="DI613" s="144"/>
      <c r="DJ613" s="144"/>
      <c r="DK613" s="144"/>
      <c r="DL613" s="144"/>
      <c r="DM613" s="144"/>
      <c r="DN613" s="144"/>
      <c r="DO613" s="144"/>
      <c r="DP613" s="144"/>
      <c r="DQ613" s="144"/>
      <c r="DR613" s="144"/>
      <c r="DS613" s="144"/>
      <c r="DT613" s="144"/>
      <c r="DU613" s="144"/>
      <c r="DV613" s="144"/>
      <c r="DW613" s="144"/>
      <c r="DX613" s="144"/>
      <c r="DY613" s="144"/>
      <c r="DZ613" s="144"/>
      <c r="EA613" s="144"/>
      <c r="EB613" s="144"/>
      <c r="EC613" s="144"/>
      <c r="ED613" s="144"/>
      <c r="EE613" s="144"/>
      <c r="EF613" s="144"/>
      <c r="EG613" s="144"/>
      <c r="EH613" s="144"/>
      <c r="EI613" s="144"/>
      <c r="EJ613" s="144"/>
      <c r="EK613" s="144"/>
      <c r="EL613" s="144"/>
      <c r="EM613" s="144"/>
      <c r="EN613" s="144"/>
      <c r="EO613" s="144"/>
      <c r="EP613" s="144"/>
      <c r="EQ613" s="144"/>
      <c r="ER613" s="144"/>
      <c r="ES613" s="144"/>
      <c r="ET613" s="144"/>
      <c r="EU613" s="144"/>
      <c r="EV613" s="144"/>
      <c r="EW613" s="144"/>
      <c r="EX613" s="144"/>
      <c r="EY613" s="144"/>
      <c r="EZ613" s="144"/>
      <c r="FA613" s="144"/>
      <c r="FB613" s="144"/>
      <c r="FC613" s="144"/>
      <c r="FD613" s="144"/>
      <c r="FE613" s="144"/>
      <c r="FF613" s="144"/>
      <c r="FG613" s="144"/>
      <c r="FH613" s="144"/>
      <c r="FI613" s="144"/>
      <c r="FJ613" s="144"/>
      <c r="FK613" s="144"/>
      <c r="FL613" s="144"/>
      <c r="FM613" s="144"/>
      <c r="FN613" s="144"/>
      <c r="FO613" s="144"/>
      <c r="FP613" s="144"/>
      <c r="FQ613" s="144"/>
      <c r="FR613" s="144"/>
      <c r="FS613" s="144"/>
      <c r="FT613" s="144"/>
      <c r="FU613" s="144"/>
      <c r="FV613" s="144"/>
      <c r="FW613" s="144"/>
      <c r="FX613" s="144"/>
      <c r="FY613" s="144"/>
      <c r="FZ613" s="144"/>
      <c r="GA613" s="144"/>
      <c r="GB613" s="144"/>
      <c r="GC613" s="144"/>
      <c r="GD613" s="144"/>
      <c r="GE613" s="144"/>
      <c r="GF613" s="144"/>
      <c r="GG613" s="144"/>
      <c r="GH613" s="144"/>
      <c r="GI613" s="144"/>
      <c r="GJ613" s="144"/>
      <c r="GK613" s="144"/>
      <c r="GL613" s="144"/>
      <c r="GM613" s="144"/>
      <c r="GN613" s="144"/>
      <c r="GO613" s="144"/>
      <c r="GP613" s="144"/>
      <c r="GQ613" s="144"/>
      <c r="GR613" s="144"/>
      <c r="GS613" s="144"/>
      <c r="GT613" s="144"/>
      <c r="GU613" s="144"/>
      <c r="GV613" s="144"/>
      <c r="GW613" s="144"/>
      <c r="GX613" s="144"/>
      <c r="GY613" s="144"/>
      <c r="GZ613" s="144"/>
      <c r="HA613" s="144"/>
      <c r="HB613" s="144"/>
      <c r="HC613" s="144"/>
      <c r="HD613" s="144"/>
      <c r="HE613" s="144"/>
      <c r="HF613" s="144"/>
      <c r="HG613" s="144"/>
      <c r="HH613" s="144"/>
      <c r="HI613" s="144"/>
      <c r="HJ613" s="144"/>
    </row>
    <row r="614" spans="1:218" ht="16.5" x14ac:dyDescent="0.3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c r="CN614" s="144"/>
      <c r="CO614" s="144"/>
      <c r="CP614" s="144"/>
      <c r="CQ614" s="144"/>
      <c r="CR614" s="144"/>
      <c r="CS614" s="144"/>
      <c r="CT614" s="144"/>
      <c r="CU614" s="144"/>
      <c r="CV614" s="144"/>
      <c r="CW614" s="144"/>
      <c r="CX614" s="144"/>
      <c r="CY614" s="144"/>
      <c r="CZ614" s="144"/>
      <c r="DA614" s="144"/>
      <c r="DB614" s="144"/>
      <c r="DC614" s="144"/>
      <c r="DD614" s="144"/>
      <c r="DE614" s="144"/>
      <c r="DF614" s="144"/>
      <c r="DG614" s="144"/>
      <c r="DH614" s="144"/>
      <c r="DI614" s="144"/>
      <c r="DJ614" s="144"/>
      <c r="DK614" s="144"/>
      <c r="DL614" s="144"/>
      <c r="DM614" s="144"/>
      <c r="DN614" s="144"/>
      <c r="DO614" s="144"/>
      <c r="DP614" s="144"/>
      <c r="DQ614" s="144"/>
      <c r="DR614" s="144"/>
      <c r="DS614" s="144"/>
      <c r="DT614" s="144"/>
      <c r="DU614" s="144"/>
      <c r="DV614" s="144"/>
      <c r="DW614" s="144"/>
      <c r="DX614" s="144"/>
      <c r="DY614" s="144"/>
      <c r="DZ614" s="144"/>
      <c r="EA614" s="144"/>
      <c r="EB614" s="144"/>
      <c r="EC614" s="144"/>
      <c r="ED614" s="144"/>
      <c r="EE614" s="144"/>
      <c r="EF614" s="144"/>
      <c r="EG614" s="144"/>
      <c r="EH614" s="144"/>
      <c r="EI614" s="144"/>
      <c r="EJ614" s="144"/>
      <c r="EK614" s="144"/>
      <c r="EL614" s="144"/>
      <c r="EM614" s="144"/>
      <c r="EN614" s="144"/>
      <c r="EO614" s="144"/>
      <c r="EP614" s="144"/>
      <c r="EQ614" s="144"/>
      <c r="ER614" s="144"/>
      <c r="ES614" s="144"/>
      <c r="ET614" s="144"/>
      <c r="EU614" s="144"/>
      <c r="EV614" s="144"/>
      <c r="EW614" s="144"/>
      <c r="EX614" s="144"/>
      <c r="EY614" s="144"/>
      <c r="EZ614" s="144"/>
      <c r="FA614" s="144"/>
      <c r="FB614" s="144"/>
      <c r="FC614" s="144"/>
      <c r="FD614" s="144"/>
      <c r="FE614" s="144"/>
      <c r="FF614" s="144"/>
      <c r="FG614" s="144"/>
      <c r="FH614" s="144"/>
      <c r="FI614" s="144"/>
      <c r="FJ614" s="144"/>
      <c r="FK614" s="144"/>
      <c r="FL614" s="144"/>
      <c r="FM614" s="144"/>
      <c r="FN614" s="144"/>
      <c r="FO614" s="144"/>
      <c r="FP614" s="144"/>
      <c r="FQ614" s="144"/>
      <c r="FR614" s="144"/>
      <c r="FS614" s="144"/>
      <c r="FT614" s="144"/>
      <c r="FU614" s="144"/>
      <c r="FV614" s="144"/>
      <c r="FW614" s="144"/>
      <c r="FX614" s="144"/>
      <c r="FY614" s="144"/>
      <c r="FZ614" s="144"/>
      <c r="GA614" s="144"/>
      <c r="GB614" s="144"/>
      <c r="GC614" s="144"/>
      <c r="GD614" s="144"/>
      <c r="GE614" s="144"/>
      <c r="GF614" s="144"/>
      <c r="GG614" s="144"/>
      <c r="GH614" s="144"/>
      <c r="GI614" s="144"/>
      <c r="GJ614" s="144"/>
      <c r="GK614" s="144"/>
      <c r="GL614" s="144"/>
      <c r="GM614" s="144"/>
      <c r="GN614" s="144"/>
      <c r="GO614" s="144"/>
      <c r="GP614" s="144"/>
      <c r="GQ614" s="144"/>
      <c r="GR614" s="144"/>
      <c r="GS614" s="144"/>
      <c r="GT614" s="144"/>
      <c r="GU614" s="144"/>
      <c r="GV614" s="144"/>
      <c r="GW614" s="144"/>
      <c r="GX614" s="144"/>
      <c r="GY614" s="144"/>
      <c r="GZ614" s="144"/>
      <c r="HA614" s="144"/>
      <c r="HB614" s="144"/>
      <c r="HC614" s="144"/>
      <c r="HD614" s="144"/>
      <c r="HE614" s="144"/>
      <c r="HF614" s="144"/>
      <c r="HG614" s="144"/>
      <c r="HH614" s="144"/>
      <c r="HI614" s="144"/>
      <c r="HJ614" s="144"/>
    </row>
    <row r="615" spans="1:218" ht="16.5" x14ac:dyDescent="0.3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c r="CN615" s="144"/>
      <c r="CO615" s="144"/>
      <c r="CP615" s="144"/>
      <c r="CQ615" s="144"/>
      <c r="CR615" s="144"/>
      <c r="CS615" s="144"/>
      <c r="CT615" s="144"/>
      <c r="CU615" s="144"/>
      <c r="CV615" s="144"/>
      <c r="CW615" s="144"/>
      <c r="CX615" s="144"/>
      <c r="CY615" s="144"/>
      <c r="CZ615" s="144"/>
      <c r="DA615" s="144"/>
      <c r="DB615" s="144"/>
      <c r="DC615" s="144"/>
      <c r="DD615" s="144"/>
      <c r="DE615" s="144"/>
      <c r="DF615" s="144"/>
      <c r="DG615" s="144"/>
      <c r="DH615" s="144"/>
      <c r="DI615" s="144"/>
      <c r="DJ615" s="144"/>
      <c r="DK615" s="144"/>
      <c r="DL615" s="144"/>
      <c r="DM615" s="144"/>
      <c r="DN615" s="144"/>
      <c r="DO615" s="144"/>
      <c r="DP615" s="144"/>
      <c r="DQ615" s="144"/>
      <c r="DR615" s="144"/>
      <c r="DS615" s="144"/>
      <c r="DT615" s="144"/>
      <c r="DU615" s="144"/>
      <c r="DV615" s="144"/>
      <c r="DW615" s="144"/>
      <c r="DX615" s="144"/>
      <c r="DY615" s="144"/>
      <c r="DZ615" s="144"/>
      <c r="EA615" s="144"/>
      <c r="EB615" s="144"/>
      <c r="EC615" s="144"/>
      <c r="ED615" s="144"/>
      <c r="EE615" s="144"/>
      <c r="EF615" s="144"/>
      <c r="EG615" s="144"/>
      <c r="EH615" s="144"/>
      <c r="EI615" s="144"/>
      <c r="EJ615" s="144"/>
      <c r="EK615" s="144"/>
      <c r="EL615" s="144"/>
      <c r="EM615" s="144"/>
      <c r="EN615" s="144"/>
      <c r="EO615" s="144"/>
      <c r="EP615" s="144"/>
      <c r="EQ615" s="144"/>
      <c r="ER615" s="144"/>
      <c r="ES615" s="144"/>
      <c r="ET615" s="144"/>
      <c r="EU615" s="144"/>
      <c r="EV615" s="144"/>
      <c r="EW615" s="144"/>
      <c r="EX615" s="144"/>
      <c r="EY615" s="144"/>
      <c r="EZ615" s="144"/>
      <c r="FA615" s="144"/>
      <c r="FB615" s="144"/>
      <c r="FC615" s="144"/>
      <c r="FD615" s="144"/>
      <c r="FE615" s="144"/>
      <c r="FF615" s="144"/>
      <c r="FG615" s="144"/>
      <c r="FH615" s="144"/>
      <c r="FI615" s="144"/>
      <c r="FJ615" s="144"/>
      <c r="FK615" s="144"/>
      <c r="FL615" s="144"/>
      <c r="FM615" s="144"/>
      <c r="FN615" s="144"/>
      <c r="FO615" s="144"/>
      <c r="FP615" s="144"/>
      <c r="FQ615" s="144"/>
      <c r="FR615" s="144"/>
      <c r="FS615" s="144"/>
      <c r="FT615" s="144"/>
      <c r="FU615" s="144"/>
      <c r="FV615" s="144"/>
      <c r="FW615" s="144"/>
      <c r="FX615" s="144"/>
      <c r="FY615" s="144"/>
      <c r="FZ615" s="144"/>
      <c r="GA615" s="144"/>
      <c r="GB615" s="144"/>
      <c r="GC615" s="144"/>
      <c r="GD615" s="144"/>
      <c r="GE615" s="144"/>
      <c r="GF615" s="144"/>
      <c r="GG615" s="144"/>
      <c r="GH615" s="144"/>
      <c r="GI615" s="144"/>
      <c r="GJ615" s="144"/>
      <c r="GK615" s="144"/>
      <c r="GL615" s="144"/>
      <c r="GM615" s="144"/>
      <c r="GN615" s="144"/>
      <c r="GO615" s="144"/>
      <c r="GP615" s="144"/>
      <c r="GQ615" s="144"/>
      <c r="GR615" s="144"/>
      <c r="GS615" s="144"/>
      <c r="GT615" s="144"/>
      <c r="GU615" s="144"/>
      <c r="GV615" s="144"/>
      <c r="GW615" s="144"/>
      <c r="GX615" s="144"/>
      <c r="GY615" s="144"/>
      <c r="GZ615" s="144"/>
      <c r="HA615" s="144"/>
      <c r="HB615" s="144"/>
      <c r="HC615" s="144"/>
      <c r="HD615" s="144"/>
      <c r="HE615" s="144"/>
      <c r="HF615" s="144"/>
      <c r="HG615" s="144"/>
      <c r="HH615" s="144"/>
      <c r="HI615" s="144"/>
      <c r="HJ615" s="144"/>
    </row>
    <row r="616" spans="1:218" ht="16.5" x14ac:dyDescent="0.3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c r="CN616" s="144"/>
      <c r="CO616" s="144"/>
      <c r="CP616" s="144"/>
      <c r="CQ616" s="144"/>
      <c r="CR616" s="144"/>
      <c r="CS616" s="144"/>
      <c r="CT616" s="144"/>
      <c r="CU616" s="144"/>
      <c r="CV616" s="144"/>
      <c r="CW616" s="144"/>
      <c r="CX616" s="144"/>
      <c r="CY616" s="144"/>
      <c r="CZ616" s="144"/>
      <c r="DA616" s="144"/>
      <c r="DB616" s="144"/>
      <c r="DC616" s="144"/>
      <c r="DD616" s="144"/>
      <c r="DE616" s="144"/>
      <c r="DF616" s="144"/>
      <c r="DG616" s="144"/>
      <c r="DH616" s="144"/>
      <c r="DI616" s="144"/>
      <c r="DJ616" s="144"/>
      <c r="DK616" s="144"/>
      <c r="DL616" s="144"/>
      <c r="DM616" s="144"/>
      <c r="DN616" s="144"/>
      <c r="DO616" s="144"/>
      <c r="DP616" s="144"/>
      <c r="DQ616" s="144"/>
      <c r="DR616" s="144"/>
      <c r="DS616" s="144"/>
      <c r="DT616" s="144"/>
      <c r="DU616" s="144"/>
      <c r="DV616" s="144"/>
      <c r="DW616" s="144"/>
      <c r="DX616" s="144"/>
      <c r="DY616" s="144"/>
      <c r="DZ616" s="144"/>
      <c r="EA616" s="144"/>
      <c r="EB616" s="144"/>
      <c r="EC616" s="144"/>
      <c r="ED616" s="144"/>
      <c r="EE616" s="144"/>
      <c r="EF616" s="144"/>
      <c r="EG616" s="144"/>
      <c r="EH616" s="144"/>
      <c r="EI616" s="144"/>
      <c r="EJ616" s="144"/>
      <c r="EK616" s="144"/>
      <c r="EL616" s="144"/>
      <c r="EM616" s="144"/>
      <c r="EN616" s="144"/>
      <c r="EO616" s="144"/>
      <c r="EP616" s="144"/>
      <c r="EQ616" s="144"/>
      <c r="ER616" s="144"/>
      <c r="ES616" s="144"/>
      <c r="ET616" s="144"/>
      <c r="EU616" s="144"/>
      <c r="EV616" s="144"/>
      <c r="EW616" s="144"/>
      <c r="EX616" s="144"/>
      <c r="EY616" s="144"/>
      <c r="EZ616" s="144"/>
      <c r="FA616" s="144"/>
      <c r="FB616" s="144"/>
      <c r="FC616" s="144"/>
      <c r="FD616" s="144"/>
      <c r="FE616" s="144"/>
      <c r="FF616" s="144"/>
      <c r="FG616" s="144"/>
      <c r="FH616" s="144"/>
      <c r="FI616" s="144"/>
      <c r="FJ616" s="144"/>
      <c r="FK616" s="144"/>
      <c r="FL616" s="144"/>
      <c r="FM616" s="144"/>
      <c r="FN616" s="144"/>
      <c r="FO616" s="144"/>
      <c r="FP616" s="144"/>
      <c r="FQ616" s="144"/>
      <c r="FR616" s="144"/>
      <c r="FS616" s="144"/>
      <c r="FT616" s="144"/>
      <c r="FU616" s="144"/>
      <c r="FV616" s="144"/>
      <c r="FW616" s="144"/>
      <c r="FX616" s="144"/>
      <c r="FY616" s="144"/>
      <c r="FZ616" s="144"/>
      <c r="GA616" s="144"/>
      <c r="GB616" s="144"/>
      <c r="GC616" s="144"/>
      <c r="GD616" s="144"/>
      <c r="GE616" s="144"/>
      <c r="GF616" s="144"/>
      <c r="GG616" s="144"/>
      <c r="GH616" s="144"/>
      <c r="GI616" s="144"/>
      <c r="GJ616" s="144"/>
      <c r="GK616" s="144"/>
      <c r="GL616" s="144"/>
      <c r="GM616" s="144"/>
      <c r="GN616" s="144"/>
      <c r="GO616" s="144"/>
      <c r="GP616" s="144"/>
      <c r="GQ616" s="144"/>
      <c r="GR616" s="144"/>
      <c r="GS616" s="144"/>
      <c r="GT616" s="144"/>
      <c r="GU616" s="144"/>
      <c r="GV616" s="144"/>
      <c r="GW616" s="144"/>
      <c r="GX616" s="144"/>
      <c r="GY616" s="144"/>
      <c r="GZ616" s="144"/>
      <c r="HA616" s="144"/>
      <c r="HB616" s="144"/>
      <c r="HC616" s="144"/>
      <c r="HD616" s="144"/>
      <c r="HE616" s="144"/>
      <c r="HF616" s="144"/>
      <c r="HG616" s="144"/>
      <c r="HH616" s="144"/>
      <c r="HI616" s="144"/>
      <c r="HJ616" s="144"/>
    </row>
    <row r="617" spans="1:218" ht="16.5" x14ac:dyDescent="0.3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c r="CN617" s="144"/>
      <c r="CO617" s="144"/>
      <c r="CP617" s="144"/>
      <c r="CQ617" s="144"/>
      <c r="CR617" s="144"/>
      <c r="CS617" s="144"/>
      <c r="CT617" s="144"/>
      <c r="CU617" s="144"/>
      <c r="CV617" s="144"/>
      <c r="CW617" s="144"/>
      <c r="CX617" s="144"/>
      <c r="CY617" s="144"/>
      <c r="CZ617" s="144"/>
      <c r="DA617" s="144"/>
      <c r="DB617" s="144"/>
      <c r="DC617" s="144"/>
      <c r="DD617" s="144"/>
      <c r="DE617" s="144"/>
      <c r="DF617" s="144"/>
      <c r="DG617" s="144"/>
      <c r="DH617" s="144"/>
      <c r="DI617" s="144"/>
      <c r="DJ617" s="144"/>
      <c r="DK617" s="144"/>
      <c r="DL617" s="144"/>
      <c r="DM617" s="144"/>
      <c r="DN617" s="144"/>
      <c r="DO617" s="144"/>
      <c r="DP617" s="144"/>
      <c r="DQ617" s="144"/>
      <c r="DR617" s="144"/>
      <c r="DS617" s="144"/>
      <c r="DT617" s="144"/>
      <c r="DU617" s="144"/>
      <c r="DV617" s="144"/>
      <c r="DW617" s="144"/>
      <c r="DX617" s="144"/>
      <c r="DY617" s="144"/>
      <c r="DZ617" s="144"/>
      <c r="EA617" s="144"/>
      <c r="EB617" s="144"/>
      <c r="EC617" s="144"/>
      <c r="ED617" s="144"/>
      <c r="EE617" s="144"/>
      <c r="EF617" s="144"/>
      <c r="EG617" s="144"/>
      <c r="EH617" s="144"/>
      <c r="EI617" s="144"/>
      <c r="EJ617" s="144"/>
      <c r="EK617" s="144"/>
      <c r="EL617" s="144"/>
      <c r="EM617" s="144"/>
      <c r="EN617" s="144"/>
      <c r="EO617" s="144"/>
      <c r="EP617" s="144"/>
      <c r="EQ617" s="144"/>
      <c r="ER617" s="144"/>
      <c r="ES617" s="144"/>
      <c r="ET617" s="144"/>
      <c r="EU617" s="144"/>
      <c r="EV617" s="144"/>
      <c r="EW617" s="144"/>
      <c r="EX617" s="144"/>
      <c r="EY617" s="144"/>
      <c r="EZ617" s="144"/>
      <c r="FA617" s="144"/>
      <c r="FB617" s="144"/>
      <c r="FC617" s="144"/>
      <c r="FD617" s="144"/>
      <c r="FE617" s="144"/>
      <c r="FF617" s="144"/>
      <c r="FG617" s="144"/>
      <c r="FH617" s="144"/>
      <c r="FI617" s="144"/>
      <c r="FJ617" s="144"/>
      <c r="FK617" s="144"/>
      <c r="FL617" s="144"/>
      <c r="FM617" s="144"/>
      <c r="FN617" s="144"/>
      <c r="FO617" s="144"/>
      <c r="FP617" s="144"/>
      <c r="FQ617" s="144"/>
      <c r="FR617" s="144"/>
      <c r="FS617" s="144"/>
      <c r="FT617" s="144"/>
      <c r="FU617" s="144"/>
      <c r="FV617" s="144"/>
      <c r="FW617" s="144"/>
      <c r="FX617" s="144"/>
      <c r="FY617" s="144"/>
      <c r="FZ617" s="144"/>
      <c r="GA617" s="144"/>
      <c r="GB617" s="144"/>
      <c r="GC617" s="144"/>
      <c r="GD617" s="144"/>
      <c r="GE617" s="144"/>
      <c r="GF617" s="144"/>
      <c r="GG617" s="144"/>
      <c r="GH617" s="144"/>
      <c r="GI617" s="144"/>
      <c r="GJ617" s="144"/>
      <c r="GK617" s="144"/>
      <c r="GL617" s="144"/>
      <c r="GM617" s="144"/>
      <c r="GN617" s="144"/>
      <c r="GO617" s="144"/>
      <c r="GP617" s="144"/>
      <c r="GQ617" s="144"/>
      <c r="GR617" s="144"/>
      <c r="GS617" s="144"/>
      <c r="GT617" s="144"/>
      <c r="GU617" s="144"/>
      <c r="GV617" s="144"/>
      <c r="GW617" s="144"/>
      <c r="GX617" s="144"/>
      <c r="GY617" s="144"/>
      <c r="GZ617" s="144"/>
      <c r="HA617" s="144"/>
      <c r="HB617" s="144"/>
      <c r="HC617" s="144"/>
      <c r="HD617" s="144"/>
      <c r="HE617" s="144"/>
      <c r="HF617" s="144"/>
      <c r="HG617" s="144"/>
      <c r="HH617" s="144"/>
      <c r="HI617" s="144"/>
      <c r="HJ617" s="144"/>
    </row>
    <row r="618" spans="1:218" ht="16.5" x14ac:dyDescent="0.3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c r="CN618" s="144"/>
      <c r="CO618" s="144"/>
      <c r="CP618" s="144"/>
      <c r="CQ618" s="144"/>
      <c r="CR618" s="144"/>
      <c r="CS618" s="144"/>
      <c r="CT618" s="144"/>
      <c r="CU618" s="144"/>
      <c r="CV618" s="144"/>
      <c r="CW618" s="144"/>
      <c r="CX618" s="144"/>
      <c r="CY618" s="144"/>
      <c r="CZ618" s="144"/>
      <c r="DA618" s="144"/>
      <c r="DB618" s="144"/>
      <c r="DC618" s="144"/>
      <c r="DD618" s="144"/>
      <c r="DE618" s="144"/>
      <c r="DF618" s="144"/>
      <c r="DG618" s="144"/>
      <c r="DH618" s="144"/>
      <c r="DI618" s="144"/>
      <c r="DJ618" s="144"/>
      <c r="DK618" s="144"/>
      <c r="DL618" s="144"/>
      <c r="DM618" s="144"/>
      <c r="DN618" s="144"/>
      <c r="DO618" s="144"/>
      <c r="DP618" s="144"/>
      <c r="DQ618" s="144"/>
      <c r="DR618" s="144"/>
      <c r="DS618" s="144"/>
      <c r="DT618" s="144"/>
      <c r="DU618" s="144"/>
      <c r="DV618" s="144"/>
      <c r="DW618" s="144"/>
      <c r="DX618" s="144"/>
      <c r="DY618" s="144"/>
      <c r="DZ618" s="144"/>
      <c r="EA618" s="144"/>
      <c r="EB618" s="144"/>
      <c r="EC618" s="144"/>
      <c r="ED618" s="144"/>
      <c r="EE618" s="144"/>
      <c r="EF618" s="144"/>
      <c r="EG618" s="144"/>
      <c r="EH618" s="144"/>
      <c r="EI618" s="144"/>
      <c r="EJ618" s="144"/>
      <c r="EK618" s="144"/>
      <c r="EL618" s="144"/>
      <c r="EM618" s="144"/>
      <c r="EN618" s="144"/>
      <c r="EO618" s="144"/>
      <c r="EP618" s="144"/>
      <c r="EQ618" s="144"/>
      <c r="ER618" s="144"/>
      <c r="ES618" s="144"/>
      <c r="ET618" s="144"/>
      <c r="EU618" s="144"/>
      <c r="EV618" s="144"/>
      <c r="EW618" s="144"/>
      <c r="EX618" s="144"/>
      <c r="EY618" s="144"/>
      <c r="EZ618" s="144"/>
      <c r="FA618" s="144"/>
      <c r="FB618" s="144"/>
      <c r="FC618" s="144"/>
      <c r="FD618" s="144"/>
      <c r="FE618" s="144"/>
      <c r="FF618" s="144"/>
      <c r="FG618" s="144"/>
      <c r="FH618" s="144"/>
      <c r="FI618" s="144"/>
      <c r="FJ618" s="144"/>
      <c r="FK618" s="144"/>
      <c r="FL618" s="144"/>
      <c r="FM618" s="144"/>
      <c r="FN618" s="144"/>
      <c r="FO618" s="144"/>
      <c r="FP618" s="144"/>
      <c r="FQ618" s="144"/>
      <c r="FR618" s="144"/>
      <c r="FS618" s="144"/>
      <c r="FT618" s="144"/>
      <c r="FU618" s="144"/>
      <c r="FV618" s="144"/>
      <c r="FW618" s="144"/>
      <c r="FX618" s="144"/>
      <c r="FY618" s="144"/>
      <c r="FZ618" s="144"/>
      <c r="GA618" s="144"/>
      <c r="GB618" s="144"/>
      <c r="GC618" s="144"/>
      <c r="GD618" s="144"/>
      <c r="GE618" s="144"/>
      <c r="GF618" s="144"/>
      <c r="GG618" s="144"/>
      <c r="GH618" s="144"/>
      <c r="GI618" s="144"/>
      <c r="GJ618" s="144"/>
      <c r="GK618" s="144"/>
      <c r="GL618" s="144"/>
      <c r="GM618" s="144"/>
      <c r="GN618" s="144"/>
      <c r="GO618" s="144"/>
      <c r="GP618" s="144"/>
      <c r="GQ618" s="144"/>
      <c r="GR618" s="144"/>
      <c r="GS618" s="144"/>
      <c r="GT618" s="144"/>
      <c r="GU618" s="144"/>
      <c r="GV618" s="144"/>
      <c r="GW618" s="144"/>
      <c r="GX618" s="144"/>
      <c r="GY618" s="144"/>
      <c r="GZ618" s="144"/>
      <c r="HA618" s="144"/>
      <c r="HB618" s="144"/>
      <c r="HC618" s="144"/>
      <c r="HD618" s="144"/>
      <c r="HE618" s="144"/>
      <c r="HF618" s="144"/>
      <c r="HG618" s="144"/>
      <c r="HH618" s="144"/>
      <c r="HI618" s="144"/>
      <c r="HJ618" s="144"/>
    </row>
    <row r="619" spans="1:218" ht="16.5" x14ac:dyDescent="0.3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c r="CN619" s="144"/>
      <c r="CO619" s="144"/>
      <c r="CP619" s="144"/>
      <c r="CQ619" s="144"/>
      <c r="CR619" s="144"/>
      <c r="CS619" s="144"/>
      <c r="CT619" s="144"/>
      <c r="CU619" s="144"/>
      <c r="CV619" s="144"/>
      <c r="CW619" s="144"/>
      <c r="CX619" s="144"/>
      <c r="CY619" s="144"/>
      <c r="CZ619" s="144"/>
      <c r="DA619" s="144"/>
      <c r="DB619" s="144"/>
      <c r="DC619" s="144"/>
      <c r="DD619" s="144"/>
      <c r="DE619" s="144"/>
      <c r="DF619" s="144"/>
      <c r="DG619" s="144"/>
      <c r="DH619" s="144"/>
      <c r="DI619" s="144"/>
      <c r="DJ619" s="144"/>
      <c r="DK619" s="144"/>
      <c r="DL619" s="144"/>
      <c r="DM619" s="144"/>
      <c r="DN619" s="144"/>
      <c r="DO619" s="144"/>
      <c r="DP619" s="144"/>
      <c r="DQ619" s="144"/>
      <c r="DR619" s="144"/>
      <c r="DS619" s="144"/>
      <c r="DT619" s="144"/>
      <c r="DU619" s="144"/>
      <c r="DV619" s="144"/>
      <c r="DW619" s="144"/>
      <c r="DX619" s="144"/>
      <c r="DY619" s="144"/>
      <c r="DZ619" s="144"/>
      <c r="EA619" s="144"/>
      <c r="EB619" s="144"/>
      <c r="EC619" s="144"/>
      <c r="ED619" s="144"/>
      <c r="EE619" s="144"/>
      <c r="EF619" s="144"/>
      <c r="EG619" s="144"/>
      <c r="EH619" s="144"/>
      <c r="EI619" s="144"/>
      <c r="EJ619" s="144"/>
      <c r="EK619" s="144"/>
      <c r="EL619" s="144"/>
      <c r="EM619" s="144"/>
      <c r="EN619" s="144"/>
      <c r="EO619" s="144"/>
      <c r="EP619" s="144"/>
      <c r="EQ619" s="144"/>
      <c r="ER619" s="144"/>
      <c r="ES619" s="144"/>
      <c r="ET619" s="144"/>
      <c r="EU619" s="144"/>
      <c r="EV619" s="144"/>
      <c r="EW619" s="144"/>
      <c r="EX619" s="144"/>
      <c r="EY619" s="144"/>
      <c r="EZ619" s="144"/>
      <c r="FA619" s="144"/>
      <c r="FB619" s="144"/>
      <c r="FC619" s="144"/>
      <c r="FD619" s="144"/>
      <c r="FE619" s="144"/>
      <c r="FF619" s="144"/>
      <c r="FG619" s="144"/>
      <c r="FH619" s="144"/>
      <c r="FI619" s="144"/>
      <c r="FJ619" s="144"/>
      <c r="FK619" s="144"/>
      <c r="FL619" s="144"/>
      <c r="FM619" s="144"/>
      <c r="FN619" s="144"/>
      <c r="FO619" s="144"/>
      <c r="FP619" s="144"/>
      <c r="FQ619" s="144"/>
      <c r="FR619" s="144"/>
      <c r="FS619" s="144"/>
      <c r="FT619" s="144"/>
      <c r="FU619" s="144"/>
      <c r="FV619" s="144"/>
      <c r="FW619" s="144"/>
      <c r="FX619" s="144"/>
      <c r="FY619" s="144"/>
      <c r="FZ619" s="144"/>
      <c r="GA619" s="144"/>
      <c r="GB619" s="144"/>
      <c r="GC619" s="144"/>
      <c r="GD619" s="144"/>
      <c r="GE619" s="144"/>
      <c r="GF619" s="144"/>
      <c r="GG619" s="144"/>
      <c r="GH619" s="144"/>
      <c r="GI619" s="144"/>
      <c r="GJ619" s="144"/>
      <c r="GK619" s="144"/>
      <c r="GL619" s="144"/>
      <c r="GM619" s="144"/>
      <c r="GN619" s="144"/>
      <c r="GO619" s="144"/>
      <c r="GP619" s="144"/>
      <c r="GQ619" s="144"/>
      <c r="GR619" s="144"/>
      <c r="GS619" s="144"/>
      <c r="GT619" s="144"/>
      <c r="GU619" s="144"/>
      <c r="GV619" s="144"/>
      <c r="GW619" s="144"/>
      <c r="GX619" s="144"/>
      <c r="GY619" s="144"/>
      <c r="GZ619" s="144"/>
      <c r="HA619" s="144"/>
      <c r="HB619" s="144"/>
      <c r="HC619" s="144"/>
      <c r="HD619" s="144"/>
      <c r="HE619" s="144"/>
      <c r="HF619" s="144"/>
      <c r="HG619" s="144"/>
      <c r="HH619" s="144"/>
      <c r="HI619" s="144"/>
      <c r="HJ619" s="144"/>
    </row>
    <row r="620" spans="1:218" ht="16.5" x14ac:dyDescent="0.3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c r="CN620" s="144"/>
      <c r="CO620" s="144"/>
      <c r="CP620" s="144"/>
      <c r="CQ620" s="144"/>
      <c r="CR620" s="144"/>
      <c r="CS620" s="144"/>
      <c r="CT620" s="144"/>
      <c r="CU620" s="144"/>
      <c r="CV620" s="144"/>
      <c r="CW620" s="144"/>
      <c r="CX620" s="144"/>
      <c r="CY620" s="144"/>
      <c r="CZ620" s="144"/>
      <c r="DA620" s="144"/>
      <c r="DB620" s="144"/>
      <c r="DC620" s="144"/>
      <c r="DD620" s="144"/>
      <c r="DE620" s="144"/>
      <c r="DF620" s="144"/>
      <c r="DG620" s="144"/>
      <c r="DH620" s="144"/>
      <c r="DI620" s="144"/>
      <c r="DJ620" s="144"/>
      <c r="DK620" s="144"/>
      <c r="DL620" s="144"/>
      <c r="DM620" s="144"/>
      <c r="DN620" s="144"/>
      <c r="DO620" s="144"/>
      <c r="DP620" s="144"/>
      <c r="DQ620" s="144"/>
      <c r="DR620" s="144"/>
      <c r="DS620" s="144"/>
      <c r="DT620" s="144"/>
      <c r="DU620" s="144"/>
      <c r="DV620" s="144"/>
      <c r="DW620" s="144"/>
      <c r="DX620" s="144"/>
      <c r="DY620" s="144"/>
      <c r="DZ620" s="144"/>
      <c r="EA620" s="144"/>
      <c r="EB620" s="144"/>
      <c r="EC620" s="144"/>
      <c r="ED620" s="144"/>
      <c r="EE620" s="144"/>
      <c r="EF620" s="144"/>
      <c r="EG620" s="144"/>
      <c r="EH620" s="144"/>
      <c r="EI620" s="144"/>
      <c r="EJ620" s="144"/>
      <c r="EK620" s="144"/>
      <c r="EL620" s="144"/>
      <c r="EM620" s="144"/>
      <c r="EN620" s="144"/>
      <c r="EO620" s="144"/>
      <c r="EP620" s="144"/>
      <c r="EQ620" s="144"/>
      <c r="ER620" s="144"/>
      <c r="ES620" s="144"/>
      <c r="ET620" s="144"/>
      <c r="EU620" s="144"/>
      <c r="EV620" s="144"/>
      <c r="EW620" s="144"/>
      <c r="EX620" s="144"/>
      <c r="EY620" s="144"/>
      <c r="EZ620" s="144"/>
      <c r="FA620" s="144"/>
      <c r="FB620" s="144"/>
      <c r="FC620" s="144"/>
      <c r="FD620" s="144"/>
      <c r="FE620" s="144"/>
      <c r="FF620" s="144"/>
      <c r="FG620" s="144"/>
      <c r="FH620" s="144"/>
      <c r="FI620" s="144"/>
      <c r="FJ620" s="144"/>
      <c r="FK620" s="144"/>
      <c r="FL620" s="144"/>
      <c r="FM620" s="144"/>
      <c r="FN620" s="144"/>
      <c r="FO620" s="144"/>
      <c r="FP620" s="144"/>
      <c r="FQ620" s="144"/>
      <c r="FR620" s="144"/>
      <c r="FS620" s="144"/>
      <c r="FT620" s="144"/>
      <c r="FU620" s="144"/>
      <c r="FV620" s="144"/>
      <c r="FW620" s="144"/>
      <c r="FX620" s="144"/>
      <c r="FY620" s="144"/>
      <c r="FZ620" s="144"/>
      <c r="GA620" s="144"/>
      <c r="GB620" s="144"/>
      <c r="GC620" s="144"/>
      <c r="GD620" s="144"/>
      <c r="GE620" s="144"/>
      <c r="GF620" s="144"/>
      <c r="GG620" s="144"/>
      <c r="GH620" s="144"/>
      <c r="GI620" s="144"/>
      <c r="GJ620" s="144"/>
      <c r="GK620" s="144"/>
      <c r="GL620" s="144"/>
      <c r="GM620" s="144"/>
      <c r="GN620" s="144"/>
      <c r="GO620" s="144"/>
      <c r="GP620" s="144"/>
      <c r="GQ620" s="144"/>
      <c r="GR620" s="144"/>
      <c r="GS620" s="144"/>
      <c r="GT620" s="144"/>
      <c r="GU620" s="144"/>
      <c r="GV620" s="144"/>
      <c r="GW620" s="144"/>
      <c r="GX620" s="144"/>
      <c r="GY620" s="144"/>
      <c r="GZ620" s="144"/>
      <c r="HA620" s="144"/>
      <c r="HB620" s="144"/>
      <c r="HC620" s="144"/>
      <c r="HD620" s="144"/>
      <c r="HE620" s="144"/>
      <c r="HF620" s="144"/>
      <c r="HG620" s="144"/>
      <c r="HH620" s="144"/>
      <c r="HI620" s="144"/>
      <c r="HJ620" s="144"/>
    </row>
    <row r="621" spans="1:218" ht="16.5" x14ac:dyDescent="0.3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c r="CN621" s="144"/>
      <c r="CO621" s="144"/>
      <c r="CP621" s="144"/>
      <c r="CQ621" s="144"/>
      <c r="CR621" s="144"/>
      <c r="CS621" s="144"/>
      <c r="CT621" s="144"/>
      <c r="CU621" s="144"/>
      <c r="CV621" s="144"/>
      <c r="CW621" s="144"/>
      <c r="CX621" s="144"/>
      <c r="CY621" s="144"/>
      <c r="CZ621" s="144"/>
      <c r="DA621" s="144"/>
      <c r="DB621" s="144"/>
      <c r="DC621" s="144"/>
      <c r="DD621" s="144"/>
      <c r="DE621" s="144"/>
      <c r="DF621" s="144"/>
      <c r="DG621" s="144"/>
      <c r="DH621" s="144"/>
      <c r="DI621" s="144"/>
      <c r="DJ621" s="144"/>
      <c r="DK621" s="144"/>
      <c r="DL621" s="144"/>
      <c r="DM621" s="144"/>
      <c r="DN621" s="144"/>
      <c r="DO621" s="144"/>
      <c r="DP621" s="144"/>
      <c r="DQ621" s="144"/>
      <c r="DR621" s="144"/>
      <c r="DS621" s="144"/>
      <c r="DT621" s="144"/>
      <c r="DU621" s="144"/>
      <c r="DV621" s="144"/>
      <c r="DW621" s="144"/>
      <c r="DX621" s="144"/>
      <c r="DY621" s="144"/>
      <c r="DZ621" s="144"/>
      <c r="EA621" s="144"/>
      <c r="EB621" s="144"/>
      <c r="EC621" s="144"/>
      <c r="ED621" s="144"/>
      <c r="EE621" s="144"/>
      <c r="EF621" s="144"/>
      <c r="EG621" s="144"/>
      <c r="EH621" s="144"/>
      <c r="EI621" s="144"/>
      <c r="EJ621" s="144"/>
      <c r="EK621" s="144"/>
      <c r="EL621" s="144"/>
      <c r="EM621" s="144"/>
      <c r="EN621" s="144"/>
      <c r="EO621" s="144"/>
      <c r="EP621" s="144"/>
      <c r="EQ621" s="144"/>
      <c r="ER621" s="144"/>
      <c r="ES621" s="144"/>
      <c r="ET621" s="144"/>
      <c r="EU621" s="144"/>
      <c r="EV621" s="144"/>
      <c r="EW621" s="144"/>
      <c r="EX621" s="144"/>
      <c r="EY621" s="144"/>
      <c r="EZ621" s="144"/>
      <c r="FA621" s="144"/>
      <c r="FB621" s="144"/>
      <c r="FC621" s="144"/>
      <c r="FD621" s="144"/>
      <c r="FE621" s="144"/>
      <c r="FF621" s="144"/>
      <c r="FG621" s="144"/>
      <c r="FH621" s="144"/>
      <c r="FI621" s="144"/>
      <c r="FJ621" s="144"/>
      <c r="FK621" s="144"/>
      <c r="FL621" s="144"/>
      <c r="FM621" s="144"/>
      <c r="FN621" s="144"/>
      <c r="FO621" s="144"/>
      <c r="FP621" s="144"/>
      <c r="FQ621" s="144"/>
      <c r="FR621" s="144"/>
      <c r="FS621" s="144"/>
      <c r="FT621" s="144"/>
      <c r="FU621" s="144"/>
      <c r="FV621" s="144"/>
      <c r="FW621" s="144"/>
      <c r="FX621" s="144"/>
      <c r="FY621" s="144"/>
      <c r="FZ621" s="144"/>
      <c r="GA621" s="144"/>
      <c r="GB621" s="144"/>
      <c r="GC621" s="144"/>
      <c r="GD621" s="144"/>
      <c r="GE621" s="144"/>
      <c r="GF621" s="144"/>
      <c r="GG621" s="144"/>
      <c r="GH621" s="144"/>
      <c r="GI621" s="144"/>
      <c r="GJ621" s="144"/>
      <c r="GK621" s="144"/>
      <c r="GL621" s="144"/>
      <c r="GM621" s="144"/>
      <c r="GN621" s="144"/>
      <c r="GO621" s="144"/>
      <c r="GP621" s="144"/>
      <c r="GQ621" s="144"/>
      <c r="GR621" s="144"/>
      <c r="GS621" s="144"/>
      <c r="GT621" s="144"/>
      <c r="GU621" s="144"/>
      <c r="GV621" s="144"/>
      <c r="GW621" s="144"/>
      <c r="GX621" s="144"/>
      <c r="GY621" s="144"/>
      <c r="GZ621" s="144"/>
      <c r="HA621" s="144"/>
      <c r="HB621" s="144"/>
      <c r="HC621" s="144"/>
      <c r="HD621" s="144"/>
      <c r="HE621" s="144"/>
      <c r="HF621" s="144"/>
      <c r="HG621" s="144"/>
      <c r="HH621" s="144"/>
      <c r="HI621" s="144"/>
      <c r="HJ621" s="144"/>
    </row>
    <row r="622" spans="1:218" ht="16.5" x14ac:dyDescent="0.3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c r="CN622" s="144"/>
      <c r="CO622" s="144"/>
      <c r="CP622" s="144"/>
      <c r="CQ622" s="144"/>
      <c r="CR622" s="144"/>
      <c r="CS622" s="144"/>
      <c r="CT622" s="144"/>
      <c r="CU622" s="144"/>
      <c r="CV622" s="144"/>
      <c r="CW622" s="144"/>
      <c r="CX622" s="144"/>
      <c r="CY622" s="144"/>
      <c r="CZ622" s="144"/>
      <c r="DA622" s="144"/>
      <c r="DB622" s="144"/>
      <c r="DC622" s="144"/>
      <c r="DD622" s="144"/>
      <c r="DE622" s="144"/>
      <c r="DF622" s="144"/>
      <c r="DG622" s="144"/>
      <c r="DH622" s="144"/>
      <c r="DI622" s="144"/>
      <c r="DJ622" s="144"/>
      <c r="DK622" s="144"/>
      <c r="DL622" s="144"/>
      <c r="DM622" s="144"/>
      <c r="DN622" s="144"/>
      <c r="DO622" s="144"/>
      <c r="DP622" s="144"/>
      <c r="DQ622" s="144"/>
      <c r="DR622" s="144"/>
      <c r="DS622" s="144"/>
      <c r="DT622" s="144"/>
      <c r="DU622" s="144"/>
      <c r="DV622" s="144"/>
      <c r="DW622" s="144"/>
      <c r="DX622" s="144"/>
      <c r="DY622" s="144"/>
      <c r="DZ622" s="144"/>
      <c r="EA622" s="144"/>
      <c r="EB622" s="144"/>
      <c r="EC622" s="144"/>
      <c r="ED622" s="144"/>
      <c r="EE622" s="144"/>
      <c r="EF622" s="144"/>
      <c r="EG622" s="144"/>
      <c r="EH622" s="144"/>
      <c r="EI622" s="144"/>
      <c r="EJ622" s="144"/>
      <c r="EK622" s="144"/>
      <c r="EL622" s="144"/>
      <c r="EM622" s="144"/>
      <c r="EN622" s="144"/>
      <c r="EO622" s="144"/>
      <c r="EP622" s="144"/>
      <c r="EQ622" s="144"/>
      <c r="ER622" s="144"/>
      <c r="ES622" s="144"/>
      <c r="ET622" s="144"/>
      <c r="EU622" s="144"/>
      <c r="EV622" s="144"/>
      <c r="EW622" s="144"/>
      <c r="EX622" s="144"/>
      <c r="EY622" s="144"/>
      <c r="EZ622" s="144"/>
      <c r="FA622" s="144"/>
      <c r="FB622" s="144"/>
      <c r="FC622" s="144"/>
      <c r="FD622" s="144"/>
      <c r="FE622" s="144"/>
      <c r="FF622" s="144"/>
      <c r="FG622" s="144"/>
      <c r="FH622" s="144"/>
      <c r="FI622" s="144"/>
      <c r="FJ622" s="144"/>
      <c r="FK622" s="144"/>
      <c r="FL622" s="144"/>
      <c r="FM622" s="144"/>
      <c r="FN622" s="144"/>
      <c r="FO622" s="144"/>
      <c r="FP622" s="144"/>
      <c r="FQ622" s="144"/>
      <c r="FR622" s="144"/>
      <c r="FS622" s="144"/>
      <c r="FT622" s="144"/>
      <c r="FU622" s="144"/>
      <c r="FV622" s="144"/>
      <c r="FW622" s="144"/>
      <c r="FX622" s="144"/>
      <c r="FY622" s="144"/>
      <c r="FZ622" s="144"/>
      <c r="GA622" s="144"/>
      <c r="GB622" s="144"/>
      <c r="GC622" s="144"/>
      <c r="GD622" s="144"/>
      <c r="GE622" s="144"/>
      <c r="GF622" s="144"/>
      <c r="GG622" s="144"/>
      <c r="GH622" s="144"/>
      <c r="GI622" s="144"/>
      <c r="GJ622" s="144"/>
      <c r="GK622" s="144"/>
      <c r="GL622" s="144"/>
      <c r="GM622" s="144"/>
      <c r="GN622" s="144"/>
      <c r="GO622" s="144"/>
      <c r="GP622" s="144"/>
      <c r="GQ622" s="144"/>
      <c r="GR622" s="144"/>
      <c r="GS622" s="144"/>
      <c r="GT622" s="144"/>
      <c r="GU622" s="144"/>
      <c r="GV622" s="144"/>
      <c r="GW622" s="144"/>
      <c r="GX622" s="144"/>
      <c r="GY622" s="144"/>
      <c r="GZ622" s="144"/>
      <c r="HA622" s="144"/>
      <c r="HB622" s="144"/>
      <c r="HC622" s="144"/>
      <c r="HD622" s="144"/>
      <c r="HE622" s="144"/>
      <c r="HF622" s="144"/>
      <c r="HG622" s="144"/>
      <c r="HH622" s="144"/>
      <c r="HI622" s="144"/>
      <c r="HJ622" s="144"/>
    </row>
    <row r="623" spans="1:218" ht="16.5" x14ac:dyDescent="0.3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c r="CN623" s="144"/>
      <c r="CO623" s="144"/>
      <c r="CP623" s="144"/>
      <c r="CQ623" s="144"/>
      <c r="CR623" s="144"/>
      <c r="CS623" s="144"/>
      <c r="CT623" s="144"/>
      <c r="CU623" s="144"/>
      <c r="CV623" s="144"/>
      <c r="CW623" s="144"/>
      <c r="CX623" s="144"/>
      <c r="CY623" s="144"/>
      <c r="CZ623" s="144"/>
      <c r="DA623" s="144"/>
      <c r="DB623" s="144"/>
      <c r="DC623" s="144"/>
      <c r="DD623" s="144"/>
      <c r="DE623" s="144"/>
      <c r="DF623" s="144"/>
      <c r="DG623" s="144"/>
      <c r="DH623" s="144"/>
      <c r="DI623" s="144"/>
      <c r="DJ623" s="144"/>
      <c r="DK623" s="144"/>
      <c r="DL623" s="144"/>
      <c r="DM623" s="144"/>
      <c r="DN623" s="144"/>
      <c r="DO623" s="144"/>
      <c r="DP623" s="144"/>
      <c r="DQ623" s="144"/>
      <c r="DR623" s="144"/>
      <c r="DS623" s="144"/>
      <c r="DT623" s="144"/>
      <c r="DU623" s="144"/>
      <c r="DV623" s="144"/>
      <c r="DW623" s="144"/>
      <c r="DX623" s="144"/>
      <c r="DY623" s="144"/>
      <c r="DZ623" s="144"/>
      <c r="EA623" s="144"/>
      <c r="EB623" s="144"/>
      <c r="EC623" s="144"/>
      <c r="ED623" s="144"/>
      <c r="EE623" s="144"/>
      <c r="EF623" s="144"/>
      <c r="EG623" s="144"/>
      <c r="EH623" s="144"/>
      <c r="EI623" s="144"/>
      <c r="EJ623" s="144"/>
      <c r="EK623" s="144"/>
      <c r="EL623" s="144"/>
      <c r="EM623" s="144"/>
      <c r="EN623" s="144"/>
      <c r="EO623" s="144"/>
      <c r="EP623" s="144"/>
      <c r="EQ623" s="144"/>
      <c r="ER623" s="144"/>
      <c r="ES623" s="144"/>
      <c r="ET623" s="144"/>
      <c r="EU623" s="144"/>
      <c r="EV623" s="144"/>
      <c r="EW623" s="144"/>
      <c r="EX623" s="144"/>
      <c r="EY623" s="144"/>
      <c r="EZ623" s="144"/>
      <c r="FA623" s="144"/>
      <c r="FB623" s="144"/>
      <c r="FC623" s="144"/>
      <c r="FD623" s="144"/>
      <c r="FE623" s="144"/>
      <c r="FF623" s="144"/>
      <c r="FG623" s="144"/>
      <c r="FH623" s="144"/>
      <c r="FI623" s="144"/>
      <c r="FJ623" s="144"/>
      <c r="FK623" s="144"/>
      <c r="FL623" s="144"/>
      <c r="FM623" s="144"/>
      <c r="FN623" s="144"/>
      <c r="FO623" s="144"/>
      <c r="FP623" s="144"/>
      <c r="FQ623" s="144"/>
      <c r="FR623" s="144"/>
      <c r="FS623" s="144"/>
      <c r="FT623" s="144"/>
      <c r="FU623" s="144"/>
      <c r="FV623" s="144"/>
      <c r="FW623" s="144"/>
      <c r="FX623" s="144"/>
      <c r="FY623" s="144"/>
      <c r="FZ623" s="144"/>
      <c r="GA623" s="144"/>
      <c r="GB623" s="144"/>
      <c r="GC623" s="144"/>
      <c r="GD623" s="144"/>
      <c r="GE623" s="144"/>
      <c r="GF623" s="144"/>
      <c r="GG623" s="144"/>
      <c r="GH623" s="144"/>
      <c r="GI623" s="144"/>
      <c r="GJ623" s="144"/>
      <c r="GK623" s="144"/>
      <c r="GL623" s="144"/>
      <c r="GM623" s="144"/>
      <c r="GN623" s="144"/>
      <c r="GO623" s="144"/>
      <c r="GP623" s="144"/>
      <c r="GQ623" s="144"/>
      <c r="GR623" s="144"/>
      <c r="GS623" s="144"/>
      <c r="GT623" s="144"/>
      <c r="GU623" s="144"/>
      <c r="GV623" s="144"/>
      <c r="GW623" s="144"/>
      <c r="GX623" s="144"/>
      <c r="GY623" s="144"/>
      <c r="GZ623" s="144"/>
      <c r="HA623" s="144"/>
      <c r="HB623" s="144"/>
      <c r="HC623" s="144"/>
      <c r="HD623" s="144"/>
      <c r="HE623" s="144"/>
      <c r="HF623" s="144"/>
      <c r="HG623" s="144"/>
      <c r="HH623" s="144"/>
      <c r="HI623" s="144"/>
      <c r="HJ623" s="144"/>
    </row>
    <row r="624" spans="1:218" ht="16.5" x14ac:dyDescent="0.3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c r="CN624" s="144"/>
      <c r="CO624" s="144"/>
      <c r="CP624" s="144"/>
      <c r="CQ624" s="144"/>
      <c r="CR624" s="144"/>
      <c r="CS624" s="144"/>
      <c r="CT624" s="144"/>
      <c r="CU624" s="144"/>
      <c r="CV624" s="144"/>
      <c r="CW624" s="144"/>
      <c r="CX624" s="144"/>
      <c r="CY624" s="144"/>
      <c r="CZ624" s="144"/>
      <c r="DA624" s="144"/>
      <c r="DB624" s="144"/>
      <c r="DC624" s="144"/>
      <c r="DD624" s="144"/>
      <c r="DE624" s="144"/>
      <c r="DF624" s="144"/>
      <c r="DG624" s="144"/>
      <c r="DH624" s="144"/>
      <c r="DI624" s="144"/>
      <c r="DJ624" s="144"/>
      <c r="DK624" s="144"/>
      <c r="DL624" s="144"/>
      <c r="DM624" s="144"/>
      <c r="DN624" s="144"/>
      <c r="DO624" s="144"/>
      <c r="DP624" s="144"/>
      <c r="DQ624" s="144"/>
      <c r="DR624" s="144"/>
      <c r="DS624" s="144"/>
      <c r="DT624" s="144"/>
      <c r="DU624" s="144"/>
      <c r="DV624" s="144"/>
      <c r="DW624" s="144"/>
      <c r="DX624" s="144"/>
      <c r="DY624" s="144"/>
      <c r="DZ624" s="144"/>
      <c r="EA624" s="144"/>
      <c r="EB624" s="144"/>
      <c r="EC624" s="144"/>
      <c r="ED624" s="144"/>
      <c r="EE624" s="144"/>
      <c r="EF624" s="144"/>
      <c r="EG624" s="144"/>
      <c r="EH624" s="144"/>
      <c r="EI624" s="144"/>
      <c r="EJ624" s="144"/>
      <c r="EK624" s="144"/>
      <c r="EL624" s="144"/>
      <c r="EM624" s="144"/>
      <c r="EN624" s="144"/>
      <c r="EO624" s="144"/>
      <c r="EP624" s="144"/>
      <c r="EQ624" s="144"/>
      <c r="ER624" s="144"/>
      <c r="ES624" s="144"/>
      <c r="ET624" s="144"/>
      <c r="EU624" s="144"/>
      <c r="EV624" s="144"/>
      <c r="EW624" s="144"/>
      <c r="EX624" s="144"/>
      <c r="EY624" s="144"/>
      <c r="EZ624" s="144"/>
      <c r="FA624" s="144"/>
      <c r="FB624" s="144"/>
      <c r="FC624" s="144"/>
      <c r="FD624" s="144"/>
      <c r="FE624" s="144"/>
      <c r="FF624" s="144"/>
      <c r="FG624" s="144"/>
      <c r="FH624" s="144"/>
      <c r="FI624" s="144"/>
      <c r="FJ624" s="144"/>
      <c r="FK624" s="144"/>
      <c r="FL624" s="144"/>
      <c r="FM624" s="144"/>
      <c r="FN624" s="144"/>
      <c r="FO624" s="144"/>
      <c r="FP624" s="144"/>
      <c r="FQ624" s="144"/>
      <c r="FR624" s="144"/>
      <c r="FS624" s="144"/>
      <c r="FT624" s="144"/>
      <c r="FU624" s="144"/>
      <c r="FV624" s="144"/>
      <c r="FW624" s="144"/>
      <c r="FX624" s="144"/>
      <c r="FY624" s="144"/>
      <c r="FZ624" s="144"/>
      <c r="GA624" s="144"/>
      <c r="GB624" s="144"/>
      <c r="GC624" s="144"/>
      <c r="GD624" s="144"/>
      <c r="GE624" s="144"/>
      <c r="GF624" s="144"/>
      <c r="GG624" s="144"/>
      <c r="GH624" s="144"/>
      <c r="GI624" s="144"/>
      <c r="GJ624" s="144"/>
      <c r="GK624" s="144"/>
      <c r="GL624" s="144"/>
      <c r="GM624" s="144"/>
      <c r="GN624" s="144"/>
      <c r="GO624" s="144"/>
      <c r="GP624" s="144"/>
      <c r="GQ624" s="144"/>
      <c r="GR624" s="144"/>
      <c r="GS624" s="144"/>
      <c r="GT624" s="144"/>
      <c r="GU624" s="144"/>
      <c r="GV624" s="144"/>
      <c r="GW624" s="144"/>
      <c r="GX624" s="144"/>
      <c r="GY624" s="144"/>
      <c r="GZ624" s="144"/>
      <c r="HA624" s="144"/>
      <c r="HB624" s="144"/>
      <c r="HC624" s="144"/>
      <c r="HD624" s="144"/>
      <c r="HE624" s="144"/>
      <c r="HF624" s="144"/>
      <c r="HG624" s="144"/>
      <c r="HH624" s="144"/>
      <c r="HI624" s="144"/>
      <c r="HJ624" s="144"/>
    </row>
    <row r="625" spans="1:218" ht="16.5" x14ac:dyDescent="0.3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c r="CN625" s="144"/>
      <c r="CO625" s="144"/>
      <c r="CP625" s="144"/>
      <c r="CQ625" s="144"/>
      <c r="CR625" s="144"/>
      <c r="CS625" s="144"/>
      <c r="CT625" s="144"/>
      <c r="CU625" s="144"/>
      <c r="CV625" s="144"/>
      <c r="CW625" s="144"/>
      <c r="CX625" s="144"/>
      <c r="CY625" s="144"/>
      <c r="CZ625" s="144"/>
      <c r="DA625" s="144"/>
      <c r="DB625" s="144"/>
      <c r="DC625" s="144"/>
      <c r="DD625" s="144"/>
      <c r="DE625" s="144"/>
      <c r="DF625" s="144"/>
      <c r="DG625" s="144"/>
      <c r="DH625" s="144"/>
      <c r="DI625" s="144"/>
      <c r="DJ625" s="144"/>
      <c r="DK625" s="144"/>
      <c r="DL625" s="144"/>
      <c r="DM625" s="144"/>
      <c r="DN625" s="144"/>
      <c r="DO625" s="144"/>
      <c r="DP625" s="144"/>
      <c r="DQ625" s="144"/>
      <c r="DR625" s="144"/>
      <c r="DS625" s="144"/>
      <c r="DT625" s="144"/>
      <c r="DU625" s="144"/>
      <c r="DV625" s="144"/>
      <c r="DW625" s="144"/>
      <c r="DX625" s="144"/>
      <c r="DY625" s="144"/>
      <c r="DZ625" s="144"/>
      <c r="EA625" s="144"/>
      <c r="EB625" s="144"/>
      <c r="EC625" s="144"/>
      <c r="ED625" s="144"/>
      <c r="EE625" s="144"/>
      <c r="EF625" s="144"/>
      <c r="EG625" s="144"/>
      <c r="EH625" s="144"/>
      <c r="EI625" s="144"/>
      <c r="EJ625" s="144"/>
      <c r="EK625" s="144"/>
      <c r="EL625" s="144"/>
      <c r="EM625" s="144"/>
      <c r="EN625" s="144"/>
      <c r="EO625" s="144"/>
      <c r="EP625" s="144"/>
      <c r="EQ625" s="144"/>
      <c r="ER625" s="144"/>
      <c r="ES625" s="144"/>
      <c r="ET625" s="144"/>
      <c r="EU625" s="144"/>
      <c r="EV625" s="144"/>
      <c r="EW625" s="144"/>
      <c r="EX625" s="144"/>
      <c r="EY625" s="144"/>
      <c r="EZ625" s="144"/>
      <c r="FA625" s="144"/>
      <c r="FB625" s="144"/>
      <c r="FC625" s="144"/>
      <c r="FD625" s="144"/>
      <c r="FE625" s="144"/>
      <c r="FF625" s="144"/>
      <c r="FG625" s="144"/>
      <c r="FH625" s="144"/>
      <c r="FI625" s="144"/>
      <c r="FJ625" s="144"/>
      <c r="FK625" s="144"/>
      <c r="FL625" s="144"/>
      <c r="FM625" s="144"/>
      <c r="FN625" s="144"/>
      <c r="FO625" s="144"/>
      <c r="FP625" s="144"/>
      <c r="FQ625" s="144"/>
      <c r="FR625" s="144"/>
      <c r="FS625" s="144"/>
      <c r="FT625" s="144"/>
      <c r="FU625" s="144"/>
      <c r="FV625" s="144"/>
      <c r="FW625" s="144"/>
      <c r="FX625" s="144"/>
      <c r="FY625" s="144"/>
      <c r="FZ625" s="144"/>
      <c r="GA625" s="144"/>
      <c r="GB625" s="144"/>
      <c r="GC625" s="144"/>
      <c r="GD625" s="144"/>
      <c r="GE625" s="144"/>
      <c r="GF625" s="144"/>
      <c r="GG625" s="144"/>
      <c r="GH625" s="144"/>
      <c r="GI625" s="144"/>
      <c r="GJ625" s="144"/>
      <c r="GK625" s="144"/>
      <c r="GL625" s="144"/>
      <c r="GM625" s="144"/>
      <c r="GN625" s="144"/>
      <c r="GO625" s="144"/>
      <c r="GP625" s="144"/>
      <c r="GQ625" s="144"/>
      <c r="GR625" s="144"/>
      <c r="GS625" s="144"/>
      <c r="GT625" s="144"/>
      <c r="GU625" s="144"/>
      <c r="GV625" s="144"/>
      <c r="GW625" s="144"/>
      <c r="GX625" s="144"/>
      <c r="GY625" s="144"/>
      <c r="GZ625" s="144"/>
      <c r="HA625" s="144"/>
      <c r="HB625" s="144"/>
      <c r="HC625" s="144"/>
      <c r="HD625" s="144"/>
      <c r="HE625" s="144"/>
      <c r="HF625" s="144"/>
      <c r="HG625" s="144"/>
      <c r="HH625" s="144"/>
      <c r="HI625" s="144"/>
      <c r="HJ625" s="144"/>
    </row>
    <row r="626" spans="1:218" ht="16.5" x14ac:dyDescent="0.3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c r="CN626" s="144"/>
      <c r="CO626" s="144"/>
      <c r="CP626" s="144"/>
      <c r="CQ626" s="144"/>
      <c r="CR626" s="144"/>
      <c r="CS626" s="144"/>
      <c r="CT626" s="144"/>
      <c r="CU626" s="144"/>
      <c r="CV626" s="144"/>
      <c r="CW626" s="144"/>
      <c r="CX626" s="144"/>
      <c r="CY626" s="144"/>
      <c r="CZ626" s="144"/>
      <c r="DA626" s="144"/>
      <c r="DB626" s="144"/>
      <c r="DC626" s="144"/>
      <c r="DD626" s="144"/>
      <c r="DE626" s="144"/>
      <c r="DF626" s="144"/>
      <c r="DG626" s="144"/>
      <c r="DH626" s="144"/>
      <c r="DI626" s="144"/>
      <c r="DJ626" s="144"/>
      <c r="DK626" s="144"/>
      <c r="DL626" s="144"/>
      <c r="DM626" s="144"/>
      <c r="DN626" s="144"/>
      <c r="DO626" s="144"/>
      <c r="DP626" s="144"/>
      <c r="DQ626" s="144"/>
      <c r="DR626" s="144"/>
      <c r="DS626" s="144"/>
      <c r="DT626" s="144"/>
      <c r="DU626" s="144"/>
      <c r="DV626" s="144"/>
      <c r="DW626" s="144"/>
      <c r="DX626" s="144"/>
      <c r="DY626" s="144"/>
      <c r="DZ626" s="144"/>
      <c r="EA626" s="144"/>
      <c r="EB626" s="144"/>
      <c r="EC626" s="144"/>
      <c r="ED626" s="144"/>
      <c r="EE626" s="144"/>
      <c r="EF626" s="144"/>
      <c r="EG626" s="144"/>
      <c r="EH626" s="144"/>
      <c r="EI626" s="144"/>
      <c r="EJ626" s="144"/>
      <c r="EK626" s="144"/>
      <c r="EL626" s="144"/>
      <c r="EM626" s="144"/>
      <c r="EN626" s="144"/>
      <c r="EO626" s="144"/>
      <c r="EP626" s="144"/>
      <c r="EQ626" s="144"/>
      <c r="ER626" s="144"/>
      <c r="ES626" s="144"/>
      <c r="ET626" s="144"/>
      <c r="EU626" s="144"/>
      <c r="EV626" s="144"/>
      <c r="EW626" s="144"/>
      <c r="EX626" s="144"/>
      <c r="EY626" s="144"/>
      <c r="EZ626" s="144"/>
      <c r="FA626" s="144"/>
      <c r="FB626" s="144"/>
      <c r="FC626" s="144"/>
      <c r="FD626" s="144"/>
      <c r="FE626" s="144"/>
      <c r="FF626" s="144"/>
      <c r="FG626" s="144"/>
      <c r="FH626" s="144"/>
      <c r="FI626" s="144"/>
      <c r="FJ626" s="144"/>
      <c r="FK626" s="144"/>
      <c r="FL626" s="144"/>
      <c r="FM626" s="144"/>
      <c r="FN626" s="144"/>
      <c r="FO626" s="144"/>
      <c r="FP626" s="144"/>
      <c r="FQ626" s="144"/>
      <c r="FR626" s="144"/>
      <c r="FS626" s="144"/>
      <c r="FT626" s="144"/>
      <c r="FU626" s="144"/>
      <c r="FV626" s="144"/>
      <c r="FW626" s="144"/>
      <c r="FX626" s="144"/>
      <c r="FY626" s="144"/>
      <c r="FZ626" s="144"/>
      <c r="GA626" s="144"/>
      <c r="GB626" s="144"/>
      <c r="GC626" s="144"/>
      <c r="GD626" s="144"/>
      <c r="GE626" s="144"/>
      <c r="GF626" s="144"/>
      <c r="GG626" s="144"/>
      <c r="GH626" s="144"/>
      <c r="GI626" s="144"/>
      <c r="GJ626" s="144"/>
      <c r="GK626" s="144"/>
      <c r="GL626" s="144"/>
      <c r="GM626" s="144"/>
      <c r="GN626" s="144"/>
      <c r="GO626" s="144"/>
      <c r="GP626" s="144"/>
      <c r="GQ626" s="144"/>
      <c r="GR626" s="144"/>
      <c r="GS626" s="144"/>
      <c r="GT626" s="144"/>
      <c r="GU626" s="144"/>
      <c r="GV626" s="144"/>
      <c r="GW626" s="144"/>
      <c r="GX626" s="144"/>
      <c r="GY626" s="144"/>
      <c r="GZ626" s="144"/>
      <c r="HA626" s="144"/>
      <c r="HB626" s="144"/>
      <c r="HC626" s="144"/>
      <c r="HD626" s="144"/>
      <c r="HE626" s="144"/>
      <c r="HF626" s="144"/>
      <c r="HG626" s="144"/>
      <c r="HH626" s="144"/>
      <c r="HI626" s="144"/>
      <c r="HJ626" s="144"/>
    </row>
    <row r="627" spans="1:218" ht="16.5" x14ac:dyDescent="0.3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c r="CN627" s="144"/>
      <c r="CO627" s="144"/>
      <c r="CP627" s="144"/>
      <c r="CQ627" s="144"/>
      <c r="CR627" s="144"/>
      <c r="CS627" s="144"/>
      <c r="CT627" s="144"/>
      <c r="CU627" s="144"/>
      <c r="CV627" s="144"/>
      <c r="CW627" s="144"/>
      <c r="CX627" s="144"/>
      <c r="CY627" s="144"/>
      <c r="CZ627" s="144"/>
      <c r="DA627" s="144"/>
      <c r="DB627" s="144"/>
      <c r="DC627" s="144"/>
      <c r="DD627" s="144"/>
      <c r="DE627" s="144"/>
      <c r="DF627" s="144"/>
      <c r="DG627" s="144"/>
      <c r="DH627" s="144"/>
      <c r="DI627" s="144"/>
      <c r="DJ627" s="144"/>
      <c r="DK627" s="144"/>
      <c r="DL627" s="144"/>
      <c r="DM627" s="144"/>
      <c r="DN627" s="144"/>
      <c r="DO627" s="144"/>
      <c r="DP627" s="144"/>
      <c r="DQ627" s="144"/>
      <c r="DR627" s="144"/>
      <c r="DS627" s="144"/>
      <c r="DT627" s="144"/>
      <c r="DU627" s="144"/>
      <c r="DV627" s="144"/>
      <c r="DW627" s="144"/>
      <c r="DX627" s="144"/>
      <c r="DY627" s="144"/>
      <c r="DZ627" s="144"/>
      <c r="EA627" s="144"/>
      <c r="EB627" s="144"/>
      <c r="EC627" s="144"/>
      <c r="ED627" s="144"/>
      <c r="EE627" s="144"/>
      <c r="EF627" s="144"/>
      <c r="EG627" s="144"/>
      <c r="EH627" s="144"/>
      <c r="EI627" s="144"/>
      <c r="EJ627" s="144"/>
      <c r="EK627" s="144"/>
      <c r="EL627" s="144"/>
      <c r="EM627" s="144"/>
      <c r="EN627" s="144"/>
      <c r="EO627" s="144"/>
      <c r="EP627" s="144"/>
      <c r="EQ627" s="144"/>
      <c r="ER627" s="144"/>
      <c r="ES627" s="144"/>
      <c r="ET627" s="144"/>
      <c r="EU627" s="144"/>
      <c r="EV627" s="144"/>
      <c r="EW627" s="144"/>
      <c r="EX627" s="144"/>
      <c r="EY627" s="144"/>
      <c r="EZ627" s="144"/>
      <c r="FA627" s="144"/>
      <c r="FB627" s="144"/>
      <c r="FC627" s="144"/>
      <c r="FD627" s="144"/>
      <c r="FE627" s="144"/>
      <c r="FF627" s="144"/>
      <c r="FG627" s="144"/>
      <c r="FH627" s="144"/>
      <c r="FI627" s="144"/>
      <c r="FJ627" s="144"/>
      <c r="FK627" s="144"/>
      <c r="FL627" s="144"/>
      <c r="FM627" s="144"/>
      <c r="FN627" s="144"/>
      <c r="FO627" s="144"/>
      <c r="FP627" s="144"/>
      <c r="FQ627" s="144"/>
      <c r="FR627" s="144"/>
      <c r="FS627" s="144"/>
      <c r="FT627" s="144"/>
      <c r="FU627" s="144"/>
      <c r="FV627" s="144"/>
      <c r="FW627" s="144"/>
      <c r="FX627" s="144"/>
      <c r="FY627" s="144"/>
      <c r="FZ627" s="144"/>
      <c r="GA627" s="144"/>
      <c r="GB627" s="144"/>
      <c r="GC627" s="144"/>
      <c r="GD627" s="144"/>
      <c r="GE627" s="144"/>
      <c r="GF627" s="144"/>
      <c r="GG627" s="144"/>
      <c r="GH627" s="144"/>
      <c r="GI627" s="144"/>
      <c r="GJ627" s="144"/>
      <c r="GK627" s="144"/>
      <c r="GL627" s="144"/>
      <c r="GM627" s="144"/>
      <c r="GN627" s="144"/>
      <c r="GO627" s="144"/>
      <c r="GP627" s="144"/>
      <c r="GQ627" s="144"/>
      <c r="GR627" s="144"/>
      <c r="GS627" s="144"/>
      <c r="GT627" s="144"/>
      <c r="GU627" s="144"/>
      <c r="GV627" s="144"/>
      <c r="GW627" s="144"/>
      <c r="GX627" s="144"/>
      <c r="GY627" s="144"/>
      <c r="GZ627" s="144"/>
      <c r="HA627" s="144"/>
      <c r="HB627" s="144"/>
      <c r="HC627" s="144"/>
      <c r="HD627" s="144"/>
      <c r="HE627" s="144"/>
      <c r="HF627" s="144"/>
      <c r="HG627" s="144"/>
      <c r="HH627" s="144"/>
      <c r="HI627" s="144"/>
      <c r="HJ627" s="144"/>
    </row>
    <row r="628" spans="1:218" ht="16.5" x14ac:dyDescent="0.3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c r="CN628" s="144"/>
      <c r="CO628" s="144"/>
      <c r="CP628" s="144"/>
      <c r="CQ628" s="144"/>
      <c r="CR628" s="144"/>
      <c r="CS628" s="144"/>
      <c r="CT628" s="144"/>
      <c r="CU628" s="144"/>
      <c r="CV628" s="144"/>
      <c r="CW628" s="144"/>
      <c r="CX628" s="144"/>
      <c r="CY628" s="144"/>
      <c r="CZ628" s="144"/>
      <c r="DA628" s="144"/>
      <c r="DB628" s="144"/>
      <c r="DC628" s="144"/>
      <c r="DD628" s="144"/>
      <c r="DE628" s="144"/>
      <c r="DF628" s="144"/>
      <c r="DG628" s="144"/>
      <c r="DH628" s="144"/>
      <c r="DI628" s="144"/>
      <c r="DJ628" s="144"/>
      <c r="DK628" s="144"/>
      <c r="DL628" s="144"/>
      <c r="DM628" s="144"/>
      <c r="DN628" s="144"/>
      <c r="DO628" s="144"/>
      <c r="DP628" s="144"/>
      <c r="DQ628" s="144"/>
      <c r="DR628" s="144"/>
      <c r="DS628" s="144"/>
      <c r="DT628" s="144"/>
      <c r="DU628" s="144"/>
      <c r="DV628" s="144"/>
      <c r="DW628" s="144"/>
      <c r="DX628" s="144"/>
      <c r="DY628" s="144"/>
      <c r="DZ628" s="144"/>
      <c r="EA628" s="144"/>
      <c r="EB628" s="144"/>
      <c r="EC628" s="144"/>
      <c r="ED628" s="144"/>
      <c r="EE628" s="144"/>
      <c r="EF628" s="144"/>
      <c r="EG628" s="144"/>
      <c r="EH628" s="144"/>
      <c r="EI628" s="144"/>
      <c r="EJ628" s="144"/>
      <c r="EK628" s="144"/>
      <c r="EL628" s="144"/>
      <c r="EM628" s="144"/>
      <c r="EN628" s="144"/>
      <c r="EO628" s="144"/>
      <c r="EP628" s="144"/>
      <c r="EQ628" s="144"/>
      <c r="ER628" s="144"/>
      <c r="ES628" s="144"/>
      <c r="ET628" s="144"/>
      <c r="EU628" s="144"/>
      <c r="EV628" s="144"/>
      <c r="EW628" s="144"/>
      <c r="EX628" s="144"/>
      <c r="EY628" s="144"/>
      <c r="EZ628" s="144"/>
      <c r="FA628" s="144"/>
      <c r="FB628" s="144"/>
      <c r="FC628" s="144"/>
      <c r="FD628" s="144"/>
      <c r="FE628" s="144"/>
      <c r="FF628" s="144"/>
      <c r="FG628" s="144"/>
      <c r="FH628" s="144"/>
      <c r="FI628" s="144"/>
      <c r="FJ628" s="144"/>
      <c r="FK628" s="144"/>
      <c r="FL628" s="144"/>
      <c r="FM628" s="144"/>
      <c r="FN628" s="144"/>
      <c r="FO628" s="144"/>
      <c r="FP628" s="144"/>
      <c r="FQ628" s="144"/>
      <c r="FR628" s="144"/>
      <c r="FS628" s="144"/>
      <c r="FT628" s="144"/>
      <c r="FU628" s="144"/>
      <c r="FV628" s="144"/>
      <c r="FW628" s="144"/>
      <c r="FX628" s="144"/>
      <c r="FY628" s="144"/>
      <c r="FZ628" s="144"/>
      <c r="GA628" s="144"/>
      <c r="GB628" s="144"/>
      <c r="GC628" s="144"/>
      <c r="GD628" s="144"/>
      <c r="GE628" s="144"/>
      <c r="GF628" s="144"/>
      <c r="GG628" s="144"/>
      <c r="GH628" s="144"/>
      <c r="GI628" s="144"/>
      <c r="GJ628" s="144"/>
      <c r="GK628" s="144"/>
      <c r="GL628" s="144"/>
      <c r="GM628" s="144"/>
      <c r="GN628" s="144"/>
      <c r="GO628" s="144"/>
      <c r="GP628" s="144"/>
      <c r="GQ628" s="144"/>
      <c r="GR628" s="144"/>
      <c r="GS628" s="144"/>
      <c r="GT628" s="144"/>
      <c r="GU628" s="144"/>
      <c r="GV628" s="144"/>
      <c r="GW628" s="144"/>
      <c r="GX628" s="144"/>
      <c r="GY628" s="144"/>
      <c r="GZ628" s="144"/>
      <c r="HA628" s="144"/>
      <c r="HB628" s="144"/>
      <c r="HC628" s="144"/>
      <c r="HD628" s="144"/>
      <c r="HE628" s="144"/>
      <c r="HF628" s="144"/>
      <c r="HG628" s="144"/>
      <c r="HH628" s="144"/>
      <c r="HI628" s="144"/>
      <c r="HJ628" s="144"/>
    </row>
    <row r="629" spans="1:218" ht="16.5" x14ac:dyDescent="0.3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c r="CN629" s="144"/>
      <c r="CO629" s="144"/>
      <c r="CP629" s="144"/>
      <c r="CQ629" s="144"/>
      <c r="CR629" s="144"/>
      <c r="CS629" s="144"/>
      <c r="CT629" s="144"/>
      <c r="CU629" s="144"/>
      <c r="CV629" s="144"/>
      <c r="CW629" s="144"/>
      <c r="CX629" s="144"/>
      <c r="CY629" s="144"/>
      <c r="CZ629" s="144"/>
      <c r="DA629" s="144"/>
      <c r="DB629" s="144"/>
      <c r="DC629" s="144"/>
      <c r="DD629" s="144"/>
      <c r="DE629" s="144"/>
      <c r="DF629" s="144"/>
      <c r="DG629" s="144"/>
      <c r="DH629" s="144"/>
      <c r="DI629" s="144"/>
      <c r="DJ629" s="144"/>
      <c r="DK629" s="144"/>
      <c r="DL629" s="144"/>
      <c r="DM629" s="144"/>
      <c r="DN629" s="144"/>
      <c r="DO629" s="144"/>
      <c r="DP629" s="144"/>
      <c r="DQ629" s="144"/>
      <c r="DR629" s="144"/>
      <c r="DS629" s="144"/>
      <c r="DT629" s="144"/>
      <c r="DU629" s="144"/>
      <c r="DV629" s="144"/>
      <c r="DW629" s="144"/>
      <c r="DX629" s="144"/>
      <c r="DY629" s="144"/>
      <c r="DZ629" s="144"/>
      <c r="EA629" s="144"/>
      <c r="EB629" s="144"/>
      <c r="EC629" s="144"/>
      <c r="ED629" s="144"/>
      <c r="EE629" s="144"/>
      <c r="EF629" s="144"/>
      <c r="EG629" s="144"/>
      <c r="EH629" s="144"/>
      <c r="EI629" s="144"/>
      <c r="EJ629" s="144"/>
      <c r="EK629" s="144"/>
      <c r="EL629" s="144"/>
      <c r="EM629" s="144"/>
      <c r="EN629" s="144"/>
      <c r="EO629" s="144"/>
      <c r="EP629" s="144"/>
      <c r="EQ629" s="144"/>
      <c r="ER629" s="144"/>
      <c r="ES629" s="144"/>
      <c r="ET629" s="144"/>
      <c r="EU629" s="144"/>
      <c r="EV629" s="144"/>
      <c r="EW629" s="144"/>
      <c r="EX629" s="144"/>
      <c r="EY629" s="144"/>
      <c r="EZ629" s="144"/>
      <c r="FA629" s="144"/>
      <c r="FB629" s="144"/>
      <c r="FC629" s="144"/>
      <c r="FD629" s="144"/>
      <c r="FE629" s="144"/>
      <c r="FF629" s="144"/>
      <c r="FG629" s="144"/>
      <c r="FH629" s="144"/>
      <c r="FI629" s="144"/>
      <c r="FJ629" s="144"/>
      <c r="FK629" s="144"/>
      <c r="FL629" s="144"/>
      <c r="FM629" s="144"/>
      <c r="FN629" s="144"/>
      <c r="FO629" s="144"/>
      <c r="FP629" s="144"/>
      <c r="FQ629" s="144"/>
      <c r="FR629" s="144"/>
      <c r="FS629" s="144"/>
      <c r="FT629" s="144"/>
      <c r="FU629" s="144"/>
      <c r="FV629" s="144"/>
      <c r="FW629" s="144"/>
      <c r="FX629" s="144"/>
      <c r="FY629" s="144"/>
      <c r="FZ629" s="144"/>
      <c r="GA629" s="144"/>
      <c r="GB629" s="144"/>
      <c r="GC629" s="144"/>
      <c r="GD629" s="144"/>
      <c r="GE629" s="144"/>
      <c r="GF629" s="144"/>
      <c r="GG629" s="144"/>
      <c r="GH629" s="144"/>
      <c r="GI629" s="144"/>
      <c r="GJ629" s="144"/>
      <c r="GK629" s="144"/>
      <c r="GL629" s="144"/>
      <c r="GM629" s="144"/>
      <c r="GN629" s="144"/>
      <c r="GO629" s="144"/>
      <c r="GP629" s="144"/>
      <c r="GQ629" s="144"/>
      <c r="GR629" s="144"/>
      <c r="GS629" s="144"/>
      <c r="GT629" s="144"/>
      <c r="GU629" s="144"/>
      <c r="GV629" s="144"/>
      <c r="GW629" s="144"/>
      <c r="GX629" s="144"/>
      <c r="GY629" s="144"/>
      <c r="GZ629" s="144"/>
      <c r="HA629" s="144"/>
      <c r="HB629" s="144"/>
      <c r="HC629" s="144"/>
      <c r="HD629" s="144"/>
      <c r="HE629" s="144"/>
      <c r="HF629" s="144"/>
      <c r="HG629" s="144"/>
      <c r="HH629" s="144"/>
      <c r="HI629" s="144"/>
      <c r="HJ629" s="144"/>
    </row>
    <row r="630" spans="1:218" ht="16.5" x14ac:dyDescent="0.3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c r="CN630" s="144"/>
      <c r="CO630" s="144"/>
      <c r="CP630" s="144"/>
      <c r="CQ630" s="144"/>
      <c r="CR630" s="144"/>
      <c r="CS630" s="144"/>
      <c r="CT630" s="144"/>
      <c r="CU630" s="144"/>
      <c r="CV630" s="144"/>
      <c r="CW630" s="144"/>
      <c r="CX630" s="144"/>
      <c r="CY630" s="144"/>
      <c r="CZ630" s="144"/>
      <c r="DA630" s="144"/>
      <c r="DB630" s="144"/>
      <c r="DC630" s="144"/>
      <c r="DD630" s="144"/>
      <c r="DE630" s="144"/>
      <c r="DF630" s="144"/>
      <c r="DG630" s="144"/>
      <c r="DH630" s="144"/>
      <c r="DI630" s="144"/>
      <c r="DJ630" s="144"/>
      <c r="DK630" s="144"/>
      <c r="DL630" s="144"/>
      <c r="DM630" s="144"/>
      <c r="DN630" s="144"/>
      <c r="DO630" s="144"/>
      <c r="DP630" s="144"/>
      <c r="DQ630" s="144"/>
      <c r="DR630" s="144"/>
      <c r="DS630" s="144"/>
      <c r="DT630" s="144"/>
      <c r="DU630" s="144"/>
      <c r="DV630" s="144"/>
      <c r="DW630" s="144"/>
      <c r="DX630" s="144"/>
      <c r="DY630" s="144"/>
      <c r="DZ630" s="144"/>
      <c r="EA630" s="144"/>
      <c r="EB630" s="144"/>
      <c r="EC630" s="144"/>
      <c r="ED630" s="144"/>
      <c r="EE630" s="144"/>
      <c r="EF630" s="144"/>
      <c r="EG630" s="144"/>
      <c r="EH630" s="144"/>
      <c r="EI630" s="144"/>
      <c r="EJ630" s="144"/>
      <c r="EK630" s="144"/>
      <c r="EL630" s="144"/>
      <c r="EM630" s="144"/>
      <c r="EN630" s="144"/>
      <c r="EO630" s="144"/>
      <c r="EP630" s="144"/>
      <c r="EQ630" s="144"/>
      <c r="ER630" s="144"/>
      <c r="ES630" s="144"/>
      <c r="ET630" s="144"/>
      <c r="EU630" s="144"/>
      <c r="EV630" s="144"/>
      <c r="EW630" s="144"/>
      <c r="EX630" s="144"/>
      <c r="EY630" s="144"/>
      <c r="EZ630" s="144"/>
      <c r="FA630" s="144"/>
      <c r="FB630" s="144"/>
      <c r="FC630" s="144"/>
      <c r="FD630" s="144"/>
      <c r="FE630" s="144"/>
      <c r="FF630" s="144"/>
      <c r="FG630" s="144"/>
      <c r="FH630" s="144"/>
      <c r="FI630" s="144"/>
      <c r="FJ630" s="144"/>
      <c r="FK630" s="144"/>
      <c r="FL630" s="144"/>
      <c r="FM630" s="144"/>
      <c r="FN630" s="144"/>
      <c r="FO630" s="144"/>
      <c r="FP630" s="144"/>
      <c r="FQ630" s="144"/>
      <c r="FR630" s="144"/>
      <c r="FS630" s="144"/>
      <c r="FT630" s="144"/>
      <c r="FU630" s="144"/>
      <c r="FV630" s="144"/>
      <c r="FW630" s="144"/>
      <c r="FX630" s="144"/>
      <c r="FY630" s="144"/>
      <c r="FZ630" s="144"/>
      <c r="GA630" s="144"/>
      <c r="GB630" s="144"/>
      <c r="GC630" s="144"/>
      <c r="GD630" s="144"/>
      <c r="GE630" s="144"/>
      <c r="GF630" s="144"/>
      <c r="GG630" s="144"/>
      <c r="GH630" s="144"/>
      <c r="GI630" s="144"/>
      <c r="GJ630" s="144"/>
      <c r="GK630" s="144"/>
      <c r="GL630" s="144"/>
      <c r="GM630" s="144"/>
      <c r="GN630" s="144"/>
      <c r="GO630" s="144"/>
      <c r="GP630" s="144"/>
      <c r="GQ630" s="144"/>
      <c r="GR630" s="144"/>
      <c r="GS630" s="144"/>
      <c r="GT630" s="144"/>
      <c r="GU630" s="144"/>
      <c r="GV630" s="144"/>
      <c r="GW630" s="144"/>
      <c r="GX630" s="144"/>
      <c r="GY630" s="144"/>
      <c r="GZ630" s="144"/>
      <c r="HA630" s="144"/>
      <c r="HB630" s="144"/>
      <c r="HC630" s="144"/>
      <c r="HD630" s="144"/>
      <c r="HE630" s="144"/>
      <c r="HF630" s="144"/>
      <c r="HG630" s="144"/>
      <c r="HH630" s="144"/>
      <c r="HI630" s="144"/>
      <c r="HJ630" s="144"/>
    </row>
    <row r="631" spans="1:218" ht="16.5" x14ac:dyDescent="0.3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c r="CN631" s="144"/>
      <c r="CO631" s="144"/>
      <c r="CP631" s="144"/>
      <c r="CQ631" s="144"/>
      <c r="CR631" s="144"/>
      <c r="CS631" s="144"/>
      <c r="CT631" s="144"/>
      <c r="CU631" s="144"/>
      <c r="CV631" s="144"/>
      <c r="CW631" s="144"/>
      <c r="CX631" s="144"/>
      <c r="CY631" s="144"/>
      <c r="CZ631" s="144"/>
      <c r="DA631" s="144"/>
      <c r="DB631" s="144"/>
      <c r="DC631" s="144"/>
      <c r="DD631" s="144"/>
      <c r="DE631" s="144"/>
      <c r="DF631" s="144"/>
      <c r="DG631" s="144"/>
      <c r="DH631" s="144"/>
      <c r="DI631" s="144"/>
      <c r="DJ631" s="144"/>
      <c r="DK631" s="144"/>
      <c r="DL631" s="144"/>
      <c r="DM631" s="144"/>
      <c r="DN631" s="144"/>
      <c r="DO631" s="144"/>
      <c r="DP631" s="144"/>
      <c r="DQ631" s="144"/>
      <c r="DR631" s="144"/>
      <c r="DS631" s="144"/>
      <c r="DT631" s="144"/>
      <c r="DU631" s="144"/>
      <c r="DV631" s="144"/>
      <c r="DW631" s="144"/>
      <c r="DX631" s="144"/>
      <c r="DY631" s="144"/>
      <c r="DZ631" s="144"/>
      <c r="EA631" s="144"/>
      <c r="EB631" s="144"/>
      <c r="EC631" s="144"/>
      <c r="ED631" s="144"/>
      <c r="EE631" s="144"/>
      <c r="EF631" s="144"/>
      <c r="EG631" s="144"/>
      <c r="EH631" s="144"/>
      <c r="EI631" s="144"/>
      <c r="EJ631" s="144"/>
      <c r="EK631" s="144"/>
      <c r="EL631" s="144"/>
      <c r="EM631" s="144"/>
      <c r="EN631" s="144"/>
      <c r="EO631" s="144"/>
      <c r="EP631" s="144"/>
      <c r="EQ631" s="144"/>
      <c r="ER631" s="144"/>
      <c r="ES631" s="144"/>
      <c r="ET631" s="144"/>
      <c r="EU631" s="144"/>
      <c r="EV631" s="144"/>
      <c r="EW631" s="144"/>
      <c r="EX631" s="144"/>
      <c r="EY631" s="144"/>
      <c r="EZ631" s="144"/>
      <c r="FA631" s="144"/>
      <c r="FB631" s="144"/>
      <c r="FC631" s="144"/>
      <c r="FD631" s="144"/>
      <c r="FE631" s="144"/>
      <c r="FF631" s="144"/>
      <c r="FG631" s="144"/>
      <c r="FH631" s="144"/>
      <c r="FI631" s="144"/>
      <c r="FJ631" s="144"/>
      <c r="FK631" s="144"/>
      <c r="FL631" s="144"/>
      <c r="FM631" s="144"/>
      <c r="FN631" s="144"/>
      <c r="FO631" s="144"/>
      <c r="FP631" s="144"/>
      <c r="FQ631" s="144"/>
      <c r="FR631" s="144"/>
      <c r="FS631" s="144"/>
      <c r="FT631" s="144"/>
      <c r="FU631" s="144"/>
      <c r="FV631" s="144"/>
      <c r="FW631" s="144"/>
      <c r="FX631" s="144"/>
      <c r="FY631" s="144"/>
      <c r="FZ631" s="144"/>
      <c r="GA631" s="144"/>
      <c r="GB631" s="144"/>
      <c r="GC631" s="144"/>
      <c r="GD631" s="144"/>
      <c r="GE631" s="144"/>
      <c r="GF631" s="144"/>
      <c r="GG631" s="144"/>
      <c r="GH631" s="144"/>
      <c r="GI631" s="144"/>
      <c r="GJ631" s="144"/>
      <c r="GK631" s="144"/>
      <c r="GL631" s="144"/>
      <c r="GM631" s="144"/>
      <c r="GN631" s="144"/>
      <c r="GO631" s="144"/>
      <c r="GP631" s="144"/>
      <c r="GQ631" s="144"/>
      <c r="GR631" s="144"/>
      <c r="GS631" s="144"/>
      <c r="GT631" s="144"/>
      <c r="GU631" s="144"/>
      <c r="GV631" s="144"/>
      <c r="GW631" s="144"/>
      <c r="GX631" s="144"/>
      <c r="GY631" s="144"/>
      <c r="GZ631" s="144"/>
      <c r="HA631" s="144"/>
      <c r="HB631" s="144"/>
      <c r="HC631" s="144"/>
      <c r="HD631" s="144"/>
      <c r="HE631" s="144"/>
      <c r="HF631" s="144"/>
      <c r="HG631" s="144"/>
      <c r="HH631" s="144"/>
      <c r="HI631" s="144"/>
      <c r="HJ631" s="144"/>
    </row>
    <row r="632" spans="1:218" ht="16.5" x14ac:dyDescent="0.3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c r="CN632" s="144"/>
      <c r="CO632" s="144"/>
      <c r="CP632" s="144"/>
      <c r="CQ632" s="144"/>
      <c r="CR632" s="144"/>
      <c r="CS632" s="144"/>
      <c r="CT632" s="144"/>
      <c r="CU632" s="144"/>
      <c r="CV632" s="144"/>
      <c r="CW632" s="144"/>
      <c r="CX632" s="144"/>
      <c r="CY632" s="144"/>
      <c r="CZ632" s="144"/>
      <c r="DA632" s="144"/>
      <c r="DB632" s="144"/>
      <c r="DC632" s="144"/>
      <c r="DD632" s="144"/>
      <c r="DE632" s="144"/>
      <c r="DF632" s="144"/>
      <c r="DG632" s="144"/>
      <c r="DH632" s="144"/>
      <c r="DI632" s="144"/>
      <c r="DJ632" s="144"/>
      <c r="DK632" s="144"/>
      <c r="DL632" s="144"/>
      <c r="DM632" s="144"/>
      <c r="DN632" s="144"/>
      <c r="DO632" s="144"/>
      <c r="DP632" s="144"/>
      <c r="DQ632" s="144"/>
      <c r="DR632" s="144"/>
      <c r="DS632" s="144"/>
      <c r="DT632" s="144"/>
      <c r="DU632" s="144"/>
      <c r="DV632" s="144"/>
      <c r="DW632" s="144"/>
      <c r="DX632" s="144"/>
      <c r="DY632" s="144"/>
      <c r="DZ632" s="144"/>
      <c r="EA632" s="144"/>
      <c r="EB632" s="144"/>
      <c r="EC632" s="144"/>
      <c r="ED632" s="144"/>
      <c r="EE632" s="144"/>
      <c r="EF632" s="144"/>
      <c r="EG632" s="144"/>
      <c r="EH632" s="144"/>
      <c r="EI632" s="144"/>
      <c r="EJ632" s="144"/>
      <c r="EK632" s="144"/>
      <c r="EL632" s="144"/>
      <c r="EM632" s="144"/>
      <c r="EN632" s="144"/>
      <c r="EO632" s="144"/>
      <c r="EP632" s="144"/>
      <c r="EQ632" s="144"/>
      <c r="ER632" s="144"/>
      <c r="ES632" s="144"/>
      <c r="ET632" s="144"/>
      <c r="EU632" s="144"/>
      <c r="EV632" s="144"/>
      <c r="EW632" s="144"/>
      <c r="EX632" s="144"/>
      <c r="EY632" s="144"/>
      <c r="EZ632" s="144"/>
      <c r="FA632" s="144"/>
      <c r="FB632" s="144"/>
      <c r="FC632" s="144"/>
      <c r="FD632" s="144"/>
      <c r="FE632" s="144"/>
      <c r="FF632" s="144"/>
      <c r="FG632" s="144"/>
      <c r="FH632" s="144"/>
      <c r="FI632" s="144"/>
      <c r="FJ632" s="144"/>
      <c r="FK632" s="144"/>
      <c r="FL632" s="144"/>
      <c r="FM632" s="144"/>
      <c r="FN632" s="144"/>
      <c r="FO632" s="144"/>
      <c r="FP632" s="144"/>
      <c r="FQ632" s="144"/>
      <c r="FR632" s="144"/>
      <c r="FS632" s="144"/>
      <c r="FT632" s="144"/>
      <c r="FU632" s="144"/>
      <c r="FV632" s="144"/>
      <c r="FW632" s="144"/>
      <c r="FX632" s="144"/>
      <c r="FY632" s="144"/>
      <c r="FZ632" s="144"/>
      <c r="GA632" s="144"/>
      <c r="GB632" s="144"/>
      <c r="GC632" s="144"/>
      <c r="GD632" s="144"/>
      <c r="GE632" s="144"/>
      <c r="GF632" s="144"/>
      <c r="GG632" s="144"/>
      <c r="GH632" s="144"/>
      <c r="GI632" s="144"/>
      <c r="GJ632" s="144"/>
      <c r="GK632" s="144"/>
      <c r="GL632" s="144"/>
      <c r="GM632" s="144"/>
      <c r="GN632" s="144"/>
      <c r="GO632" s="144"/>
      <c r="GP632" s="144"/>
      <c r="GQ632" s="144"/>
      <c r="GR632" s="144"/>
      <c r="GS632" s="144"/>
      <c r="GT632" s="144"/>
      <c r="GU632" s="144"/>
      <c r="GV632" s="144"/>
      <c r="GW632" s="144"/>
      <c r="GX632" s="144"/>
      <c r="GY632" s="144"/>
      <c r="GZ632" s="144"/>
      <c r="HA632" s="144"/>
      <c r="HB632" s="144"/>
      <c r="HC632" s="144"/>
      <c r="HD632" s="144"/>
      <c r="HE632" s="144"/>
      <c r="HF632" s="144"/>
      <c r="HG632" s="144"/>
      <c r="HH632" s="144"/>
      <c r="HI632" s="144"/>
      <c r="HJ632" s="144"/>
    </row>
    <row r="633" spans="1:218" ht="16.5" x14ac:dyDescent="0.3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c r="CN633" s="144"/>
      <c r="CO633" s="144"/>
      <c r="CP633" s="144"/>
      <c r="CQ633" s="144"/>
      <c r="CR633" s="144"/>
      <c r="CS633" s="144"/>
      <c r="CT633" s="144"/>
      <c r="CU633" s="144"/>
      <c r="CV633" s="144"/>
      <c r="CW633" s="144"/>
      <c r="CX633" s="144"/>
      <c r="CY633" s="144"/>
      <c r="CZ633" s="144"/>
      <c r="DA633" s="144"/>
      <c r="DB633" s="144"/>
      <c r="DC633" s="144"/>
      <c r="DD633" s="144"/>
      <c r="DE633" s="144"/>
      <c r="DF633" s="144"/>
      <c r="DG633" s="144"/>
      <c r="DH633" s="144"/>
      <c r="DI633" s="144"/>
      <c r="DJ633" s="144"/>
      <c r="DK633" s="144"/>
      <c r="DL633" s="144"/>
      <c r="DM633" s="144"/>
      <c r="DN633" s="144"/>
      <c r="DO633" s="144"/>
      <c r="DP633" s="144"/>
      <c r="DQ633" s="144"/>
      <c r="DR633" s="144"/>
      <c r="DS633" s="144"/>
      <c r="DT633" s="144"/>
      <c r="DU633" s="144"/>
      <c r="DV633" s="144"/>
      <c r="DW633" s="144"/>
      <c r="DX633" s="144"/>
      <c r="DY633" s="144"/>
      <c r="DZ633" s="144"/>
      <c r="EA633" s="144"/>
      <c r="EB633" s="144"/>
      <c r="EC633" s="144"/>
      <c r="ED633" s="144"/>
      <c r="EE633" s="144"/>
      <c r="EF633" s="144"/>
      <c r="EG633" s="144"/>
      <c r="EH633" s="144"/>
      <c r="EI633" s="144"/>
      <c r="EJ633" s="144"/>
      <c r="EK633" s="144"/>
      <c r="EL633" s="144"/>
      <c r="EM633" s="144"/>
      <c r="EN633" s="144"/>
      <c r="EO633" s="144"/>
      <c r="EP633" s="144"/>
      <c r="EQ633" s="144"/>
      <c r="ER633" s="144"/>
      <c r="ES633" s="144"/>
      <c r="ET633" s="144"/>
      <c r="EU633" s="144"/>
      <c r="EV633" s="144"/>
      <c r="EW633" s="144"/>
      <c r="EX633" s="144"/>
      <c r="EY633" s="144"/>
      <c r="EZ633" s="144"/>
      <c r="FA633" s="144"/>
      <c r="FB633" s="144"/>
      <c r="FC633" s="144"/>
      <c r="FD633" s="144"/>
      <c r="FE633" s="144"/>
      <c r="FF633" s="144"/>
      <c r="FG633" s="144"/>
      <c r="FH633" s="144"/>
      <c r="FI633" s="144"/>
      <c r="FJ633" s="144"/>
      <c r="FK633" s="144"/>
      <c r="FL633" s="144"/>
      <c r="FM633" s="144"/>
      <c r="FN633" s="144"/>
      <c r="FO633" s="144"/>
      <c r="FP633" s="144"/>
      <c r="FQ633" s="144"/>
      <c r="FR633" s="144"/>
      <c r="FS633" s="144"/>
      <c r="FT633" s="144"/>
      <c r="FU633" s="144"/>
      <c r="FV633" s="144"/>
      <c r="FW633" s="144"/>
      <c r="FX633" s="144"/>
      <c r="FY633" s="144"/>
      <c r="FZ633" s="144"/>
      <c r="GA633" s="144"/>
      <c r="GB633" s="144"/>
      <c r="GC633" s="144"/>
      <c r="GD633" s="144"/>
      <c r="GE633" s="144"/>
      <c r="GF633" s="144"/>
      <c r="GG633" s="144"/>
      <c r="GH633" s="144"/>
      <c r="GI633" s="144"/>
      <c r="GJ633" s="144"/>
      <c r="GK633" s="144"/>
      <c r="GL633" s="144"/>
      <c r="GM633" s="144"/>
      <c r="GN633" s="144"/>
      <c r="GO633" s="144"/>
      <c r="GP633" s="144"/>
      <c r="GQ633" s="144"/>
      <c r="GR633" s="144"/>
      <c r="GS633" s="144"/>
      <c r="GT633" s="144"/>
      <c r="GU633" s="144"/>
      <c r="GV633" s="144"/>
      <c r="GW633" s="144"/>
      <c r="GX633" s="144"/>
      <c r="GY633" s="144"/>
      <c r="GZ633" s="144"/>
      <c r="HA633" s="144"/>
      <c r="HB633" s="144"/>
      <c r="HC633" s="144"/>
      <c r="HD633" s="144"/>
      <c r="HE633" s="144"/>
      <c r="HF633" s="144"/>
      <c r="HG633" s="144"/>
      <c r="HH633" s="144"/>
      <c r="HI633" s="144"/>
      <c r="HJ633" s="144"/>
    </row>
    <row r="634" spans="1:218" ht="16.5" x14ac:dyDescent="0.3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c r="CN634" s="144"/>
      <c r="CO634" s="144"/>
      <c r="CP634" s="144"/>
      <c r="CQ634" s="144"/>
      <c r="CR634" s="144"/>
      <c r="CS634" s="144"/>
      <c r="CT634" s="144"/>
      <c r="CU634" s="144"/>
      <c r="CV634" s="144"/>
      <c r="CW634" s="144"/>
      <c r="CX634" s="144"/>
      <c r="CY634" s="144"/>
      <c r="CZ634" s="144"/>
      <c r="DA634" s="144"/>
      <c r="DB634" s="144"/>
      <c r="DC634" s="144"/>
      <c r="DD634" s="144"/>
      <c r="DE634" s="144"/>
      <c r="DF634" s="144"/>
      <c r="DG634" s="144"/>
      <c r="DH634" s="144"/>
      <c r="DI634" s="144"/>
      <c r="DJ634" s="144"/>
      <c r="DK634" s="144"/>
      <c r="DL634" s="144"/>
      <c r="DM634" s="144"/>
      <c r="DN634" s="144"/>
      <c r="DO634" s="144"/>
      <c r="DP634" s="144"/>
      <c r="DQ634" s="144"/>
      <c r="DR634" s="144"/>
      <c r="DS634" s="144"/>
      <c r="DT634" s="144"/>
      <c r="DU634" s="144"/>
      <c r="DV634" s="144"/>
      <c r="DW634" s="144"/>
      <c r="DX634" s="144"/>
      <c r="DY634" s="144"/>
      <c r="DZ634" s="144"/>
      <c r="EA634" s="144"/>
      <c r="EB634" s="144"/>
      <c r="EC634" s="144"/>
      <c r="ED634" s="144"/>
      <c r="EE634" s="144"/>
      <c r="EF634" s="144"/>
      <c r="EG634" s="144"/>
      <c r="EH634" s="144"/>
      <c r="EI634" s="144"/>
      <c r="EJ634" s="144"/>
      <c r="EK634" s="144"/>
      <c r="EL634" s="144"/>
      <c r="EM634" s="144"/>
      <c r="EN634" s="144"/>
      <c r="EO634" s="144"/>
      <c r="EP634" s="144"/>
      <c r="EQ634" s="144"/>
      <c r="ER634" s="144"/>
      <c r="ES634" s="144"/>
      <c r="ET634" s="144"/>
      <c r="EU634" s="144"/>
      <c r="EV634" s="144"/>
      <c r="EW634" s="144"/>
      <c r="EX634" s="144"/>
      <c r="EY634" s="144"/>
      <c r="EZ634" s="144"/>
      <c r="FA634" s="144"/>
      <c r="FB634" s="144"/>
      <c r="FC634" s="144"/>
      <c r="FD634" s="144"/>
      <c r="FE634" s="144"/>
      <c r="FF634" s="144"/>
      <c r="FG634" s="144"/>
      <c r="FH634" s="144"/>
      <c r="FI634" s="144"/>
      <c r="FJ634" s="144"/>
      <c r="FK634" s="144"/>
      <c r="FL634" s="144"/>
      <c r="FM634" s="144"/>
      <c r="FN634" s="144"/>
      <c r="FO634" s="144"/>
      <c r="FP634" s="144"/>
      <c r="FQ634" s="144"/>
      <c r="FR634" s="144"/>
      <c r="FS634" s="144"/>
      <c r="FT634" s="144"/>
      <c r="FU634" s="144"/>
      <c r="FV634" s="144"/>
      <c r="FW634" s="144"/>
      <c r="FX634" s="144"/>
      <c r="FY634" s="144"/>
      <c r="FZ634" s="144"/>
      <c r="GA634" s="144"/>
      <c r="GB634" s="144"/>
      <c r="GC634" s="144"/>
      <c r="GD634" s="144"/>
      <c r="GE634" s="144"/>
      <c r="GF634" s="144"/>
      <c r="GG634" s="144"/>
      <c r="GH634" s="144"/>
      <c r="GI634" s="144"/>
      <c r="GJ634" s="144"/>
      <c r="GK634" s="144"/>
      <c r="GL634" s="144"/>
      <c r="GM634" s="144"/>
      <c r="GN634" s="144"/>
      <c r="GO634" s="144"/>
      <c r="GP634" s="144"/>
      <c r="GQ634" s="144"/>
      <c r="GR634" s="144"/>
      <c r="GS634" s="144"/>
      <c r="GT634" s="144"/>
      <c r="GU634" s="144"/>
      <c r="GV634" s="144"/>
      <c r="GW634" s="144"/>
      <c r="GX634" s="144"/>
      <c r="GY634" s="144"/>
      <c r="GZ634" s="144"/>
      <c r="HA634" s="144"/>
      <c r="HB634" s="144"/>
      <c r="HC634" s="144"/>
      <c r="HD634" s="144"/>
      <c r="HE634" s="144"/>
      <c r="HF634" s="144"/>
      <c r="HG634" s="144"/>
      <c r="HH634" s="144"/>
      <c r="HI634" s="144"/>
      <c r="HJ634" s="144"/>
    </row>
    <row r="635" spans="1:218" ht="16.5" x14ac:dyDescent="0.3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c r="CN635" s="144"/>
      <c r="CO635" s="144"/>
      <c r="CP635" s="144"/>
      <c r="CQ635" s="144"/>
      <c r="CR635" s="144"/>
      <c r="CS635" s="144"/>
      <c r="CT635" s="144"/>
      <c r="CU635" s="144"/>
      <c r="CV635" s="144"/>
      <c r="CW635" s="144"/>
      <c r="CX635" s="144"/>
      <c r="CY635" s="144"/>
      <c r="CZ635" s="144"/>
      <c r="DA635" s="144"/>
      <c r="DB635" s="144"/>
      <c r="DC635" s="144"/>
      <c r="DD635" s="144"/>
      <c r="DE635" s="144"/>
      <c r="DF635" s="144"/>
      <c r="DG635" s="144"/>
      <c r="DH635" s="144"/>
      <c r="DI635" s="144"/>
      <c r="DJ635" s="144"/>
      <c r="DK635" s="144"/>
      <c r="DL635" s="144"/>
      <c r="DM635" s="144"/>
      <c r="DN635" s="144"/>
      <c r="DO635" s="144"/>
      <c r="DP635" s="144"/>
      <c r="DQ635" s="144"/>
      <c r="DR635" s="144"/>
      <c r="DS635" s="144"/>
      <c r="DT635" s="144"/>
      <c r="DU635" s="144"/>
      <c r="DV635" s="144"/>
      <c r="DW635" s="144"/>
      <c r="DX635" s="144"/>
      <c r="DY635" s="144"/>
      <c r="DZ635" s="144"/>
      <c r="EA635" s="144"/>
      <c r="EB635" s="144"/>
      <c r="EC635" s="144"/>
      <c r="ED635" s="144"/>
      <c r="EE635" s="144"/>
      <c r="EF635" s="144"/>
      <c r="EG635" s="144"/>
      <c r="EH635" s="144"/>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c r="FF635" s="144"/>
      <c r="FG635" s="144"/>
      <c r="FH635" s="144"/>
      <c r="FI635" s="144"/>
      <c r="FJ635" s="144"/>
      <c r="FK635" s="144"/>
      <c r="FL635" s="144"/>
      <c r="FM635" s="144"/>
      <c r="FN635" s="144"/>
      <c r="FO635" s="144"/>
      <c r="FP635" s="144"/>
      <c r="FQ635" s="144"/>
      <c r="FR635" s="144"/>
      <c r="FS635" s="144"/>
      <c r="FT635" s="144"/>
      <c r="FU635" s="144"/>
      <c r="FV635" s="144"/>
      <c r="FW635" s="144"/>
      <c r="FX635" s="144"/>
      <c r="FY635" s="144"/>
      <c r="FZ635" s="144"/>
      <c r="GA635" s="144"/>
      <c r="GB635" s="144"/>
      <c r="GC635" s="144"/>
      <c r="GD635" s="144"/>
      <c r="GE635" s="144"/>
      <c r="GF635" s="144"/>
      <c r="GG635" s="144"/>
      <c r="GH635" s="144"/>
      <c r="GI635" s="144"/>
      <c r="GJ635" s="144"/>
      <c r="GK635" s="144"/>
      <c r="GL635" s="144"/>
      <c r="GM635" s="144"/>
      <c r="GN635" s="144"/>
      <c r="GO635" s="144"/>
      <c r="GP635" s="144"/>
      <c r="GQ635" s="144"/>
      <c r="GR635" s="144"/>
      <c r="GS635" s="144"/>
      <c r="GT635" s="144"/>
      <c r="GU635" s="144"/>
      <c r="GV635" s="144"/>
      <c r="GW635" s="144"/>
      <c r="GX635" s="144"/>
      <c r="GY635" s="144"/>
      <c r="GZ635" s="144"/>
      <c r="HA635" s="144"/>
      <c r="HB635" s="144"/>
      <c r="HC635" s="144"/>
      <c r="HD635" s="144"/>
      <c r="HE635" s="144"/>
      <c r="HF635" s="144"/>
      <c r="HG635" s="144"/>
      <c r="HH635" s="144"/>
      <c r="HI635" s="144"/>
      <c r="HJ635" s="144"/>
    </row>
    <row r="636" spans="1:218" ht="16.5" x14ac:dyDescent="0.3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c r="CN636" s="144"/>
      <c r="CO636" s="144"/>
      <c r="CP636" s="144"/>
      <c r="CQ636" s="144"/>
      <c r="CR636" s="144"/>
      <c r="CS636" s="144"/>
      <c r="CT636" s="144"/>
      <c r="CU636" s="144"/>
      <c r="CV636" s="144"/>
      <c r="CW636" s="144"/>
      <c r="CX636" s="144"/>
      <c r="CY636" s="144"/>
      <c r="CZ636" s="144"/>
      <c r="DA636" s="144"/>
      <c r="DB636" s="144"/>
      <c r="DC636" s="144"/>
      <c r="DD636" s="144"/>
      <c r="DE636" s="144"/>
      <c r="DF636" s="144"/>
      <c r="DG636" s="144"/>
      <c r="DH636" s="144"/>
      <c r="DI636" s="144"/>
      <c r="DJ636" s="144"/>
      <c r="DK636" s="144"/>
      <c r="DL636" s="144"/>
      <c r="DM636" s="144"/>
      <c r="DN636" s="144"/>
      <c r="DO636" s="144"/>
      <c r="DP636" s="144"/>
      <c r="DQ636" s="144"/>
      <c r="DR636" s="144"/>
      <c r="DS636" s="144"/>
      <c r="DT636" s="144"/>
      <c r="DU636" s="144"/>
      <c r="DV636" s="144"/>
      <c r="DW636" s="144"/>
      <c r="DX636" s="144"/>
      <c r="DY636" s="144"/>
      <c r="DZ636" s="144"/>
      <c r="EA636" s="144"/>
      <c r="EB636" s="144"/>
      <c r="EC636" s="144"/>
      <c r="ED636" s="144"/>
      <c r="EE636" s="144"/>
      <c r="EF636" s="144"/>
      <c r="EG636" s="144"/>
      <c r="EH636" s="144"/>
      <c r="EI636" s="144"/>
      <c r="EJ636" s="144"/>
      <c r="EK636" s="144"/>
      <c r="EL636" s="144"/>
      <c r="EM636" s="144"/>
      <c r="EN636" s="144"/>
      <c r="EO636" s="144"/>
      <c r="EP636" s="144"/>
      <c r="EQ636" s="144"/>
      <c r="ER636" s="144"/>
      <c r="ES636" s="144"/>
      <c r="ET636" s="144"/>
      <c r="EU636" s="144"/>
      <c r="EV636" s="144"/>
      <c r="EW636" s="144"/>
      <c r="EX636" s="144"/>
      <c r="EY636" s="144"/>
      <c r="EZ636" s="144"/>
      <c r="FA636" s="144"/>
      <c r="FB636" s="144"/>
      <c r="FC636" s="144"/>
      <c r="FD636" s="144"/>
      <c r="FE636" s="144"/>
      <c r="FF636" s="144"/>
      <c r="FG636" s="144"/>
      <c r="FH636" s="144"/>
      <c r="FI636" s="144"/>
      <c r="FJ636" s="144"/>
      <c r="FK636" s="144"/>
      <c r="FL636" s="144"/>
      <c r="FM636" s="144"/>
      <c r="FN636" s="144"/>
      <c r="FO636" s="144"/>
      <c r="FP636" s="144"/>
      <c r="FQ636" s="144"/>
      <c r="FR636" s="144"/>
      <c r="FS636" s="144"/>
      <c r="FT636" s="144"/>
      <c r="FU636" s="144"/>
      <c r="FV636" s="144"/>
      <c r="FW636" s="144"/>
      <c r="FX636" s="144"/>
      <c r="FY636" s="144"/>
      <c r="FZ636" s="144"/>
      <c r="GA636" s="144"/>
      <c r="GB636" s="144"/>
      <c r="GC636" s="144"/>
      <c r="GD636" s="144"/>
      <c r="GE636" s="144"/>
      <c r="GF636" s="144"/>
      <c r="GG636" s="144"/>
      <c r="GH636" s="144"/>
      <c r="GI636" s="144"/>
      <c r="GJ636" s="144"/>
      <c r="GK636" s="144"/>
      <c r="GL636" s="144"/>
      <c r="GM636" s="144"/>
      <c r="GN636" s="144"/>
      <c r="GO636" s="144"/>
      <c r="GP636" s="144"/>
      <c r="GQ636" s="144"/>
      <c r="GR636" s="144"/>
      <c r="GS636" s="144"/>
      <c r="GT636" s="144"/>
      <c r="GU636" s="144"/>
      <c r="GV636" s="144"/>
      <c r="GW636" s="144"/>
      <c r="GX636" s="144"/>
      <c r="GY636" s="144"/>
      <c r="GZ636" s="144"/>
      <c r="HA636" s="144"/>
      <c r="HB636" s="144"/>
      <c r="HC636" s="144"/>
      <c r="HD636" s="144"/>
      <c r="HE636" s="144"/>
      <c r="HF636" s="144"/>
      <c r="HG636" s="144"/>
      <c r="HH636" s="144"/>
      <c r="HI636" s="144"/>
      <c r="HJ636" s="144"/>
    </row>
    <row r="637" spans="1:218" ht="16.5" x14ac:dyDescent="0.3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c r="CN637" s="144"/>
      <c r="CO637" s="144"/>
      <c r="CP637" s="144"/>
      <c r="CQ637" s="144"/>
      <c r="CR637" s="144"/>
      <c r="CS637" s="144"/>
      <c r="CT637" s="144"/>
      <c r="CU637" s="144"/>
      <c r="CV637" s="144"/>
      <c r="CW637" s="144"/>
      <c r="CX637" s="144"/>
      <c r="CY637" s="144"/>
      <c r="CZ637" s="144"/>
      <c r="DA637" s="144"/>
      <c r="DB637" s="144"/>
      <c r="DC637" s="144"/>
      <c r="DD637" s="144"/>
      <c r="DE637" s="144"/>
      <c r="DF637" s="144"/>
      <c r="DG637" s="144"/>
      <c r="DH637" s="144"/>
      <c r="DI637" s="144"/>
      <c r="DJ637" s="144"/>
      <c r="DK637" s="144"/>
      <c r="DL637" s="144"/>
      <c r="DM637" s="144"/>
      <c r="DN637" s="144"/>
      <c r="DO637" s="144"/>
      <c r="DP637" s="144"/>
      <c r="DQ637" s="144"/>
      <c r="DR637" s="144"/>
      <c r="DS637" s="144"/>
      <c r="DT637" s="144"/>
      <c r="DU637" s="144"/>
      <c r="DV637" s="144"/>
      <c r="DW637" s="144"/>
      <c r="DX637" s="144"/>
      <c r="DY637" s="144"/>
      <c r="DZ637" s="144"/>
      <c r="EA637" s="144"/>
      <c r="EB637" s="144"/>
      <c r="EC637" s="144"/>
      <c r="ED637" s="144"/>
      <c r="EE637" s="144"/>
      <c r="EF637" s="144"/>
      <c r="EG637" s="144"/>
      <c r="EH637" s="144"/>
      <c r="EI637" s="144"/>
      <c r="EJ637" s="144"/>
      <c r="EK637" s="144"/>
      <c r="EL637" s="144"/>
      <c r="EM637" s="144"/>
      <c r="EN637" s="144"/>
      <c r="EO637" s="144"/>
      <c r="EP637" s="144"/>
      <c r="EQ637" s="144"/>
      <c r="ER637" s="144"/>
      <c r="ES637" s="144"/>
      <c r="ET637" s="144"/>
      <c r="EU637" s="144"/>
      <c r="EV637" s="144"/>
      <c r="EW637" s="144"/>
      <c r="EX637" s="144"/>
      <c r="EY637" s="144"/>
      <c r="EZ637" s="144"/>
      <c r="FA637" s="144"/>
      <c r="FB637" s="144"/>
      <c r="FC637" s="144"/>
      <c r="FD637" s="144"/>
      <c r="FE637" s="144"/>
      <c r="FF637" s="144"/>
      <c r="FG637" s="144"/>
      <c r="FH637" s="144"/>
      <c r="FI637" s="144"/>
      <c r="FJ637" s="144"/>
      <c r="FK637" s="144"/>
      <c r="FL637" s="144"/>
      <c r="FM637" s="144"/>
      <c r="FN637" s="144"/>
      <c r="FO637" s="144"/>
      <c r="FP637" s="144"/>
      <c r="FQ637" s="144"/>
      <c r="FR637" s="144"/>
      <c r="FS637" s="144"/>
      <c r="FT637" s="144"/>
      <c r="FU637" s="144"/>
      <c r="FV637" s="144"/>
      <c r="FW637" s="144"/>
      <c r="FX637" s="144"/>
      <c r="FY637" s="144"/>
      <c r="FZ637" s="144"/>
      <c r="GA637" s="144"/>
      <c r="GB637" s="144"/>
      <c r="GC637" s="144"/>
      <c r="GD637" s="144"/>
      <c r="GE637" s="144"/>
      <c r="GF637" s="144"/>
      <c r="GG637" s="144"/>
      <c r="GH637" s="144"/>
      <c r="GI637" s="144"/>
      <c r="GJ637" s="144"/>
      <c r="GK637" s="144"/>
      <c r="GL637" s="144"/>
      <c r="GM637" s="144"/>
      <c r="GN637" s="144"/>
      <c r="GO637" s="144"/>
      <c r="GP637" s="144"/>
      <c r="GQ637" s="144"/>
      <c r="GR637" s="144"/>
      <c r="GS637" s="144"/>
      <c r="GT637" s="144"/>
      <c r="GU637" s="144"/>
      <c r="GV637" s="144"/>
      <c r="GW637" s="144"/>
      <c r="GX637" s="144"/>
      <c r="GY637" s="144"/>
      <c r="GZ637" s="144"/>
      <c r="HA637" s="144"/>
      <c r="HB637" s="144"/>
      <c r="HC637" s="144"/>
      <c r="HD637" s="144"/>
      <c r="HE637" s="144"/>
      <c r="HF637" s="144"/>
      <c r="HG637" s="144"/>
      <c r="HH637" s="144"/>
      <c r="HI637" s="144"/>
      <c r="HJ637" s="144"/>
    </row>
    <row r="638" spans="1:218" ht="16.5" x14ac:dyDescent="0.3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c r="CN638" s="144"/>
      <c r="CO638" s="144"/>
      <c r="CP638" s="144"/>
      <c r="CQ638" s="144"/>
      <c r="CR638" s="144"/>
      <c r="CS638" s="144"/>
      <c r="CT638" s="144"/>
      <c r="CU638" s="144"/>
      <c r="CV638" s="144"/>
      <c r="CW638" s="144"/>
      <c r="CX638" s="144"/>
      <c r="CY638" s="144"/>
      <c r="CZ638" s="144"/>
      <c r="DA638" s="144"/>
      <c r="DB638" s="144"/>
      <c r="DC638" s="144"/>
      <c r="DD638" s="144"/>
      <c r="DE638" s="144"/>
      <c r="DF638" s="144"/>
      <c r="DG638" s="144"/>
      <c r="DH638" s="144"/>
      <c r="DI638" s="144"/>
      <c r="DJ638" s="144"/>
      <c r="DK638" s="144"/>
      <c r="DL638" s="144"/>
      <c r="DM638" s="144"/>
      <c r="DN638" s="144"/>
      <c r="DO638" s="144"/>
      <c r="DP638" s="144"/>
      <c r="DQ638" s="144"/>
      <c r="DR638" s="144"/>
      <c r="DS638" s="144"/>
      <c r="DT638" s="144"/>
      <c r="DU638" s="144"/>
      <c r="DV638" s="144"/>
      <c r="DW638" s="144"/>
      <c r="DX638" s="144"/>
      <c r="DY638" s="144"/>
      <c r="DZ638" s="144"/>
      <c r="EA638" s="144"/>
      <c r="EB638" s="144"/>
      <c r="EC638" s="144"/>
      <c r="ED638" s="144"/>
      <c r="EE638" s="144"/>
      <c r="EF638" s="144"/>
      <c r="EG638" s="144"/>
      <c r="EH638" s="144"/>
      <c r="EI638" s="144"/>
      <c r="EJ638" s="144"/>
      <c r="EK638" s="144"/>
      <c r="EL638" s="144"/>
      <c r="EM638" s="144"/>
      <c r="EN638" s="144"/>
      <c r="EO638" s="144"/>
      <c r="EP638" s="144"/>
      <c r="EQ638" s="144"/>
      <c r="ER638" s="144"/>
      <c r="ES638" s="144"/>
      <c r="ET638" s="144"/>
      <c r="EU638" s="144"/>
      <c r="EV638" s="144"/>
      <c r="EW638" s="144"/>
      <c r="EX638" s="144"/>
      <c r="EY638" s="144"/>
      <c r="EZ638" s="144"/>
      <c r="FA638" s="144"/>
      <c r="FB638" s="144"/>
      <c r="FC638" s="144"/>
      <c r="FD638" s="144"/>
      <c r="FE638" s="144"/>
      <c r="FF638" s="144"/>
      <c r="FG638" s="144"/>
      <c r="FH638" s="144"/>
      <c r="FI638" s="144"/>
      <c r="FJ638" s="144"/>
      <c r="FK638" s="144"/>
      <c r="FL638" s="144"/>
      <c r="FM638" s="144"/>
      <c r="FN638" s="144"/>
      <c r="FO638" s="144"/>
      <c r="FP638" s="144"/>
      <c r="FQ638" s="144"/>
      <c r="FR638" s="144"/>
      <c r="FS638" s="144"/>
      <c r="FT638" s="144"/>
      <c r="FU638" s="144"/>
      <c r="FV638" s="144"/>
      <c r="FW638" s="144"/>
      <c r="FX638" s="144"/>
      <c r="FY638" s="144"/>
      <c r="FZ638" s="144"/>
      <c r="GA638" s="144"/>
      <c r="GB638" s="144"/>
      <c r="GC638" s="144"/>
      <c r="GD638" s="144"/>
      <c r="GE638" s="144"/>
      <c r="GF638" s="144"/>
      <c r="GG638" s="144"/>
      <c r="GH638" s="144"/>
      <c r="GI638" s="144"/>
      <c r="GJ638" s="144"/>
      <c r="GK638" s="144"/>
      <c r="GL638" s="144"/>
      <c r="GM638" s="144"/>
      <c r="GN638" s="144"/>
      <c r="GO638" s="144"/>
      <c r="GP638" s="144"/>
      <c r="GQ638" s="144"/>
      <c r="GR638" s="144"/>
      <c r="GS638" s="144"/>
      <c r="GT638" s="144"/>
      <c r="GU638" s="144"/>
      <c r="GV638" s="144"/>
      <c r="GW638" s="144"/>
      <c r="GX638" s="144"/>
      <c r="GY638" s="144"/>
      <c r="GZ638" s="144"/>
      <c r="HA638" s="144"/>
      <c r="HB638" s="144"/>
      <c r="HC638" s="144"/>
      <c r="HD638" s="144"/>
      <c r="HE638" s="144"/>
      <c r="HF638" s="144"/>
      <c r="HG638" s="144"/>
      <c r="HH638" s="144"/>
      <c r="HI638" s="144"/>
      <c r="HJ638" s="144"/>
    </row>
    <row r="639" spans="1:218" ht="16.5" x14ac:dyDescent="0.3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c r="CN639" s="144"/>
      <c r="CO639" s="144"/>
      <c r="CP639" s="144"/>
      <c r="CQ639" s="144"/>
      <c r="CR639" s="144"/>
      <c r="CS639" s="144"/>
      <c r="CT639" s="144"/>
      <c r="CU639" s="144"/>
      <c r="CV639" s="144"/>
      <c r="CW639" s="144"/>
      <c r="CX639" s="144"/>
      <c r="CY639" s="144"/>
      <c r="CZ639" s="144"/>
      <c r="DA639" s="144"/>
      <c r="DB639" s="144"/>
      <c r="DC639" s="144"/>
      <c r="DD639" s="144"/>
      <c r="DE639" s="144"/>
      <c r="DF639" s="144"/>
      <c r="DG639" s="144"/>
      <c r="DH639" s="144"/>
      <c r="DI639" s="144"/>
      <c r="DJ639" s="144"/>
      <c r="DK639" s="144"/>
      <c r="DL639" s="144"/>
      <c r="DM639" s="144"/>
      <c r="DN639" s="144"/>
      <c r="DO639" s="144"/>
      <c r="DP639" s="144"/>
      <c r="DQ639" s="144"/>
      <c r="DR639" s="144"/>
      <c r="DS639" s="144"/>
      <c r="DT639" s="144"/>
      <c r="DU639" s="144"/>
      <c r="DV639" s="144"/>
      <c r="DW639" s="144"/>
      <c r="DX639" s="144"/>
      <c r="DY639" s="144"/>
      <c r="DZ639" s="144"/>
      <c r="EA639" s="144"/>
      <c r="EB639" s="144"/>
      <c r="EC639" s="144"/>
      <c r="ED639" s="144"/>
      <c r="EE639" s="144"/>
      <c r="EF639" s="144"/>
      <c r="EG639" s="144"/>
      <c r="EH639" s="144"/>
      <c r="EI639" s="144"/>
      <c r="EJ639" s="144"/>
      <c r="EK639" s="144"/>
      <c r="EL639" s="144"/>
      <c r="EM639" s="144"/>
      <c r="EN639" s="144"/>
      <c r="EO639" s="144"/>
      <c r="EP639" s="144"/>
      <c r="EQ639" s="144"/>
      <c r="ER639" s="144"/>
      <c r="ES639" s="144"/>
      <c r="ET639" s="144"/>
      <c r="EU639" s="144"/>
      <c r="EV639" s="144"/>
      <c r="EW639" s="144"/>
      <c r="EX639" s="144"/>
      <c r="EY639" s="144"/>
      <c r="EZ639" s="144"/>
      <c r="FA639" s="144"/>
      <c r="FB639" s="144"/>
      <c r="FC639" s="144"/>
      <c r="FD639" s="144"/>
      <c r="FE639" s="144"/>
      <c r="FF639" s="144"/>
      <c r="FG639" s="144"/>
      <c r="FH639" s="144"/>
      <c r="FI639" s="144"/>
      <c r="FJ639" s="144"/>
      <c r="FK639" s="144"/>
      <c r="FL639" s="144"/>
      <c r="FM639" s="144"/>
      <c r="FN639" s="144"/>
      <c r="FO639" s="144"/>
      <c r="FP639" s="144"/>
      <c r="FQ639" s="144"/>
      <c r="FR639" s="144"/>
      <c r="FS639" s="144"/>
      <c r="FT639" s="144"/>
      <c r="FU639" s="144"/>
      <c r="FV639" s="144"/>
      <c r="FW639" s="144"/>
      <c r="FX639" s="144"/>
      <c r="FY639" s="144"/>
      <c r="FZ639" s="144"/>
      <c r="GA639" s="144"/>
      <c r="GB639" s="144"/>
      <c r="GC639" s="144"/>
      <c r="GD639" s="144"/>
      <c r="GE639" s="144"/>
      <c r="GF639" s="144"/>
      <c r="GG639" s="144"/>
      <c r="GH639" s="144"/>
      <c r="GI639" s="144"/>
      <c r="GJ639" s="144"/>
      <c r="GK639" s="144"/>
      <c r="GL639" s="144"/>
      <c r="GM639" s="144"/>
      <c r="GN639" s="144"/>
      <c r="GO639" s="144"/>
      <c r="GP639" s="144"/>
      <c r="GQ639" s="144"/>
      <c r="GR639" s="144"/>
      <c r="GS639" s="144"/>
      <c r="GT639" s="144"/>
      <c r="GU639" s="144"/>
      <c r="GV639" s="144"/>
      <c r="GW639" s="144"/>
      <c r="GX639" s="144"/>
      <c r="GY639" s="144"/>
      <c r="GZ639" s="144"/>
      <c r="HA639" s="144"/>
      <c r="HB639" s="144"/>
      <c r="HC639" s="144"/>
      <c r="HD639" s="144"/>
      <c r="HE639" s="144"/>
      <c r="HF639" s="144"/>
      <c r="HG639" s="144"/>
      <c r="HH639" s="144"/>
      <c r="HI639" s="144"/>
      <c r="HJ639" s="144"/>
    </row>
    <row r="640" spans="1:218" ht="16.5" x14ac:dyDescent="0.3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c r="CN640" s="144"/>
      <c r="CO640" s="144"/>
      <c r="CP640" s="144"/>
      <c r="CQ640" s="144"/>
      <c r="CR640" s="144"/>
      <c r="CS640" s="144"/>
      <c r="CT640" s="144"/>
      <c r="CU640" s="144"/>
      <c r="CV640" s="144"/>
      <c r="CW640" s="144"/>
      <c r="CX640" s="144"/>
      <c r="CY640" s="144"/>
      <c r="CZ640" s="144"/>
      <c r="DA640" s="144"/>
      <c r="DB640" s="144"/>
      <c r="DC640" s="144"/>
      <c r="DD640" s="144"/>
      <c r="DE640" s="144"/>
      <c r="DF640" s="144"/>
      <c r="DG640" s="144"/>
      <c r="DH640" s="144"/>
      <c r="DI640" s="144"/>
      <c r="DJ640" s="144"/>
      <c r="DK640" s="144"/>
      <c r="DL640" s="144"/>
      <c r="DM640" s="144"/>
      <c r="DN640" s="144"/>
      <c r="DO640" s="144"/>
      <c r="DP640" s="144"/>
      <c r="DQ640" s="144"/>
      <c r="DR640" s="144"/>
      <c r="DS640" s="144"/>
      <c r="DT640" s="144"/>
      <c r="DU640" s="144"/>
      <c r="DV640" s="144"/>
      <c r="DW640" s="144"/>
      <c r="DX640" s="144"/>
      <c r="DY640" s="144"/>
      <c r="DZ640" s="144"/>
      <c r="EA640" s="144"/>
      <c r="EB640" s="144"/>
      <c r="EC640" s="144"/>
      <c r="ED640" s="144"/>
      <c r="EE640" s="144"/>
      <c r="EF640" s="144"/>
      <c r="EG640" s="144"/>
      <c r="EH640" s="144"/>
      <c r="EI640" s="144"/>
      <c r="EJ640" s="144"/>
      <c r="EK640" s="144"/>
      <c r="EL640" s="144"/>
      <c r="EM640" s="144"/>
      <c r="EN640" s="144"/>
      <c r="EO640" s="144"/>
      <c r="EP640" s="144"/>
      <c r="EQ640" s="144"/>
      <c r="ER640" s="144"/>
      <c r="ES640" s="144"/>
      <c r="ET640" s="144"/>
      <c r="EU640" s="144"/>
      <c r="EV640" s="144"/>
      <c r="EW640" s="144"/>
      <c r="EX640" s="144"/>
      <c r="EY640" s="144"/>
      <c r="EZ640" s="144"/>
      <c r="FA640" s="144"/>
      <c r="FB640" s="144"/>
      <c r="FC640" s="144"/>
      <c r="FD640" s="144"/>
      <c r="FE640" s="144"/>
      <c r="FF640" s="144"/>
      <c r="FG640" s="144"/>
      <c r="FH640" s="144"/>
      <c r="FI640" s="144"/>
      <c r="FJ640" s="144"/>
      <c r="FK640" s="144"/>
      <c r="FL640" s="144"/>
      <c r="FM640" s="144"/>
      <c r="FN640" s="144"/>
      <c r="FO640" s="144"/>
      <c r="FP640" s="144"/>
      <c r="FQ640" s="144"/>
      <c r="FR640" s="144"/>
      <c r="FS640" s="144"/>
      <c r="FT640" s="144"/>
      <c r="FU640" s="144"/>
      <c r="FV640" s="144"/>
      <c r="FW640" s="144"/>
      <c r="FX640" s="144"/>
      <c r="FY640" s="144"/>
      <c r="FZ640" s="144"/>
      <c r="GA640" s="144"/>
      <c r="GB640" s="144"/>
      <c r="GC640" s="144"/>
      <c r="GD640" s="144"/>
      <c r="GE640" s="144"/>
      <c r="GF640" s="144"/>
      <c r="GG640" s="144"/>
      <c r="GH640" s="144"/>
      <c r="GI640" s="144"/>
      <c r="GJ640" s="144"/>
      <c r="GK640" s="144"/>
      <c r="GL640" s="144"/>
      <c r="GM640" s="144"/>
      <c r="GN640" s="144"/>
      <c r="GO640" s="144"/>
      <c r="GP640" s="144"/>
      <c r="GQ640" s="144"/>
      <c r="GR640" s="144"/>
      <c r="GS640" s="144"/>
      <c r="GT640" s="144"/>
      <c r="GU640" s="144"/>
      <c r="GV640" s="144"/>
      <c r="GW640" s="144"/>
      <c r="GX640" s="144"/>
      <c r="GY640" s="144"/>
      <c r="GZ640" s="144"/>
      <c r="HA640" s="144"/>
      <c r="HB640" s="144"/>
      <c r="HC640" s="144"/>
      <c r="HD640" s="144"/>
      <c r="HE640" s="144"/>
      <c r="HF640" s="144"/>
      <c r="HG640" s="144"/>
      <c r="HH640" s="144"/>
      <c r="HI640" s="144"/>
      <c r="HJ640" s="144"/>
    </row>
    <row r="641" spans="1:218" ht="16.5" x14ac:dyDescent="0.3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c r="CN641" s="144"/>
      <c r="CO641" s="144"/>
      <c r="CP641" s="144"/>
      <c r="CQ641" s="144"/>
      <c r="CR641" s="144"/>
      <c r="CS641" s="144"/>
      <c r="CT641" s="144"/>
      <c r="CU641" s="144"/>
      <c r="CV641" s="144"/>
      <c r="CW641" s="144"/>
      <c r="CX641" s="144"/>
      <c r="CY641" s="144"/>
      <c r="CZ641" s="144"/>
      <c r="DA641" s="144"/>
      <c r="DB641" s="144"/>
      <c r="DC641" s="144"/>
      <c r="DD641" s="144"/>
      <c r="DE641" s="144"/>
      <c r="DF641" s="144"/>
      <c r="DG641" s="144"/>
      <c r="DH641" s="144"/>
      <c r="DI641" s="144"/>
      <c r="DJ641" s="144"/>
      <c r="DK641" s="144"/>
      <c r="DL641" s="144"/>
      <c r="DM641" s="144"/>
      <c r="DN641" s="144"/>
      <c r="DO641" s="144"/>
      <c r="DP641" s="144"/>
      <c r="DQ641" s="144"/>
      <c r="DR641" s="144"/>
      <c r="DS641" s="144"/>
      <c r="DT641" s="144"/>
      <c r="DU641" s="144"/>
      <c r="DV641" s="144"/>
      <c r="DW641" s="144"/>
      <c r="DX641" s="144"/>
      <c r="DY641" s="144"/>
      <c r="DZ641" s="144"/>
      <c r="EA641" s="144"/>
      <c r="EB641" s="144"/>
      <c r="EC641" s="144"/>
      <c r="ED641" s="144"/>
      <c r="EE641" s="144"/>
      <c r="EF641" s="144"/>
      <c r="EG641" s="144"/>
      <c r="EH641" s="144"/>
      <c r="EI641" s="144"/>
      <c r="EJ641" s="144"/>
      <c r="EK641" s="144"/>
      <c r="EL641" s="144"/>
      <c r="EM641" s="144"/>
      <c r="EN641" s="144"/>
      <c r="EO641" s="144"/>
      <c r="EP641" s="144"/>
      <c r="EQ641" s="144"/>
      <c r="ER641" s="144"/>
      <c r="ES641" s="144"/>
      <c r="ET641" s="144"/>
      <c r="EU641" s="144"/>
      <c r="EV641" s="144"/>
      <c r="EW641" s="144"/>
      <c r="EX641" s="144"/>
      <c r="EY641" s="144"/>
      <c r="EZ641" s="144"/>
      <c r="FA641" s="144"/>
      <c r="FB641" s="144"/>
      <c r="FC641" s="144"/>
      <c r="FD641" s="144"/>
      <c r="FE641" s="144"/>
      <c r="FF641" s="144"/>
      <c r="FG641" s="144"/>
      <c r="FH641" s="144"/>
      <c r="FI641" s="144"/>
      <c r="FJ641" s="144"/>
      <c r="FK641" s="144"/>
      <c r="FL641" s="144"/>
      <c r="FM641" s="144"/>
      <c r="FN641" s="144"/>
      <c r="FO641" s="144"/>
      <c r="FP641" s="144"/>
      <c r="FQ641" s="144"/>
      <c r="FR641" s="144"/>
      <c r="FS641" s="144"/>
      <c r="FT641" s="144"/>
      <c r="FU641" s="144"/>
      <c r="FV641" s="144"/>
      <c r="FW641" s="144"/>
      <c r="FX641" s="144"/>
      <c r="FY641" s="144"/>
      <c r="FZ641" s="144"/>
      <c r="GA641" s="144"/>
      <c r="GB641" s="144"/>
      <c r="GC641" s="144"/>
      <c r="GD641" s="144"/>
      <c r="GE641" s="144"/>
      <c r="GF641" s="144"/>
      <c r="GG641" s="144"/>
      <c r="GH641" s="144"/>
      <c r="GI641" s="144"/>
      <c r="GJ641" s="144"/>
      <c r="GK641" s="144"/>
      <c r="GL641" s="144"/>
      <c r="GM641" s="144"/>
      <c r="GN641" s="144"/>
      <c r="GO641" s="144"/>
      <c r="GP641" s="144"/>
      <c r="GQ641" s="144"/>
      <c r="GR641" s="144"/>
      <c r="GS641" s="144"/>
      <c r="GT641" s="144"/>
      <c r="GU641" s="144"/>
      <c r="GV641" s="144"/>
      <c r="GW641" s="144"/>
      <c r="GX641" s="144"/>
      <c r="GY641" s="144"/>
      <c r="GZ641" s="144"/>
      <c r="HA641" s="144"/>
      <c r="HB641" s="144"/>
      <c r="HC641" s="144"/>
      <c r="HD641" s="144"/>
      <c r="HE641" s="144"/>
      <c r="HF641" s="144"/>
      <c r="HG641" s="144"/>
      <c r="HH641" s="144"/>
      <c r="HI641" s="144"/>
      <c r="HJ641" s="144"/>
    </row>
    <row r="642" spans="1:218" ht="16.5" x14ac:dyDescent="0.3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c r="CN642" s="144"/>
      <c r="CO642" s="144"/>
      <c r="CP642" s="144"/>
      <c r="CQ642" s="144"/>
      <c r="CR642" s="144"/>
      <c r="CS642" s="144"/>
      <c r="CT642" s="144"/>
      <c r="CU642" s="144"/>
      <c r="CV642" s="144"/>
      <c r="CW642" s="144"/>
      <c r="CX642" s="144"/>
      <c r="CY642" s="144"/>
      <c r="CZ642" s="144"/>
      <c r="DA642" s="144"/>
      <c r="DB642" s="144"/>
      <c r="DC642" s="144"/>
      <c r="DD642" s="144"/>
      <c r="DE642" s="144"/>
      <c r="DF642" s="144"/>
      <c r="DG642" s="144"/>
      <c r="DH642" s="144"/>
      <c r="DI642" s="144"/>
      <c r="DJ642" s="144"/>
      <c r="DK642" s="144"/>
      <c r="DL642" s="144"/>
      <c r="DM642" s="144"/>
      <c r="DN642" s="144"/>
      <c r="DO642" s="144"/>
      <c r="DP642" s="144"/>
      <c r="DQ642" s="144"/>
      <c r="DR642" s="144"/>
      <c r="DS642" s="144"/>
      <c r="DT642" s="144"/>
      <c r="DU642" s="144"/>
      <c r="DV642" s="144"/>
      <c r="DW642" s="144"/>
      <c r="DX642" s="144"/>
      <c r="DY642" s="144"/>
      <c r="DZ642" s="144"/>
      <c r="EA642" s="144"/>
      <c r="EB642" s="144"/>
      <c r="EC642" s="144"/>
      <c r="ED642" s="144"/>
      <c r="EE642" s="144"/>
      <c r="EF642" s="144"/>
      <c r="EG642" s="144"/>
      <c r="EH642" s="144"/>
      <c r="EI642" s="144"/>
      <c r="EJ642" s="144"/>
      <c r="EK642" s="144"/>
      <c r="EL642" s="144"/>
      <c r="EM642" s="144"/>
      <c r="EN642" s="144"/>
      <c r="EO642" s="144"/>
      <c r="EP642" s="144"/>
      <c r="EQ642" s="144"/>
      <c r="ER642" s="144"/>
      <c r="ES642" s="144"/>
      <c r="ET642" s="144"/>
      <c r="EU642" s="144"/>
      <c r="EV642" s="144"/>
      <c r="EW642" s="144"/>
      <c r="EX642" s="144"/>
      <c r="EY642" s="144"/>
      <c r="EZ642" s="144"/>
      <c r="FA642" s="144"/>
      <c r="FB642" s="144"/>
      <c r="FC642" s="144"/>
      <c r="FD642" s="144"/>
      <c r="FE642" s="144"/>
      <c r="FF642" s="144"/>
      <c r="FG642" s="144"/>
      <c r="FH642" s="144"/>
      <c r="FI642" s="144"/>
      <c r="FJ642" s="144"/>
      <c r="FK642" s="144"/>
      <c r="FL642" s="144"/>
      <c r="FM642" s="144"/>
      <c r="FN642" s="144"/>
      <c r="FO642" s="144"/>
      <c r="FP642" s="144"/>
      <c r="FQ642" s="144"/>
      <c r="FR642" s="144"/>
      <c r="FS642" s="144"/>
      <c r="FT642" s="144"/>
      <c r="FU642" s="144"/>
      <c r="FV642" s="144"/>
      <c r="FW642" s="144"/>
      <c r="FX642" s="144"/>
      <c r="FY642" s="144"/>
      <c r="FZ642" s="144"/>
      <c r="GA642" s="144"/>
      <c r="GB642" s="144"/>
      <c r="GC642" s="144"/>
      <c r="GD642" s="144"/>
      <c r="GE642" s="144"/>
      <c r="GF642" s="144"/>
      <c r="GG642" s="144"/>
      <c r="GH642" s="144"/>
      <c r="GI642" s="144"/>
      <c r="GJ642" s="144"/>
      <c r="GK642" s="144"/>
      <c r="GL642" s="144"/>
      <c r="GM642" s="144"/>
      <c r="GN642" s="144"/>
      <c r="GO642" s="144"/>
      <c r="GP642" s="144"/>
      <c r="GQ642" s="144"/>
      <c r="GR642" s="144"/>
      <c r="GS642" s="144"/>
      <c r="GT642" s="144"/>
      <c r="GU642" s="144"/>
      <c r="GV642" s="144"/>
      <c r="GW642" s="144"/>
      <c r="GX642" s="144"/>
      <c r="GY642" s="144"/>
      <c r="GZ642" s="144"/>
      <c r="HA642" s="144"/>
      <c r="HB642" s="144"/>
      <c r="HC642" s="144"/>
      <c r="HD642" s="144"/>
      <c r="HE642" s="144"/>
      <c r="HF642" s="144"/>
      <c r="HG642" s="144"/>
      <c r="HH642" s="144"/>
      <c r="HI642" s="144"/>
      <c r="HJ642" s="144"/>
    </row>
    <row r="643" spans="1:218" ht="16.5" x14ac:dyDescent="0.3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c r="CN643" s="144"/>
      <c r="CO643" s="144"/>
      <c r="CP643" s="144"/>
      <c r="CQ643" s="144"/>
      <c r="CR643" s="144"/>
      <c r="CS643" s="144"/>
      <c r="CT643" s="144"/>
      <c r="CU643" s="144"/>
      <c r="CV643" s="144"/>
      <c r="CW643" s="144"/>
      <c r="CX643" s="144"/>
      <c r="CY643" s="144"/>
      <c r="CZ643" s="144"/>
      <c r="DA643" s="144"/>
      <c r="DB643" s="144"/>
      <c r="DC643" s="144"/>
      <c r="DD643" s="144"/>
      <c r="DE643" s="144"/>
      <c r="DF643" s="144"/>
      <c r="DG643" s="144"/>
      <c r="DH643" s="144"/>
      <c r="DI643" s="144"/>
      <c r="DJ643" s="144"/>
      <c r="DK643" s="144"/>
      <c r="DL643" s="144"/>
      <c r="DM643" s="144"/>
      <c r="DN643" s="144"/>
      <c r="DO643" s="144"/>
      <c r="DP643" s="144"/>
      <c r="DQ643" s="144"/>
      <c r="DR643" s="144"/>
      <c r="DS643" s="144"/>
      <c r="DT643" s="144"/>
      <c r="DU643" s="144"/>
      <c r="DV643" s="144"/>
      <c r="DW643" s="144"/>
      <c r="DX643" s="144"/>
      <c r="DY643" s="144"/>
      <c r="DZ643" s="144"/>
      <c r="EA643" s="144"/>
      <c r="EB643" s="144"/>
      <c r="EC643" s="144"/>
      <c r="ED643" s="144"/>
      <c r="EE643" s="144"/>
      <c r="EF643" s="144"/>
      <c r="EG643" s="144"/>
      <c r="EH643" s="144"/>
      <c r="EI643" s="144"/>
      <c r="EJ643" s="144"/>
      <c r="EK643" s="144"/>
      <c r="EL643" s="144"/>
      <c r="EM643" s="144"/>
      <c r="EN643" s="144"/>
      <c r="EO643" s="144"/>
      <c r="EP643" s="144"/>
      <c r="EQ643" s="144"/>
      <c r="ER643" s="144"/>
      <c r="ES643" s="144"/>
      <c r="ET643" s="144"/>
      <c r="EU643" s="144"/>
      <c r="EV643" s="144"/>
      <c r="EW643" s="144"/>
      <c r="EX643" s="144"/>
      <c r="EY643" s="144"/>
      <c r="EZ643" s="144"/>
      <c r="FA643" s="144"/>
      <c r="FB643" s="144"/>
      <c r="FC643" s="144"/>
      <c r="FD643" s="144"/>
      <c r="FE643" s="144"/>
      <c r="FF643" s="144"/>
      <c r="FG643" s="144"/>
      <c r="FH643" s="144"/>
      <c r="FI643" s="144"/>
      <c r="FJ643" s="144"/>
      <c r="FK643" s="144"/>
      <c r="FL643" s="144"/>
      <c r="FM643" s="144"/>
      <c r="FN643" s="144"/>
      <c r="FO643" s="144"/>
      <c r="FP643" s="144"/>
      <c r="FQ643" s="144"/>
      <c r="FR643" s="144"/>
      <c r="FS643" s="144"/>
      <c r="FT643" s="144"/>
      <c r="FU643" s="144"/>
      <c r="FV643" s="144"/>
      <c r="FW643" s="144"/>
      <c r="FX643" s="144"/>
      <c r="FY643" s="144"/>
      <c r="FZ643" s="144"/>
      <c r="GA643" s="144"/>
      <c r="GB643" s="144"/>
      <c r="GC643" s="144"/>
      <c r="GD643" s="144"/>
      <c r="GE643" s="144"/>
      <c r="GF643" s="144"/>
      <c r="GG643" s="144"/>
      <c r="GH643" s="144"/>
      <c r="GI643" s="144"/>
      <c r="GJ643" s="144"/>
      <c r="GK643" s="144"/>
      <c r="GL643" s="144"/>
      <c r="GM643" s="144"/>
      <c r="GN643" s="144"/>
      <c r="GO643" s="144"/>
      <c r="GP643" s="144"/>
      <c r="GQ643" s="144"/>
      <c r="GR643" s="144"/>
      <c r="GS643" s="144"/>
      <c r="GT643" s="144"/>
      <c r="GU643" s="144"/>
      <c r="GV643" s="144"/>
      <c r="GW643" s="144"/>
      <c r="GX643" s="144"/>
      <c r="GY643" s="144"/>
      <c r="GZ643" s="144"/>
      <c r="HA643" s="144"/>
      <c r="HB643" s="144"/>
      <c r="HC643" s="144"/>
      <c r="HD643" s="144"/>
      <c r="HE643" s="144"/>
      <c r="HF643" s="144"/>
      <c r="HG643" s="144"/>
      <c r="HH643" s="144"/>
      <c r="HI643" s="144"/>
      <c r="HJ643" s="144"/>
    </row>
    <row r="644" spans="1:218" ht="16.5" x14ac:dyDescent="0.3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c r="CN644" s="144"/>
      <c r="CO644" s="144"/>
      <c r="CP644" s="144"/>
      <c r="CQ644" s="144"/>
      <c r="CR644" s="144"/>
      <c r="CS644" s="144"/>
      <c r="CT644" s="144"/>
      <c r="CU644" s="144"/>
      <c r="CV644" s="144"/>
      <c r="CW644" s="144"/>
      <c r="CX644" s="144"/>
      <c r="CY644" s="144"/>
      <c r="CZ644" s="144"/>
      <c r="DA644" s="144"/>
      <c r="DB644" s="144"/>
      <c r="DC644" s="144"/>
      <c r="DD644" s="144"/>
      <c r="DE644" s="144"/>
      <c r="DF644" s="144"/>
      <c r="DG644" s="144"/>
      <c r="DH644" s="144"/>
      <c r="DI644" s="144"/>
      <c r="DJ644" s="144"/>
      <c r="DK644" s="144"/>
      <c r="DL644" s="144"/>
      <c r="DM644" s="144"/>
      <c r="DN644" s="144"/>
      <c r="DO644" s="144"/>
      <c r="DP644" s="144"/>
      <c r="DQ644" s="144"/>
      <c r="DR644" s="144"/>
      <c r="DS644" s="144"/>
      <c r="DT644" s="144"/>
      <c r="DU644" s="144"/>
      <c r="DV644" s="144"/>
      <c r="DW644" s="144"/>
      <c r="DX644" s="144"/>
      <c r="DY644" s="144"/>
      <c r="DZ644" s="144"/>
      <c r="EA644" s="144"/>
      <c r="EB644" s="144"/>
      <c r="EC644" s="144"/>
      <c r="ED644" s="144"/>
      <c r="EE644" s="144"/>
      <c r="EF644" s="144"/>
      <c r="EG644" s="144"/>
      <c r="EH644" s="144"/>
      <c r="EI644" s="144"/>
      <c r="EJ644" s="144"/>
      <c r="EK644" s="144"/>
      <c r="EL644" s="144"/>
      <c r="EM644" s="144"/>
      <c r="EN644" s="144"/>
      <c r="EO644" s="144"/>
      <c r="EP644" s="144"/>
      <c r="EQ644" s="144"/>
      <c r="ER644" s="144"/>
      <c r="ES644" s="144"/>
      <c r="ET644" s="144"/>
      <c r="EU644" s="144"/>
      <c r="EV644" s="144"/>
      <c r="EW644" s="144"/>
      <c r="EX644" s="144"/>
      <c r="EY644" s="144"/>
      <c r="EZ644" s="144"/>
      <c r="FA644" s="144"/>
      <c r="FB644" s="144"/>
      <c r="FC644" s="144"/>
      <c r="FD644" s="144"/>
      <c r="FE644" s="144"/>
      <c r="FF644" s="144"/>
      <c r="FG644" s="144"/>
      <c r="FH644" s="144"/>
      <c r="FI644" s="144"/>
      <c r="FJ644" s="144"/>
      <c r="FK644" s="144"/>
      <c r="FL644" s="144"/>
      <c r="FM644" s="144"/>
      <c r="FN644" s="144"/>
      <c r="FO644" s="144"/>
      <c r="FP644" s="144"/>
      <c r="FQ644" s="144"/>
      <c r="FR644" s="144"/>
      <c r="FS644" s="144"/>
      <c r="FT644" s="144"/>
      <c r="FU644" s="144"/>
      <c r="FV644" s="144"/>
      <c r="FW644" s="144"/>
      <c r="FX644" s="144"/>
      <c r="FY644" s="144"/>
      <c r="FZ644" s="144"/>
      <c r="GA644" s="144"/>
      <c r="GB644" s="144"/>
      <c r="GC644" s="144"/>
      <c r="GD644" s="144"/>
      <c r="GE644" s="144"/>
      <c r="GF644" s="144"/>
      <c r="GG644" s="144"/>
      <c r="GH644" s="144"/>
      <c r="GI644" s="144"/>
      <c r="GJ644" s="144"/>
      <c r="GK644" s="144"/>
      <c r="GL644" s="144"/>
      <c r="GM644" s="144"/>
      <c r="GN644" s="144"/>
      <c r="GO644" s="144"/>
      <c r="GP644" s="144"/>
      <c r="GQ644" s="144"/>
      <c r="GR644" s="144"/>
      <c r="GS644" s="144"/>
      <c r="GT644" s="144"/>
      <c r="GU644" s="144"/>
      <c r="GV644" s="144"/>
      <c r="GW644" s="144"/>
      <c r="GX644" s="144"/>
      <c r="GY644" s="144"/>
      <c r="GZ644" s="144"/>
      <c r="HA644" s="144"/>
      <c r="HB644" s="144"/>
      <c r="HC644" s="144"/>
      <c r="HD644" s="144"/>
      <c r="HE644" s="144"/>
      <c r="HF644" s="144"/>
      <c r="HG644" s="144"/>
      <c r="HH644" s="144"/>
      <c r="HI644" s="144"/>
      <c r="HJ644" s="144"/>
    </row>
    <row r="645" spans="1:218" ht="16.5" x14ac:dyDescent="0.3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c r="CN645" s="144"/>
      <c r="CO645" s="144"/>
      <c r="CP645" s="144"/>
      <c r="CQ645" s="144"/>
      <c r="CR645" s="144"/>
      <c r="CS645" s="144"/>
      <c r="CT645" s="144"/>
      <c r="CU645" s="144"/>
      <c r="CV645" s="144"/>
      <c r="CW645" s="144"/>
      <c r="CX645" s="144"/>
      <c r="CY645" s="144"/>
      <c r="CZ645" s="144"/>
      <c r="DA645" s="144"/>
      <c r="DB645" s="144"/>
      <c r="DC645" s="144"/>
      <c r="DD645" s="144"/>
      <c r="DE645" s="144"/>
      <c r="DF645" s="144"/>
      <c r="DG645" s="144"/>
      <c r="DH645" s="144"/>
      <c r="DI645" s="144"/>
      <c r="DJ645" s="144"/>
      <c r="DK645" s="144"/>
      <c r="DL645" s="144"/>
      <c r="DM645" s="144"/>
      <c r="DN645" s="144"/>
      <c r="DO645" s="144"/>
      <c r="DP645" s="144"/>
      <c r="DQ645" s="144"/>
      <c r="DR645" s="144"/>
      <c r="DS645" s="144"/>
      <c r="DT645" s="144"/>
      <c r="DU645" s="144"/>
      <c r="DV645" s="144"/>
      <c r="DW645" s="144"/>
      <c r="DX645" s="144"/>
      <c r="DY645" s="144"/>
      <c r="DZ645" s="144"/>
      <c r="EA645" s="144"/>
      <c r="EB645" s="144"/>
      <c r="EC645" s="144"/>
      <c r="ED645" s="144"/>
      <c r="EE645" s="144"/>
      <c r="EF645" s="144"/>
      <c r="EG645" s="144"/>
      <c r="EH645" s="144"/>
      <c r="EI645" s="144"/>
      <c r="EJ645" s="144"/>
      <c r="EK645" s="144"/>
      <c r="EL645" s="144"/>
      <c r="EM645" s="144"/>
      <c r="EN645" s="144"/>
      <c r="EO645" s="144"/>
      <c r="EP645" s="144"/>
      <c r="EQ645" s="144"/>
      <c r="ER645" s="144"/>
      <c r="ES645" s="144"/>
      <c r="ET645" s="144"/>
      <c r="EU645" s="144"/>
      <c r="EV645" s="144"/>
      <c r="EW645" s="144"/>
      <c r="EX645" s="144"/>
      <c r="EY645" s="144"/>
      <c r="EZ645" s="144"/>
      <c r="FA645" s="144"/>
      <c r="FB645" s="144"/>
      <c r="FC645" s="144"/>
      <c r="FD645" s="144"/>
      <c r="FE645" s="144"/>
      <c r="FF645" s="144"/>
      <c r="FG645" s="144"/>
      <c r="FH645" s="144"/>
      <c r="FI645" s="144"/>
      <c r="FJ645" s="144"/>
      <c r="FK645" s="144"/>
      <c r="FL645" s="144"/>
      <c r="FM645" s="144"/>
      <c r="FN645" s="144"/>
      <c r="FO645" s="144"/>
      <c r="FP645" s="144"/>
      <c r="FQ645" s="144"/>
      <c r="FR645" s="144"/>
      <c r="FS645" s="144"/>
      <c r="FT645" s="144"/>
      <c r="FU645" s="144"/>
      <c r="FV645" s="144"/>
      <c r="FW645" s="144"/>
      <c r="FX645" s="144"/>
      <c r="FY645" s="144"/>
      <c r="FZ645" s="144"/>
      <c r="GA645" s="144"/>
      <c r="GB645" s="144"/>
      <c r="GC645" s="144"/>
      <c r="GD645" s="144"/>
      <c r="GE645" s="144"/>
      <c r="GF645" s="144"/>
      <c r="GG645" s="144"/>
      <c r="GH645" s="144"/>
      <c r="GI645" s="144"/>
      <c r="GJ645" s="144"/>
      <c r="GK645" s="144"/>
      <c r="GL645" s="144"/>
      <c r="GM645" s="144"/>
      <c r="GN645" s="144"/>
      <c r="GO645" s="144"/>
      <c r="GP645" s="144"/>
      <c r="GQ645" s="144"/>
      <c r="GR645" s="144"/>
      <c r="GS645" s="144"/>
      <c r="GT645" s="144"/>
      <c r="GU645" s="144"/>
      <c r="GV645" s="144"/>
      <c r="GW645" s="144"/>
      <c r="GX645" s="144"/>
      <c r="GY645" s="144"/>
      <c r="GZ645" s="144"/>
      <c r="HA645" s="144"/>
      <c r="HB645" s="144"/>
      <c r="HC645" s="144"/>
      <c r="HD645" s="144"/>
      <c r="HE645" s="144"/>
      <c r="HF645" s="144"/>
      <c r="HG645" s="144"/>
      <c r="HH645" s="144"/>
      <c r="HI645" s="144"/>
      <c r="HJ645" s="144"/>
    </row>
    <row r="646" spans="1:218" ht="16.5" x14ac:dyDescent="0.3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c r="CN646" s="144"/>
      <c r="CO646" s="144"/>
      <c r="CP646" s="144"/>
      <c r="CQ646" s="144"/>
      <c r="CR646" s="144"/>
      <c r="CS646" s="144"/>
      <c r="CT646" s="144"/>
      <c r="CU646" s="144"/>
      <c r="CV646" s="144"/>
      <c r="CW646" s="144"/>
      <c r="CX646" s="144"/>
      <c r="CY646" s="144"/>
      <c r="CZ646" s="144"/>
      <c r="DA646" s="144"/>
      <c r="DB646" s="144"/>
      <c r="DC646" s="144"/>
      <c r="DD646" s="144"/>
      <c r="DE646" s="144"/>
      <c r="DF646" s="144"/>
      <c r="DG646" s="144"/>
      <c r="DH646" s="144"/>
      <c r="DI646" s="144"/>
      <c r="DJ646" s="144"/>
      <c r="DK646" s="144"/>
      <c r="DL646" s="144"/>
      <c r="DM646" s="144"/>
      <c r="DN646" s="144"/>
      <c r="DO646" s="144"/>
      <c r="DP646" s="144"/>
      <c r="DQ646" s="144"/>
      <c r="DR646" s="144"/>
      <c r="DS646" s="144"/>
      <c r="DT646" s="144"/>
      <c r="DU646" s="144"/>
      <c r="DV646" s="144"/>
      <c r="DW646" s="144"/>
      <c r="DX646" s="144"/>
      <c r="DY646" s="144"/>
      <c r="DZ646" s="144"/>
      <c r="EA646" s="144"/>
      <c r="EB646" s="144"/>
      <c r="EC646" s="144"/>
      <c r="ED646" s="144"/>
      <c r="EE646" s="144"/>
      <c r="EF646" s="144"/>
      <c r="EG646" s="144"/>
      <c r="EH646" s="144"/>
      <c r="EI646" s="144"/>
      <c r="EJ646" s="144"/>
      <c r="EK646" s="144"/>
      <c r="EL646" s="144"/>
      <c r="EM646" s="144"/>
      <c r="EN646" s="144"/>
      <c r="EO646" s="144"/>
      <c r="EP646" s="144"/>
      <c r="EQ646" s="144"/>
      <c r="ER646" s="144"/>
      <c r="ES646" s="144"/>
      <c r="ET646" s="144"/>
      <c r="EU646" s="144"/>
      <c r="EV646" s="144"/>
      <c r="EW646" s="144"/>
      <c r="EX646" s="144"/>
      <c r="EY646" s="144"/>
      <c r="EZ646" s="144"/>
      <c r="FA646" s="144"/>
      <c r="FB646" s="144"/>
      <c r="FC646" s="144"/>
      <c r="FD646" s="144"/>
      <c r="FE646" s="144"/>
      <c r="FF646" s="144"/>
      <c r="FG646" s="144"/>
      <c r="FH646" s="144"/>
      <c r="FI646" s="144"/>
      <c r="FJ646" s="144"/>
      <c r="FK646" s="144"/>
      <c r="FL646" s="144"/>
      <c r="FM646" s="144"/>
      <c r="FN646" s="144"/>
      <c r="FO646" s="144"/>
      <c r="FP646" s="144"/>
      <c r="FQ646" s="144"/>
      <c r="FR646" s="144"/>
      <c r="FS646" s="144"/>
      <c r="FT646" s="144"/>
      <c r="FU646" s="144"/>
      <c r="FV646" s="144"/>
      <c r="FW646" s="144"/>
      <c r="FX646" s="144"/>
      <c r="FY646" s="144"/>
      <c r="FZ646" s="144"/>
      <c r="GA646" s="144"/>
      <c r="GB646" s="144"/>
      <c r="GC646" s="144"/>
      <c r="GD646" s="144"/>
      <c r="GE646" s="144"/>
      <c r="GF646" s="144"/>
      <c r="GG646" s="144"/>
      <c r="GH646" s="144"/>
      <c r="GI646" s="144"/>
      <c r="GJ646" s="144"/>
      <c r="GK646" s="144"/>
      <c r="GL646" s="144"/>
      <c r="GM646" s="144"/>
      <c r="GN646" s="144"/>
      <c r="GO646" s="144"/>
      <c r="GP646" s="144"/>
      <c r="GQ646" s="144"/>
      <c r="GR646" s="144"/>
      <c r="GS646" s="144"/>
      <c r="GT646" s="144"/>
      <c r="GU646" s="144"/>
      <c r="GV646" s="144"/>
      <c r="GW646" s="144"/>
      <c r="GX646" s="144"/>
      <c r="GY646" s="144"/>
      <c r="GZ646" s="144"/>
      <c r="HA646" s="144"/>
      <c r="HB646" s="144"/>
      <c r="HC646" s="144"/>
      <c r="HD646" s="144"/>
      <c r="HE646" s="144"/>
      <c r="HF646" s="144"/>
      <c r="HG646" s="144"/>
      <c r="HH646" s="144"/>
      <c r="HI646" s="144"/>
      <c r="HJ646" s="144"/>
    </row>
    <row r="647" spans="1:218" ht="16.5" x14ac:dyDescent="0.3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c r="CN647" s="144"/>
      <c r="CO647" s="144"/>
      <c r="CP647" s="144"/>
      <c r="CQ647" s="144"/>
      <c r="CR647" s="144"/>
      <c r="CS647" s="144"/>
      <c r="CT647" s="144"/>
      <c r="CU647" s="144"/>
      <c r="CV647" s="144"/>
      <c r="CW647" s="144"/>
      <c r="CX647" s="144"/>
      <c r="CY647" s="144"/>
      <c r="CZ647" s="144"/>
      <c r="DA647" s="144"/>
      <c r="DB647" s="144"/>
      <c r="DC647" s="144"/>
      <c r="DD647" s="144"/>
      <c r="DE647" s="144"/>
      <c r="DF647" s="144"/>
      <c r="DG647" s="144"/>
      <c r="DH647" s="144"/>
      <c r="DI647" s="144"/>
      <c r="DJ647" s="144"/>
      <c r="DK647" s="144"/>
      <c r="DL647" s="144"/>
      <c r="DM647" s="144"/>
      <c r="DN647" s="144"/>
      <c r="DO647" s="144"/>
      <c r="DP647" s="144"/>
      <c r="DQ647" s="144"/>
      <c r="DR647" s="144"/>
      <c r="DS647" s="144"/>
      <c r="DT647" s="144"/>
      <c r="DU647" s="144"/>
      <c r="DV647" s="144"/>
      <c r="DW647" s="144"/>
      <c r="DX647" s="144"/>
      <c r="DY647" s="144"/>
      <c r="DZ647" s="144"/>
      <c r="EA647" s="144"/>
      <c r="EB647" s="144"/>
      <c r="EC647" s="144"/>
      <c r="ED647" s="144"/>
      <c r="EE647" s="144"/>
      <c r="EF647" s="144"/>
      <c r="EG647" s="144"/>
      <c r="EH647" s="144"/>
      <c r="EI647" s="144"/>
      <c r="EJ647" s="144"/>
      <c r="EK647" s="144"/>
      <c r="EL647" s="144"/>
      <c r="EM647" s="144"/>
      <c r="EN647" s="144"/>
      <c r="EO647" s="144"/>
      <c r="EP647" s="144"/>
      <c r="EQ647" s="144"/>
      <c r="ER647" s="144"/>
      <c r="ES647" s="144"/>
      <c r="ET647" s="144"/>
      <c r="EU647" s="144"/>
      <c r="EV647" s="144"/>
      <c r="EW647" s="144"/>
      <c r="EX647" s="144"/>
      <c r="EY647" s="144"/>
      <c r="EZ647" s="144"/>
      <c r="FA647" s="144"/>
      <c r="FB647" s="144"/>
      <c r="FC647" s="144"/>
      <c r="FD647" s="144"/>
      <c r="FE647" s="144"/>
      <c r="FF647" s="144"/>
      <c r="FG647" s="144"/>
      <c r="FH647" s="144"/>
      <c r="FI647" s="144"/>
      <c r="FJ647" s="144"/>
      <c r="FK647" s="144"/>
      <c r="FL647" s="144"/>
      <c r="FM647" s="144"/>
      <c r="FN647" s="144"/>
      <c r="FO647" s="144"/>
      <c r="FP647" s="144"/>
      <c r="FQ647" s="144"/>
      <c r="FR647" s="144"/>
      <c r="FS647" s="144"/>
      <c r="FT647" s="144"/>
      <c r="FU647" s="144"/>
      <c r="FV647" s="144"/>
      <c r="FW647" s="144"/>
      <c r="FX647" s="144"/>
      <c r="FY647" s="144"/>
      <c r="FZ647" s="144"/>
      <c r="GA647" s="144"/>
      <c r="GB647" s="144"/>
      <c r="GC647" s="144"/>
      <c r="GD647" s="144"/>
      <c r="GE647" s="144"/>
      <c r="GF647" s="144"/>
      <c r="GG647" s="144"/>
      <c r="GH647" s="144"/>
      <c r="GI647" s="144"/>
      <c r="GJ647" s="144"/>
      <c r="GK647" s="144"/>
      <c r="GL647" s="144"/>
      <c r="GM647" s="144"/>
      <c r="GN647" s="144"/>
      <c r="GO647" s="144"/>
      <c r="GP647" s="144"/>
      <c r="GQ647" s="144"/>
      <c r="GR647" s="144"/>
      <c r="GS647" s="144"/>
      <c r="GT647" s="144"/>
      <c r="GU647" s="144"/>
      <c r="GV647" s="144"/>
      <c r="GW647" s="144"/>
      <c r="GX647" s="144"/>
      <c r="GY647" s="144"/>
      <c r="GZ647" s="144"/>
      <c r="HA647" s="144"/>
      <c r="HB647" s="144"/>
      <c r="HC647" s="144"/>
      <c r="HD647" s="144"/>
      <c r="HE647" s="144"/>
      <c r="HF647" s="144"/>
      <c r="HG647" s="144"/>
      <c r="HH647" s="144"/>
      <c r="HI647" s="144"/>
      <c r="HJ647" s="144"/>
    </row>
    <row r="648" spans="1:218" ht="16.5" x14ac:dyDescent="0.3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c r="CN648" s="144"/>
      <c r="CO648" s="144"/>
      <c r="CP648" s="144"/>
      <c r="CQ648" s="144"/>
      <c r="CR648" s="144"/>
      <c r="CS648" s="144"/>
      <c r="CT648" s="144"/>
      <c r="CU648" s="144"/>
      <c r="CV648" s="144"/>
      <c r="CW648" s="144"/>
      <c r="CX648" s="144"/>
      <c r="CY648" s="144"/>
      <c r="CZ648" s="144"/>
      <c r="DA648" s="144"/>
      <c r="DB648" s="144"/>
      <c r="DC648" s="144"/>
      <c r="DD648" s="144"/>
      <c r="DE648" s="144"/>
      <c r="DF648" s="144"/>
      <c r="DG648" s="144"/>
      <c r="DH648" s="144"/>
      <c r="DI648" s="144"/>
      <c r="DJ648" s="144"/>
      <c r="DK648" s="144"/>
      <c r="DL648" s="144"/>
      <c r="DM648" s="144"/>
      <c r="DN648" s="144"/>
      <c r="DO648" s="144"/>
      <c r="DP648" s="144"/>
      <c r="DQ648" s="144"/>
      <c r="DR648" s="144"/>
      <c r="DS648" s="144"/>
      <c r="DT648" s="144"/>
      <c r="DU648" s="144"/>
      <c r="DV648" s="144"/>
      <c r="DW648" s="144"/>
      <c r="DX648" s="144"/>
      <c r="DY648" s="144"/>
      <c r="DZ648" s="144"/>
      <c r="EA648" s="144"/>
      <c r="EB648" s="144"/>
      <c r="EC648" s="144"/>
      <c r="ED648" s="144"/>
      <c r="EE648" s="144"/>
      <c r="EF648" s="144"/>
      <c r="EG648" s="144"/>
      <c r="EH648" s="144"/>
      <c r="EI648" s="144"/>
      <c r="EJ648" s="144"/>
      <c r="EK648" s="144"/>
      <c r="EL648" s="144"/>
      <c r="EM648" s="144"/>
      <c r="EN648" s="144"/>
      <c r="EO648" s="144"/>
      <c r="EP648" s="144"/>
      <c r="EQ648" s="144"/>
      <c r="ER648" s="144"/>
      <c r="ES648" s="144"/>
      <c r="ET648" s="144"/>
      <c r="EU648" s="144"/>
      <c r="EV648" s="144"/>
      <c r="EW648" s="144"/>
      <c r="EX648" s="144"/>
      <c r="EY648" s="144"/>
      <c r="EZ648" s="144"/>
      <c r="FA648" s="144"/>
      <c r="FB648" s="144"/>
      <c r="FC648" s="144"/>
      <c r="FD648" s="144"/>
      <c r="FE648" s="144"/>
      <c r="FF648" s="144"/>
      <c r="FG648" s="144"/>
      <c r="FH648" s="144"/>
      <c r="FI648" s="144"/>
      <c r="FJ648" s="144"/>
      <c r="FK648" s="144"/>
      <c r="FL648" s="144"/>
      <c r="FM648" s="144"/>
      <c r="FN648" s="144"/>
      <c r="FO648" s="144"/>
      <c r="FP648" s="144"/>
      <c r="FQ648" s="144"/>
      <c r="FR648" s="144"/>
      <c r="FS648" s="144"/>
      <c r="FT648" s="144"/>
      <c r="FU648" s="144"/>
      <c r="FV648" s="144"/>
      <c r="FW648" s="144"/>
      <c r="FX648" s="144"/>
      <c r="FY648" s="144"/>
      <c r="FZ648" s="144"/>
      <c r="GA648" s="144"/>
      <c r="GB648" s="144"/>
      <c r="GC648" s="144"/>
      <c r="GD648" s="144"/>
      <c r="GE648" s="144"/>
      <c r="GF648" s="144"/>
      <c r="GG648" s="144"/>
      <c r="GH648" s="144"/>
      <c r="GI648" s="144"/>
      <c r="GJ648" s="144"/>
      <c r="GK648" s="144"/>
      <c r="GL648" s="144"/>
      <c r="GM648" s="144"/>
      <c r="GN648" s="144"/>
      <c r="GO648" s="144"/>
      <c r="GP648" s="144"/>
      <c r="GQ648" s="144"/>
      <c r="GR648" s="144"/>
      <c r="GS648" s="144"/>
      <c r="GT648" s="144"/>
      <c r="GU648" s="144"/>
      <c r="GV648" s="144"/>
      <c r="GW648" s="144"/>
      <c r="GX648" s="144"/>
      <c r="GY648" s="144"/>
      <c r="GZ648" s="144"/>
      <c r="HA648" s="144"/>
      <c r="HB648" s="144"/>
      <c r="HC648" s="144"/>
      <c r="HD648" s="144"/>
      <c r="HE648" s="144"/>
      <c r="HF648" s="144"/>
      <c r="HG648" s="144"/>
      <c r="HH648" s="144"/>
      <c r="HI648" s="144"/>
      <c r="HJ648" s="144"/>
    </row>
    <row r="649" spans="1:218" ht="16.5" x14ac:dyDescent="0.3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c r="CN649" s="144"/>
      <c r="CO649" s="144"/>
      <c r="CP649" s="144"/>
      <c r="CQ649" s="144"/>
      <c r="CR649" s="144"/>
      <c r="CS649" s="144"/>
      <c r="CT649" s="144"/>
      <c r="CU649" s="144"/>
      <c r="CV649" s="144"/>
      <c r="CW649" s="144"/>
      <c r="CX649" s="144"/>
      <c r="CY649" s="144"/>
      <c r="CZ649" s="144"/>
      <c r="DA649" s="144"/>
      <c r="DB649" s="144"/>
      <c r="DC649" s="144"/>
      <c r="DD649" s="144"/>
      <c r="DE649" s="144"/>
      <c r="DF649" s="144"/>
      <c r="DG649" s="144"/>
      <c r="DH649" s="144"/>
      <c r="DI649" s="144"/>
      <c r="DJ649" s="144"/>
      <c r="DK649" s="144"/>
      <c r="DL649" s="144"/>
      <c r="DM649" s="144"/>
      <c r="DN649" s="144"/>
      <c r="DO649" s="144"/>
      <c r="DP649" s="144"/>
      <c r="DQ649" s="144"/>
      <c r="DR649" s="144"/>
      <c r="DS649" s="144"/>
      <c r="DT649" s="144"/>
      <c r="DU649" s="144"/>
      <c r="DV649" s="144"/>
      <c r="DW649" s="144"/>
      <c r="DX649" s="144"/>
      <c r="DY649" s="144"/>
      <c r="DZ649" s="144"/>
      <c r="EA649" s="144"/>
      <c r="EB649" s="144"/>
      <c r="EC649" s="144"/>
      <c r="ED649" s="144"/>
      <c r="EE649" s="144"/>
      <c r="EF649" s="144"/>
      <c r="EG649" s="144"/>
      <c r="EH649" s="144"/>
      <c r="EI649" s="144"/>
      <c r="EJ649" s="144"/>
      <c r="EK649" s="144"/>
      <c r="EL649" s="144"/>
      <c r="EM649" s="144"/>
      <c r="EN649" s="144"/>
      <c r="EO649" s="144"/>
      <c r="EP649" s="144"/>
      <c r="EQ649" s="144"/>
      <c r="ER649" s="144"/>
      <c r="ES649" s="144"/>
      <c r="ET649" s="144"/>
      <c r="EU649" s="144"/>
      <c r="EV649" s="144"/>
      <c r="EW649" s="144"/>
      <c r="EX649" s="144"/>
      <c r="EY649" s="144"/>
      <c r="EZ649" s="144"/>
      <c r="FA649" s="144"/>
      <c r="FB649" s="144"/>
      <c r="FC649" s="144"/>
      <c r="FD649" s="144"/>
      <c r="FE649" s="144"/>
      <c r="FF649" s="144"/>
      <c r="FG649" s="144"/>
      <c r="FH649" s="144"/>
      <c r="FI649" s="144"/>
      <c r="FJ649" s="144"/>
      <c r="FK649" s="144"/>
      <c r="FL649" s="144"/>
      <c r="FM649" s="144"/>
      <c r="FN649" s="144"/>
      <c r="FO649" s="144"/>
      <c r="FP649" s="144"/>
      <c r="FQ649" s="144"/>
      <c r="FR649" s="144"/>
      <c r="FS649" s="144"/>
      <c r="FT649" s="144"/>
      <c r="FU649" s="144"/>
      <c r="FV649" s="144"/>
      <c r="FW649" s="144"/>
      <c r="FX649" s="144"/>
      <c r="FY649" s="144"/>
      <c r="FZ649" s="144"/>
      <c r="GA649" s="144"/>
      <c r="GB649" s="144"/>
      <c r="GC649" s="144"/>
      <c r="GD649" s="144"/>
      <c r="GE649" s="144"/>
      <c r="GF649" s="144"/>
      <c r="GG649" s="144"/>
      <c r="GH649" s="144"/>
      <c r="GI649" s="144"/>
      <c r="GJ649" s="144"/>
      <c r="GK649" s="144"/>
      <c r="GL649" s="144"/>
      <c r="GM649" s="144"/>
      <c r="GN649" s="144"/>
      <c r="GO649" s="144"/>
      <c r="GP649" s="144"/>
      <c r="GQ649" s="144"/>
      <c r="GR649" s="144"/>
      <c r="GS649" s="144"/>
      <c r="GT649" s="144"/>
      <c r="GU649" s="144"/>
      <c r="GV649" s="144"/>
      <c r="GW649" s="144"/>
      <c r="GX649" s="144"/>
      <c r="GY649" s="144"/>
      <c r="GZ649" s="144"/>
      <c r="HA649" s="144"/>
      <c r="HB649" s="144"/>
      <c r="HC649" s="144"/>
      <c r="HD649" s="144"/>
      <c r="HE649" s="144"/>
      <c r="HF649" s="144"/>
      <c r="HG649" s="144"/>
      <c r="HH649" s="144"/>
      <c r="HI649" s="144"/>
      <c r="HJ649" s="144"/>
    </row>
    <row r="650" spans="1:218" ht="16.5" x14ac:dyDescent="0.3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c r="CN650" s="144"/>
      <c r="CO650" s="144"/>
      <c r="CP650" s="144"/>
      <c r="CQ650" s="144"/>
      <c r="CR650" s="144"/>
      <c r="CS650" s="144"/>
      <c r="CT650" s="144"/>
      <c r="CU650" s="144"/>
      <c r="CV650" s="144"/>
      <c r="CW650" s="144"/>
      <c r="CX650" s="144"/>
      <c r="CY650" s="144"/>
      <c r="CZ650" s="144"/>
      <c r="DA650" s="144"/>
      <c r="DB650" s="144"/>
      <c r="DC650" s="144"/>
      <c r="DD650" s="144"/>
      <c r="DE650" s="144"/>
      <c r="DF650" s="144"/>
      <c r="DG650" s="144"/>
      <c r="DH650" s="144"/>
      <c r="DI650" s="144"/>
      <c r="DJ650" s="144"/>
      <c r="DK650" s="144"/>
      <c r="DL650" s="144"/>
      <c r="DM650" s="144"/>
      <c r="DN650" s="144"/>
      <c r="DO650" s="144"/>
      <c r="DP650" s="144"/>
      <c r="DQ650" s="144"/>
      <c r="DR650" s="144"/>
      <c r="DS650" s="144"/>
      <c r="DT650" s="144"/>
      <c r="DU650" s="144"/>
      <c r="DV650" s="144"/>
      <c r="DW650" s="144"/>
      <c r="DX650" s="144"/>
      <c r="DY650" s="144"/>
      <c r="DZ650" s="144"/>
      <c r="EA650" s="144"/>
      <c r="EB650" s="144"/>
      <c r="EC650" s="144"/>
      <c r="ED650" s="144"/>
      <c r="EE650" s="144"/>
      <c r="EF650" s="144"/>
      <c r="EG650" s="144"/>
      <c r="EH650" s="144"/>
      <c r="EI650" s="144"/>
      <c r="EJ650" s="144"/>
      <c r="EK650" s="144"/>
      <c r="EL650" s="144"/>
      <c r="EM650" s="144"/>
      <c r="EN650" s="144"/>
      <c r="EO650" s="144"/>
      <c r="EP650" s="144"/>
      <c r="EQ650" s="144"/>
      <c r="ER650" s="144"/>
      <c r="ES650" s="144"/>
      <c r="ET650" s="144"/>
      <c r="EU650" s="144"/>
      <c r="EV650" s="144"/>
      <c r="EW650" s="144"/>
      <c r="EX650" s="144"/>
      <c r="EY650" s="144"/>
      <c r="EZ650" s="144"/>
      <c r="FA650" s="144"/>
      <c r="FB650" s="144"/>
      <c r="FC650" s="144"/>
      <c r="FD650" s="144"/>
      <c r="FE650" s="144"/>
      <c r="FF650" s="144"/>
      <c r="FG650" s="144"/>
      <c r="FH650" s="144"/>
      <c r="FI650" s="144"/>
      <c r="FJ650" s="144"/>
      <c r="FK650" s="144"/>
      <c r="FL650" s="144"/>
      <c r="FM650" s="144"/>
      <c r="FN650" s="144"/>
      <c r="FO650" s="144"/>
      <c r="FP650" s="144"/>
      <c r="FQ650" s="144"/>
      <c r="FR650" s="144"/>
      <c r="FS650" s="144"/>
      <c r="FT650" s="144"/>
      <c r="FU650" s="144"/>
      <c r="FV650" s="144"/>
      <c r="FW650" s="144"/>
      <c r="FX650" s="144"/>
      <c r="FY650" s="144"/>
      <c r="FZ650" s="144"/>
      <c r="GA650" s="144"/>
      <c r="GB650" s="144"/>
      <c r="GC650" s="144"/>
      <c r="GD650" s="144"/>
      <c r="GE650" s="144"/>
      <c r="GF650" s="144"/>
      <c r="GG650" s="144"/>
      <c r="GH650" s="144"/>
      <c r="GI650" s="144"/>
      <c r="GJ650" s="144"/>
      <c r="GK650" s="144"/>
      <c r="GL650" s="144"/>
      <c r="GM650" s="144"/>
      <c r="GN650" s="144"/>
      <c r="GO650" s="144"/>
      <c r="GP650" s="144"/>
      <c r="GQ650" s="144"/>
      <c r="GR650" s="144"/>
      <c r="GS650" s="144"/>
      <c r="GT650" s="144"/>
      <c r="GU650" s="144"/>
      <c r="GV650" s="144"/>
      <c r="GW650" s="144"/>
      <c r="GX650" s="144"/>
      <c r="GY650" s="144"/>
      <c r="GZ650" s="144"/>
      <c r="HA650" s="144"/>
      <c r="HB650" s="144"/>
      <c r="HC650" s="144"/>
      <c r="HD650" s="144"/>
      <c r="HE650" s="144"/>
      <c r="HF650" s="144"/>
      <c r="HG650" s="144"/>
      <c r="HH650" s="144"/>
      <c r="HI650" s="144"/>
      <c r="HJ650" s="144"/>
    </row>
    <row r="651" spans="1:218" ht="16.5" x14ac:dyDescent="0.3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c r="CN651" s="144"/>
      <c r="CO651" s="144"/>
      <c r="CP651" s="144"/>
      <c r="CQ651" s="144"/>
      <c r="CR651" s="144"/>
      <c r="CS651" s="144"/>
      <c r="CT651" s="144"/>
      <c r="CU651" s="144"/>
      <c r="CV651" s="144"/>
      <c r="CW651" s="144"/>
      <c r="CX651" s="144"/>
      <c r="CY651" s="144"/>
      <c r="CZ651" s="144"/>
      <c r="DA651" s="144"/>
      <c r="DB651" s="144"/>
      <c r="DC651" s="144"/>
      <c r="DD651" s="144"/>
      <c r="DE651" s="144"/>
      <c r="DF651" s="144"/>
      <c r="DG651" s="144"/>
      <c r="DH651" s="144"/>
      <c r="DI651" s="144"/>
      <c r="DJ651" s="144"/>
      <c r="DK651" s="144"/>
      <c r="DL651" s="144"/>
      <c r="DM651" s="144"/>
      <c r="DN651" s="144"/>
      <c r="DO651" s="144"/>
      <c r="DP651" s="144"/>
      <c r="DQ651" s="144"/>
      <c r="DR651" s="144"/>
      <c r="DS651" s="144"/>
      <c r="DT651" s="144"/>
      <c r="DU651" s="144"/>
      <c r="DV651" s="144"/>
      <c r="DW651" s="144"/>
      <c r="DX651" s="144"/>
      <c r="DY651" s="144"/>
      <c r="DZ651" s="144"/>
      <c r="EA651" s="144"/>
      <c r="EB651" s="144"/>
      <c r="EC651" s="144"/>
      <c r="ED651" s="144"/>
      <c r="EE651" s="144"/>
      <c r="EF651" s="144"/>
      <c r="EG651" s="144"/>
      <c r="EH651" s="144"/>
      <c r="EI651" s="144"/>
      <c r="EJ651" s="144"/>
      <c r="EK651" s="144"/>
      <c r="EL651" s="144"/>
      <c r="EM651" s="144"/>
      <c r="EN651" s="144"/>
      <c r="EO651" s="144"/>
      <c r="EP651" s="144"/>
      <c r="EQ651" s="144"/>
      <c r="ER651" s="144"/>
      <c r="ES651" s="144"/>
      <c r="ET651" s="144"/>
      <c r="EU651" s="144"/>
      <c r="EV651" s="144"/>
      <c r="EW651" s="144"/>
      <c r="EX651" s="144"/>
      <c r="EY651" s="144"/>
      <c r="EZ651" s="144"/>
      <c r="FA651" s="144"/>
      <c r="FB651" s="144"/>
      <c r="FC651" s="144"/>
      <c r="FD651" s="144"/>
      <c r="FE651" s="144"/>
      <c r="FF651" s="144"/>
      <c r="FG651" s="144"/>
      <c r="FH651" s="144"/>
      <c r="FI651" s="144"/>
      <c r="FJ651" s="144"/>
      <c r="FK651" s="144"/>
      <c r="FL651" s="144"/>
      <c r="FM651" s="144"/>
      <c r="FN651" s="144"/>
      <c r="FO651" s="144"/>
      <c r="FP651" s="144"/>
      <c r="FQ651" s="144"/>
      <c r="FR651" s="144"/>
      <c r="FS651" s="144"/>
      <c r="FT651" s="144"/>
      <c r="FU651" s="144"/>
      <c r="FV651" s="144"/>
      <c r="FW651" s="144"/>
      <c r="FX651" s="144"/>
      <c r="FY651" s="144"/>
      <c r="FZ651" s="144"/>
      <c r="GA651" s="144"/>
      <c r="GB651" s="144"/>
      <c r="GC651" s="144"/>
      <c r="GD651" s="144"/>
      <c r="GE651" s="144"/>
      <c r="GF651" s="144"/>
      <c r="GG651" s="144"/>
      <c r="GH651" s="144"/>
      <c r="GI651" s="144"/>
      <c r="GJ651" s="144"/>
      <c r="GK651" s="144"/>
      <c r="GL651" s="144"/>
      <c r="GM651" s="144"/>
      <c r="GN651" s="144"/>
      <c r="GO651" s="144"/>
      <c r="GP651" s="144"/>
      <c r="GQ651" s="144"/>
      <c r="GR651" s="144"/>
      <c r="GS651" s="144"/>
      <c r="GT651" s="144"/>
      <c r="GU651" s="144"/>
      <c r="GV651" s="144"/>
      <c r="GW651" s="144"/>
      <c r="GX651" s="144"/>
      <c r="GY651" s="144"/>
      <c r="GZ651" s="144"/>
      <c r="HA651" s="144"/>
      <c r="HB651" s="144"/>
      <c r="HC651" s="144"/>
      <c r="HD651" s="144"/>
      <c r="HE651" s="144"/>
      <c r="HF651" s="144"/>
      <c r="HG651" s="144"/>
      <c r="HH651" s="144"/>
      <c r="HI651" s="144"/>
      <c r="HJ651" s="144"/>
    </row>
    <row r="652" spans="1:218" ht="16.5" x14ac:dyDescent="0.3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c r="CN652" s="144"/>
      <c r="CO652" s="144"/>
      <c r="CP652" s="144"/>
      <c r="CQ652" s="144"/>
      <c r="CR652" s="144"/>
      <c r="CS652" s="144"/>
      <c r="CT652" s="144"/>
      <c r="CU652" s="144"/>
      <c r="CV652" s="144"/>
      <c r="CW652" s="144"/>
      <c r="CX652" s="144"/>
      <c r="CY652" s="144"/>
      <c r="CZ652" s="144"/>
      <c r="DA652" s="144"/>
      <c r="DB652" s="144"/>
      <c r="DC652" s="144"/>
      <c r="DD652" s="144"/>
      <c r="DE652" s="144"/>
      <c r="DF652" s="144"/>
      <c r="DG652" s="144"/>
      <c r="DH652" s="144"/>
      <c r="DI652" s="144"/>
      <c r="DJ652" s="144"/>
      <c r="DK652" s="144"/>
      <c r="DL652" s="144"/>
      <c r="DM652" s="144"/>
      <c r="DN652" s="144"/>
      <c r="DO652" s="144"/>
      <c r="DP652" s="144"/>
      <c r="DQ652" s="144"/>
      <c r="DR652" s="144"/>
      <c r="DS652" s="144"/>
      <c r="DT652" s="144"/>
      <c r="DU652" s="144"/>
      <c r="DV652" s="144"/>
      <c r="DW652" s="144"/>
      <c r="DX652" s="144"/>
      <c r="DY652" s="144"/>
      <c r="DZ652" s="144"/>
      <c r="EA652" s="144"/>
      <c r="EB652" s="144"/>
      <c r="EC652" s="144"/>
      <c r="ED652" s="144"/>
      <c r="EE652" s="144"/>
      <c r="EF652" s="144"/>
      <c r="EG652" s="144"/>
      <c r="EH652" s="144"/>
      <c r="EI652" s="144"/>
      <c r="EJ652" s="144"/>
      <c r="EK652" s="144"/>
      <c r="EL652" s="144"/>
      <c r="EM652" s="144"/>
      <c r="EN652" s="144"/>
      <c r="EO652" s="144"/>
      <c r="EP652" s="144"/>
      <c r="EQ652" s="144"/>
      <c r="ER652" s="144"/>
      <c r="ES652" s="144"/>
      <c r="ET652" s="144"/>
      <c r="EU652" s="144"/>
      <c r="EV652" s="144"/>
      <c r="EW652" s="144"/>
      <c r="EX652" s="144"/>
      <c r="EY652" s="144"/>
      <c r="EZ652" s="144"/>
      <c r="FA652" s="144"/>
      <c r="FB652" s="144"/>
      <c r="FC652" s="144"/>
      <c r="FD652" s="144"/>
      <c r="FE652" s="144"/>
      <c r="FF652" s="144"/>
      <c r="FG652" s="144"/>
      <c r="FH652" s="144"/>
      <c r="FI652" s="144"/>
      <c r="FJ652" s="144"/>
      <c r="FK652" s="144"/>
      <c r="FL652" s="144"/>
      <c r="FM652" s="144"/>
      <c r="FN652" s="144"/>
      <c r="FO652" s="144"/>
      <c r="FP652" s="144"/>
      <c r="FQ652" s="144"/>
      <c r="FR652" s="144"/>
      <c r="FS652" s="144"/>
      <c r="FT652" s="144"/>
      <c r="FU652" s="144"/>
      <c r="FV652" s="144"/>
      <c r="FW652" s="144"/>
      <c r="FX652" s="144"/>
      <c r="FY652" s="144"/>
      <c r="FZ652" s="144"/>
      <c r="GA652" s="144"/>
      <c r="GB652" s="144"/>
      <c r="GC652" s="144"/>
      <c r="GD652" s="144"/>
      <c r="GE652" s="144"/>
      <c r="GF652" s="144"/>
      <c r="GG652" s="144"/>
      <c r="GH652" s="144"/>
      <c r="GI652" s="144"/>
      <c r="GJ652" s="144"/>
      <c r="GK652" s="144"/>
      <c r="GL652" s="144"/>
      <c r="GM652" s="144"/>
      <c r="GN652" s="144"/>
      <c r="GO652" s="144"/>
      <c r="GP652" s="144"/>
      <c r="GQ652" s="144"/>
      <c r="GR652" s="144"/>
      <c r="GS652" s="144"/>
      <c r="GT652" s="144"/>
      <c r="GU652" s="144"/>
      <c r="GV652" s="144"/>
      <c r="GW652" s="144"/>
      <c r="GX652" s="144"/>
      <c r="GY652" s="144"/>
      <c r="GZ652" s="144"/>
      <c r="HA652" s="144"/>
      <c r="HB652" s="144"/>
      <c r="HC652" s="144"/>
      <c r="HD652" s="144"/>
      <c r="HE652" s="144"/>
      <c r="HF652" s="144"/>
      <c r="HG652" s="144"/>
      <c r="HH652" s="144"/>
      <c r="HI652" s="144"/>
      <c r="HJ652" s="144"/>
    </row>
    <row r="653" spans="1:218" ht="16.5" x14ac:dyDescent="0.3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c r="CN653" s="144"/>
      <c r="CO653" s="144"/>
      <c r="CP653" s="144"/>
      <c r="CQ653" s="144"/>
      <c r="CR653" s="144"/>
      <c r="CS653" s="144"/>
      <c r="CT653" s="144"/>
      <c r="CU653" s="144"/>
      <c r="CV653" s="144"/>
      <c r="CW653" s="144"/>
      <c r="CX653" s="144"/>
      <c r="CY653" s="144"/>
      <c r="CZ653" s="144"/>
      <c r="DA653" s="144"/>
      <c r="DB653" s="144"/>
      <c r="DC653" s="144"/>
      <c r="DD653" s="144"/>
      <c r="DE653" s="144"/>
      <c r="DF653" s="144"/>
      <c r="DG653" s="144"/>
      <c r="DH653" s="144"/>
      <c r="DI653" s="144"/>
      <c r="DJ653" s="144"/>
      <c r="DK653" s="144"/>
      <c r="DL653" s="144"/>
      <c r="DM653" s="144"/>
      <c r="DN653" s="144"/>
      <c r="DO653" s="144"/>
      <c r="DP653" s="144"/>
      <c r="DQ653" s="144"/>
      <c r="DR653" s="144"/>
      <c r="DS653" s="144"/>
      <c r="DT653" s="144"/>
      <c r="DU653" s="144"/>
      <c r="DV653" s="144"/>
      <c r="DW653" s="144"/>
      <c r="DX653" s="144"/>
      <c r="DY653" s="144"/>
      <c r="DZ653" s="144"/>
      <c r="EA653" s="144"/>
      <c r="EB653" s="144"/>
      <c r="EC653" s="144"/>
      <c r="ED653" s="144"/>
      <c r="EE653" s="144"/>
      <c r="EF653" s="144"/>
      <c r="EG653" s="144"/>
      <c r="EH653" s="144"/>
      <c r="EI653" s="144"/>
      <c r="EJ653" s="144"/>
      <c r="EK653" s="144"/>
      <c r="EL653" s="144"/>
      <c r="EM653" s="144"/>
      <c r="EN653" s="144"/>
      <c r="EO653" s="144"/>
      <c r="EP653" s="144"/>
      <c r="EQ653" s="144"/>
      <c r="ER653" s="144"/>
      <c r="ES653" s="144"/>
      <c r="ET653" s="144"/>
      <c r="EU653" s="144"/>
      <c r="EV653" s="144"/>
      <c r="EW653" s="144"/>
      <c r="EX653" s="144"/>
      <c r="EY653" s="144"/>
      <c r="EZ653" s="144"/>
      <c r="FA653" s="144"/>
      <c r="FB653" s="144"/>
      <c r="FC653" s="144"/>
      <c r="FD653" s="144"/>
      <c r="FE653" s="144"/>
      <c r="FF653" s="144"/>
      <c r="FG653" s="144"/>
      <c r="FH653" s="144"/>
      <c r="FI653" s="144"/>
      <c r="FJ653" s="144"/>
      <c r="FK653" s="144"/>
      <c r="FL653" s="144"/>
      <c r="FM653" s="144"/>
      <c r="FN653" s="144"/>
      <c r="FO653" s="144"/>
      <c r="FP653" s="144"/>
      <c r="FQ653" s="144"/>
      <c r="FR653" s="144"/>
      <c r="FS653" s="144"/>
      <c r="FT653" s="144"/>
      <c r="FU653" s="144"/>
      <c r="FV653" s="144"/>
      <c r="FW653" s="144"/>
      <c r="FX653" s="144"/>
      <c r="FY653" s="144"/>
      <c r="FZ653" s="144"/>
      <c r="GA653" s="144"/>
      <c r="GB653" s="144"/>
      <c r="GC653" s="144"/>
      <c r="GD653" s="144"/>
      <c r="GE653" s="144"/>
      <c r="GF653" s="144"/>
      <c r="GG653" s="144"/>
      <c r="GH653" s="144"/>
      <c r="GI653" s="144"/>
      <c r="GJ653" s="144"/>
      <c r="GK653" s="144"/>
      <c r="GL653" s="144"/>
      <c r="GM653" s="144"/>
      <c r="GN653" s="144"/>
      <c r="GO653" s="144"/>
      <c r="GP653" s="144"/>
      <c r="GQ653" s="144"/>
      <c r="GR653" s="144"/>
      <c r="GS653" s="144"/>
      <c r="GT653" s="144"/>
      <c r="GU653" s="144"/>
      <c r="GV653" s="144"/>
      <c r="GW653" s="144"/>
      <c r="GX653" s="144"/>
      <c r="GY653" s="144"/>
      <c r="GZ653" s="144"/>
      <c r="HA653" s="144"/>
      <c r="HB653" s="144"/>
      <c r="HC653" s="144"/>
      <c r="HD653" s="144"/>
      <c r="HE653" s="144"/>
      <c r="HF653" s="144"/>
      <c r="HG653" s="144"/>
      <c r="HH653" s="144"/>
      <c r="HI653" s="144"/>
      <c r="HJ653" s="144"/>
    </row>
    <row r="654" spans="1:218" ht="16.5" x14ac:dyDescent="0.3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c r="CN654" s="144"/>
      <c r="CO654" s="144"/>
      <c r="CP654" s="144"/>
      <c r="CQ654" s="144"/>
      <c r="CR654" s="144"/>
      <c r="CS654" s="144"/>
      <c r="CT654" s="144"/>
      <c r="CU654" s="144"/>
      <c r="CV654" s="144"/>
      <c r="CW654" s="144"/>
      <c r="CX654" s="144"/>
      <c r="CY654" s="144"/>
      <c r="CZ654" s="144"/>
      <c r="DA654" s="144"/>
      <c r="DB654" s="144"/>
      <c r="DC654" s="144"/>
      <c r="DD654" s="144"/>
      <c r="DE654" s="144"/>
      <c r="DF654" s="144"/>
      <c r="DG654" s="144"/>
      <c r="DH654" s="144"/>
      <c r="DI654" s="144"/>
      <c r="DJ654" s="144"/>
      <c r="DK654" s="144"/>
      <c r="DL654" s="144"/>
      <c r="DM654" s="144"/>
      <c r="DN654" s="144"/>
      <c r="DO654" s="144"/>
      <c r="DP654" s="144"/>
      <c r="DQ654" s="144"/>
      <c r="DR654" s="144"/>
      <c r="DS654" s="144"/>
      <c r="DT654" s="144"/>
      <c r="DU654" s="144"/>
      <c r="DV654" s="144"/>
      <c r="DW654" s="144"/>
      <c r="DX654" s="144"/>
      <c r="DY654" s="144"/>
      <c r="DZ654" s="144"/>
      <c r="EA654" s="144"/>
      <c r="EB654" s="144"/>
      <c r="EC654" s="144"/>
      <c r="ED654" s="144"/>
      <c r="EE654" s="144"/>
      <c r="EF654" s="144"/>
      <c r="EG654" s="144"/>
      <c r="EH654" s="144"/>
      <c r="EI654" s="144"/>
      <c r="EJ654" s="144"/>
      <c r="EK654" s="144"/>
      <c r="EL654" s="144"/>
      <c r="EM654" s="144"/>
      <c r="EN654" s="144"/>
      <c r="EO654" s="144"/>
      <c r="EP654" s="144"/>
      <c r="EQ654" s="144"/>
      <c r="ER654" s="144"/>
      <c r="ES654" s="144"/>
      <c r="ET654" s="144"/>
      <c r="EU654" s="144"/>
      <c r="EV654" s="144"/>
      <c r="EW654" s="144"/>
      <c r="EX654" s="144"/>
      <c r="EY654" s="144"/>
      <c r="EZ654" s="144"/>
      <c r="FA654" s="144"/>
      <c r="FB654" s="144"/>
      <c r="FC654" s="144"/>
      <c r="FD654" s="144"/>
      <c r="FE654" s="144"/>
      <c r="FF654" s="144"/>
      <c r="FG654" s="144"/>
      <c r="FH654" s="144"/>
      <c r="FI654" s="144"/>
      <c r="FJ654" s="144"/>
      <c r="FK654" s="144"/>
      <c r="FL654" s="144"/>
      <c r="FM654" s="144"/>
      <c r="FN654" s="144"/>
      <c r="FO654" s="144"/>
      <c r="FP654" s="144"/>
      <c r="FQ654" s="144"/>
      <c r="FR654" s="144"/>
      <c r="FS654" s="144"/>
      <c r="FT654" s="144"/>
      <c r="FU654" s="144"/>
      <c r="FV654" s="144"/>
      <c r="FW654" s="144"/>
      <c r="FX654" s="144"/>
      <c r="FY654" s="144"/>
      <c r="FZ654" s="144"/>
      <c r="GA654" s="144"/>
      <c r="GB654" s="144"/>
      <c r="GC654" s="144"/>
      <c r="GD654" s="144"/>
      <c r="GE654" s="144"/>
      <c r="GF654" s="144"/>
      <c r="GG654" s="144"/>
      <c r="GH654" s="144"/>
      <c r="GI654" s="144"/>
      <c r="GJ654" s="144"/>
      <c r="GK654" s="144"/>
      <c r="GL654" s="144"/>
      <c r="GM654" s="144"/>
      <c r="GN654" s="144"/>
      <c r="GO654" s="144"/>
      <c r="GP654" s="144"/>
      <c r="GQ654" s="144"/>
      <c r="GR654" s="144"/>
      <c r="GS654" s="144"/>
      <c r="GT654" s="144"/>
      <c r="GU654" s="144"/>
      <c r="GV654" s="144"/>
      <c r="GW654" s="144"/>
      <c r="GX654" s="144"/>
      <c r="GY654" s="144"/>
      <c r="GZ654" s="144"/>
      <c r="HA654" s="144"/>
      <c r="HB654" s="144"/>
      <c r="HC654" s="144"/>
      <c r="HD654" s="144"/>
      <c r="HE654" s="144"/>
      <c r="HF654" s="144"/>
      <c r="HG654" s="144"/>
      <c r="HH654" s="144"/>
      <c r="HI654" s="144"/>
      <c r="HJ654" s="144"/>
    </row>
    <row r="655" spans="1:218" ht="16.5" x14ac:dyDescent="0.3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c r="CN655" s="144"/>
      <c r="CO655" s="144"/>
      <c r="CP655" s="144"/>
      <c r="CQ655" s="144"/>
      <c r="CR655" s="144"/>
      <c r="CS655" s="144"/>
      <c r="CT655" s="144"/>
      <c r="CU655" s="144"/>
      <c r="CV655" s="144"/>
      <c r="CW655" s="144"/>
      <c r="CX655" s="144"/>
      <c r="CY655" s="144"/>
      <c r="CZ655" s="144"/>
      <c r="DA655" s="144"/>
      <c r="DB655" s="144"/>
      <c r="DC655" s="144"/>
      <c r="DD655" s="144"/>
      <c r="DE655" s="144"/>
      <c r="DF655" s="144"/>
      <c r="DG655" s="144"/>
      <c r="DH655" s="144"/>
      <c r="DI655" s="144"/>
      <c r="DJ655" s="144"/>
      <c r="DK655" s="144"/>
      <c r="DL655" s="144"/>
      <c r="DM655" s="144"/>
      <c r="DN655" s="144"/>
      <c r="DO655" s="144"/>
      <c r="DP655" s="144"/>
      <c r="DQ655" s="144"/>
      <c r="DR655" s="144"/>
      <c r="DS655" s="144"/>
      <c r="DT655" s="144"/>
      <c r="DU655" s="144"/>
      <c r="DV655" s="144"/>
      <c r="DW655" s="144"/>
      <c r="DX655" s="144"/>
      <c r="DY655" s="144"/>
      <c r="DZ655" s="144"/>
      <c r="EA655" s="144"/>
      <c r="EB655" s="144"/>
      <c r="EC655" s="144"/>
      <c r="ED655" s="144"/>
      <c r="EE655" s="144"/>
      <c r="EF655" s="144"/>
      <c r="EG655" s="144"/>
      <c r="EH655" s="144"/>
      <c r="EI655" s="144"/>
      <c r="EJ655" s="144"/>
      <c r="EK655" s="144"/>
      <c r="EL655" s="144"/>
      <c r="EM655" s="144"/>
      <c r="EN655" s="144"/>
      <c r="EO655" s="144"/>
      <c r="EP655" s="144"/>
      <c r="EQ655" s="144"/>
      <c r="ER655" s="144"/>
      <c r="ES655" s="144"/>
      <c r="ET655" s="144"/>
      <c r="EU655" s="144"/>
      <c r="EV655" s="144"/>
      <c r="EW655" s="144"/>
      <c r="EX655" s="144"/>
      <c r="EY655" s="144"/>
      <c r="EZ655" s="144"/>
      <c r="FA655" s="144"/>
      <c r="FB655" s="144"/>
      <c r="FC655" s="144"/>
      <c r="FD655" s="144"/>
      <c r="FE655" s="144"/>
      <c r="FF655" s="144"/>
      <c r="FG655" s="144"/>
      <c r="FH655" s="144"/>
      <c r="FI655" s="144"/>
      <c r="FJ655" s="144"/>
      <c r="FK655" s="144"/>
      <c r="FL655" s="144"/>
      <c r="FM655" s="144"/>
      <c r="FN655" s="144"/>
      <c r="FO655" s="144"/>
      <c r="FP655" s="144"/>
      <c r="FQ655" s="144"/>
      <c r="FR655" s="144"/>
      <c r="FS655" s="144"/>
      <c r="FT655" s="144"/>
      <c r="FU655" s="144"/>
      <c r="FV655" s="144"/>
      <c r="FW655" s="144"/>
      <c r="FX655" s="144"/>
      <c r="FY655" s="144"/>
      <c r="FZ655" s="144"/>
      <c r="GA655" s="144"/>
      <c r="GB655" s="144"/>
      <c r="GC655" s="144"/>
      <c r="GD655" s="144"/>
      <c r="GE655" s="144"/>
      <c r="GF655" s="144"/>
      <c r="GG655" s="144"/>
      <c r="GH655" s="144"/>
      <c r="GI655" s="144"/>
      <c r="GJ655" s="144"/>
      <c r="GK655" s="144"/>
      <c r="GL655" s="144"/>
      <c r="GM655" s="144"/>
      <c r="GN655" s="144"/>
      <c r="GO655" s="144"/>
      <c r="GP655" s="144"/>
      <c r="GQ655" s="144"/>
      <c r="GR655" s="144"/>
      <c r="GS655" s="144"/>
      <c r="GT655" s="144"/>
      <c r="GU655" s="144"/>
      <c r="GV655" s="144"/>
      <c r="GW655" s="144"/>
      <c r="GX655" s="144"/>
      <c r="GY655" s="144"/>
      <c r="GZ655" s="144"/>
      <c r="HA655" s="144"/>
      <c r="HB655" s="144"/>
      <c r="HC655" s="144"/>
      <c r="HD655" s="144"/>
      <c r="HE655" s="144"/>
      <c r="HF655" s="144"/>
      <c r="HG655" s="144"/>
      <c r="HH655" s="144"/>
      <c r="HI655" s="144"/>
      <c r="HJ655" s="144"/>
    </row>
    <row r="656" spans="1:218" ht="16.5" x14ac:dyDescent="0.3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c r="CN656" s="144"/>
      <c r="CO656" s="144"/>
      <c r="CP656" s="144"/>
      <c r="CQ656" s="144"/>
      <c r="CR656" s="144"/>
      <c r="CS656" s="144"/>
      <c r="CT656" s="144"/>
      <c r="CU656" s="144"/>
      <c r="CV656" s="144"/>
      <c r="CW656" s="144"/>
      <c r="CX656" s="144"/>
      <c r="CY656" s="144"/>
      <c r="CZ656" s="144"/>
      <c r="DA656" s="144"/>
      <c r="DB656" s="144"/>
      <c r="DC656" s="144"/>
      <c r="DD656" s="144"/>
      <c r="DE656" s="144"/>
      <c r="DF656" s="144"/>
      <c r="DG656" s="144"/>
      <c r="DH656" s="144"/>
      <c r="DI656" s="144"/>
      <c r="DJ656" s="144"/>
      <c r="DK656" s="144"/>
      <c r="DL656" s="144"/>
      <c r="DM656" s="144"/>
      <c r="DN656" s="144"/>
      <c r="DO656" s="144"/>
      <c r="DP656" s="144"/>
      <c r="DQ656" s="144"/>
      <c r="DR656" s="144"/>
      <c r="DS656" s="144"/>
      <c r="DT656" s="144"/>
      <c r="DU656" s="144"/>
      <c r="DV656" s="144"/>
      <c r="DW656" s="144"/>
      <c r="DX656" s="144"/>
      <c r="DY656" s="144"/>
      <c r="DZ656" s="144"/>
      <c r="EA656" s="144"/>
      <c r="EB656" s="144"/>
      <c r="EC656" s="144"/>
      <c r="ED656" s="144"/>
      <c r="EE656" s="144"/>
      <c r="EF656" s="144"/>
      <c r="EG656" s="144"/>
      <c r="EH656" s="144"/>
      <c r="EI656" s="144"/>
      <c r="EJ656" s="144"/>
      <c r="EK656" s="144"/>
      <c r="EL656" s="144"/>
      <c r="EM656" s="144"/>
      <c r="EN656" s="144"/>
      <c r="EO656" s="144"/>
      <c r="EP656" s="144"/>
      <c r="EQ656" s="144"/>
      <c r="ER656" s="144"/>
      <c r="ES656" s="144"/>
      <c r="ET656" s="144"/>
      <c r="EU656" s="144"/>
      <c r="EV656" s="144"/>
      <c r="EW656" s="144"/>
      <c r="EX656" s="144"/>
      <c r="EY656" s="144"/>
      <c r="EZ656" s="144"/>
      <c r="FA656" s="144"/>
      <c r="FB656" s="144"/>
      <c r="FC656" s="144"/>
      <c r="FD656" s="144"/>
      <c r="FE656" s="144"/>
      <c r="FF656" s="144"/>
      <c r="FG656" s="144"/>
      <c r="FH656" s="144"/>
      <c r="FI656" s="144"/>
      <c r="FJ656" s="144"/>
      <c r="FK656" s="144"/>
      <c r="FL656" s="144"/>
      <c r="FM656" s="144"/>
      <c r="FN656" s="144"/>
      <c r="FO656" s="144"/>
      <c r="FP656" s="144"/>
      <c r="FQ656" s="144"/>
      <c r="FR656" s="144"/>
      <c r="FS656" s="144"/>
      <c r="FT656" s="144"/>
      <c r="FU656" s="144"/>
      <c r="FV656" s="144"/>
      <c r="FW656" s="144"/>
      <c r="FX656" s="144"/>
      <c r="FY656" s="144"/>
      <c r="FZ656" s="144"/>
      <c r="GA656" s="144"/>
      <c r="GB656" s="144"/>
      <c r="GC656" s="144"/>
      <c r="GD656" s="144"/>
      <c r="GE656" s="144"/>
      <c r="GF656" s="144"/>
      <c r="GG656" s="144"/>
      <c r="GH656" s="144"/>
      <c r="GI656" s="144"/>
      <c r="GJ656" s="144"/>
      <c r="GK656" s="144"/>
      <c r="GL656" s="144"/>
      <c r="GM656" s="144"/>
      <c r="GN656" s="144"/>
      <c r="GO656" s="144"/>
      <c r="GP656" s="144"/>
      <c r="GQ656" s="144"/>
      <c r="GR656" s="144"/>
      <c r="GS656" s="144"/>
      <c r="GT656" s="144"/>
      <c r="GU656" s="144"/>
      <c r="GV656" s="144"/>
      <c r="GW656" s="144"/>
      <c r="GX656" s="144"/>
      <c r="GY656" s="144"/>
      <c r="GZ656" s="144"/>
      <c r="HA656" s="144"/>
      <c r="HB656" s="144"/>
      <c r="HC656" s="144"/>
      <c r="HD656" s="144"/>
      <c r="HE656" s="144"/>
      <c r="HF656" s="144"/>
      <c r="HG656" s="144"/>
      <c r="HH656" s="144"/>
      <c r="HI656" s="144"/>
      <c r="HJ656" s="144"/>
    </row>
    <row r="657" spans="1:218" ht="16.5" x14ac:dyDescent="0.3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c r="CN657" s="144"/>
      <c r="CO657" s="144"/>
      <c r="CP657" s="144"/>
      <c r="CQ657" s="144"/>
      <c r="CR657" s="144"/>
      <c r="CS657" s="144"/>
      <c r="CT657" s="144"/>
      <c r="CU657" s="144"/>
      <c r="CV657" s="144"/>
      <c r="CW657" s="144"/>
      <c r="CX657" s="144"/>
      <c r="CY657" s="144"/>
      <c r="CZ657" s="144"/>
      <c r="DA657" s="144"/>
      <c r="DB657" s="144"/>
      <c r="DC657" s="144"/>
      <c r="DD657" s="144"/>
      <c r="DE657" s="144"/>
      <c r="DF657" s="144"/>
      <c r="DG657" s="144"/>
      <c r="DH657" s="144"/>
      <c r="DI657" s="144"/>
      <c r="DJ657" s="144"/>
      <c r="DK657" s="144"/>
      <c r="DL657" s="144"/>
      <c r="DM657" s="144"/>
      <c r="DN657" s="144"/>
      <c r="DO657" s="144"/>
      <c r="DP657" s="144"/>
      <c r="DQ657" s="144"/>
      <c r="DR657" s="144"/>
      <c r="DS657" s="144"/>
      <c r="DT657" s="144"/>
      <c r="DU657" s="144"/>
      <c r="DV657" s="144"/>
      <c r="DW657" s="144"/>
      <c r="DX657" s="144"/>
      <c r="DY657" s="144"/>
      <c r="DZ657" s="144"/>
      <c r="EA657" s="144"/>
      <c r="EB657" s="144"/>
      <c r="EC657" s="144"/>
      <c r="ED657" s="144"/>
      <c r="EE657" s="144"/>
      <c r="EF657" s="144"/>
      <c r="EG657" s="144"/>
      <c r="EH657" s="144"/>
      <c r="EI657" s="144"/>
      <c r="EJ657" s="144"/>
      <c r="EK657" s="144"/>
      <c r="EL657" s="144"/>
      <c r="EM657" s="144"/>
      <c r="EN657" s="144"/>
      <c r="EO657" s="144"/>
      <c r="EP657" s="144"/>
      <c r="EQ657" s="144"/>
      <c r="ER657" s="144"/>
      <c r="ES657" s="144"/>
      <c r="ET657" s="144"/>
      <c r="EU657" s="144"/>
      <c r="EV657" s="144"/>
      <c r="EW657" s="144"/>
      <c r="EX657" s="144"/>
      <c r="EY657" s="144"/>
      <c r="EZ657" s="144"/>
      <c r="FA657" s="144"/>
      <c r="FB657" s="144"/>
      <c r="FC657" s="144"/>
      <c r="FD657" s="144"/>
      <c r="FE657" s="144"/>
      <c r="FF657" s="144"/>
      <c r="FG657" s="144"/>
      <c r="FH657" s="144"/>
      <c r="FI657" s="144"/>
      <c r="FJ657" s="144"/>
      <c r="FK657" s="144"/>
      <c r="FL657" s="144"/>
      <c r="FM657" s="144"/>
      <c r="FN657" s="144"/>
      <c r="FO657" s="144"/>
      <c r="FP657" s="144"/>
      <c r="FQ657" s="144"/>
      <c r="FR657" s="144"/>
      <c r="FS657" s="144"/>
      <c r="FT657" s="144"/>
      <c r="FU657" s="144"/>
      <c r="FV657" s="144"/>
      <c r="FW657" s="144"/>
      <c r="FX657" s="144"/>
      <c r="FY657" s="144"/>
      <c r="FZ657" s="144"/>
      <c r="GA657" s="144"/>
      <c r="GB657" s="144"/>
      <c r="GC657" s="144"/>
      <c r="GD657" s="144"/>
      <c r="GE657" s="144"/>
      <c r="GF657" s="144"/>
      <c r="GG657" s="144"/>
      <c r="GH657" s="144"/>
      <c r="GI657" s="144"/>
      <c r="GJ657" s="144"/>
      <c r="GK657" s="144"/>
      <c r="GL657" s="144"/>
      <c r="GM657" s="144"/>
      <c r="GN657" s="144"/>
      <c r="GO657" s="144"/>
      <c r="GP657" s="144"/>
      <c r="GQ657" s="144"/>
      <c r="GR657" s="144"/>
      <c r="GS657" s="144"/>
      <c r="GT657" s="144"/>
      <c r="GU657" s="144"/>
      <c r="GV657" s="144"/>
      <c r="GW657" s="144"/>
      <c r="GX657" s="144"/>
      <c r="GY657" s="144"/>
      <c r="GZ657" s="144"/>
      <c r="HA657" s="144"/>
      <c r="HB657" s="144"/>
      <c r="HC657" s="144"/>
      <c r="HD657" s="144"/>
      <c r="HE657" s="144"/>
      <c r="HF657" s="144"/>
      <c r="HG657" s="144"/>
      <c r="HH657" s="144"/>
      <c r="HI657" s="144"/>
      <c r="HJ657" s="144"/>
    </row>
    <row r="658" spans="1:218" ht="16.5" x14ac:dyDescent="0.3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c r="CN658" s="144"/>
      <c r="CO658" s="144"/>
      <c r="CP658" s="144"/>
      <c r="CQ658" s="144"/>
      <c r="CR658" s="144"/>
      <c r="CS658" s="144"/>
      <c r="CT658" s="144"/>
      <c r="CU658" s="144"/>
      <c r="CV658" s="144"/>
      <c r="CW658" s="144"/>
      <c r="CX658" s="144"/>
      <c r="CY658" s="144"/>
      <c r="CZ658" s="144"/>
      <c r="DA658" s="144"/>
      <c r="DB658" s="144"/>
      <c r="DC658" s="144"/>
      <c r="DD658" s="144"/>
      <c r="DE658" s="144"/>
      <c r="DF658" s="144"/>
      <c r="DG658" s="144"/>
      <c r="DH658" s="144"/>
      <c r="DI658" s="144"/>
      <c r="DJ658" s="144"/>
      <c r="DK658" s="144"/>
      <c r="DL658" s="144"/>
      <c r="DM658" s="144"/>
      <c r="DN658" s="144"/>
      <c r="DO658" s="144"/>
      <c r="DP658" s="144"/>
      <c r="DQ658" s="144"/>
      <c r="DR658" s="144"/>
      <c r="DS658" s="144"/>
      <c r="DT658" s="144"/>
      <c r="DU658" s="144"/>
      <c r="DV658" s="144"/>
      <c r="DW658" s="144"/>
      <c r="DX658" s="144"/>
      <c r="DY658" s="144"/>
      <c r="DZ658" s="144"/>
      <c r="EA658" s="144"/>
      <c r="EB658" s="144"/>
      <c r="EC658" s="144"/>
      <c r="ED658" s="144"/>
      <c r="EE658" s="144"/>
      <c r="EF658" s="144"/>
      <c r="EG658" s="144"/>
      <c r="EH658" s="144"/>
      <c r="EI658" s="144"/>
      <c r="EJ658" s="144"/>
      <c r="EK658" s="144"/>
      <c r="EL658" s="144"/>
      <c r="EM658" s="144"/>
      <c r="EN658" s="144"/>
      <c r="EO658" s="144"/>
      <c r="EP658" s="144"/>
      <c r="EQ658" s="144"/>
      <c r="ER658" s="144"/>
      <c r="ES658" s="144"/>
      <c r="ET658" s="144"/>
      <c r="EU658" s="144"/>
      <c r="EV658" s="144"/>
      <c r="EW658" s="144"/>
      <c r="EX658" s="144"/>
      <c r="EY658" s="144"/>
      <c r="EZ658" s="144"/>
      <c r="FA658" s="144"/>
      <c r="FB658" s="144"/>
      <c r="FC658" s="144"/>
      <c r="FD658" s="144"/>
      <c r="FE658" s="144"/>
      <c r="FF658" s="144"/>
      <c r="FG658" s="144"/>
      <c r="FH658" s="144"/>
      <c r="FI658" s="144"/>
      <c r="FJ658" s="144"/>
      <c r="FK658" s="144"/>
      <c r="FL658" s="144"/>
      <c r="FM658" s="144"/>
      <c r="FN658" s="144"/>
      <c r="FO658" s="144"/>
      <c r="FP658" s="144"/>
      <c r="FQ658" s="144"/>
      <c r="FR658" s="144"/>
      <c r="FS658" s="144"/>
      <c r="FT658" s="144"/>
      <c r="FU658" s="144"/>
      <c r="FV658" s="144"/>
      <c r="FW658" s="144"/>
      <c r="FX658" s="144"/>
      <c r="FY658" s="144"/>
      <c r="FZ658" s="144"/>
      <c r="GA658" s="144"/>
      <c r="GB658" s="144"/>
      <c r="GC658" s="144"/>
      <c r="GD658" s="144"/>
      <c r="GE658" s="144"/>
      <c r="GF658" s="144"/>
      <c r="GG658" s="144"/>
      <c r="GH658" s="144"/>
      <c r="GI658" s="144"/>
      <c r="GJ658" s="144"/>
      <c r="GK658" s="144"/>
      <c r="GL658" s="144"/>
      <c r="GM658" s="144"/>
      <c r="GN658" s="144"/>
      <c r="GO658" s="144"/>
      <c r="GP658" s="144"/>
      <c r="GQ658" s="144"/>
      <c r="GR658" s="144"/>
      <c r="GS658" s="144"/>
      <c r="GT658" s="144"/>
      <c r="GU658" s="144"/>
      <c r="GV658" s="144"/>
      <c r="GW658" s="144"/>
      <c r="GX658" s="144"/>
      <c r="GY658" s="144"/>
      <c r="GZ658" s="144"/>
      <c r="HA658" s="144"/>
      <c r="HB658" s="144"/>
      <c r="HC658" s="144"/>
      <c r="HD658" s="144"/>
      <c r="HE658" s="144"/>
      <c r="HF658" s="144"/>
      <c r="HG658" s="144"/>
      <c r="HH658" s="144"/>
      <c r="HI658" s="144"/>
      <c r="HJ658" s="144"/>
    </row>
    <row r="659" spans="1:218" ht="16.5" x14ac:dyDescent="0.3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c r="CN659" s="144"/>
      <c r="CO659" s="144"/>
      <c r="CP659" s="144"/>
      <c r="CQ659" s="144"/>
      <c r="CR659" s="144"/>
      <c r="CS659" s="144"/>
      <c r="CT659" s="144"/>
      <c r="CU659" s="144"/>
      <c r="CV659" s="144"/>
      <c r="CW659" s="144"/>
      <c r="CX659" s="144"/>
      <c r="CY659" s="144"/>
      <c r="CZ659" s="144"/>
      <c r="DA659" s="144"/>
      <c r="DB659" s="144"/>
      <c r="DC659" s="144"/>
      <c r="DD659" s="144"/>
      <c r="DE659" s="144"/>
      <c r="DF659" s="144"/>
      <c r="DG659" s="144"/>
      <c r="DH659" s="144"/>
      <c r="DI659" s="144"/>
      <c r="DJ659" s="144"/>
      <c r="DK659" s="144"/>
      <c r="DL659" s="144"/>
      <c r="DM659" s="144"/>
      <c r="DN659" s="144"/>
      <c r="DO659" s="144"/>
      <c r="DP659" s="144"/>
      <c r="DQ659" s="144"/>
      <c r="DR659" s="144"/>
      <c r="DS659" s="144"/>
      <c r="DT659" s="144"/>
      <c r="DU659" s="144"/>
      <c r="DV659" s="144"/>
      <c r="DW659" s="144"/>
      <c r="DX659" s="144"/>
      <c r="DY659" s="144"/>
      <c r="DZ659" s="144"/>
      <c r="EA659" s="144"/>
      <c r="EB659" s="144"/>
      <c r="EC659" s="144"/>
      <c r="ED659" s="144"/>
      <c r="EE659" s="144"/>
      <c r="EF659" s="144"/>
      <c r="EG659" s="144"/>
      <c r="EH659" s="144"/>
      <c r="EI659" s="144"/>
      <c r="EJ659" s="144"/>
      <c r="EK659" s="144"/>
      <c r="EL659" s="144"/>
      <c r="EM659" s="144"/>
      <c r="EN659" s="144"/>
      <c r="EO659" s="144"/>
      <c r="EP659" s="144"/>
      <c r="EQ659" s="144"/>
      <c r="ER659" s="144"/>
      <c r="ES659" s="144"/>
      <c r="ET659" s="144"/>
      <c r="EU659" s="144"/>
      <c r="EV659" s="144"/>
      <c r="EW659" s="144"/>
      <c r="EX659" s="144"/>
      <c r="EY659" s="144"/>
      <c r="EZ659" s="144"/>
      <c r="FA659" s="144"/>
      <c r="FB659" s="144"/>
      <c r="FC659" s="144"/>
      <c r="FD659" s="144"/>
      <c r="FE659" s="144"/>
      <c r="FF659" s="144"/>
      <c r="FG659" s="144"/>
      <c r="FH659" s="144"/>
      <c r="FI659" s="144"/>
      <c r="FJ659" s="144"/>
      <c r="FK659" s="144"/>
      <c r="FL659" s="144"/>
      <c r="FM659" s="144"/>
      <c r="FN659" s="144"/>
      <c r="FO659" s="144"/>
      <c r="FP659" s="144"/>
      <c r="FQ659" s="144"/>
      <c r="FR659" s="144"/>
      <c r="FS659" s="144"/>
      <c r="FT659" s="144"/>
      <c r="FU659" s="144"/>
      <c r="FV659" s="144"/>
      <c r="FW659" s="144"/>
      <c r="FX659" s="144"/>
      <c r="FY659" s="144"/>
      <c r="FZ659" s="144"/>
      <c r="GA659" s="144"/>
      <c r="GB659" s="144"/>
      <c r="GC659" s="144"/>
      <c r="GD659" s="144"/>
      <c r="GE659" s="144"/>
      <c r="GF659" s="144"/>
      <c r="GG659" s="144"/>
      <c r="GH659" s="144"/>
      <c r="GI659" s="144"/>
      <c r="GJ659" s="144"/>
      <c r="GK659" s="144"/>
      <c r="GL659" s="144"/>
      <c r="GM659" s="144"/>
      <c r="GN659" s="144"/>
      <c r="GO659" s="144"/>
      <c r="GP659" s="144"/>
      <c r="GQ659" s="144"/>
      <c r="GR659" s="144"/>
      <c r="GS659" s="144"/>
      <c r="GT659" s="144"/>
      <c r="GU659" s="144"/>
      <c r="GV659" s="144"/>
      <c r="GW659" s="144"/>
      <c r="GX659" s="144"/>
      <c r="GY659" s="144"/>
      <c r="GZ659" s="144"/>
      <c r="HA659" s="144"/>
      <c r="HB659" s="144"/>
      <c r="HC659" s="144"/>
      <c r="HD659" s="144"/>
      <c r="HE659" s="144"/>
      <c r="HF659" s="144"/>
      <c r="HG659" s="144"/>
      <c r="HH659" s="144"/>
      <c r="HI659" s="144"/>
      <c r="HJ659" s="144"/>
    </row>
    <row r="660" spans="1:218" ht="16.5" x14ac:dyDescent="0.3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4"/>
      <c r="CV660" s="144"/>
      <c r="CW660" s="144"/>
      <c r="CX660" s="144"/>
      <c r="CY660" s="144"/>
      <c r="CZ660" s="144"/>
      <c r="DA660" s="144"/>
      <c r="DB660" s="144"/>
      <c r="DC660" s="144"/>
      <c r="DD660" s="144"/>
      <c r="DE660" s="144"/>
      <c r="DF660" s="144"/>
      <c r="DG660" s="144"/>
      <c r="DH660" s="144"/>
      <c r="DI660" s="144"/>
      <c r="DJ660" s="144"/>
      <c r="DK660" s="144"/>
      <c r="DL660" s="144"/>
      <c r="DM660" s="144"/>
      <c r="DN660" s="144"/>
      <c r="DO660" s="144"/>
      <c r="DP660" s="144"/>
      <c r="DQ660" s="144"/>
      <c r="DR660" s="144"/>
      <c r="DS660" s="144"/>
      <c r="DT660" s="144"/>
      <c r="DU660" s="144"/>
      <c r="DV660" s="144"/>
      <c r="DW660" s="144"/>
      <c r="DX660" s="144"/>
      <c r="DY660" s="144"/>
      <c r="DZ660" s="144"/>
      <c r="EA660" s="144"/>
      <c r="EB660" s="144"/>
      <c r="EC660" s="144"/>
      <c r="ED660" s="144"/>
      <c r="EE660" s="144"/>
      <c r="EF660" s="144"/>
      <c r="EG660" s="144"/>
      <c r="EH660" s="144"/>
      <c r="EI660" s="144"/>
      <c r="EJ660" s="144"/>
      <c r="EK660" s="144"/>
      <c r="EL660" s="144"/>
      <c r="EM660" s="144"/>
      <c r="EN660" s="144"/>
      <c r="EO660" s="144"/>
      <c r="EP660" s="144"/>
      <c r="EQ660" s="144"/>
      <c r="ER660" s="144"/>
      <c r="ES660" s="144"/>
      <c r="ET660" s="144"/>
      <c r="EU660" s="144"/>
      <c r="EV660" s="144"/>
      <c r="EW660" s="144"/>
      <c r="EX660" s="144"/>
      <c r="EY660" s="144"/>
      <c r="EZ660" s="144"/>
      <c r="FA660" s="144"/>
      <c r="FB660" s="144"/>
      <c r="FC660" s="144"/>
      <c r="FD660" s="144"/>
      <c r="FE660" s="144"/>
      <c r="FF660" s="144"/>
      <c r="FG660" s="144"/>
      <c r="FH660" s="144"/>
      <c r="FI660" s="144"/>
      <c r="FJ660" s="144"/>
      <c r="FK660" s="144"/>
      <c r="FL660" s="144"/>
      <c r="FM660" s="144"/>
      <c r="FN660" s="144"/>
      <c r="FO660" s="144"/>
      <c r="FP660" s="144"/>
      <c r="FQ660" s="144"/>
      <c r="FR660" s="144"/>
      <c r="FS660" s="144"/>
      <c r="FT660" s="144"/>
      <c r="FU660" s="144"/>
      <c r="FV660" s="144"/>
      <c r="FW660" s="144"/>
      <c r="FX660" s="144"/>
      <c r="FY660" s="144"/>
      <c r="FZ660" s="144"/>
      <c r="GA660" s="144"/>
      <c r="GB660" s="144"/>
      <c r="GC660" s="144"/>
      <c r="GD660" s="144"/>
      <c r="GE660" s="144"/>
      <c r="GF660" s="144"/>
      <c r="GG660" s="144"/>
      <c r="GH660" s="144"/>
      <c r="GI660" s="144"/>
      <c r="GJ660" s="144"/>
      <c r="GK660" s="144"/>
      <c r="GL660" s="144"/>
      <c r="GM660" s="144"/>
      <c r="GN660" s="144"/>
      <c r="GO660" s="144"/>
      <c r="GP660" s="144"/>
      <c r="GQ660" s="144"/>
      <c r="GR660" s="144"/>
      <c r="GS660" s="144"/>
      <c r="GT660" s="144"/>
      <c r="GU660" s="144"/>
      <c r="GV660" s="144"/>
      <c r="GW660" s="144"/>
      <c r="GX660" s="144"/>
      <c r="GY660" s="144"/>
      <c r="GZ660" s="144"/>
      <c r="HA660" s="144"/>
      <c r="HB660" s="144"/>
      <c r="HC660" s="144"/>
      <c r="HD660" s="144"/>
      <c r="HE660" s="144"/>
      <c r="HF660" s="144"/>
      <c r="HG660" s="144"/>
      <c r="HH660" s="144"/>
      <c r="HI660" s="144"/>
      <c r="HJ660" s="144"/>
    </row>
    <row r="661" spans="1:218" ht="16.5" x14ac:dyDescent="0.3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c r="CN661" s="144"/>
      <c r="CO661" s="144"/>
      <c r="CP661" s="144"/>
      <c r="CQ661" s="144"/>
      <c r="CR661" s="144"/>
      <c r="CS661" s="144"/>
      <c r="CT661" s="144"/>
      <c r="CU661" s="144"/>
      <c r="CV661" s="144"/>
      <c r="CW661" s="144"/>
      <c r="CX661" s="144"/>
      <c r="CY661" s="144"/>
      <c r="CZ661" s="144"/>
      <c r="DA661" s="144"/>
      <c r="DB661" s="144"/>
      <c r="DC661" s="144"/>
      <c r="DD661" s="144"/>
      <c r="DE661" s="144"/>
      <c r="DF661" s="144"/>
      <c r="DG661" s="144"/>
      <c r="DH661" s="144"/>
      <c r="DI661" s="144"/>
      <c r="DJ661" s="144"/>
      <c r="DK661" s="144"/>
      <c r="DL661" s="144"/>
      <c r="DM661" s="144"/>
      <c r="DN661" s="144"/>
      <c r="DO661" s="144"/>
      <c r="DP661" s="144"/>
      <c r="DQ661" s="144"/>
      <c r="DR661" s="144"/>
      <c r="DS661" s="144"/>
      <c r="DT661" s="144"/>
      <c r="DU661" s="144"/>
      <c r="DV661" s="144"/>
      <c r="DW661" s="144"/>
      <c r="DX661" s="144"/>
      <c r="DY661" s="144"/>
      <c r="DZ661" s="144"/>
      <c r="EA661" s="144"/>
      <c r="EB661" s="144"/>
      <c r="EC661" s="144"/>
      <c r="ED661" s="144"/>
      <c r="EE661" s="144"/>
      <c r="EF661" s="144"/>
      <c r="EG661" s="144"/>
      <c r="EH661" s="144"/>
      <c r="EI661" s="144"/>
      <c r="EJ661" s="144"/>
      <c r="EK661" s="144"/>
      <c r="EL661" s="144"/>
      <c r="EM661" s="144"/>
      <c r="EN661" s="144"/>
      <c r="EO661" s="144"/>
      <c r="EP661" s="144"/>
      <c r="EQ661" s="144"/>
      <c r="ER661" s="144"/>
      <c r="ES661" s="144"/>
      <c r="ET661" s="144"/>
      <c r="EU661" s="144"/>
      <c r="EV661" s="144"/>
      <c r="EW661" s="144"/>
      <c r="EX661" s="144"/>
      <c r="EY661" s="144"/>
      <c r="EZ661" s="144"/>
      <c r="FA661" s="144"/>
      <c r="FB661" s="144"/>
      <c r="FC661" s="144"/>
      <c r="FD661" s="144"/>
      <c r="FE661" s="144"/>
      <c r="FF661" s="144"/>
      <c r="FG661" s="144"/>
      <c r="FH661" s="144"/>
      <c r="FI661" s="144"/>
      <c r="FJ661" s="144"/>
      <c r="FK661" s="144"/>
      <c r="FL661" s="144"/>
      <c r="FM661" s="144"/>
      <c r="FN661" s="144"/>
      <c r="FO661" s="144"/>
      <c r="FP661" s="144"/>
      <c r="FQ661" s="144"/>
      <c r="FR661" s="144"/>
      <c r="FS661" s="144"/>
      <c r="FT661" s="144"/>
      <c r="FU661" s="144"/>
      <c r="FV661" s="144"/>
      <c r="FW661" s="144"/>
      <c r="FX661" s="144"/>
      <c r="FY661" s="144"/>
      <c r="FZ661" s="144"/>
      <c r="GA661" s="144"/>
      <c r="GB661" s="144"/>
      <c r="GC661" s="144"/>
      <c r="GD661" s="144"/>
      <c r="GE661" s="144"/>
      <c r="GF661" s="144"/>
      <c r="GG661" s="144"/>
      <c r="GH661" s="144"/>
      <c r="GI661" s="144"/>
      <c r="GJ661" s="144"/>
      <c r="GK661" s="144"/>
      <c r="GL661" s="144"/>
      <c r="GM661" s="144"/>
      <c r="GN661" s="144"/>
      <c r="GO661" s="144"/>
      <c r="GP661" s="144"/>
      <c r="GQ661" s="144"/>
      <c r="GR661" s="144"/>
      <c r="GS661" s="144"/>
      <c r="GT661" s="144"/>
      <c r="GU661" s="144"/>
      <c r="GV661" s="144"/>
      <c r="GW661" s="144"/>
      <c r="GX661" s="144"/>
      <c r="GY661" s="144"/>
      <c r="GZ661" s="144"/>
      <c r="HA661" s="144"/>
      <c r="HB661" s="144"/>
      <c r="HC661" s="144"/>
      <c r="HD661" s="144"/>
      <c r="HE661" s="144"/>
      <c r="HF661" s="144"/>
      <c r="HG661" s="144"/>
      <c r="HH661" s="144"/>
      <c r="HI661" s="144"/>
      <c r="HJ661" s="144"/>
    </row>
    <row r="662" spans="1:218" ht="16.5" x14ac:dyDescent="0.3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c r="CN662" s="144"/>
      <c r="CO662" s="144"/>
      <c r="CP662" s="144"/>
      <c r="CQ662" s="144"/>
      <c r="CR662" s="144"/>
      <c r="CS662" s="144"/>
      <c r="CT662" s="144"/>
      <c r="CU662" s="144"/>
      <c r="CV662" s="144"/>
      <c r="CW662" s="144"/>
      <c r="CX662" s="144"/>
      <c r="CY662" s="144"/>
      <c r="CZ662" s="144"/>
      <c r="DA662" s="144"/>
      <c r="DB662" s="144"/>
      <c r="DC662" s="144"/>
      <c r="DD662" s="144"/>
      <c r="DE662" s="144"/>
      <c r="DF662" s="144"/>
      <c r="DG662" s="144"/>
      <c r="DH662" s="144"/>
      <c r="DI662" s="144"/>
      <c r="DJ662" s="144"/>
      <c r="DK662" s="144"/>
      <c r="DL662" s="144"/>
      <c r="DM662" s="144"/>
      <c r="DN662" s="144"/>
      <c r="DO662" s="144"/>
      <c r="DP662" s="144"/>
      <c r="DQ662" s="144"/>
      <c r="DR662" s="144"/>
      <c r="DS662" s="144"/>
      <c r="DT662" s="144"/>
      <c r="DU662" s="144"/>
      <c r="DV662" s="144"/>
      <c r="DW662" s="144"/>
      <c r="DX662" s="144"/>
      <c r="DY662" s="144"/>
      <c r="DZ662" s="144"/>
      <c r="EA662" s="144"/>
      <c r="EB662" s="144"/>
      <c r="EC662" s="144"/>
      <c r="ED662" s="144"/>
      <c r="EE662" s="144"/>
      <c r="EF662" s="144"/>
      <c r="EG662" s="144"/>
      <c r="EH662" s="144"/>
      <c r="EI662" s="144"/>
      <c r="EJ662" s="144"/>
      <c r="EK662" s="144"/>
      <c r="EL662" s="144"/>
      <c r="EM662" s="144"/>
      <c r="EN662" s="144"/>
      <c r="EO662" s="144"/>
      <c r="EP662" s="144"/>
      <c r="EQ662" s="144"/>
      <c r="ER662" s="144"/>
      <c r="ES662" s="144"/>
      <c r="ET662" s="144"/>
      <c r="EU662" s="144"/>
      <c r="EV662" s="144"/>
      <c r="EW662" s="144"/>
      <c r="EX662" s="144"/>
      <c r="EY662" s="144"/>
      <c r="EZ662" s="144"/>
      <c r="FA662" s="144"/>
      <c r="FB662" s="144"/>
      <c r="FC662" s="144"/>
      <c r="FD662" s="144"/>
      <c r="FE662" s="144"/>
      <c r="FF662" s="144"/>
      <c r="FG662" s="144"/>
      <c r="FH662" s="144"/>
      <c r="FI662" s="144"/>
      <c r="FJ662" s="144"/>
      <c r="FK662" s="144"/>
      <c r="FL662" s="144"/>
      <c r="FM662" s="144"/>
      <c r="FN662" s="144"/>
      <c r="FO662" s="144"/>
      <c r="FP662" s="144"/>
      <c r="FQ662" s="144"/>
      <c r="FR662" s="144"/>
      <c r="FS662" s="144"/>
      <c r="FT662" s="144"/>
      <c r="FU662" s="144"/>
      <c r="FV662" s="144"/>
      <c r="FW662" s="144"/>
      <c r="FX662" s="144"/>
      <c r="FY662" s="144"/>
      <c r="FZ662" s="144"/>
      <c r="GA662" s="144"/>
      <c r="GB662" s="144"/>
      <c r="GC662" s="144"/>
      <c r="GD662" s="144"/>
      <c r="GE662" s="144"/>
      <c r="GF662" s="144"/>
      <c r="GG662" s="144"/>
      <c r="GH662" s="144"/>
      <c r="GI662" s="144"/>
      <c r="GJ662" s="144"/>
      <c r="GK662" s="144"/>
      <c r="GL662" s="144"/>
      <c r="GM662" s="144"/>
      <c r="GN662" s="144"/>
      <c r="GO662" s="144"/>
      <c r="GP662" s="144"/>
      <c r="GQ662" s="144"/>
      <c r="GR662" s="144"/>
      <c r="GS662" s="144"/>
      <c r="GT662" s="144"/>
      <c r="GU662" s="144"/>
      <c r="GV662" s="144"/>
      <c r="GW662" s="144"/>
      <c r="GX662" s="144"/>
      <c r="GY662" s="144"/>
      <c r="GZ662" s="144"/>
      <c r="HA662" s="144"/>
      <c r="HB662" s="144"/>
      <c r="HC662" s="144"/>
      <c r="HD662" s="144"/>
      <c r="HE662" s="144"/>
      <c r="HF662" s="144"/>
      <c r="HG662" s="144"/>
      <c r="HH662" s="144"/>
      <c r="HI662" s="144"/>
      <c r="HJ662" s="144"/>
    </row>
    <row r="663" spans="1:218" ht="16.5" x14ac:dyDescent="0.3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c r="CN663" s="144"/>
      <c r="CO663" s="144"/>
      <c r="CP663" s="144"/>
      <c r="CQ663" s="144"/>
      <c r="CR663" s="144"/>
      <c r="CS663" s="144"/>
      <c r="CT663" s="144"/>
      <c r="CU663" s="144"/>
      <c r="CV663" s="144"/>
      <c r="CW663" s="144"/>
      <c r="CX663" s="144"/>
      <c r="CY663" s="144"/>
      <c r="CZ663" s="144"/>
      <c r="DA663" s="144"/>
      <c r="DB663" s="144"/>
      <c r="DC663" s="144"/>
      <c r="DD663" s="144"/>
      <c r="DE663" s="144"/>
      <c r="DF663" s="144"/>
      <c r="DG663" s="144"/>
      <c r="DH663" s="144"/>
      <c r="DI663" s="144"/>
      <c r="DJ663" s="144"/>
      <c r="DK663" s="144"/>
      <c r="DL663" s="144"/>
      <c r="DM663" s="144"/>
      <c r="DN663" s="144"/>
      <c r="DO663" s="144"/>
      <c r="DP663" s="144"/>
      <c r="DQ663" s="144"/>
      <c r="DR663" s="144"/>
      <c r="DS663" s="144"/>
      <c r="DT663" s="144"/>
      <c r="DU663" s="144"/>
      <c r="DV663" s="144"/>
      <c r="DW663" s="144"/>
      <c r="DX663" s="144"/>
      <c r="DY663" s="144"/>
      <c r="DZ663" s="144"/>
      <c r="EA663" s="144"/>
      <c r="EB663" s="144"/>
      <c r="EC663" s="144"/>
      <c r="ED663" s="144"/>
      <c r="EE663" s="144"/>
      <c r="EF663" s="144"/>
      <c r="EG663" s="144"/>
      <c r="EH663" s="144"/>
      <c r="EI663" s="144"/>
      <c r="EJ663" s="144"/>
      <c r="EK663" s="144"/>
      <c r="EL663" s="144"/>
      <c r="EM663" s="144"/>
      <c r="EN663" s="144"/>
      <c r="EO663" s="144"/>
      <c r="EP663" s="144"/>
      <c r="EQ663" s="144"/>
      <c r="ER663" s="144"/>
      <c r="ES663" s="144"/>
      <c r="ET663" s="144"/>
      <c r="EU663" s="144"/>
      <c r="EV663" s="144"/>
      <c r="EW663" s="144"/>
      <c r="EX663" s="144"/>
      <c r="EY663" s="144"/>
      <c r="EZ663" s="144"/>
      <c r="FA663" s="144"/>
      <c r="FB663" s="144"/>
      <c r="FC663" s="144"/>
      <c r="FD663" s="144"/>
      <c r="FE663" s="144"/>
      <c r="FF663" s="144"/>
      <c r="FG663" s="144"/>
      <c r="FH663" s="144"/>
      <c r="FI663" s="144"/>
      <c r="FJ663" s="144"/>
      <c r="FK663" s="144"/>
      <c r="FL663" s="144"/>
      <c r="FM663" s="144"/>
      <c r="FN663" s="144"/>
      <c r="FO663" s="144"/>
      <c r="FP663" s="144"/>
      <c r="FQ663" s="144"/>
      <c r="FR663" s="144"/>
      <c r="FS663" s="144"/>
      <c r="FT663" s="144"/>
      <c r="FU663" s="144"/>
      <c r="FV663" s="144"/>
      <c r="FW663" s="144"/>
      <c r="FX663" s="144"/>
      <c r="FY663" s="144"/>
      <c r="FZ663" s="144"/>
      <c r="GA663" s="144"/>
      <c r="GB663" s="144"/>
      <c r="GC663" s="144"/>
      <c r="GD663" s="144"/>
      <c r="GE663" s="144"/>
      <c r="GF663" s="144"/>
      <c r="GG663" s="144"/>
      <c r="GH663" s="144"/>
      <c r="GI663" s="144"/>
      <c r="GJ663" s="144"/>
      <c r="GK663" s="144"/>
      <c r="GL663" s="144"/>
      <c r="GM663" s="144"/>
      <c r="GN663" s="144"/>
      <c r="GO663" s="144"/>
      <c r="GP663" s="144"/>
      <c r="GQ663" s="144"/>
      <c r="GR663" s="144"/>
      <c r="GS663" s="144"/>
      <c r="GT663" s="144"/>
      <c r="GU663" s="144"/>
      <c r="GV663" s="144"/>
      <c r="GW663" s="144"/>
      <c r="GX663" s="144"/>
      <c r="GY663" s="144"/>
      <c r="GZ663" s="144"/>
      <c r="HA663" s="144"/>
      <c r="HB663" s="144"/>
      <c r="HC663" s="144"/>
      <c r="HD663" s="144"/>
      <c r="HE663" s="144"/>
      <c r="HF663" s="144"/>
      <c r="HG663" s="144"/>
      <c r="HH663" s="144"/>
      <c r="HI663" s="144"/>
      <c r="HJ663" s="144"/>
    </row>
    <row r="664" spans="1:218" ht="16.5" x14ac:dyDescent="0.3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c r="CN664" s="144"/>
      <c r="CO664" s="144"/>
      <c r="CP664" s="144"/>
      <c r="CQ664" s="144"/>
      <c r="CR664" s="144"/>
      <c r="CS664" s="144"/>
      <c r="CT664" s="144"/>
      <c r="CU664" s="144"/>
      <c r="CV664" s="144"/>
      <c r="CW664" s="144"/>
      <c r="CX664" s="144"/>
      <c r="CY664" s="144"/>
      <c r="CZ664" s="144"/>
      <c r="DA664" s="144"/>
      <c r="DB664" s="144"/>
      <c r="DC664" s="144"/>
      <c r="DD664" s="144"/>
      <c r="DE664" s="144"/>
      <c r="DF664" s="144"/>
      <c r="DG664" s="144"/>
      <c r="DH664" s="144"/>
      <c r="DI664" s="144"/>
      <c r="DJ664" s="144"/>
      <c r="DK664" s="144"/>
      <c r="DL664" s="144"/>
      <c r="DM664" s="144"/>
      <c r="DN664" s="144"/>
      <c r="DO664" s="144"/>
      <c r="DP664" s="144"/>
      <c r="DQ664" s="144"/>
      <c r="DR664" s="144"/>
      <c r="DS664" s="144"/>
      <c r="DT664" s="144"/>
      <c r="DU664" s="144"/>
      <c r="DV664" s="144"/>
      <c r="DW664" s="144"/>
      <c r="DX664" s="144"/>
      <c r="DY664" s="144"/>
      <c r="DZ664" s="144"/>
      <c r="EA664" s="144"/>
      <c r="EB664" s="144"/>
      <c r="EC664" s="144"/>
      <c r="ED664" s="144"/>
      <c r="EE664" s="144"/>
      <c r="EF664" s="144"/>
      <c r="EG664" s="144"/>
      <c r="EH664" s="144"/>
      <c r="EI664" s="144"/>
      <c r="EJ664" s="144"/>
      <c r="EK664" s="144"/>
      <c r="EL664" s="144"/>
      <c r="EM664" s="144"/>
      <c r="EN664" s="144"/>
      <c r="EO664" s="144"/>
      <c r="EP664" s="144"/>
      <c r="EQ664" s="144"/>
      <c r="ER664" s="144"/>
      <c r="ES664" s="144"/>
      <c r="ET664" s="144"/>
      <c r="EU664" s="144"/>
      <c r="EV664" s="144"/>
      <c r="EW664" s="144"/>
      <c r="EX664" s="144"/>
      <c r="EY664" s="144"/>
      <c r="EZ664" s="144"/>
      <c r="FA664" s="144"/>
      <c r="FB664" s="144"/>
      <c r="FC664" s="144"/>
      <c r="FD664" s="144"/>
      <c r="FE664" s="144"/>
      <c r="FF664" s="144"/>
      <c r="FG664" s="144"/>
      <c r="FH664" s="144"/>
      <c r="FI664" s="144"/>
      <c r="FJ664" s="144"/>
      <c r="FK664" s="144"/>
      <c r="FL664" s="144"/>
      <c r="FM664" s="144"/>
      <c r="FN664" s="144"/>
      <c r="FO664" s="144"/>
      <c r="FP664" s="144"/>
      <c r="FQ664" s="144"/>
      <c r="FR664" s="144"/>
      <c r="FS664" s="144"/>
      <c r="FT664" s="144"/>
      <c r="FU664" s="144"/>
      <c r="FV664" s="144"/>
      <c r="FW664" s="144"/>
      <c r="FX664" s="144"/>
      <c r="FY664" s="144"/>
      <c r="FZ664" s="144"/>
      <c r="GA664" s="144"/>
      <c r="GB664" s="144"/>
      <c r="GC664" s="144"/>
      <c r="GD664" s="144"/>
      <c r="GE664" s="144"/>
      <c r="GF664" s="144"/>
      <c r="GG664" s="144"/>
      <c r="GH664" s="144"/>
      <c r="GI664" s="144"/>
      <c r="GJ664" s="144"/>
      <c r="GK664" s="144"/>
      <c r="GL664" s="144"/>
      <c r="GM664" s="144"/>
      <c r="GN664" s="144"/>
      <c r="GO664" s="144"/>
      <c r="GP664" s="144"/>
      <c r="GQ664" s="144"/>
      <c r="GR664" s="144"/>
      <c r="GS664" s="144"/>
      <c r="GT664" s="144"/>
      <c r="GU664" s="144"/>
      <c r="GV664" s="144"/>
      <c r="GW664" s="144"/>
      <c r="GX664" s="144"/>
      <c r="GY664" s="144"/>
      <c r="GZ664" s="144"/>
      <c r="HA664" s="144"/>
      <c r="HB664" s="144"/>
      <c r="HC664" s="144"/>
      <c r="HD664" s="144"/>
      <c r="HE664" s="144"/>
      <c r="HF664" s="144"/>
      <c r="HG664" s="144"/>
      <c r="HH664" s="144"/>
      <c r="HI664" s="144"/>
      <c r="HJ664" s="144"/>
    </row>
    <row r="665" spans="1:218" ht="16.5" x14ac:dyDescent="0.3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c r="CN665" s="144"/>
      <c r="CO665" s="144"/>
      <c r="CP665" s="144"/>
      <c r="CQ665" s="144"/>
      <c r="CR665" s="144"/>
      <c r="CS665" s="144"/>
      <c r="CT665" s="144"/>
      <c r="CU665" s="144"/>
      <c r="CV665" s="144"/>
      <c r="CW665" s="144"/>
      <c r="CX665" s="144"/>
      <c r="CY665" s="144"/>
      <c r="CZ665" s="144"/>
      <c r="DA665" s="144"/>
      <c r="DB665" s="144"/>
      <c r="DC665" s="144"/>
      <c r="DD665" s="144"/>
      <c r="DE665" s="144"/>
      <c r="DF665" s="144"/>
      <c r="DG665" s="144"/>
      <c r="DH665" s="144"/>
      <c r="DI665" s="144"/>
      <c r="DJ665" s="144"/>
      <c r="DK665" s="144"/>
      <c r="DL665" s="144"/>
      <c r="DM665" s="144"/>
      <c r="DN665" s="144"/>
      <c r="DO665" s="144"/>
      <c r="DP665" s="144"/>
      <c r="DQ665" s="144"/>
      <c r="DR665" s="144"/>
      <c r="DS665" s="144"/>
      <c r="DT665" s="144"/>
      <c r="DU665" s="144"/>
      <c r="DV665" s="144"/>
      <c r="DW665" s="144"/>
      <c r="DX665" s="144"/>
      <c r="DY665" s="144"/>
      <c r="DZ665" s="144"/>
      <c r="EA665" s="144"/>
      <c r="EB665" s="144"/>
      <c r="EC665" s="144"/>
      <c r="ED665" s="144"/>
      <c r="EE665" s="144"/>
      <c r="EF665" s="144"/>
      <c r="EG665" s="144"/>
      <c r="EH665" s="144"/>
      <c r="EI665" s="144"/>
      <c r="EJ665" s="144"/>
      <c r="EK665" s="144"/>
      <c r="EL665" s="144"/>
      <c r="EM665" s="144"/>
      <c r="EN665" s="144"/>
      <c r="EO665" s="144"/>
      <c r="EP665" s="144"/>
      <c r="EQ665" s="144"/>
      <c r="ER665" s="144"/>
      <c r="ES665" s="144"/>
      <c r="ET665" s="144"/>
      <c r="EU665" s="144"/>
      <c r="EV665" s="144"/>
      <c r="EW665" s="144"/>
      <c r="EX665" s="144"/>
      <c r="EY665" s="144"/>
      <c r="EZ665" s="144"/>
      <c r="FA665" s="144"/>
      <c r="FB665" s="144"/>
      <c r="FC665" s="144"/>
      <c r="FD665" s="144"/>
      <c r="FE665" s="144"/>
      <c r="FF665" s="144"/>
      <c r="FG665" s="144"/>
      <c r="FH665" s="144"/>
      <c r="FI665" s="144"/>
      <c r="FJ665" s="144"/>
      <c r="FK665" s="144"/>
      <c r="FL665" s="144"/>
      <c r="FM665" s="144"/>
      <c r="FN665" s="144"/>
      <c r="FO665" s="144"/>
      <c r="FP665" s="144"/>
      <c r="FQ665" s="144"/>
      <c r="FR665" s="144"/>
      <c r="FS665" s="144"/>
      <c r="FT665" s="144"/>
      <c r="FU665" s="144"/>
      <c r="FV665" s="144"/>
      <c r="FW665" s="144"/>
      <c r="FX665" s="144"/>
      <c r="FY665" s="144"/>
      <c r="FZ665" s="144"/>
      <c r="GA665" s="144"/>
      <c r="GB665" s="144"/>
      <c r="GC665" s="144"/>
      <c r="GD665" s="144"/>
      <c r="GE665" s="144"/>
      <c r="GF665" s="144"/>
      <c r="GG665" s="144"/>
      <c r="GH665" s="144"/>
      <c r="GI665" s="144"/>
      <c r="GJ665" s="144"/>
      <c r="GK665" s="144"/>
      <c r="GL665" s="144"/>
      <c r="GM665" s="144"/>
      <c r="GN665" s="144"/>
      <c r="GO665" s="144"/>
      <c r="GP665" s="144"/>
      <c r="GQ665" s="144"/>
      <c r="GR665" s="144"/>
      <c r="GS665" s="144"/>
      <c r="GT665" s="144"/>
      <c r="GU665" s="144"/>
      <c r="GV665" s="144"/>
      <c r="GW665" s="144"/>
      <c r="GX665" s="144"/>
      <c r="GY665" s="144"/>
      <c r="GZ665" s="144"/>
      <c r="HA665" s="144"/>
      <c r="HB665" s="144"/>
      <c r="HC665" s="144"/>
      <c r="HD665" s="144"/>
      <c r="HE665" s="144"/>
      <c r="HF665" s="144"/>
      <c r="HG665" s="144"/>
      <c r="HH665" s="144"/>
      <c r="HI665" s="144"/>
      <c r="HJ665" s="144"/>
    </row>
    <row r="666" spans="1:218" ht="16.5" x14ac:dyDescent="0.3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c r="CN666" s="144"/>
      <c r="CO666" s="144"/>
      <c r="CP666" s="144"/>
      <c r="CQ666" s="144"/>
      <c r="CR666" s="144"/>
      <c r="CS666" s="144"/>
      <c r="CT666" s="144"/>
      <c r="CU666" s="144"/>
      <c r="CV666" s="144"/>
      <c r="CW666" s="144"/>
      <c r="CX666" s="144"/>
      <c r="CY666" s="144"/>
      <c r="CZ666" s="144"/>
      <c r="DA666" s="144"/>
      <c r="DB666" s="144"/>
      <c r="DC666" s="144"/>
      <c r="DD666" s="144"/>
      <c r="DE666" s="144"/>
      <c r="DF666" s="144"/>
      <c r="DG666" s="144"/>
      <c r="DH666" s="144"/>
      <c r="DI666" s="144"/>
      <c r="DJ666" s="144"/>
      <c r="DK666" s="144"/>
      <c r="DL666" s="144"/>
      <c r="DM666" s="144"/>
      <c r="DN666" s="144"/>
      <c r="DO666" s="144"/>
      <c r="DP666" s="144"/>
      <c r="DQ666" s="144"/>
      <c r="DR666" s="144"/>
      <c r="DS666" s="144"/>
      <c r="DT666" s="144"/>
      <c r="DU666" s="144"/>
      <c r="DV666" s="144"/>
      <c r="DW666" s="144"/>
      <c r="DX666" s="144"/>
      <c r="DY666" s="144"/>
      <c r="DZ666" s="144"/>
      <c r="EA666" s="144"/>
      <c r="EB666" s="144"/>
      <c r="EC666" s="144"/>
      <c r="ED666" s="144"/>
      <c r="EE666" s="144"/>
      <c r="EF666" s="144"/>
      <c r="EG666" s="144"/>
      <c r="EH666" s="144"/>
      <c r="EI666" s="144"/>
      <c r="EJ666" s="144"/>
      <c r="EK666" s="144"/>
      <c r="EL666" s="144"/>
      <c r="EM666" s="144"/>
      <c r="EN666" s="144"/>
      <c r="EO666" s="144"/>
      <c r="EP666" s="144"/>
      <c r="EQ666" s="144"/>
      <c r="ER666" s="144"/>
      <c r="ES666" s="144"/>
      <c r="ET666" s="144"/>
      <c r="EU666" s="144"/>
      <c r="EV666" s="144"/>
      <c r="EW666" s="144"/>
      <c r="EX666" s="144"/>
      <c r="EY666" s="144"/>
      <c r="EZ666" s="144"/>
      <c r="FA666" s="144"/>
      <c r="FB666" s="144"/>
      <c r="FC666" s="144"/>
      <c r="FD666" s="144"/>
      <c r="FE666" s="144"/>
      <c r="FF666" s="144"/>
      <c r="FG666" s="144"/>
      <c r="FH666" s="144"/>
      <c r="FI666" s="144"/>
      <c r="FJ666" s="144"/>
      <c r="FK666" s="144"/>
      <c r="FL666" s="144"/>
      <c r="FM666" s="144"/>
      <c r="FN666" s="144"/>
      <c r="FO666" s="144"/>
      <c r="FP666" s="144"/>
      <c r="FQ666" s="144"/>
      <c r="FR666" s="144"/>
      <c r="FS666" s="144"/>
      <c r="FT666" s="144"/>
      <c r="FU666" s="144"/>
      <c r="FV666" s="144"/>
      <c r="FW666" s="144"/>
      <c r="FX666" s="144"/>
      <c r="FY666" s="144"/>
      <c r="FZ666" s="144"/>
      <c r="GA666" s="144"/>
      <c r="GB666" s="144"/>
      <c r="GC666" s="144"/>
      <c r="GD666" s="144"/>
      <c r="GE666" s="144"/>
      <c r="GF666" s="144"/>
      <c r="GG666" s="144"/>
      <c r="GH666" s="144"/>
      <c r="GI666" s="144"/>
      <c r="GJ666" s="144"/>
      <c r="GK666" s="144"/>
      <c r="GL666" s="144"/>
      <c r="GM666" s="144"/>
      <c r="GN666" s="144"/>
      <c r="GO666" s="144"/>
      <c r="GP666" s="144"/>
      <c r="GQ666" s="144"/>
      <c r="GR666" s="144"/>
      <c r="GS666" s="144"/>
      <c r="GT666" s="144"/>
      <c r="GU666" s="144"/>
      <c r="GV666" s="144"/>
      <c r="GW666" s="144"/>
      <c r="GX666" s="144"/>
      <c r="GY666" s="144"/>
      <c r="GZ666" s="144"/>
      <c r="HA666" s="144"/>
      <c r="HB666" s="144"/>
      <c r="HC666" s="144"/>
      <c r="HD666" s="144"/>
      <c r="HE666" s="144"/>
      <c r="HF666" s="144"/>
      <c r="HG666" s="144"/>
      <c r="HH666" s="144"/>
      <c r="HI666" s="144"/>
      <c r="HJ666" s="144"/>
    </row>
    <row r="667" spans="1:218" ht="16.5" x14ac:dyDescent="0.3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c r="CN667" s="144"/>
      <c r="CO667" s="144"/>
      <c r="CP667" s="144"/>
      <c r="CQ667" s="144"/>
      <c r="CR667" s="144"/>
      <c r="CS667" s="144"/>
      <c r="CT667" s="144"/>
      <c r="CU667" s="144"/>
      <c r="CV667" s="144"/>
      <c r="CW667" s="144"/>
      <c r="CX667" s="144"/>
      <c r="CY667" s="144"/>
      <c r="CZ667" s="144"/>
      <c r="DA667" s="144"/>
      <c r="DB667" s="144"/>
      <c r="DC667" s="144"/>
      <c r="DD667" s="144"/>
      <c r="DE667" s="144"/>
      <c r="DF667" s="144"/>
      <c r="DG667" s="144"/>
      <c r="DH667" s="144"/>
      <c r="DI667" s="144"/>
      <c r="DJ667" s="144"/>
      <c r="DK667" s="144"/>
      <c r="DL667" s="144"/>
      <c r="DM667" s="144"/>
      <c r="DN667" s="144"/>
      <c r="DO667" s="144"/>
      <c r="DP667" s="144"/>
      <c r="DQ667" s="144"/>
      <c r="DR667" s="144"/>
      <c r="DS667" s="144"/>
      <c r="DT667" s="144"/>
      <c r="DU667" s="144"/>
      <c r="DV667" s="144"/>
      <c r="DW667" s="144"/>
      <c r="DX667" s="144"/>
      <c r="DY667" s="144"/>
      <c r="DZ667" s="144"/>
      <c r="EA667" s="144"/>
      <c r="EB667" s="144"/>
      <c r="EC667" s="144"/>
      <c r="ED667" s="144"/>
      <c r="EE667" s="144"/>
      <c r="EF667" s="144"/>
      <c r="EG667" s="144"/>
      <c r="EH667" s="144"/>
      <c r="EI667" s="144"/>
      <c r="EJ667" s="144"/>
      <c r="EK667" s="144"/>
      <c r="EL667" s="144"/>
      <c r="EM667" s="144"/>
      <c r="EN667" s="144"/>
      <c r="EO667" s="144"/>
      <c r="EP667" s="144"/>
      <c r="EQ667" s="144"/>
      <c r="ER667" s="144"/>
      <c r="ES667" s="144"/>
      <c r="ET667" s="144"/>
      <c r="EU667" s="144"/>
      <c r="EV667" s="144"/>
      <c r="EW667" s="144"/>
      <c r="EX667" s="144"/>
      <c r="EY667" s="144"/>
      <c r="EZ667" s="144"/>
      <c r="FA667" s="144"/>
      <c r="FB667" s="144"/>
      <c r="FC667" s="144"/>
      <c r="FD667" s="144"/>
      <c r="FE667" s="144"/>
      <c r="FF667" s="144"/>
      <c r="FG667" s="144"/>
      <c r="FH667" s="144"/>
      <c r="FI667" s="144"/>
      <c r="FJ667" s="144"/>
      <c r="FK667" s="144"/>
      <c r="FL667" s="144"/>
      <c r="FM667" s="144"/>
      <c r="FN667" s="144"/>
      <c r="FO667" s="144"/>
      <c r="FP667" s="144"/>
      <c r="FQ667" s="144"/>
      <c r="FR667" s="144"/>
      <c r="FS667" s="144"/>
      <c r="FT667" s="144"/>
      <c r="FU667" s="144"/>
      <c r="FV667" s="144"/>
      <c r="FW667" s="144"/>
      <c r="FX667" s="144"/>
      <c r="FY667" s="144"/>
      <c r="FZ667" s="144"/>
      <c r="GA667" s="144"/>
      <c r="GB667" s="144"/>
      <c r="GC667" s="144"/>
      <c r="GD667" s="144"/>
      <c r="GE667" s="144"/>
      <c r="GF667" s="144"/>
      <c r="GG667" s="144"/>
      <c r="GH667" s="144"/>
      <c r="GI667" s="144"/>
      <c r="GJ667" s="144"/>
      <c r="GK667" s="144"/>
      <c r="GL667" s="144"/>
      <c r="GM667" s="144"/>
      <c r="GN667" s="144"/>
      <c r="GO667" s="144"/>
      <c r="GP667" s="144"/>
      <c r="GQ667" s="144"/>
      <c r="GR667" s="144"/>
      <c r="GS667" s="144"/>
      <c r="GT667" s="144"/>
      <c r="GU667" s="144"/>
      <c r="GV667" s="144"/>
      <c r="GW667" s="144"/>
      <c r="GX667" s="144"/>
      <c r="GY667" s="144"/>
      <c r="GZ667" s="144"/>
      <c r="HA667" s="144"/>
      <c r="HB667" s="144"/>
      <c r="HC667" s="144"/>
      <c r="HD667" s="144"/>
      <c r="HE667" s="144"/>
      <c r="HF667" s="144"/>
      <c r="HG667" s="144"/>
      <c r="HH667" s="144"/>
      <c r="HI667" s="144"/>
      <c r="HJ667" s="144"/>
    </row>
    <row r="668" spans="1:218" ht="16.5" x14ac:dyDescent="0.3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c r="CN668" s="144"/>
      <c r="CO668" s="144"/>
      <c r="CP668" s="144"/>
      <c r="CQ668" s="144"/>
      <c r="CR668" s="144"/>
      <c r="CS668" s="144"/>
      <c r="CT668" s="144"/>
      <c r="CU668" s="144"/>
      <c r="CV668" s="144"/>
      <c r="CW668" s="144"/>
      <c r="CX668" s="144"/>
      <c r="CY668" s="144"/>
      <c r="CZ668" s="144"/>
      <c r="DA668" s="144"/>
      <c r="DB668" s="144"/>
      <c r="DC668" s="144"/>
      <c r="DD668" s="144"/>
      <c r="DE668" s="144"/>
      <c r="DF668" s="144"/>
      <c r="DG668" s="144"/>
      <c r="DH668" s="144"/>
      <c r="DI668" s="144"/>
      <c r="DJ668" s="144"/>
      <c r="DK668" s="144"/>
      <c r="DL668" s="144"/>
      <c r="DM668" s="144"/>
      <c r="DN668" s="144"/>
      <c r="DO668" s="144"/>
      <c r="DP668" s="144"/>
      <c r="DQ668" s="144"/>
      <c r="DR668" s="144"/>
      <c r="DS668" s="144"/>
      <c r="DT668" s="144"/>
      <c r="DU668" s="144"/>
      <c r="DV668" s="144"/>
      <c r="DW668" s="144"/>
      <c r="DX668" s="144"/>
      <c r="DY668" s="144"/>
      <c r="DZ668" s="144"/>
      <c r="EA668" s="144"/>
      <c r="EB668" s="144"/>
      <c r="EC668" s="144"/>
      <c r="ED668" s="144"/>
      <c r="EE668" s="144"/>
      <c r="EF668" s="144"/>
      <c r="EG668" s="144"/>
      <c r="EH668" s="144"/>
      <c r="EI668" s="144"/>
      <c r="EJ668" s="144"/>
      <c r="EK668" s="144"/>
      <c r="EL668" s="144"/>
      <c r="EM668" s="144"/>
      <c r="EN668" s="144"/>
      <c r="EO668" s="144"/>
      <c r="EP668" s="144"/>
      <c r="EQ668" s="144"/>
      <c r="ER668" s="144"/>
      <c r="ES668" s="144"/>
      <c r="ET668" s="144"/>
      <c r="EU668" s="144"/>
      <c r="EV668" s="144"/>
      <c r="EW668" s="144"/>
      <c r="EX668" s="144"/>
      <c r="EY668" s="144"/>
      <c r="EZ668" s="144"/>
      <c r="FA668" s="144"/>
      <c r="FB668" s="144"/>
      <c r="FC668" s="144"/>
      <c r="FD668" s="144"/>
      <c r="FE668" s="144"/>
      <c r="FF668" s="144"/>
      <c r="FG668" s="144"/>
      <c r="FH668" s="144"/>
      <c r="FI668" s="144"/>
      <c r="FJ668" s="144"/>
      <c r="FK668" s="144"/>
      <c r="FL668" s="144"/>
      <c r="FM668" s="144"/>
      <c r="FN668" s="144"/>
      <c r="FO668" s="144"/>
      <c r="FP668" s="144"/>
      <c r="FQ668" s="144"/>
      <c r="FR668" s="144"/>
      <c r="FS668" s="144"/>
      <c r="FT668" s="144"/>
      <c r="FU668" s="144"/>
      <c r="FV668" s="144"/>
      <c r="FW668" s="144"/>
      <c r="FX668" s="144"/>
      <c r="FY668" s="144"/>
      <c r="FZ668" s="144"/>
      <c r="GA668" s="144"/>
      <c r="GB668" s="144"/>
      <c r="GC668" s="144"/>
      <c r="GD668" s="144"/>
      <c r="GE668" s="144"/>
      <c r="GF668" s="144"/>
      <c r="GG668" s="144"/>
      <c r="GH668" s="144"/>
      <c r="GI668" s="144"/>
      <c r="GJ668" s="144"/>
      <c r="GK668" s="144"/>
      <c r="GL668" s="144"/>
      <c r="GM668" s="144"/>
      <c r="GN668" s="144"/>
      <c r="GO668" s="144"/>
      <c r="GP668" s="144"/>
      <c r="GQ668" s="144"/>
      <c r="GR668" s="144"/>
      <c r="GS668" s="144"/>
      <c r="GT668" s="144"/>
      <c r="GU668" s="144"/>
      <c r="GV668" s="144"/>
      <c r="GW668" s="144"/>
      <c r="GX668" s="144"/>
      <c r="GY668" s="144"/>
      <c r="GZ668" s="144"/>
      <c r="HA668" s="144"/>
      <c r="HB668" s="144"/>
      <c r="HC668" s="144"/>
      <c r="HD668" s="144"/>
      <c r="HE668" s="144"/>
      <c r="HF668" s="144"/>
      <c r="HG668" s="144"/>
      <c r="HH668" s="144"/>
      <c r="HI668" s="144"/>
      <c r="HJ668" s="144"/>
    </row>
    <row r="669" spans="1:218" ht="16.5" x14ac:dyDescent="0.3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c r="CN669" s="144"/>
      <c r="CO669" s="144"/>
      <c r="CP669" s="144"/>
      <c r="CQ669" s="144"/>
      <c r="CR669" s="144"/>
      <c r="CS669" s="144"/>
      <c r="CT669" s="144"/>
      <c r="CU669" s="144"/>
      <c r="CV669" s="144"/>
      <c r="CW669" s="144"/>
      <c r="CX669" s="144"/>
      <c r="CY669" s="144"/>
      <c r="CZ669" s="144"/>
      <c r="DA669" s="144"/>
      <c r="DB669" s="144"/>
      <c r="DC669" s="144"/>
      <c r="DD669" s="144"/>
      <c r="DE669" s="144"/>
      <c r="DF669" s="144"/>
      <c r="DG669" s="144"/>
      <c r="DH669" s="144"/>
      <c r="DI669" s="144"/>
      <c r="DJ669" s="144"/>
      <c r="DK669" s="144"/>
      <c r="DL669" s="144"/>
      <c r="DM669" s="144"/>
      <c r="DN669" s="144"/>
      <c r="DO669" s="144"/>
      <c r="DP669" s="144"/>
      <c r="DQ669" s="144"/>
      <c r="DR669" s="144"/>
      <c r="DS669" s="144"/>
      <c r="DT669" s="144"/>
      <c r="DU669" s="144"/>
      <c r="DV669" s="144"/>
      <c r="DW669" s="144"/>
      <c r="DX669" s="144"/>
      <c r="DY669" s="144"/>
      <c r="DZ669" s="144"/>
      <c r="EA669" s="144"/>
      <c r="EB669" s="144"/>
      <c r="EC669" s="144"/>
      <c r="ED669" s="144"/>
      <c r="EE669" s="144"/>
      <c r="EF669" s="144"/>
      <c r="EG669" s="144"/>
      <c r="EH669" s="144"/>
      <c r="EI669" s="144"/>
      <c r="EJ669" s="144"/>
      <c r="EK669" s="144"/>
      <c r="EL669" s="144"/>
      <c r="EM669" s="144"/>
      <c r="EN669" s="144"/>
      <c r="EO669" s="144"/>
      <c r="EP669" s="144"/>
      <c r="EQ669" s="144"/>
      <c r="ER669" s="144"/>
      <c r="ES669" s="144"/>
      <c r="ET669" s="144"/>
      <c r="EU669" s="144"/>
      <c r="EV669" s="144"/>
      <c r="EW669" s="144"/>
      <c r="EX669" s="144"/>
      <c r="EY669" s="144"/>
      <c r="EZ669" s="144"/>
      <c r="FA669" s="144"/>
      <c r="FB669" s="144"/>
      <c r="FC669" s="144"/>
      <c r="FD669" s="144"/>
      <c r="FE669" s="144"/>
      <c r="FF669" s="144"/>
      <c r="FG669" s="144"/>
      <c r="FH669" s="144"/>
      <c r="FI669" s="144"/>
      <c r="FJ669" s="144"/>
      <c r="FK669" s="144"/>
      <c r="FL669" s="144"/>
      <c r="FM669" s="144"/>
      <c r="FN669" s="144"/>
      <c r="FO669" s="144"/>
      <c r="FP669" s="144"/>
      <c r="FQ669" s="144"/>
      <c r="FR669" s="144"/>
      <c r="FS669" s="144"/>
      <c r="FT669" s="144"/>
      <c r="FU669" s="144"/>
      <c r="FV669" s="144"/>
      <c r="FW669" s="144"/>
      <c r="FX669" s="144"/>
      <c r="FY669" s="144"/>
      <c r="FZ669" s="144"/>
      <c r="GA669" s="144"/>
      <c r="GB669" s="144"/>
      <c r="GC669" s="144"/>
      <c r="GD669" s="144"/>
      <c r="GE669" s="144"/>
      <c r="GF669" s="144"/>
      <c r="GG669" s="144"/>
      <c r="GH669" s="144"/>
      <c r="GI669" s="144"/>
      <c r="GJ669" s="144"/>
      <c r="GK669" s="144"/>
      <c r="GL669" s="144"/>
      <c r="GM669" s="144"/>
      <c r="GN669" s="144"/>
      <c r="GO669" s="144"/>
      <c r="GP669" s="144"/>
      <c r="GQ669" s="144"/>
      <c r="GR669" s="144"/>
      <c r="GS669" s="144"/>
      <c r="GT669" s="144"/>
      <c r="GU669" s="144"/>
      <c r="GV669" s="144"/>
      <c r="GW669" s="144"/>
      <c r="GX669" s="144"/>
      <c r="GY669" s="144"/>
      <c r="GZ669" s="144"/>
      <c r="HA669" s="144"/>
      <c r="HB669" s="144"/>
      <c r="HC669" s="144"/>
      <c r="HD669" s="144"/>
      <c r="HE669" s="144"/>
      <c r="HF669" s="144"/>
      <c r="HG669" s="144"/>
      <c r="HH669" s="144"/>
      <c r="HI669" s="144"/>
      <c r="HJ669" s="144"/>
    </row>
    <row r="670" spans="1:218" ht="16.5" x14ac:dyDescent="0.3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c r="CN670" s="144"/>
      <c r="CO670" s="144"/>
      <c r="CP670" s="144"/>
      <c r="CQ670" s="144"/>
      <c r="CR670" s="144"/>
      <c r="CS670" s="144"/>
      <c r="CT670" s="144"/>
      <c r="CU670" s="144"/>
      <c r="CV670" s="144"/>
      <c r="CW670" s="144"/>
      <c r="CX670" s="144"/>
      <c r="CY670" s="144"/>
      <c r="CZ670" s="144"/>
      <c r="DA670" s="144"/>
      <c r="DB670" s="144"/>
      <c r="DC670" s="144"/>
      <c r="DD670" s="144"/>
      <c r="DE670" s="144"/>
      <c r="DF670" s="144"/>
      <c r="DG670" s="144"/>
      <c r="DH670" s="144"/>
      <c r="DI670" s="144"/>
      <c r="DJ670" s="144"/>
      <c r="DK670" s="144"/>
      <c r="DL670" s="144"/>
      <c r="DM670" s="144"/>
      <c r="DN670" s="144"/>
      <c r="DO670" s="144"/>
      <c r="DP670" s="144"/>
      <c r="DQ670" s="144"/>
      <c r="DR670" s="144"/>
      <c r="DS670" s="144"/>
      <c r="DT670" s="144"/>
      <c r="DU670" s="144"/>
      <c r="DV670" s="144"/>
      <c r="DW670" s="144"/>
      <c r="DX670" s="144"/>
      <c r="DY670" s="144"/>
      <c r="DZ670" s="144"/>
      <c r="EA670" s="144"/>
      <c r="EB670" s="144"/>
      <c r="EC670" s="144"/>
      <c r="ED670" s="144"/>
      <c r="EE670" s="144"/>
      <c r="EF670" s="144"/>
      <c r="EG670" s="144"/>
      <c r="EH670" s="144"/>
      <c r="EI670" s="144"/>
      <c r="EJ670" s="144"/>
      <c r="EK670" s="144"/>
      <c r="EL670" s="144"/>
      <c r="EM670" s="144"/>
      <c r="EN670" s="144"/>
      <c r="EO670" s="144"/>
      <c r="EP670" s="144"/>
      <c r="EQ670" s="144"/>
      <c r="ER670" s="144"/>
      <c r="ES670" s="144"/>
      <c r="ET670" s="144"/>
      <c r="EU670" s="144"/>
      <c r="EV670" s="144"/>
      <c r="EW670" s="144"/>
      <c r="EX670" s="144"/>
      <c r="EY670" s="144"/>
      <c r="EZ670" s="144"/>
      <c r="FA670" s="144"/>
      <c r="FB670" s="144"/>
      <c r="FC670" s="144"/>
      <c r="FD670" s="144"/>
      <c r="FE670" s="144"/>
      <c r="FF670" s="144"/>
      <c r="FG670" s="144"/>
      <c r="FH670" s="144"/>
      <c r="FI670" s="144"/>
      <c r="FJ670" s="144"/>
      <c r="FK670" s="144"/>
      <c r="FL670" s="144"/>
      <c r="FM670" s="144"/>
      <c r="FN670" s="144"/>
      <c r="FO670" s="144"/>
      <c r="FP670" s="144"/>
      <c r="FQ670" s="144"/>
      <c r="FR670" s="144"/>
      <c r="FS670" s="144"/>
      <c r="FT670" s="144"/>
      <c r="FU670" s="144"/>
      <c r="FV670" s="144"/>
      <c r="FW670" s="144"/>
      <c r="FX670" s="144"/>
      <c r="FY670" s="144"/>
      <c r="FZ670" s="144"/>
      <c r="GA670" s="144"/>
      <c r="GB670" s="144"/>
      <c r="GC670" s="144"/>
      <c r="GD670" s="144"/>
      <c r="GE670" s="144"/>
      <c r="GF670" s="144"/>
      <c r="GG670" s="144"/>
      <c r="GH670" s="144"/>
      <c r="GI670" s="144"/>
      <c r="GJ670" s="144"/>
      <c r="GK670" s="144"/>
      <c r="GL670" s="144"/>
      <c r="GM670" s="144"/>
      <c r="GN670" s="144"/>
      <c r="GO670" s="144"/>
      <c r="GP670" s="144"/>
      <c r="GQ670" s="144"/>
      <c r="GR670" s="144"/>
      <c r="GS670" s="144"/>
      <c r="GT670" s="144"/>
      <c r="GU670" s="144"/>
      <c r="GV670" s="144"/>
      <c r="GW670" s="144"/>
      <c r="GX670" s="144"/>
      <c r="GY670" s="144"/>
      <c r="GZ670" s="144"/>
      <c r="HA670" s="144"/>
      <c r="HB670" s="144"/>
      <c r="HC670" s="144"/>
      <c r="HD670" s="144"/>
      <c r="HE670" s="144"/>
      <c r="HF670" s="144"/>
      <c r="HG670" s="144"/>
      <c r="HH670" s="144"/>
      <c r="HI670" s="144"/>
      <c r="HJ670" s="144"/>
    </row>
    <row r="671" spans="1:218" ht="16.5" x14ac:dyDescent="0.3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c r="CN671" s="144"/>
      <c r="CO671" s="144"/>
      <c r="CP671" s="144"/>
      <c r="CQ671" s="144"/>
      <c r="CR671" s="144"/>
      <c r="CS671" s="144"/>
      <c r="CT671" s="144"/>
      <c r="CU671" s="144"/>
      <c r="CV671" s="144"/>
      <c r="CW671" s="144"/>
      <c r="CX671" s="144"/>
      <c r="CY671" s="144"/>
      <c r="CZ671" s="144"/>
      <c r="DA671" s="144"/>
      <c r="DB671" s="144"/>
      <c r="DC671" s="144"/>
      <c r="DD671" s="144"/>
      <c r="DE671" s="144"/>
      <c r="DF671" s="144"/>
      <c r="DG671" s="144"/>
      <c r="DH671" s="144"/>
      <c r="DI671" s="144"/>
      <c r="DJ671" s="144"/>
      <c r="DK671" s="144"/>
      <c r="DL671" s="144"/>
      <c r="DM671" s="144"/>
      <c r="DN671" s="144"/>
      <c r="DO671" s="144"/>
      <c r="DP671" s="144"/>
      <c r="DQ671" s="144"/>
      <c r="DR671" s="144"/>
      <c r="DS671" s="144"/>
      <c r="DT671" s="144"/>
      <c r="DU671" s="144"/>
      <c r="DV671" s="144"/>
      <c r="DW671" s="144"/>
      <c r="DX671" s="144"/>
      <c r="DY671" s="144"/>
      <c r="DZ671" s="144"/>
      <c r="EA671" s="144"/>
      <c r="EB671" s="144"/>
      <c r="EC671" s="144"/>
      <c r="ED671" s="144"/>
      <c r="EE671" s="144"/>
      <c r="EF671" s="144"/>
      <c r="EG671" s="144"/>
      <c r="EH671" s="144"/>
      <c r="EI671" s="144"/>
      <c r="EJ671" s="144"/>
      <c r="EK671" s="144"/>
      <c r="EL671" s="144"/>
      <c r="EM671" s="144"/>
      <c r="EN671" s="144"/>
      <c r="EO671" s="144"/>
      <c r="EP671" s="144"/>
      <c r="EQ671" s="144"/>
      <c r="ER671" s="144"/>
      <c r="ES671" s="144"/>
      <c r="ET671" s="144"/>
      <c r="EU671" s="144"/>
      <c r="EV671" s="144"/>
      <c r="EW671" s="144"/>
      <c r="EX671" s="144"/>
      <c r="EY671" s="144"/>
      <c r="EZ671" s="144"/>
      <c r="FA671" s="144"/>
      <c r="FB671" s="144"/>
      <c r="FC671" s="144"/>
      <c r="FD671" s="144"/>
      <c r="FE671" s="144"/>
      <c r="FF671" s="144"/>
      <c r="FG671" s="144"/>
      <c r="FH671" s="144"/>
      <c r="FI671" s="144"/>
      <c r="FJ671" s="144"/>
      <c r="FK671" s="144"/>
      <c r="FL671" s="144"/>
      <c r="FM671" s="144"/>
      <c r="FN671" s="144"/>
      <c r="FO671" s="144"/>
      <c r="FP671" s="144"/>
      <c r="FQ671" s="144"/>
      <c r="FR671" s="144"/>
      <c r="FS671" s="144"/>
      <c r="FT671" s="144"/>
      <c r="FU671" s="144"/>
      <c r="FV671" s="144"/>
      <c r="FW671" s="144"/>
      <c r="FX671" s="144"/>
      <c r="FY671" s="144"/>
      <c r="FZ671" s="144"/>
      <c r="GA671" s="144"/>
      <c r="GB671" s="144"/>
      <c r="GC671" s="144"/>
      <c r="GD671" s="144"/>
      <c r="GE671" s="144"/>
      <c r="GF671" s="144"/>
      <c r="GG671" s="144"/>
      <c r="GH671" s="144"/>
      <c r="GI671" s="144"/>
      <c r="GJ671" s="144"/>
      <c r="GK671" s="144"/>
      <c r="GL671" s="144"/>
      <c r="GM671" s="144"/>
      <c r="GN671" s="144"/>
      <c r="GO671" s="144"/>
      <c r="GP671" s="144"/>
      <c r="GQ671" s="144"/>
      <c r="GR671" s="144"/>
      <c r="GS671" s="144"/>
      <c r="GT671" s="144"/>
      <c r="GU671" s="144"/>
      <c r="GV671" s="144"/>
      <c r="GW671" s="144"/>
      <c r="GX671" s="144"/>
      <c r="GY671" s="144"/>
      <c r="GZ671" s="144"/>
      <c r="HA671" s="144"/>
      <c r="HB671" s="144"/>
      <c r="HC671" s="144"/>
      <c r="HD671" s="144"/>
      <c r="HE671" s="144"/>
      <c r="HF671" s="144"/>
      <c r="HG671" s="144"/>
      <c r="HH671" s="144"/>
      <c r="HI671" s="144"/>
      <c r="HJ671" s="144"/>
    </row>
    <row r="672" spans="1:218" ht="16.5" x14ac:dyDescent="0.3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c r="CN672" s="144"/>
      <c r="CO672" s="144"/>
      <c r="CP672" s="144"/>
      <c r="CQ672" s="144"/>
      <c r="CR672" s="144"/>
      <c r="CS672" s="144"/>
      <c r="CT672" s="144"/>
      <c r="CU672" s="144"/>
      <c r="CV672" s="144"/>
      <c r="CW672" s="144"/>
      <c r="CX672" s="144"/>
      <c r="CY672" s="144"/>
      <c r="CZ672" s="144"/>
      <c r="DA672" s="144"/>
      <c r="DB672" s="144"/>
      <c r="DC672" s="144"/>
      <c r="DD672" s="144"/>
      <c r="DE672" s="144"/>
      <c r="DF672" s="144"/>
      <c r="DG672" s="144"/>
      <c r="DH672" s="144"/>
      <c r="DI672" s="144"/>
      <c r="DJ672" s="144"/>
      <c r="DK672" s="144"/>
      <c r="DL672" s="144"/>
      <c r="DM672" s="144"/>
      <c r="DN672" s="144"/>
      <c r="DO672" s="144"/>
      <c r="DP672" s="144"/>
      <c r="DQ672" s="144"/>
      <c r="DR672" s="144"/>
      <c r="DS672" s="144"/>
      <c r="DT672" s="144"/>
      <c r="DU672" s="144"/>
      <c r="DV672" s="144"/>
      <c r="DW672" s="144"/>
      <c r="DX672" s="144"/>
      <c r="DY672" s="144"/>
      <c r="DZ672" s="144"/>
      <c r="EA672" s="144"/>
      <c r="EB672" s="144"/>
      <c r="EC672" s="144"/>
      <c r="ED672" s="144"/>
      <c r="EE672" s="144"/>
      <c r="EF672" s="144"/>
      <c r="EG672" s="144"/>
      <c r="EH672" s="144"/>
      <c r="EI672" s="144"/>
      <c r="EJ672" s="144"/>
      <c r="EK672" s="144"/>
      <c r="EL672" s="144"/>
      <c r="EM672" s="144"/>
      <c r="EN672" s="144"/>
      <c r="EO672" s="144"/>
      <c r="EP672" s="144"/>
      <c r="EQ672" s="144"/>
      <c r="ER672" s="144"/>
      <c r="ES672" s="144"/>
      <c r="ET672" s="144"/>
      <c r="EU672" s="144"/>
      <c r="EV672" s="144"/>
      <c r="EW672" s="144"/>
      <c r="EX672" s="144"/>
      <c r="EY672" s="144"/>
      <c r="EZ672" s="144"/>
      <c r="FA672" s="144"/>
      <c r="FB672" s="144"/>
      <c r="FC672" s="144"/>
      <c r="FD672" s="144"/>
      <c r="FE672" s="144"/>
      <c r="FF672" s="144"/>
      <c r="FG672" s="144"/>
      <c r="FH672" s="144"/>
      <c r="FI672" s="144"/>
      <c r="FJ672" s="144"/>
      <c r="FK672" s="144"/>
      <c r="FL672" s="144"/>
      <c r="FM672" s="144"/>
      <c r="FN672" s="144"/>
      <c r="FO672" s="144"/>
      <c r="FP672" s="144"/>
      <c r="FQ672" s="144"/>
      <c r="FR672" s="144"/>
      <c r="FS672" s="144"/>
      <c r="FT672" s="144"/>
      <c r="FU672" s="144"/>
      <c r="FV672" s="144"/>
      <c r="FW672" s="144"/>
      <c r="FX672" s="144"/>
      <c r="FY672" s="144"/>
      <c r="FZ672" s="144"/>
      <c r="GA672" s="144"/>
      <c r="GB672" s="144"/>
      <c r="GC672" s="144"/>
      <c r="GD672" s="144"/>
      <c r="GE672" s="144"/>
      <c r="GF672" s="144"/>
      <c r="GG672" s="144"/>
      <c r="GH672" s="144"/>
      <c r="GI672" s="144"/>
      <c r="GJ672" s="144"/>
      <c r="GK672" s="144"/>
      <c r="GL672" s="144"/>
      <c r="GM672" s="144"/>
      <c r="GN672" s="144"/>
      <c r="GO672" s="144"/>
      <c r="GP672" s="144"/>
      <c r="GQ672" s="144"/>
      <c r="GR672" s="144"/>
      <c r="GS672" s="144"/>
      <c r="GT672" s="144"/>
      <c r="GU672" s="144"/>
      <c r="GV672" s="144"/>
      <c r="GW672" s="144"/>
      <c r="GX672" s="144"/>
      <c r="GY672" s="144"/>
      <c r="GZ672" s="144"/>
      <c r="HA672" s="144"/>
      <c r="HB672" s="144"/>
      <c r="HC672" s="144"/>
      <c r="HD672" s="144"/>
      <c r="HE672" s="144"/>
      <c r="HF672" s="144"/>
      <c r="HG672" s="144"/>
      <c r="HH672" s="144"/>
      <c r="HI672" s="144"/>
      <c r="HJ672" s="144"/>
    </row>
    <row r="673" spans="1:218" ht="16.5" x14ac:dyDescent="0.3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c r="CN673" s="144"/>
      <c r="CO673" s="144"/>
      <c r="CP673" s="144"/>
      <c r="CQ673" s="144"/>
      <c r="CR673" s="144"/>
      <c r="CS673" s="144"/>
      <c r="CT673" s="144"/>
      <c r="CU673" s="144"/>
      <c r="CV673" s="144"/>
      <c r="CW673" s="144"/>
      <c r="CX673" s="144"/>
      <c r="CY673" s="144"/>
      <c r="CZ673" s="144"/>
      <c r="DA673" s="144"/>
      <c r="DB673" s="144"/>
      <c r="DC673" s="144"/>
      <c r="DD673" s="144"/>
      <c r="DE673" s="144"/>
      <c r="DF673" s="144"/>
      <c r="DG673" s="144"/>
      <c r="DH673" s="144"/>
      <c r="DI673" s="144"/>
      <c r="DJ673" s="144"/>
      <c r="DK673" s="144"/>
      <c r="DL673" s="144"/>
      <c r="DM673" s="144"/>
      <c r="DN673" s="144"/>
      <c r="DO673" s="144"/>
      <c r="DP673" s="144"/>
      <c r="DQ673" s="144"/>
      <c r="DR673" s="144"/>
      <c r="DS673" s="144"/>
      <c r="DT673" s="144"/>
      <c r="DU673" s="144"/>
      <c r="DV673" s="144"/>
      <c r="DW673" s="144"/>
      <c r="DX673" s="144"/>
      <c r="DY673" s="144"/>
      <c r="DZ673" s="144"/>
      <c r="EA673" s="144"/>
      <c r="EB673" s="144"/>
      <c r="EC673" s="144"/>
      <c r="ED673" s="144"/>
      <c r="EE673" s="144"/>
      <c r="EF673" s="144"/>
      <c r="EG673" s="144"/>
      <c r="EH673" s="144"/>
      <c r="EI673" s="144"/>
      <c r="EJ673" s="144"/>
      <c r="EK673" s="144"/>
      <c r="EL673" s="144"/>
      <c r="EM673" s="144"/>
      <c r="EN673" s="144"/>
      <c r="EO673" s="144"/>
      <c r="EP673" s="144"/>
      <c r="EQ673" s="144"/>
      <c r="ER673" s="144"/>
      <c r="ES673" s="144"/>
      <c r="ET673" s="144"/>
      <c r="EU673" s="144"/>
      <c r="EV673" s="144"/>
      <c r="EW673" s="144"/>
      <c r="EX673" s="144"/>
      <c r="EY673" s="144"/>
      <c r="EZ673" s="144"/>
      <c r="FA673" s="144"/>
      <c r="FB673" s="144"/>
      <c r="FC673" s="144"/>
      <c r="FD673" s="144"/>
      <c r="FE673" s="144"/>
      <c r="FF673" s="144"/>
      <c r="FG673" s="144"/>
      <c r="FH673" s="144"/>
      <c r="FI673" s="144"/>
      <c r="FJ673" s="144"/>
      <c r="FK673" s="144"/>
      <c r="FL673" s="144"/>
      <c r="FM673" s="144"/>
      <c r="FN673" s="144"/>
      <c r="FO673" s="144"/>
      <c r="FP673" s="144"/>
      <c r="FQ673" s="144"/>
      <c r="FR673" s="144"/>
      <c r="FS673" s="144"/>
      <c r="FT673" s="144"/>
      <c r="FU673" s="144"/>
      <c r="FV673" s="144"/>
      <c r="FW673" s="144"/>
      <c r="FX673" s="144"/>
      <c r="FY673" s="144"/>
      <c r="FZ673" s="144"/>
      <c r="GA673" s="144"/>
      <c r="GB673" s="144"/>
      <c r="GC673" s="144"/>
      <c r="GD673" s="144"/>
      <c r="GE673" s="144"/>
      <c r="GF673" s="144"/>
      <c r="GG673" s="144"/>
      <c r="GH673" s="144"/>
      <c r="GI673" s="144"/>
      <c r="GJ673" s="144"/>
      <c r="GK673" s="144"/>
      <c r="GL673" s="144"/>
      <c r="GM673" s="144"/>
      <c r="GN673" s="144"/>
      <c r="GO673" s="144"/>
      <c r="GP673" s="144"/>
      <c r="GQ673" s="144"/>
      <c r="GR673" s="144"/>
      <c r="GS673" s="144"/>
      <c r="GT673" s="144"/>
      <c r="GU673" s="144"/>
      <c r="GV673" s="144"/>
      <c r="GW673" s="144"/>
      <c r="GX673" s="144"/>
      <c r="GY673" s="144"/>
      <c r="GZ673" s="144"/>
      <c r="HA673" s="144"/>
      <c r="HB673" s="144"/>
      <c r="HC673" s="144"/>
      <c r="HD673" s="144"/>
      <c r="HE673" s="144"/>
      <c r="HF673" s="144"/>
      <c r="HG673" s="144"/>
      <c r="HH673" s="144"/>
      <c r="HI673" s="144"/>
      <c r="HJ673" s="144"/>
    </row>
    <row r="674" spans="1:218" ht="16.5" x14ac:dyDescent="0.3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c r="CN674" s="144"/>
      <c r="CO674" s="144"/>
      <c r="CP674" s="144"/>
      <c r="CQ674" s="144"/>
      <c r="CR674" s="144"/>
      <c r="CS674" s="144"/>
      <c r="CT674" s="144"/>
      <c r="CU674" s="144"/>
      <c r="CV674" s="144"/>
      <c r="CW674" s="144"/>
      <c r="CX674" s="144"/>
      <c r="CY674" s="144"/>
      <c r="CZ674" s="144"/>
      <c r="DA674" s="144"/>
      <c r="DB674" s="144"/>
      <c r="DC674" s="144"/>
      <c r="DD674" s="144"/>
      <c r="DE674" s="144"/>
      <c r="DF674" s="144"/>
      <c r="DG674" s="144"/>
      <c r="DH674" s="144"/>
      <c r="DI674" s="144"/>
      <c r="DJ674" s="144"/>
      <c r="DK674" s="144"/>
      <c r="DL674" s="144"/>
      <c r="DM674" s="144"/>
      <c r="DN674" s="144"/>
      <c r="DO674" s="144"/>
      <c r="DP674" s="144"/>
      <c r="DQ674" s="144"/>
      <c r="DR674" s="144"/>
      <c r="DS674" s="144"/>
      <c r="DT674" s="144"/>
      <c r="DU674" s="144"/>
      <c r="DV674" s="144"/>
      <c r="DW674" s="144"/>
      <c r="DX674" s="144"/>
      <c r="DY674" s="144"/>
      <c r="DZ674" s="144"/>
      <c r="EA674" s="144"/>
      <c r="EB674" s="144"/>
      <c r="EC674" s="144"/>
      <c r="ED674" s="144"/>
      <c r="EE674" s="144"/>
      <c r="EF674" s="144"/>
      <c r="EG674" s="144"/>
      <c r="EH674" s="144"/>
      <c r="EI674" s="144"/>
      <c r="EJ674" s="144"/>
      <c r="EK674" s="144"/>
      <c r="EL674" s="144"/>
      <c r="EM674" s="144"/>
      <c r="EN674" s="144"/>
      <c r="EO674" s="144"/>
      <c r="EP674" s="144"/>
      <c r="EQ674" s="144"/>
      <c r="ER674" s="144"/>
      <c r="ES674" s="144"/>
      <c r="ET674" s="144"/>
      <c r="EU674" s="144"/>
      <c r="EV674" s="144"/>
      <c r="EW674" s="144"/>
      <c r="EX674" s="144"/>
      <c r="EY674" s="144"/>
      <c r="EZ674" s="144"/>
      <c r="FA674" s="144"/>
      <c r="FB674" s="144"/>
      <c r="FC674" s="144"/>
      <c r="FD674" s="144"/>
      <c r="FE674" s="144"/>
      <c r="FF674" s="144"/>
      <c r="FG674" s="144"/>
      <c r="FH674" s="144"/>
      <c r="FI674" s="144"/>
      <c r="FJ674" s="144"/>
      <c r="FK674" s="144"/>
      <c r="FL674" s="144"/>
      <c r="FM674" s="144"/>
      <c r="FN674" s="144"/>
      <c r="FO674" s="144"/>
      <c r="FP674" s="144"/>
      <c r="FQ674" s="144"/>
      <c r="FR674" s="144"/>
      <c r="FS674" s="144"/>
      <c r="FT674" s="144"/>
      <c r="FU674" s="144"/>
      <c r="FV674" s="144"/>
      <c r="FW674" s="144"/>
      <c r="FX674" s="144"/>
      <c r="FY674" s="144"/>
      <c r="FZ674" s="144"/>
      <c r="GA674" s="144"/>
      <c r="GB674" s="144"/>
      <c r="GC674" s="144"/>
      <c r="GD674" s="144"/>
      <c r="GE674" s="144"/>
      <c r="GF674" s="144"/>
      <c r="GG674" s="144"/>
      <c r="GH674" s="144"/>
      <c r="GI674" s="144"/>
      <c r="GJ674" s="144"/>
      <c r="GK674" s="144"/>
      <c r="GL674" s="144"/>
      <c r="GM674" s="144"/>
      <c r="GN674" s="144"/>
      <c r="GO674" s="144"/>
      <c r="GP674" s="144"/>
      <c r="GQ674" s="144"/>
      <c r="GR674" s="144"/>
      <c r="GS674" s="144"/>
      <c r="GT674" s="144"/>
      <c r="GU674" s="144"/>
      <c r="GV674" s="144"/>
      <c r="GW674" s="144"/>
      <c r="GX674" s="144"/>
      <c r="GY674" s="144"/>
      <c r="GZ674" s="144"/>
      <c r="HA674" s="144"/>
      <c r="HB674" s="144"/>
      <c r="HC674" s="144"/>
      <c r="HD674" s="144"/>
      <c r="HE674" s="144"/>
      <c r="HF674" s="144"/>
      <c r="HG674" s="144"/>
      <c r="HH674" s="144"/>
      <c r="HI674" s="144"/>
      <c r="HJ674" s="144"/>
    </row>
    <row r="675" spans="1:218" ht="16.5" x14ac:dyDescent="0.3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c r="CN675" s="144"/>
      <c r="CO675" s="144"/>
      <c r="CP675" s="144"/>
      <c r="CQ675" s="144"/>
      <c r="CR675" s="144"/>
      <c r="CS675" s="144"/>
      <c r="CT675" s="144"/>
      <c r="CU675" s="144"/>
      <c r="CV675" s="144"/>
      <c r="CW675" s="144"/>
      <c r="CX675" s="144"/>
      <c r="CY675" s="144"/>
      <c r="CZ675" s="144"/>
      <c r="DA675" s="144"/>
      <c r="DB675" s="144"/>
      <c r="DC675" s="144"/>
      <c r="DD675" s="144"/>
      <c r="DE675" s="144"/>
      <c r="DF675" s="144"/>
      <c r="DG675" s="144"/>
      <c r="DH675" s="144"/>
      <c r="DI675" s="144"/>
      <c r="DJ675" s="144"/>
      <c r="DK675" s="144"/>
      <c r="DL675" s="144"/>
      <c r="DM675" s="144"/>
      <c r="DN675" s="144"/>
      <c r="DO675" s="144"/>
      <c r="DP675" s="144"/>
      <c r="DQ675" s="144"/>
      <c r="DR675" s="144"/>
      <c r="DS675" s="144"/>
      <c r="DT675" s="144"/>
      <c r="DU675" s="144"/>
      <c r="DV675" s="144"/>
      <c r="DW675" s="144"/>
      <c r="DX675" s="144"/>
      <c r="DY675" s="144"/>
      <c r="DZ675" s="144"/>
      <c r="EA675" s="144"/>
      <c r="EB675" s="144"/>
      <c r="EC675" s="144"/>
      <c r="ED675" s="144"/>
      <c r="EE675" s="144"/>
      <c r="EF675" s="144"/>
      <c r="EG675" s="144"/>
      <c r="EH675" s="144"/>
      <c r="EI675" s="144"/>
      <c r="EJ675" s="144"/>
      <c r="EK675" s="144"/>
      <c r="EL675" s="144"/>
      <c r="EM675" s="144"/>
      <c r="EN675" s="144"/>
      <c r="EO675" s="144"/>
      <c r="EP675" s="144"/>
      <c r="EQ675" s="144"/>
      <c r="ER675" s="144"/>
      <c r="ES675" s="144"/>
      <c r="ET675" s="144"/>
      <c r="EU675" s="144"/>
      <c r="EV675" s="144"/>
      <c r="EW675" s="144"/>
      <c r="EX675" s="144"/>
      <c r="EY675" s="144"/>
      <c r="EZ675" s="144"/>
      <c r="FA675" s="144"/>
      <c r="FB675" s="144"/>
      <c r="FC675" s="144"/>
      <c r="FD675" s="144"/>
      <c r="FE675" s="144"/>
      <c r="FF675" s="144"/>
      <c r="FG675" s="144"/>
      <c r="FH675" s="144"/>
      <c r="FI675" s="144"/>
      <c r="FJ675" s="144"/>
      <c r="FK675" s="144"/>
      <c r="FL675" s="144"/>
      <c r="FM675" s="144"/>
      <c r="FN675" s="144"/>
      <c r="FO675" s="144"/>
      <c r="FP675" s="144"/>
      <c r="FQ675" s="144"/>
      <c r="FR675" s="144"/>
      <c r="FS675" s="144"/>
      <c r="FT675" s="144"/>
      <c r="FU675" s="144"/>
      <c r="FV675" s="144"/>
      <c r="FW675" s="144"/>
      <c r="FX675" s="144"/>
      <c r="FY675" s="144"/>
      <c r="FZ675" s="144"/>
      <c r="GA675" s="144"/>
      <c r="GB675" s="144"/>
      <c r="GC675" s="144"/>
      <c r="GD675" s="144"/>
      <c r="GE675" s="144"/>
      <c r="GF675" s="144"/>
      <c r="GG675" s="144"/>
      <c r="GH675" s="144"/>
      <c r="GI675" s="144"/>
      <c r="GJ675" s="144"/>
      <c r="GK675" s="144"/>
      <c r="GL675" s="144"/>
      <c r="GM675" s="144"/>
      <c r="GN675" s="144"/>
      <c r="GO675" s="144"/>
      <c r="GP675" s="144"/>
      <c r="GQ675" s="144"/>
      <c r="GR675" s="144"/>
      <c r="GS675" s="144"/>
      <c r="GT675" s="144"/>
      <c r="GU675" s="144"/>
      <c r="GV675" s="144"/>
      <c r="GW675" s="144"/>
      <c r="GX675" s="144"/>
      <c r="GY675" s="144"/>
      <c r="GZ675" s="144"/>
      <c r="HA675" s="144"/>
      <c r="HB675" s="144"/>
      <c r="HC675" s="144"/>
      <c r="HD675" s="144"/>
      <c r="HE675" s="144"/>
      <c r="HF675" s="144"/>
      <c r="HG675" s="144"/>
      <c r="HH675" s="144"/>
      <c r="HI675" s="144"/>
      <c r="HJ675" s="144"/>
    </row>
    <row r="676" spans="1:218" ht="16.5" x14ac:dyDescent="0.3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c r="CN676" s="144"/>
      <c r="CO676" s="144"/>
      <c r="CP676" s="144"/>
      <c r="CQ676" s="144"/>
      <c r="CR676" s="144"/>
      <c r="CS676" s="144"/>
      <c r="CT676" s="144"/>
      <c r="CU676" s="144"/>
      <c r="CV676" s="144"/>
      <c r="CW676" s="144"/>
      <c r="CX676" s="144"/>
      <c r="CY676" s="144"/>
      <c r="CZ676" s="144"/>
      <c r="DA676" s="144"/>
      <c r="DB676" s="144"/>
      <c r="DC676" s="144"/>
      <c r="DD676" s="144"/>
      <c r="DE676" s="144"/>
      <c r="DF676" s="144"/>
      <c r="DG676" s="144"/>
      <c r="DH676" s="144"/>
      <c r="DI676" s="144"/>
      <c r="DJ676" s="144"/>
      <c r="DK676" s="144"/>
      <c r="DL676" s="144"/>
      <c r="DM676" s="144"/>
      <c r="DN676" s="144"/>
      <c r="DO676" s="144"/>
      <c r="DP676" s="144"/>
      <c r="DQ676" s="144"/>
      <c r="DR676" s="144"/>
      <c r="DS676" s="144"/>
      <c r="DT676" s="144"/>
      <c r="DU676" s="144"/>
      <c r="DV676" s="144"/>
      <c r="DW676" s="144"/>
      <c r="DX676" s="144"/>
      <c r="DY676" s="144"/>
      <c r="DZ676" s="144"/>
      <c r="EA676" s="144"/>
      <c r="EB676" s="144"/>
      <c r="EC676" s="144"/>
      <c r="ED676" s="144"/>
      <c r="EE676" s="144"/>
      <c r="EF676" s="144"/>
      <c r="EG676" s="144"/>
      <c r="EH676" s="144"/>
      <c r="EI676" s="144"/>
      <c r="EJ676" s="144"/>
      <c r="EK676" s="144"/>
      <c r="EL676" s="144"/>
      <c r="EM676" s="144"/>
      <c r="EN676" s="144"/>
      <c r="EO676" s="144"/>
      <c r="EP676" s="144"/>
      <c r="EQ676" s="144"/>
      <c r="ER676" s="144"/>
      <c r="ES676" s="144"/>
      <c r="ET676" s="144"/>
      <c r="EU676" s="144"/>
      <c r="EV676" s="144"/>
      <c r="EW676" s="144"/>
      <c r="EX676" s="144"/>
      <c r="EY676" s="144"/>
      <c r="EZ676" s="144"/>
      <c r="FA676" s="144"/>
      <c r="FB676" s="144"/>
      <c r="FC676" s="144"/>
      <c r="FD676" s="144"/>
      <c r="FE676" s="144"/>
      <c r="FF676" s="144"/>
      <c r="FG676" s="144"/>
      <c r="FH676" s="144"/>
      <c r="FI676" s="144"/>
      <c r="FJ676" s="144"/>
      <c r="FK676" s="144"/>
      <c r="FL676" s="144"/>
      <c r="FM676" s="144"/>
      <c r="FN676" s="144"/>
      <c r="FO676" s="144"/>
      <c r="FP676" s="144"/>
      <c r="FQ676" s="144"/>
      <c r="FR676" s="144"/>
      <c r="FS676" s="144"/>
      <c r="FT676" s="144"/>
      <c r="FU676" s="144"/>
      <c r="FV676" s="144"/>
      <c r="FW676" s="144"/>
      <c r="FX676" s="144"/>
      <c r="FY676" s="144"/>
      <c r="FZ676" s="144"/>
      <c r="GA676" s="144"/>
      <c r="GB676" s="144"/>
      <c r="GC676" s="144"/>
      <c r="GD676" s="144"/>
      <c r="GE676" s="144"/>
      <c r="GF676" s="144"/>
      <c r="GG676" s="144"/>
      <c r="GH676" s="144"/>
      <c r="GI676" s="144"/>
      <c r="GJ676" s="144"/>
      <c r="GK676" s="144"/>
      <c r="GL676" s="144"/>
      <c r="GM676" s="144"/>
      <c r="GN676" s="144"/>
      <c r="GO676" s="144"/>
      <c r="GP676" s="144"/>
      <c r="GQ676" s="144"/>
      <c r="GR676" s="144"/>
      <c r="GS676" s="144"/>
      <c r="GT676" s="144"/>
      <c r="GU676" s="144"/>
      <c r="GV676" s="144"/>
      <c r="GW676" s="144"/>
      <c r="GX676" s="144"/>
      <c r="GY676" s="144"/>
      <c r="GZ676" s="144"/>
      <c r="HA676" s="144"/>
      <c r="HB676" s="144"/>
      <c r="HC676" s="144"/>
      <c r="HD676" s="144"/>
      <c r="HE676" s="144"/>
      <c r="HF676" s="144"/>
      <c r="HG676" s="144"/>
      <c r="HH676" s="144"/>
      <c r="HI676" s="144"/>
      <c r="HJ676" s="144"/>
    </row>
    <row r="677" spans="1:218" ht="16.5" x14ac:dyDescent="0.3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c r="CN677" s="144"/>
      <c r="CO677" s="144"/>
      <c r="CP677" s="144"/>
      <c r="CQ677" s="144"/>
      <c r="CR677" s="144"/>
      <c r="CS677" s="144"/>
      <c r="CT677" s="144"/>
      <c r="CU677" s="144"/>
      <c r="CV677" s="144"/>
      <c r="CW677" s="144"/>
      <c r="CX677" s="144"/>
      <c r="CY677" s="144"/>
      <c r="CZ677" s="144"/>
      <c r="DA677" s="144"/>
      <c r="DB677" s="144"/>
      <c r="DC677" s="144"/>
      <c r="DD677" s="144"/>
      <c r="DE677" s="144"/>
      <c r="DF677" s="144"/>
      <c r="DG677" s="144"/>
      <c r="DH677" s="144"/>
      <c r="DI677" s="144"/>
      <c r="DJ677" s="144"/>
      <c r="DK677" s="144"/>
      <c r="DL677" s="144"/>
      <c r="DM677" s="144"/>
      <c r="DN677" s="144"/>
      <c r="DO677" s="144"/>
      <c r="DP677" s="144"/>
      <c r="DQ677" s="144"/>
      <c r="DR677" s="144"/>
      <c r="DS677" s="144"/>
      <c r="DT677" s="144"/>
      <c r="DU677" s="144"/>
      <c r="DV677" s="144"/>
      <c r="DW677" s="144"/>
      <c r="DX677" s="144"/>
      <c r="DY677" s="144"/>
      <c r="DZ677" s="144"/>
      <c r="EA677" s="144"/>
      <c r="EB677" s="144"/>
      <c r="EC677" s="144"/>
      <c r="ED677" s="144"/>
      <c r="EE677" s="144"/>
      <c r="EF677" s="144"/>
      <c r="EG677" s="144"/>
      <c r="EH677" s="144"/>
      <c r="EI677" s="144"/>
      <c r="EJ677" s="144"/>
      <c r="EK677" s="144"/>
      <c r="EL677" s="144"/>
      <c r="EM677" s="144"/>
      <c r="EN677" s="144"/>
      <c r="EO677" s="144"/>
      <c r="EP677" s="144"/>
      <c r="EQ677" s="144"/>
      <c r="ER677" s="144"/>
      <c r="ES677" s="144"/>
      <c r="ET677" s="144"/>
      <c r="EU677" s="144"/>
      <c r="EV677" s="144"/>
      <c r="EW677" s="144"/>
      <c r="EX677" s="144"/>
      <c r="EY677" s="144"/>
      <c r="EZ677" s="144"/>
      <c r="FA677" s="144"/>
      <c r="FB677" s="144"/>
      <c r="FC677" s="144"/>
      <c r="FD677" s="144"/>
      <c r="FE677" s="144"/>
      <c r="FF677" s="144"/>
      <c r="FG677" s="144"/>
      <c r="FH677" s="144"/>
      <c r="FI677" s="144"/>
      <c r="FJ677" s="144"/>
      <c r="FK677" s="144"/>
      <c r="FL677" s="144"/>
      <c r="FM677" s="144"/>
      <c r="FN677" s="144"/>
      <c r="FO677" s="144"/>
      <c r="FP677" s="144"/>
      <c r="FQ677" s="144"/>
      <c r="FR677" s="144"/>
      <c r="FS677" s="144"/>
      <c r="FT677" s="144"/>
      <c r="FU677" s="144"/>
      <c r="FV677" s="144"/>
      <c r="FW677" s="144"/>
      <c r="FX677" s="144"/>
      <c r="FY677" s="144"/>
      <c r="FZ677" s="144"/>
      <c r="GA677" s="144"/>
      <c r="GB677" s="144"/>
      <c r="GC677" s="144"/>
      <c r="GD677" s="144"/>
      <c r="GE677" s="144"/>
      <c r="GF677" s="144"/>
      <c r="GG677" s="144"/>
      <c r="GH677" s="144"/>
      <c r="GI677" s="144"/>
      <c r="GJ677" s="144"/>
      <c r="GK677" s="144"/>
      <c r="GL677" s="144"/>
      <c r="GM677" s="144"/>
      <c r="GN677" s="144"/>
      <c r="GO677" s="144"/>
      <c r="GP677" s="144"/>
      <c r="GQ677" s="144"/>
      <c r="GR677" s="144"/>
      <c r="GS677" s="144"/>
      <c r="GT677" s="144"/>
      <c r="GU677" s="144"/>
      <c r="GV677" s="144"/>
      <c r="GW677" s="144"/>
      <c r="GX677" s="144"/>
      <c r="GY677" s="144"/>
      <c r="GZ677" s="144"/>
      <c r="HA677" s="144"/>
      <c r="HB677" s="144"/>
      <c r="HC677" s="144"/>
      <c r="HD677" s="144"/>
      <c r="HE677" s="144"/>
      <c r="HF677" s="144"/>
      <c r="HG677" s="144"/>
      <c r="HH677" s="144"/>
      <c r="HI677" s="144"/>
      <c r="HJ677" s="144"/>
    </row>
    <row r="678" spans="1:218" ht="16.5" x14ac:dyDescent="0.3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c r="CN678" s="144"/>
      <c r="CO678" s="144"/>
      <c r="CP678" s="144"/>
      <c r="CQ678" s="144"/>
      <c r="CR678" s="144"/>
      <c r="CS678" s="144"/>
      <c r="CT678" s="144"/>
      <c r="CU678" s="144"/>
      <c r="CV678" s="144"/>
      <c r="CW678" s="144"/>
      <c r="CX678" s="144"/>
      <c r="CY678" s="144"/>
      <c r="CZ678" s="144"/>
      <c r="DA678" s="144"/>
      <c r="DB678" s="144"/>
      <c r="DC678" s="144"/>
      <c r="DD678" s="144"/>
      <c r="DE678" s="144"/>
      <c r="DF678" s="144"/>
      <c r="DG678" s="144"/>
      <c r="DH678" s="144"/>
      <c r="DI678" s="144"/>
      <c r="DJ678" s="144"/>
      <c r="DK678" s="144"/>
      <c r="DL678" s="144"/>
      <c r="DM678" s="144"/>
      <c r="DN678" s="144"/>
      <c r="DO678" s="144"/>
      <c r="DP678" s="144"/>
      <c r="DQ678" s="144"/>
      <c r="DR678" s="144"/>
      <c r="DS678" s="144"/>
      <c r="DT678" s="144"/>
      <c r="DU678" s="144"/>
      <c r="DV678" s="144"/>
      <c r="DW678" s="144"/>
      <c r="DX678" s="144"/>
      <c r="DY678" s="144"/>
      <c r="DZ678" s="144"/>
      <c r="EA678" s="144"/>
      <c r="EB678" s="144"/>
      <c r="EC678" s="144"/>
      <c r="ED678" s="144"/>
      <c r="EE678" s="144"/>
      <c r="EF678" s="144"/>
      <c r="EG678" s="144"/>
      <c r="EH678" s="144"/>
      <c r="EI678" s="144"/>
      <c r="EJ678" s="144"/>
      <c r="EK678" s="144"/>
      <c r="EL678" s="144"/>
      <c r="EM678" s="144"/>
      <c r="EN678" s="144"/>
      <c r="EO678" s="144"/>
      <c r="EP678" s="144"/>
      <c r="EQ678" s="144"/>
      <c r="ER678" s="144"/>
      <c r="ES678" s="144"/>
      <c r="ET678" s="144"/>
      <c r="EU678" s="144"/>
      <c r="EV678" s="144"/>
      <c r="EW678" s="144"/>
      <c r="EX678" s="144"/>
      <c r="EY678" s="144"/>
      <c r="EZ678" s="144"/>
      <c r="FA678" s="144"/>
      <c r="FB678" s="144"/>
      <c r="FC678" s="144"/>
      <c r="FD678" s="144"/>
      <c r="FE678" s="144"/>
      <c r="FF678" s="144"/>
      <c r="FG678" s="144"/>
      <c r="FH678" s="144"/>
      <c r="FI678" s="144"/>
      <c r="FJ678" s="144"/>
      <c r="FK678" s="144"/>
      <c r="FL678" s="144"/>
      <c r="FM678" s="144"/>
      <c r="FN678" s="144"/>
      <c r="FO678" s="144"/>
      <c r="FP678" s="144"/>
      <c r="FQ678" s="144"/>
      <c r="FR678" s="144"/>
      <c r="FS678" s="144"/>
      <c r="FT678" s="144"/>
      <c r="FU678" s="144"/>
      <c r="FV678" s="144"/>
      <c r="FW678" s="144"/>
      <c r="FX678" s="144"/>
      <c r="FY678" s="144"/>
      <c r="FZ678" s="144"/>
      <c r="GA678" s="144"/>
      <c r="GB678" s="144"/>
      <c r="GC678" s="144"/>
      <c r="GD678" s="144"/>
      <c r="GE678" s="144"/>
      <c r="GF678" s="144"/>
      <c r="GG678" s="144"/>
      <c r="GH678" s="144"/>
      <c r="GI678" s="144"/>
      <c r="GJ678" s="144"/>
      <c r="GK678" s="144"/>
      <c r="GL678" s="144"/>
      <c r="GM678" s="144"/>
      <c r="GN678" s="144"/>
      <c r="GO678" s="144"/>
      <c r="GP678" s="144"/>
      <c r="GQ678" s="144"/>
      <c r="GR678" s="144"/>
      <c r="GS678" s="144"/>
      <c r="GT678" s="144"/>
      <c r="GU678" s="144"/>
      <c r="GV678" s="144"/>
      <c r="GW678" s="144"/>
      <c r="GX678" s="144"/>
      <c r="GY678" s="144"/>
      <c r="GZ678" s="144"/>
      <c r="HA678" s="144"/>
      <c r="HB678" s="144"/>
      <c r="HC678" s="144"/>
      <c r="HD678" s="144"/>
      <c r="HE678" s="144"/>
      <c r="HF678" s="144"/>
      <c r="HG678" s="144"/>
      <c r="HH678" s="144"/>
      <c r="HI678" s="144"/>
      <c r="HJ678" s="144"/>
    </row>
    <row r="679" spans="1:218" ht="16.5" x14ac:dyDescent="0.3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c r="CN679" s="144"/>
      <c r="CO679" s="144"/>
      <c r="CP679" s="144"/>
      <c r="CQ679" s="144"/>
      <c r="CR679" s="144"/>
      <c r="CS679" s="144"/>
      <c r="CT679" s="144"/>
      <c r="CU679" s="144"/>
      <c r="CV679" s="144"/>
      <c r="CW679" s="144"/>
      <c r="CX679" s="144"/>
      <c r="CY679" s="144"/>
      <c r="CZ679" s="144"/>
      <c r="DA679" s="144"/>
      <c r="DB679" s="144"/>
      <c r="DC679" s="144"/>
      <c r="DD679" s="144"/>
      <c r="DE679" s="144"/>
      <c r="DF679" s="144"/>
      <c r="DG679" s="144"/>
      <c r="DH679" s="144"/>
      <c r="DI679" s="144"/>
      <c r="DJ679" s="144"/>
      <c r="DK679" s="144"/>
      <c r="DL679" s="144"/>
      <c r="DM679" s="144"/>
      <c r="DN679" s="144"/>
      <c r="DO679" s="144"/>
      <c r="DP679" s="144"/>
      <c r="DQ679" s="144"/>
      <c r="DR679" s="144"/>
      <c r="DS679" s="144"/>
      <c r="DT679" s="144"/>
      <c r="DU679" s="144"/>
      <c r="DV679" s="144"/>
      <c r="DW679" s="144"/>
      <c r="DX679" s="144"/>
      <c r="DY679" s="144"/>
      <c r="DZ679" s="144"/>
      <c r="EA679" s="144"/>
      <c r="EB679" s="144"/>
      <c r="EC679" s="144"/>
      <c r="ED679" s="144"/>
      <c r="EE679" s="144"/>
      <c r="EF679" s="144"/>
      <c r="EG679" s="144"/>
      <c r="EH679" s="144"/>
      <c r="EI679" s="144"/>
      <c r="EJ679" s="144"/>
      <c r="EK679" s="144"/>
      <c r="EL679" s="144"/>
      <c r="EM679" s="144"/>
      <c r="EN679" s="144"/>
      <c r="EO679" s="144"/>
      <c r="EP679" s="144"/>
      <c r="EQ679" s="144"/>
      <c r="ER679" s="144"/>
      <c r="ES679" s="144"/>
      <c r="ET679" s="144"/>
      <c r="EU679" s="144"/>
      <c r="EV679" s="144"/>
      <c r="EW679" s="144"/>
      <c r="EX679" s="144"/>
      <c r="EY679" s="144"/>
      <c r="EZ679" s="144"/>
      <c r="FA679" s="144"/>
      <c r="FB679" s="144"/>
      <c r="FC679" s="144"/>
      <c r="FD679" s="144"/>
      <c r="FE679" s="144"/>
      <c r="FF679" s="144"/>
      <c r="FG679" s="144"/>
      <c r="FH679" s="144"/>
      <c r="FI679" s="144"/>
      <c r="FJ679" s="144"/>
      <c r="FK679" s="144"/>
      <c r="FL679" s="144"/>
      <c r="FM679" s="144"/>
      <c r="FN679" s="144"/>
      <c r="FO679" s="144"/>
      <c r="FP679" s="144"/>
      <c r="FQ679" s="144"/>
      <c r="FR679" s="144"/>
      <c r="FS679" s="144"/>
      <c r="FT679" s="144"/>
      <c r="FU679" s="144"/>
      <c r="FV679" s="144"/>
      <c r="FW679" s="144"/>
      <c r="FX679" s="144"/>
      <c r="FY679" s="144"/>
      <c r="FZ679" s="144"/>
      <c r="GA679" s="144"/>
      <c r="GB679" s="144"/>
      <c r="GC679" s="144"/>
      <c r="GD679" s="144"/>
      <c r="GE679" s="144"/>
      <c r="GF679" s="144"/>
      <c r="GG679" s="144"/>
      <c r="GH679" s="144"/>
      <c r="GI679" s="144"/>
      <c r="GJ679" s="144"/>
      <c r="GK679" s="144"/>
      <c r="GL679" s="144"/>
      <c r="GM679" s="144"/>
      <c r="GN679" s="144"/>
      <c r="GO679" s="144"/>
      <c r="GP679" s="144"/>
      <c r="GQ679" s="144"/>
      <c r="GR679" s="144"/>
      <c r="GS679" s="144"/>
      <c r="GT679" s="144"/>
      <c r="GU679" s="144"/>
      <c r="GV679" s="144"/>
      <c r="GW679" s="144"/>
      <c r="GX679" s="144"/>
      <c r="GY679" s="144"/>
      <c r="GZ679" s="144"/>
      <c r="HA679" s="144"/>
      <c r="HB679" s="144"/>
      <c r="HC679" s="144"/>
      <c r="HD679" s="144"/>
      <c r="HE679" s="144"/>
      <c r="HF679" s="144"/>
      <c r="HG679" s="144"/>
      <c r="HH679" s="144"/>
      <c r="HI679" s="144"/>
      <c r="HJ679" s="144"/>
    </row>
    <row r="680" spans="1:218" ht="16.5" x14ac:dyDescent="0.3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c r="CN680" s="144"/>
      <c r="CO680" s="144"/>
      <c r="CP680" s="144"/>
      <c r="CQ680" s="144"/>
      <c r="CR680" s="144"/>
      <c r="CS680" s="144"/>
      <c r="CT680" s="144"/>
      <c r="CU680" s="144"/>
      <c r="CV680" s="144"/>
      <c r="CW680" s="144"/>
      <c r="CX680" s="144"/>
      <c r="CY680" s="144"/>
      <c r="CZ680" s="144"/>
      <c r="DA680" s="144"/>
      <c r="DB680" s="144"/>
      <c r="DC680" s="144"/>
      <c r="DD680" s="144"/>
      <c r="DE680" s="144"/>
      <c r="DF680" s="144"/>
      <c r="DG680" s="144"/>
      <c r="DH680" s="144"/>
      <c r="DI680" s="144"/>
      <c r="DJ680" s="144"/>
      <c r="DK680" s="144"/>
      <c r="DL680" s="144"/>
      <c r="DM680" s="144"/>
      <c r="DN680" s="144"/>
      <c r="DO680" s="144"/>
      <c r="DP680" s="144"/>
      <c r="DQ680" s="144"/>
      <c r="DR680" s="144"/>
      <c r="DS680" s="144"/>
      <c r="DT680" s="144"/>
      <c r="DU680" s="144"/>
      <c r="DV680" s="144"/>
      <c r="DW680" s="144"/>
      <c r="DX680" s="144"/>
      <c r="DY680" s="144"/>
      <c r="DZ680" s="144"/>
      <c r="EA680" s="144"/>
      <c r="EB680" s="144"/>
      <c r="EC680" s="144"/>
      <c r="ED680" s="144"/>
      <c r="EE680" s="144"/>
      <c r="EF680" s="144"/>
      <c r="EG680" s="144"/>
      <c r="EH680" s="144"/>
      <c r="EI680" s="144"/>
      <c r="EJ680" s="144"/>
      <c r="EK680" s="144"/>
      <c r="EL680" s="144"/>
      <c r="EM680" s="144"/>
      <c r="EN680" s="144"/>
      <c r="EO680" s="144"/>
      <c r="EP680" s="144"/>
      <c r="EQ680" s="144"/>
      <c r="ER680" s="144"/>
      <c r="ES680" s="144"/>
      <c r="ET680" s="144"/>
      <c r="EU680" s="144"/>
      <c r="EV680" s="144"/>
      <c r="EW680" s="144"/>
      <c r="EX680" s="144"/>
      <c r="EY680" s="144"/>
      <c r="EZ680" s="144"/>
      <c r="FA680" s="144"/>
      <c r="FB680" s="144"/>
      <c r="FC680" s="144"/>
      <c r="FD680" s="144"/>
      <c r="FE680" s="144"/>
      <c r="FF680" s="144"/>
      <c r="FG680" s="144"/>
      <c r="FH680" s="144"/>
      <c r="FI680" s="144"/>
      <c r="FJ680" s="144"/>
      <c r="FK680" s="144"/>
      <c r="FL680" s="144"/>
      <c r="FM680" s="144"/>
      <c r="FN680" s="144"/>
      <c r="FO680" s="144"/>
      <c r="FP680" s="144"/>
      <c r="FQ680" s="144"/>
      <c r="FR680" s="144"/>
      <c r="FS680" s="144"/>
      <c r="FT680" s="144"/>
      <c r="FU680" s="144"/>
      <c r="FV680" s="144"/>
      <c r="FW680" s="144"/>
      <c r="FX680" s="144"/>
      <c r="FY680" s="144"/>
      <c r="FZ680" s="144"/>
      <c r="GA680" s="144"/>
      <c r="GB680" s="144"/>
      <c r="GC680" s="144"/>
      <c r="GD680" s="144"/>
      <c r="GE680" s="144"/>
      <c r="GF680" s="144"/>
      <c r="GG680" s="144"/>
      <c r="GH680" s="144"/>
      <c r="GI680" s="144"/>
      <c r="GJ680" s="144"/>
      <c r="GK680" s="144"/>
      <c r="GL680" s="144"/>
      <c r="GM680" s="144"/>
      <c r="GN680" s="144"/>
      <c r="GO680" s="144"/>
      <c r="GP680" s="144"/>
      <c r="GQ680" s="144"/>
      <c r="GR680" s="144"/>
      <c r="GS680" s="144"/>
      <c r="GT680" s="144"/>
      <c r="GU680" s="144"/>
      <c r="GV680" s="144"/>
      <c r="GW680" s="144"/>
      <c r="GX680" s="144"/>
      <c r="GY680" s="144"/>
      <c r="GZ680" s="144"/>
      <c r="HA680" s="144"/>
      <c r="HB680" s="144"/>
      <c r="HC680" s="144"/>
      <c r="HD680" s="144"/>
      <c r="HE680" s="144"/>
      <c r="HF680" s="144"/>
      <c r="HG680" s="144"/>
      <c r="HH680" s="144"/>
      <c r="HI680" s="144"/>
      <c r="HJ680" s="144"/>
    </row>
    <row r="681" spans="1:218" ht="16.5" x14ac:dyDescent="0.3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c r="CN681" s="144"/>
      <c r="CO681" s="144"/>
      <c r="CP681" s="144"/>
      <c r="CQ681" s="144"/>
      <c r="CR681" s="144"/>
      <c r="CS681" s="144"/>
      <c r="CT681" s="144"/>
      <c r="CU681" s="144"/>
      <c r="CV681" s="144"/>
      <c r="CW681" s="144"/>
      <c r="CX681" s="144"/>
      <c r="CY681" s="144"/>
      <c r="CZ681" s="144"/>
      <c r="DA681" s="144"/>
      <c r="DB681" s="144"/>
      <c r="DC681" s="144"/>
      <c r="DD681" s="144"/>
      <c r="DE681" s="144"/>
      <c r="DF681" s="144"/>
      <c r="DG681" s="144"/>
      <c r="DH681" s="144"/>
      <c r="DI681" s="144"/>
      <c r="DJ681" s="144"/>
      <c r="DK681" s="144"/>
      <c r="DL681" s="144"/>
      <c r="DM681" s="144"/>
      <c r="DN681" s="144"/>
      <c r="DO681" s="144"/>
      <c r="DP681" s="144"/>
      <c r="DQ681" s="144"/>
      <c r="DR681" s="144"/>
      <c r="DS681" s="144"/>
      <c r="DT681" s="144"/>
      <c r="DU681" s="144"/>
      <c r="DV681" s="144"/>
      <c r="DW681" s="144"/>
      <c r="DX681" s="144"/>
      <c r="DY681" s="144"/>
      <c r="DZ681" s="144"/>
      <c r="EA681" s="144"/>
      <c r="EB681" s="144"/>
      <c r="EC681" s="144"/>
      <c r="ED681" s="144"/>
      <c r="EE681" s="144"/>
      <c r="EF681" s="144"/>
      <c r="EG681" s="144"/>
      <c r="EH681" s="144"/>
      <c r="EI681" s="144"/>
      <c r="EJ681" s="144"/>
      <c r="EK681" s="144"/>
      <c r="EL681" s="144"/>
      <c r="EM681" s="144"/>
      <c r="EN681" s="144"/>
      <c r="EO681" s="144"/>
      <c r="EP681" s="144"/>
      <c r="EQ681" s="144"/>
      <c r="ER681" s="144"/>
      <c r="ES681" s="144"/>
      <c r="ET681" s="144"/>
      <c r="EU681" s="144"/>
      <c r="EV681" s="144"/>
      <c r="EW681" s="144"/>
      <c r="EX681" s="144"/>
      <c r="EY681" s="144"/>
      <c r="EZ681" s="144"/>
      <c r="FA681" s="144"/>
      <c r="FB681" s="144"/>
      <c r="FC681" s="144"/>
      <c r="FD681" s="144"/>
      <c r="FE681" s="144"/>
      <c r="FF681" s="144"/>
      <c r="FG681" s="144"/>
      <c r="FH681" s="144"/>
      <c r="FI681" s="144"/>
      <c r="FJ681" s="144"/>
      <c r="FK681" s="144"/>
      <c r="FL681" s="144"/>
      <c r="FM681" s="144"/>
      <c r="FN681" s="144"/>
      <c r="FO681" s="144"/>
      <c r="FP681" s="144"/>
      <c r="FQ681" s="144"/>
      <c r="FR681" s="144"/>
      <c r="FS681" s="144"/>
      <c r="FT681" s="144"/>
      <c r="FU681" s="144"/>
      <c r="FV681" s="144"/>
      <c r="FW681" s="144"/>
      <c r="FX681" s="144"/>
      <c r="FY681" s="144"/>
      <c r="FZ681" s="144"/>
      <c r="GA681" s="144"/>
      <c r="GB681" s="144"/>
      <c r="GC681" s="144"/>
      <c r="GD681" s="144"/>
      <c r="GE681" s="144"/>
      <c r="GF681" s="144"/>
      <c r="GG681" s="144"/>
      <c r="GH681" s="144"/>
      <c r="GI681" s="144"/>
      <c r="GJ681" s="144"/>
      <c r="GK681" s="144"/>
      <c r="GL681" s="144"/>
      <c r="GM681" s="144"/>
      <c r="GN681" s="144"/>
      <c r="GO681" s="144"/>
      <c r="GP681" s="144"/>
      <c r="GQ681" s="144"/>
      <c r="GR681" s="144"/>
      <c r="GS681" s="144"/>
      <c r="GT681" s="144"/>
      <c r="GU681" s="144"/>
      <c r="GV681" s="144"/>
      <c r="GW681" s="144"/>
      <c r="GX681" s="144"/>
      <c r="GY681" s="144"/>
      <c r="GZ681" s="144"/>
      <c r="HA681" s="144"/>
      <c r="HB681" s="144"/>
      <c r="HC681" s="144"/>
      <c r="HD681" s="144"/>
      <c r="HE681" s="144"/>
      <c r="HF681" s="144"/>
      <c r="HG681" s="144"/>
      <c r="HH681" s="144"/>
      <c r="HI681" s="144"/>
      <c r="HJ681" s="144"/>
    </row>
    <row r="682" spans="1:218" ht="16.5" x14ac:dyDescent="0.3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c r="CN682" s="144"/>
      <c r="CO682" s="144"/>
      <c r="CP682" s="144"/>
      <c r="CQ682" s="144"/>
      <c r="CR682" s="144"/>
      <c r="CS682" s="144"/>
      <c r="CT682" s="144"/>
      <c r="CU682" s="144"/>
      <c r="CV682" s="144"/>
      <c r="CW682" s="144"/>
      <c r="CX682" s="144"/>
      <c r="CY682" s="144"/>
      <c r="CZ682" s="144"/>
      <c r="DA682" s="144"/>
      <c r="DB682" s="144"/>
      <c r="DC682" s="144"/>
      <c r="DD682" s="144"/>
      <c r="DE682" s="144"/>
      <c r="DF682" s="144"/>
      <c r="DG682" s="144"/>
      <c r="DH682" s="144"/>
      <c r="DI682" s="144"/>
      <c r="DJ682" s="144"/>
      <c r="DK682" s="144"/>
      <c r="DL682" s="144"/>
      <c r="DM682" s="144"/>
      <c r="DN682" s="144"/>
      <c r="DO682" s="144"/>
      <c r="DP682" s="144"/>
      <c r="DQ682" s="144"/>
      <c r="DR682" s="144"/>
      <c r="DS682" s="144"/>
      <c r="DT682" s="144"/>
      <c r="DU682" s="144"/>
      <c r="DV682" s="144"/>
      <c r="DW682" s="144"/>
      <c r="DX682" s="144"/>
      <c r="DY682" s="144"/>
      <c r="DZ682" s="144"/>
      <c r="EA682" s="144"/>
      <c r="EB682" s="144"/>
      <c r="EC682" s="144"/>
      <c r="ED682" s="144"/>
      <c r="EE682" s="144"/>
      <c r="EF682" s="144"/>
      <c r="EG682" s="144"/>
      <c r="EH682" s="144"/>
      <c r="EI682" s="144"/>
      <c r="EJ682" s="144"/>
      <c r="EK682" s="144"/>
      <c r="EL682" s="144"/>
      <c r="EM682" s="144"/>
      <c r="EN682" s="144"/>
      <c r="EO682" s="144"/>
      <c r="EP682" s="144"/>
      <c r="EQ682" s="144"/>
      <c r="ER682" s="144"/>
      <c r="ES682" s="144"/>
      <c r="ET682" s="144"/>
      <c r="EU682" s="144"/>
      <c r="EV682" s="144"/>
      <c r="EW682" s="144"/>
      <c r="EX682" s="144"/>
      <c r="EY682" s="144"/>
      <c r="EZ682" s="144"/>
      <c r="FA682" s="144"/>
      <c r="FB682" s="144"/>
      <c r="FC682" s="144"/>
      <c r="FD682" s="144"/>
      <c r="FE682" s="144"/>
      <c r="FF682" s="144"/>
      <c r="FG682" s="144"/>
      <c r="FH682" s="144"/>
      <c r="FI682" s="144"/>
      <c r="FJ682" s="144"/>
      <c r="FK682" s="144"/>
      <c r="FL682" s="144"/>
      <c r="FM682" s="144"/>
      <c r="FN682" s="144"/>
      <c r="FO682" s="144"/>
      <c r="FP682" s="144"/>
      <c r="FQ682" s="144"/>
      <c r="FR682" s="144"/>
      <c r="FS682" s="144"/>
      <c r="FT682" s="144"/>
      <c r="FU682" s="144"/>
      <c r="FV682" s="144"/>
      <c r="FW682" s="144"/>
      <c r="FX682" s="144"/>
      <c r="FY682" s="144"/>
      <c r="FZ682" s="144"/>
      <c r="GA682" s="144"/>
      <c r="GB682" s="144"/>
      <c r="GC682" s="144"/>
      <c r="GD682" s="144"/>
      <c r="GE682" s="144"/>
      <c r="GF682" s="144"/>
      <c r="GG682" s="144"/>
      <c r="GH682" s="144"/>
      <c r="GI682" s="144"/>
      <c r="GJ682" s="144"/>
      <c r="GK682" s="144"/>
      <c r="GL682" s="144"/>
      <c r="GM682" s="144"/>
      <c r="GN682" s="144"/>
      <c r="GO682" s="144"/>
      <c r="GP682" s="144"/>
      <c r="GQ682" s="144"/>
      <c r="GR682" s="144"/>
      <c r="GS682" s="144"/>
      <c r="GT682" s="144"/>
      <c r="GU682" s="144"/>
      <c r="GV682" s="144"/>
      <c r="GW682" s="144"/>
      <c r="GX682" s="144"/>
      <c r="GY682" s="144"/>
      <c r="GZ682" s="144"/>
      <c r="HA682" s="144"/>
      <c r="HB682" s="144"/>
      <c r="HC682" s="144"/>
      <c r="HD682" s="144"/>
      <c r="HE682" s="144"/>
      <c r="HF682" s="144"/>
      <c r="HG682" s="144"/>
      <c r="HH682" s="144"/>
      <c r="HI682" s="144"/>
      <c r="HJ682" s="144"/>
    </row>
    <row r="683" spans="1:218" ht="16.5" x14ac:dyDescent="0.3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c r="CN683" s="144"/>
      <c r="CO683" s="144"/>
      <c r="CP683" s="144"/>
      <c r="CQ683" s="144"/>
      <c r="CR683" s="144"/>
      <c r="CS683" s="144"/>
      <c r="CT683" s="144"/>
      <c r="CU683" s="144"/>
      <c r="CV683" s="144"/>
      <c r="CW683" s="144"/>
      <c r="CX683" s="144"/>
      <c r="CY683" s="144"/>
      <c r="CZ683" s="144"/>
      <c r="DA683" s="144"/>
      <c r="DB683" s="144"/>
      <c r="DC683" s="144"/>
      <c r="DD683" s="144"/>
      <c r="DE683" s="144"/>
      <c r="DF683" s="144"/>
      <c r="DG683" s="144"/>
      <c r="DH683" s="144"/>
      <c r="DI683" s="144"/>
      <c r="DJ683" s="144"/>
      <c r="DK683" s="144"/>
      <c r="DL683" s="144"/>
      <c r="DM683" s="144"/>
      <c r="DN683" s="144"/>
      <c r="DO683" s="144"/>
      <c r="DP683" s="144"/>
      <c r="DQ683" s="144"/>
      <c r="DR683" s="144"/>
      <c r="DS683" s="144"/>
      <c r="DT683" s="144"/>
      <c r="DU683" s="144"/>
      <c r="DV683" s="144"/>
      <c r="DW683" s="144"/>
      <c r="DX683" s="144"/>
      <c r="DY683" s="144"/>
      <c r="DZ683" s="144"/>
      <c r="EA683" s="144"/>
      <c r="EB683" s="144"/>
      <c r="EC683" s="144"/>
      <c r="ED683" s="144"/>
      <c r="EE683" s="144"/>
      <c r="EF683" s="144"/>
      <c r="EG683" s="144"/>
      <c r="EH683" s="144"/>
      <c r="EI683" s="144"/>
      <c r="EJ683" s="144"/>
      <c r="EK683" s="144"/>
      <c r="EL683" s="144"/>
      <c r="EM683" s="144"/>
      <c r="EN683" s="144"/>
      <c r="EO683" s="144"/>
      <c r="EP683" s="144"/>
      <c r="EQ683" s="144"/>
      <c r="ER683" s="144"/>
      <c r="ES683" s="144"/>
      <c r="ET683" s="144"/>
      <c r="EU683" s="144"/>
      <c r="EV683" s="144"/>
      <c r="EW683" s="144"/>
      <c r="EX683" s="144"/>
      <c r="EY683" s="144"/>
      <c r="EZ683" s="144"/>
      <c r="FA683" s="144"/>
      <c r="FB683" s="144"/>
      <c r="FC683" s="144"/>
      <c r="FD683" s="144"/>
      <c r="FE683" s="144"/>
      <c r="FF683" s="144"/>
      <c r="FG683" s="144"/>
      <c r="FH683" s="144"/>
      <c r="FI683" s="144"/>
      <c r="FJ683" s="144"/>
      <c r="FK683" s="144"/>
      <c r="FL683" s="144"/>
      <c r="FM683" s="144"/>
      <c r="FN683" s="144"/>
      <c r="FO683" s="144"/>
      <c r="FP683" s="144"/>
      <c r="FQ683" s="144"/>
      <c r="FR683" s="144"/>
      <c r="FS683" s="144"/>
      <c r="FT683" s="144"/>
      <c r="FU683" s="144"/>
      <c r="FV683" s="144"/>
      <c r="FW683" s="144"/>
      <c r="FX683" s="144"/>
      <c r="FY683" s="144"/>
      <c r="FZ683" s="144"/>
      <c r="GA683" s="144"/>
      <c r="GB683" s="144"/>
      <c r="GC683" s="144"/>
      <c r="GD683" s="144"/>
      <c r="GE683" s="144"/>
      <c r="GF683" s="144"/>
      <c r="GG683" s="144"/>
      <c r="GH683" s="144"/>
      <c r="GI683" s="144"/>
      <c r="GJ683" s="144"/>
      <c r="GK683" s="144"/>
      <c r="GL683" s="144"/>
      <c r="GM683" s="144"/>
      <c r="GN683" s="144"/>
      <c r="GO683" s="144"/>
      <c r="GP683" s="144"/>
      <c r="GQ683" s="144"/>
      <c r="GR683" s="144"/>
      <c r="GS683" s="144"/>
      <c r="GT683" s="144"/>
      <c r="GU683" s="144"/>
      <c r="GV683" s="144"/>
      <c r="GW683" s="144"/>
      <c r="GX683" s="144"/>
      <c r="GY683" s="144"/>
      <c r="GZ683" s="144"/>
      <c r="HA683" s="144"/>
      <c r="HB683" s="144"/>
      <c r="HC683" s="144"/>
      <c r="HD683" s="144"/>
      <c r="HE683" s="144"/>
      <c r="HF683" s="144"/>
      <c r="HG683" s="144"/>
      <c r="HH683" s="144"/>
      <c r="HI683" s="144"/>
      <c r="HJ683" s="144"/>
    </row>
    <row r="684" spans="1:218" ht="16.5" x14ac:dyDescent="0.3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c r="CN684" s="144"/>
      <c r="CO684" s="144"/>
      <c r="CP684" s="144"/>
      <c r="CQ684" s="144"/>
      <c r="CR684" s="144"/>
      <c r="CS684" s="144"/>
      <c r="CT684" s="144"/>
      <c r="CU684" s="144"/>
      <c r="CV684" s="144"/>
      <c r="CW684" s="144"/>
      <c r="CX684" s="144"/>
      <c r="CY684" s="144"/>
      <c r="CZ684" s="144"/>
      <c r="DA684" s="144"/>
      <c r="DB684" s="144"/>
      <c r="DC684" s="144"/>
      <c r="DD684" s="144"/>
      <c r="DE684" s="144"/>
      <c r="DF684" s="144"/>
      <c r="DG684" s="144"/>
      <c r="DH684" s="144"/>
      <c r="DI684" s="144"/>
      <c r="DJ684" s="144"/>
      <c r="DK684" s="144"/>
      <c r="DL684" s="144"/>
      <c r="DM684" s="144"/>
      <c r="DN684" s="144"/>
      <c r="DO684" s="144"/>
      <c r="DP684" s="144"/>
      <c r="DQ684" s="144"/>
      <c r="DR684" s="144"/>
      <c r="DS684" s="144"/>
      <c r="DT684" s="144"/>
      <c r="DU684" s="144"/>
      <c r="DV684" s="144"/>
      <c r="DW684" s="144"/>
      <c r="DX684" s="144"/>
      <c r="DY684" s="144"/>
      <c r="DZ684" s="144"/>
      <c r="EA684" s="144"/>
      <c r="EB684" s="144"/>
      <c r="EC684" s="144"/>
      <c r="ED684" s="144"/>
      <c r="EE684" s="144"/>
      <c r="EF684" s="144"/>
      <c r="EG684" s="144"/>
      <c r="EH684" s="144"/>
      <c r="EI684" s="144"/>
      <c r="EJ684" s="144"/>
      <c r="EK684" s="144"/>
      <c r="EL684" s="144"/>
      <c r="EM684" s="144"/>
      <c r="EN684" s="144"/>
      <c r="EO684" s="144"/>
      <c r="EP684" s="144"/>
      <c r="EQ684" s="144"/>
      <c r="ER684" s="144"/>
      <c r="ES684" s="144"/>
      <c r="ET684" s="144"/>
      <c r="EU684" s="144"/>
      <c r="EV684" s="144"/>
      <c r="EW684" s="144"/>
      <c r="EX684" s="144"/>
      <c r="EY684" s="144"/>
      <c r="EZ684" s="144"/>
      <c r="FA684" s="144"/>
      <c r="FB684" s="144"/>
      <c r="FC684" s="144"/>
      <c r="FD684" s="144"/>
      <c r="FE684" s="144"/>
      <c r="FF684" s="144"/>
      <c r="FG684" s="144"/>
      <c r="FH684" s="144"/>
      <c r="FI684" s="144"/>
      <c r="FJ684" s="144"/>
      <c r="FK684" s="144"/>
      <c r="FL684" s="144"/>
      <c r="FM684" s="144"/>
      <c r="FN684" s="144"/>
      <c r="FO684" s="144"/>
      <c r="FP684" s="144"/>
      <c r="FQ684" s="144"/>
      <c r="FR684" s="144"/>
      <c r="FS684" s="144"/>
      <c r="FT684" s="144"/>
      <c r="FU684" s="144"/>
      <c r="FV684" s="144"/>
      <c r="FW684" s="144"/>
      <c r="FX684" s="144"/>
      <c r="FY684" s="144"/>
      <c r="FZ684" s="144"/>
      <c r="GA684" s="144"/>
      <c r="GB684" s="144"/>
      <c r="GC684" s="144"/>
      <c r="GD684" s="144"/>
      <c r="GE684" s="144"/>
      <c r="GF684" s="144"/>
      <c r="GG684" s="144"/>
      <c r="GH684" s="144"/>
      <c r="GI684" s="144"/>
      <c r="GJ684" s="144"/>
      <c r="GK684" s="144"/>
      <c r="GL684" s="144"/>
      <c r="GM684" s="144"/>
      <c r="GN684" s="144"/>
      <c r="GO684" s="144"/>
      <c r="GP684" s="144"/>
      <c r="GQ684" s="144"/>
      <c r="GR684" s="144"/>
      <c r="GS684" s="144"/>
      <c r="GT684" s="144"/>
      <c r="GU684" s="144"/>
      <c r="GV684" s="144"/>
      <c r="GW684" s="144"/>
      <c r="GX684" s="144"/>
      <c r="GY684" s="144"/>
      <c r="GZ684" s="144"/>
      <c r="HA684" s="144"/>
      <c r="HB684" s="144"/>
      <c r="HC684" s="144"/>
      <c r="HD684" s="144"/>
      <c r="HE684" s="144"/>
      <c r="HF684" s="144"/>
      <c r="HG684" s="144"/>
      <c r="HH684" s="144"/>
      <c r="HI684" s="144"/>
      <c r="HJ684" s="144"/>
    </row>
    <row r="685" spans="1:218" ht="16.5" x14ac:dyDescent="0.3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c r="CN685" s="144"/>
      <c r="CO685" s="144"/>
      <c r="CP685" s="144"/>
      <c r="CQ685" s="144"/>
      <c r="CR685" s="144"/>
      <c r="CS685" s="144"/>
      <c r="CT685" s="144"/>
      <c r="CU685" s="144"/>
      <c r="CV685" s="144"/>
      <c r="CW685" s="144"/>
      <c r="CX685" s="144"/>
      <c r="CY685" s="144"/>
      <c r="CZ685" s="144"/>
      <c r="DA685" s="144"/>
      <c r="DB685" s="144"/>
      <c r="DC685" s="144"/>
      <c r="DD685" s="144"/>
      <c r="DE685" s="144"/>
      <c r="DF685" s="144"/>
      <c r="DG685" s="144"/>
      <c r="DH685" s="144"/>
      <c r="DI685" s="144"/>
      <c r="DJ685" s="144"/>
      <c r="DK685" s="144"/>
      <c r="DL685" s="144"/>
      <c r="DM685" s="144"/>
      <c r="DN685" s="144"/>
      <c r="DO685" s="144"/>
      <c r="DP685" s="144"/>
      <c r="DQ685" s="144"/>
      <c r="DR685" s="144"/>
      <c r="DS685" s="144"/>
      <c r="DT685" s="144"/>
      <c r="DU685" s="144"/>
      <c r="DV685" s="144"/>
      <c r="DW685" s="144"/>
      <c r="DX685" s="144"/>
      <c r="DY685" s="144"/>
      <c r="DZ685" s="144"/>
      <c r="EA685" s="144"/>
      <c r="EB685" s="144"/>
      <c r="EC685" s="144"/>
      <c r="ED685" s="144"/>
      <c r="EE685" s="144"/>
      <c r="EF685" s="144"/>
      <c r="EG685" s="144"/>
      <c r="EH685" s="144"/>
      <c r="EI685" s="144"/>
      <c r="EJ685" s="144"/>
      <c r="EK685" s="144"/>
      <c r="EL685" s="144"/>
      <c r="EM685" s="144"/>
      <c r="EN685" s="144"/>
      <c r="EO685" s="144"/>
      <c r="EP685" s="144"/>
      <c r="EQ685" s="144"/>
      <c r="ER685" s="144"/>
      <c r="ES685" s="144"/>
      <c r="ET685" s="144"/>
      <c r="EU685" s="144"/>
      <c r="EV685" s="144"/>
      <c r="EW685" s="144"/>
      <c r="EX685" s="144"/>
      <c r="EY685" s="144"/>
      <c r="EZ685" s="144"/>
      <c r="FA685" s="144"/>
      <c r="FB685" s="144"/>
      <c r="FC685" s="144"/>
      <c r="FD685" s="144"/>
      <c r="FE685" s="144"/>
      <c r="FF685" s="144"/>
      <c r="FG685" s="144"/>
      <c r="FH685" s="144"/>
      <c r="FI685" s="144"/>
      <c r="FJ685" s="144"/>
      <c r="FK685" s="144"/>
      <c r="FL685" s="144"/>
      <c r="FM685" s="144"/>
      <c r="FN685" s="144"/>
      <c r="FO685" s="144"/>
      <c r="FP685" s="144"/>
      <c r="FQ685" s="144"/>
      <c r="FR685" s="144"/>
      <c r="FS685" s="144"/>
      <c r="FT685" s="144"/>
      <c r="FU685" s="144"/>
      <c r="FV685" s="144"/>
      <c r="FW685" s="144"/>
      <c r="FX685" s="144"/>
      <c r="FY685" s="144"/>
      <c r="FZ685" s="144"/>
      <c r="GA685" s="144"/>
      <c r="GB685" s="144"/>
      <c r="GC685" s="144"/>
      <c r="GD685" s="144"/>
      <c r="GE685" s="144"/>
      <c r="GF685" s="144"/>
      <c r="GG685" s="144"/>
      <c r="GH685" s="144"/>
      <c r="GI685" s="144"/>
      <c r="GJ685" s="144"/>
      <c r="GK685" s="144"/>
      <c r="GL685" s="144"/>
      <c r="GM685" s="144"/>
      <c r="GN685" s="144"/>
      <c r="GO685" s="144"/>
      <c r="GP685" s="144"/>
      <c r="GQ685" s="144"/>
      <c r="GR685" s="144"/>
      <c r="GS685" s="144"/>
      <c r="GT685" s="144"/>
      <c r="GU685" s="144"/>
      <c r="GV685" s="144"/>
      <c r="GW685" s="144"/>
      <c r="GX685" s="144"/>
      <c r="GY685" s="144"/>
      <c r="GZ685" s="144"/>
      <c r="HA685" s="144"/>
      <c r="HB685" s="144"/>
      <c r="HC685" s="144"/>
      <c r="HD685" s="144"/>
      <c r="HE685" s="144"/>
      <c r="HF685" s="144"/>
      <c r="HG685" s="144"/>
      <c r="HH685" s="144"/>
      <c r="HI685" s="144"/>
      <c r="HJ685" s="144"/>
    </row>
    <row r="686" spans="1:218" ht="16.5" x14ac:dyDescent="0.3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c r="CN686" s="144"/>
      <c r="CO686" s="144"/>
      <c r="CP686" s="144"/>
      <c r="CQ686" s="144"/>
      <c r="CR686" s="144"/>
      <c r="CS686" s="144"/>
      <c r="CT686" s="144"/>
      <c r="CU686" s="144"/>
      <c r="CV686" s="144"/>
      <c r="CW686" s="144"/>
      <c r="CX686" s="144"/>
      <c r="CY686" s="144"/>
      <c r="CZ686" s="144"/>
      <c r="DA686" s="144"/>
      <c r="DB686" s="144"/>
      <c r="DC686" s="144"/>
      <c r="DD686" s="144"/>
      <c r="DE686" s="144"/>
      <c r="DF686" s="144"/>
      <c r="DG686" s="144"/>
      <c r="DH686" s="144"/>
      <c r="DI686" s="144"/>
      <c r="DJ686" s="144"/>
      <c r="DK686" s="144"/>
      <c r="DL686" s="144"/>
      <c r="DM686" s="144"/>
      <c r="DN686" s="144"/>
      <c r="DO686" s="144"/>
      <c r="DP686" s="144"/>
      <c r="DQ686" s="144"/>
      <c r="DR686" s="144"/>
      <c r="DS686" s="144"/>
      <c r="DT686" s="144"/>
      <c r="DU686" s="144"/>
      <c r="DV686" s="144"/>
      <c r="DW686" s="144"/>
      <c r="DX686" s="144"/>
      <c r="DY686" s="144"/>
      <c r="DZ686" s="144"/>
      <c r="EA686" s="144"/>
      <c r="EB686" s="144"/>
      <c r="EC686" s="144"/>
      <c r="ED686" s="144"/>
      <c r="EE686" s="144"/>
      <c r="EF686" s="144"/>
      <c r="EG686" s="144"/>
      <c r="EH686" s="144"/>
      <c r="EI686" s="144"/>
      <c r="EJ686" s="144"/>
      <c r="EK686" s="144"/>
      <c r="EL686" s="144"/>
      <c r="EM686" s="144"/>
      <c r="EN686" s="144"/>
      <c r="EO686" s="144"/>
      <c r="EP686" s="144"/>
      <c r="EQ686" s="144"/>
      <c r="ER686" s="144"/>
      <c r="ES686" s="144"/>
      <c r="ET686" s="144"/>
      <c r="EU686" s="144"/>
      <c r="EV686" s="144"/>
      <c r="EW686" s="144"/>
      <c r="EX686" s="144"/>
      <c r="EY686" s="144"/>
      <c r="EZ686" s="144"/>
      <c r="FA686" s="144"/>
      <c r="FB686" s="144"/>
      <c r="FC686" s="144"/>
      <c r="FD686" s="144"/>
      <c r="FE686" s="144"/>
      <c r="FF686" s="144"/>
      <c r="FG686" s="144"/>
      <c r="FH686" s="144"/>
      <c r="FI686" s="144"/>
      <c r="FJ686" s="144"/>
      <c r="FK686" s="144"/>
      <c r="FL686" s="144"/>
      <c r="FM686" s="144"/>
      <c r="FN686" s="144"/>
      <c r="FO686" s="144"/>
      <c r="FP686" s="144"/>
      <c r="FQ686" s="144"/>
      <c r="FR686" s="144"/>
      <c r="FS686" s="144"/>
      <c r="FT686" s="144"/>
      <c r="FU686" s="144"/>
      <c r="FV686" s="144"/>
      <c r="FW686" s="144"/>
      <c r="FX686" s="144"/>
      <c r="FY686" s="144"/>
      <c r="FZ686" s="144"/>
      <c r="GA686" s="144"/>
      <c r="GB686" s="144"/>
      <c r="GC686" s="144"/>
      <c r="GD686" s="144"/>
      <c r="GE686" s="144"/>
      <c r="GF686" s="144"/>
      <c r="GG686" s="144"/>
      <c r="GH686" s="144"/>
      <c r="GI686" s="144"/>
      <c r="GJ686" s="144"/>
      <c r="GK686" s="144"/>
      <c r="GL686" s="144"/>
      <c r="GM686" s="144"/>
      <c r="GN686" s="144"/>
      <c r="GO686" s="144"/>
      <c r="GP686" s="144"/>
      <c r="GQ686" s="144"/>
      <c r="GR686" s="144"/>
      <c r="GS686" s="144"/>
      <c r="GT686" s="144"/>
      <c r="GU686" s="144"/>
      <c r="GV686" s="144"/>
      <c r="GW686" s="144"/>
      <c r="GX686" s="144"/>
      <c r="GY686" s="144"/>
      <c r="GZ686" s="144"/>
      <c r="HA686" s="144"/>
      <c r="HB686" s="144"/>
      <c r="HC686" s="144"/>
      <c r="HD686" s="144"/>
      <c r="HE686" s="144"/>
      <c r="HF686" s="144"/>
      <c r="HG686" s="144"/>
      <c r="HH686" s="144"/>
      <c r="HI686" s="144"/>
      <c r="HJ686" s="144"/>
    </row>
    <row r="687" spans="1:218" ht="16.5" x14ac:dyDescent="0.3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c r="CN687" s="144"/>
      <c r="CO687" s="144"/>
      <c r="CP687" s="144"/>
      <c r="CQ687" s="144"/>
      <c r="CR687" s="144"/>
      <c r="CS687" s="144"/>
      <c r="CT687" s="144"/>
      <c r="CU687" s="144"/>
      <c r="CV687" s="144"/>
      <c r="CW687" s="144"/>
      <c r="CX687" s="144"/>
      <c r="CY687" s="144"/>
      <c r="CZ687" s="144"/>
      <c r="DA687" s="144"/>
      <c r="DB687" s="144"/>
      <c r="DC687" s="144"/>
      <c r="DD687" s="144"/>
      <c r="DE687" s="144"/>
      <c r="DF687" s="144"/>
      <c r="DG687" s="144"/>
      <c r="DH687" s="144"/>
      <c r="DI687" s="144"/>
      <c r="DJ687" s="144"/>
      <c r="DK687" s="144"/>
      <c r="DL687" s="144"/>
      <c r="DM687" s="144"/>
      <c r="DN687" s="144"/>
      <c r="DO687" s="144"/>
      <c r="DP687" s="144"/>
      <c r="DQ687" s="144"/>
      <c r="DR687" s="144"/>
      <c r="DS687" s="144"/>
      <c r="DT687" s="144"/>
      <c r="DU687" s="144"/>
      <c r="DV687" s="144"/>
      <c r="DW687" s="144"/>
      <c r="DX687" s="144"/>
      <c r="DY687" s="144"/>
      <c r="DZ687" s="144"/>
      <c r="EA687" s="144"/>
      <c r="EB687" s="144"/>
      <c r="EC687" s="144"/>
      <c r="ED687" s="144"/>
      <c r="EE687" s="144"/>
      <c r="EF687" s="144"/>
      <c r="EG687" s="144"/>
      <c r="EH687" s="144"/>
      <c r="EI687" s="144"/>
      <c r="EJ687" s="144"/>
      <c r="EK687" s="144"/>
      <c r="EL687" s="144"/>
      <c r="EM687" s="144"/>
      <c r="EN687" s="144"/>
      <c r="EO687" s="144"/>
      <c r="EP687" s="144"/>
      <c r="EQ687" s="144"/>
      <c r="ER687" s="144"/>
      <c r="ES687" s="144"/>
      <c r="ET687" s="144"/>
      <c r="EU687" s="144"/>
      <c r="EV687" s="144"/>
      <c r="EW687" s="144"/>
      <c r="EX687" s="144"/>
      <c r="EY687" s="144"/>
      <c r="EZ687" s="144"/>
      <c r="FA687" s="144"/>
      <c r="FB687" s="144"/>
      <c r="FC687" s="144"/>
      <c r="FD687" s="144"/>
      <c r="FE687" s="144"/>
      <c r="FF687" s="144"/>
      <c r="FG687" s="144"/>
      <c r="FH687" s="144"/>
      <c r="FI687" s="144"/>
      <c r="FJ687" s="144"/>
      <c r="FK687" s="144"/>
      <c r="FL687" s="144"/>
      <c r="FM687" s="144"/>
      <c r="FN687" s="144"/>
      <c r="FO687" s="144"/>
      <c r="FP687" s="144"/>
      <c r="FQ687" s="144"/>
      <c r="FR687" s="144"/>
      <c r="FS687" s="144"/>
      <c r="FT687" s="144"/>
      <c r="FU687" s="144"/>
      <c r="FV687" s="144"/>
      <c r="FW687" s="144"/>
      <c r="FX687" s="144"/>
      <c r="FY687" s="144"/>
      <c r="FZ687" s="144"/>
      <c r="GA687" s="144"/>
      <c r="GB687" s="144"/>
      <c r="GC687" s="144"/>
      <c r="GD687" s="144"/>
      <c r="GE687" s="144"/>
      <c r="GF687" s="144"/>
      <c r="GG687" s="144"/>
      <c r="GH687" s="144"/>
      <c r="GI687" s="144"/>
      <c r="GJ687" s="144"/>
      <c r="GK687" s="144"/>
      <c r="GL687" s="144"/>
      <c r="GM687" s="144"/>
      <c r="GN687" s="144"/>
      <c r="GO687" s="144"/>
      <c r="GP687" s="144"/>
      <c r="GQ687" s="144"/>
      <c r="GR687" s="144"/>
      <c r="GS687" s="144"/>
      <c r="GT687" s="144"/>
      <c r="GU687" s="144"/>
      <c r="GV687" s="144"/>
      <c r="GW687" s="144"/>
      <c r="GX687" s="144"/>
      <c r="GY687" s="144"/>
      <c r="GZ687" s="144"/>
      <c r="HA687" s="144"/>
      <c r="HB687" s="144"/>
      <c r="HC687" s="144"/>
      <c r="HD687" s="144"/>
      <c r="HE687" s="144"/>
      <c r="HF687" s="144"/>
      <c r="HG687" s="144"/>
      <c r="HH687" s="144"/>
      <c r="HI687" s="144"/>
      <c r="HJ687" s="144"/>
    </row>
    <row r="688" spans="1:218" ht="16.5" x14ac:dyDescent="0.3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c r="CN688" s="144"/>
      <c r="CO688" s="144"/>
      <c r="CP688" s="144"/>
      <c r="CQ688" s="144"/>
      <c r="CR688" s="144"/>
      <c r="CS688" s="144"/>
      <c r="CT688" s="144"/>
      <c r="CU688" s="144"/>
      <c r="CV688" s="144"/>
      <c r="CW688" s="144"/>
      <c r="CX688" s="144"/>
      <c r="CY688" s="144"/>
      <c r="CZ688" s="144"/>
      <c r="DA688" s="144"/>
      <c r="DB688" s="144"/>
      <c r="DC688" s="144"/>
      <c r="DD688" s="144"/>
      <c r="DE688" s="144"/>
      <c r="DF688" s="144"/>
      <c r="DG688" s="144"/>
      <c r="DH688" s="144"/>
      <c r="DI688" s="144"/>
      <c r="DJ688" s="144"/>
      <c r="DK688" s="144"/>
      <c r="DL688" s="144"/>
      <c r="DM688" s="144"/>
      <c r="DN688" s="144"/>
      <c r="DO688" s="144"/>
      <c r="DP688" s="144"/>
      <c r="DQ688" s="144"/>
      <c r="DR688" s="144"/>
      <c r="DS688" s="144"/>
      <c r="DT688" s="144"/>
      <c r="DU688" s="144"/>
      <c r="DV688" s="144"/>
      <c r="DW688" s="144"/>
      <c r="DX688" s="144"/>
      <c r="DY688" s="144"/>
      <c r="DZ688" s="144"/>
      <c r="EA688" s="144"/>
      <c r="EB688" s="144"/>
      <c r="EC688" s="144"/>
      <c r="ED688" s="144"/>
      <c r="EE688" s="144"/>
      <c r="EF688" s="144"/>
      <c r="EG688" s="144"/>
      <c r="EH688" s="144"/>
      <c r="EI688" s="144"/>
      <c r="EJ688" s="144"/>
      <c r="EK688" s="144"/>
      <c r="EL688" s="144"/>
      <c r="EM688" s="144"/>
      <c r="EN688" s="144"/>
      <c r="EO688" s="144"/>
      <c r="EP688" s="144"/>
      <c r="EQ688" s="144"/>
      <c r="ER688" s="144"/>
      <c r="ES688" s="144"/>
      <c r="ET688" s="144"/>
      <c r="EU688" s="144"/>
      <c r="EV688" s="144"/>
      <c r="EW688" s="144"/>
      <c r="EX688" s="144"/>
      <c r="EY688" s="144"/>
      <c r="EZ688" s="144"/>
      <c r="FA688" s="144"/>
      <c r="FB688" s="144"/>
      <c r="FC688" s="144"/>
      <c r="FD688" s="144"/>
      <c r="FE688" s="144"/>
      <c r="FF688" s="144"/>
      <c r="FG688" s="144"/>
      <c r="FH688" s="144"/>
      <c r="FI688" s="144"/>
      <c r="FJ688" s="144"/>
      <c r="FK688" s="144"/>
      <c r="FL688" s="144"/>
      <c r="FM688" s="144"/>
      <c r="FN688" s="144"/>
      <c r="FO688" s="144"/>
      <c r="FP688" s="144"/>
      <c r="FQ688" s="144"/>
      <c r="FR688" s="144"/>
      <c r="FS688" s="144"/>
      <c r="FT688" s="144"/>
      <c r="FU688" s="144"/>
      <c r="FV688" s="144"/>
      <c r="FW688" s="144"/>
      <c r="FX688" s="144"/>
      <c r="FY688" s="144"/>
      <c r="FZ688" s="144"/>
      <c r="GA688" s="144"/>
      <c r="GB688" s="144"/>
      <c r="GC688" s="144"/>
      <c r="GD688" s="144"/>
      <c r="GE688" s="144"/>
      <c r="GF688" s="144"/>
      <c r="GG688" s="144"/>
      <c r="GH688" s="144"/>
      <c r="GI688" s="144"/>
      <c r="GJ688" s="144"/>
      <c r="GK688" s="144"/>
      <c r="GL688" s="144"/>
      <c r="GM688" s="144"/>
      <c r="GN688" s="144"/>
      <c r="GO688" s="144"/>
      <c r="GP688" s="144"/>
      <c r="GQ688" s="144"/>
      <c r="GR688" s="144"/>
      <c r="GS688" s="144"/>
      <c r="GT688" s="144"/>
      <c r="GU688" s="144"/>
      <c r="GV688" s="144"/>
      <c r="GW688" s="144"/>
      <c r="GX688" s="144"/>
      <c r="GY688" s="144"/>
      <c r="GZ688" s="144"/>
      <c r="HA688" s="144"/>
      <c r="HB688" s="144"/>
      <c r="HC688" s="144"/>
      <c r="HD688" s="144"/>
      <c r="HE688" s="144"/>
      <c r="HF688" s="144"/>
      <c r="HG688" s="144"/>
      <c r="HH688" s="144"/>
      <c r="HI688" s="144"/>
      <c r="HJ688" s="144"/>
    </row>
    <row r="689" spans="1:218" ht="16.5" x14ac:dyDescent="0.3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c r="CN689" s="144"/>
      <c r="CO689" s="144"/>
      <c r="CP689" s="144"/>
      <c r="CQ689" s="144"/>
      <c r="CR689" s="144"/>
      <c r="CS689" s="144"/>
      <c r="CT689" s="144"/>
      <c r="CU689" s="144"/>
      <c r="CV689" s="144"/>
      <c r="CW689" s="144"/>
      <c r="CX689" s="144"/>
      <c r="CY689" s="144"/>
      <c r="CZ689" s="144"/>
      <c r="DA689" s="144"/>
      <c r="DB689" s="144"/>
      <c r="DC689" s="144"/>
      <c r="DD689" s="144"/>
      <c r="DE689" s="144"/>
      <c r="DF689" s="144"/>
      <c r="DG689" s="144"/>
      <c r="DH689" s="144"/>
      <c r="DI689" s="144"/>
      <c r="DJ689" s="144"/>
      <c r="DK689" s="144"/>
      <c r="DL689" s="144"/>
      <c r="DM689" s="144"/>
      <c r="DN689" s="144"/>
      <c r="DO689" s="144"/>
      <c r="DP689" s="144"/>
      <c r="DQ689" s="144"/>
      <c r="DR689" s="144"/>
      <c r="DS689" s="144"/>
      <c r="DT689" s="144"/>
      <c r="DU689" s="144"/>
      <c r="DV689" s="144"/>
      <c r="DW689" s="144"/>
      <c r="DX689" s="144"/>
      <c r="DY689" s="144"/>
      <c r="DZ689" s="144"/>
      <c r="EA689" s="144"/>
      <c r="EB689" s="144"/>
      <c r="EC689" s="144"/>
      <c r="ED689" s="144"/>
      <c r="EE689" s="144"/>
      <c r="EF689" s="144"/>
      <c r="EG689" s="144"/>
      <c r="EH689" s="144"/>
      <c r="EI689" s="144"/>
      <c r="EJ689" s="144"/>
      <c r="EK689" s="144"/>
      <c r="EL689" s="144"/>
      <c r="EM689" s="144"/>
      <c r="EN689" s="144"/>
      <c r="EO689" s="144"/>
      <c r="EP689" s="144"/>
      <c r="EQ689" s="144"/>
      <c r="ER689" s="144"/>
      <c r="ES689" s="144"/>
      <c r="ET689" s="144"/>
      <c r="EU689" s="144"/>
      <c r="EV689" s="144"/>
      <c r="EW689" s="144"/>
      <c r="EX689" s="144"/>
      <c r="EY689" s="144"/>
      <c r="EZ689" s="144"/>
      <c r="FA689" s="144"/>
      <c r="FB689" s="144"/>
      <c r="FC689" s="144"/>
      <c r="FD689" s="144"/>
      <c r="FE689" s="144"/>
      <c r="FF689" s="144"/>
      <c r="FG689" s="144"/>
      <c r="FH689" s="144"/>
      <c r="FI689" s="144"/>
      <c r="FJ689" s="144"/>
      <c r="FK689" s="144"/>
      <c r="FL689" s="144"/>
      <c r="FM689" s="144"/>
      <c r="FN689" s="144"/>
      <c r="FO689" s="144"/>
      <c r="FP689" s="144"/>
      <c r="FQ689" s="144"/>
      <c r="FR689" s="144"/>
      <c r="FS689" s="144"/>
      <c r="FT689" s="144"/>
      <c r="FU689" s="144"/>
      <c r="FV689" s="144"/>
      <c r="FW689" s="144"/>
      <c r="FX689" s="144"/>
      <c r="FY689" s="144"/>
      <c r="FZ689" s="144"/>
      <c r="GA689" s="144"/>
      <c r="GB689" s="144"/>
      <c r="GC689" s="144"/>
      <c r="GD689" s="144"/>
      <c r="GE689" s="144"/>
      <c r="GF689" s="144"/>
      <c r="GG689" s="144"/>
      <c r="GH689" s="144"/>
      <c r="GI689" s="144"/>
      <c r="GJ689" s="144"/>
      <c r="GK689" s="144"/>
      <c r="GL689" s="144"/>
      <c r="GM689" s="144"/>
      <c r="GN689" s="144"/>
      <c r="GO689" s="144"/>
      <c r="GP689" s="144"/>
      <c r="GQ689" s="144"/>
      <c r="GR689" s="144"/>
      <c r="GS689" s="144"/>
      <c r="GT689" s="144"/>
      <c r="GU689" s="144"/>
      <c r="GV689" s="144"/>
      <c r="GW689" s="144"/>
      <c r="GX689" s="144"/>
      <c r="GY689" s="144"/>
      <c r="GZ689" s="144"/>
      <c r="HA689" s="144"/>
      <c r="HB689" s="144"/>
      <c r="HC689" s="144"/>
      <c r="HD689" s="144"/>
      <c r="HE689" s="144"/>
      <c r="HF689" s="144"/>
      <c r="HG689" s="144"/>
      <c r="HH689" s="144"/>
      <c r="HI689" s="144"/>
      <c r="HJ689" s="144"/>
    </row>
    <row r="690" spans="1:218" ht="16.5" x14ac:dyDescent="0.3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c r="CN690" s="144"/>
      <c r="CO690" s="144"/>
      <c r="CP690" s="144"/>
      <c r="CQ690" s="144"/>
      <c r="CR690" s="144"/>
      <c r="CS690" s="144"/>
      <c r="CT690" s="144"/>
      <c r="CU690" s="144"/>
      <c r="CV690" s="144"/>
      <c r="CW690" s="144"/>
      <c r="CX690" s="144"/>
      <c r="CY690" s="144"/>
      <c r="CZ690" s="144"/>
      <c r="DA690" s="144"/>
      <c r="DB690" s="144"/>
      <c r="DC690" s="144"/>
      <c r="DD690" s="144"/>
      <c r="DE690" s="144"/>
      <c r="DF690" s="144"/>
      <c r="DG690" s="144"/>
      <c r="DH690" s="144"/>
      <c r="DI690" s="144"/>
      <c r="DJ690" s="144"/>
      <c r="DK690" s="144"/>
      <c r="DL690" s="144"/>
      <c r="DM690" s="144"/>
      <c r="DN690" s="144"/>
      <c r="DO690" s="144"/>
      <c r="DP690" s="144"/>
      <c r="DQ690" s="144"/>
      <c r="DR690" s="144"/>
      <c r="DS690" s="144"/>
      <c r="DT690" s="144"/>
      <c r="DU690" s="144"/>
      <c r="DV690" s="144"/>
      <c r="DW690" s="144"/>
      <c r="DX690" s="144"/>
      <c r="DY690" s="144"/>
      <c r="DZ690" s="144"/>
      <c r="EA690" s="144"/>
      <c r="EB690" s="144"/>
      <c r="EC690" s="144"/>
      <c r="ED690" s="144"/>
      <c r="EE690" s="144"/>
      <c r="EF690" s="144"/>
      <c r="EG690" s="144"/>
      <c r="EH690" s="144"/>
      <c r="EI690" s="144"/>
      <c r="EJ690" s="144"/>
      <c r="EK690" s="144"/>
      <c r="EL690" s="144"/>
      <c r="EM690" s="144"/>
      <c r="EN690" s="144"/>
      <c r="EO690" s="144"/>
      <c r="EP690" s="144"/>
      <c r="EQ690" s="144"/>
      <c r="ER690" s="144"/>
      <c r="ES690" s="144"/>
      <c r="ET690" s="144"/>
      <c r="EU690" s="144"/>
      <c r="EV690" s="144"/>
      <c r="EW690" s="144"/>
      <c r="EX690" s="144"/>
      <c r="EY690" s="144"/>
      <c r="EZ690" s="144"/>
      <c r="FA690" s="144"/>
      <c r="FB690" s="144"/>
      <c r="FC690" s="144"/>
      <c r="FD690" s="144"/>
      <c r="FE690" s="144"/>
      <c r="FF690" s="144"/>
      <c r="FG690" s="144"/>
      <c r="FH690" s="144"/>
      <c r="FI690" s="144"/>
      <c r="FJ690" s="144"/>
      <c r="FK690" s="144"/>
      <c r="FL690" s="144"/>
      <c r="FM690" s="144"/>
      <c r="FN690" s="144"/>
      <c r="FO690" s="144"/>
      <c r="FP690" s="144"/>
      <c r="FQ690" s="144"/>
      <c r="FR690" s="144"/>
      <c r="FS690" s="144"/>
      <c r="FT690" s="144"/>
      <c r="FU690" s="144"/>
      <c r="FV690" s="144"/>
      <c r="FW690" s="144"/>
      <c r="FX690" s="144"/>
      <c r="FY690" s="144"/>
      <c r="FZ690" s="144"/>
      <c r="GA690" s="144"/>
      <c r="GB690" s="144"/>
      <c r="GC690" s="144"/>
      <c r="GD690" s="144"/>
      <c r="GE690" s="144"/>
      <c r="GF690" s="144"/>
      <c r="GG690" s="144"/>
      <c r="GH690" s="144"/>
      <c r="GI690" s="144"/>
      <c r="GJ690" s="144"/>
      <c r="GK690" s="144"/>
      <c r="GL690" s="144"/>
      <c r="GM690" s="144"/>
      <c r="GN690" s="144"/>
      <c r="GO690" s="144"/>
      <c r="GP690" s="144"/>
      <c r="GQ690" s="144"/>
      <c r="GR690" s="144"/>
      <c r="GS690" s="144"/>
      <c r="GT690" s="144"/>
      <c r="GU690" s="144"/>
      <c r="GV690" s="144"/>
      <c r="GW690" s="144"/>
      <c r="GX690" s="144"/>
      <c r="GY690" s="144"/>
      <c r="GZ690" s="144"/>
      <c r="HA690" s="144"/>
      <c r="HB690" s="144"/>
      <c r="HC690" s="144"/>
      <c r="HD690" s="144"/>
      <c r="HE690" s="144"/>
      <c r="HF690" s="144"/>
      <c r="HG690" s="144"/>
      <c r="HH690" s="144"/>
      <c r="HI690" s="144"/>
      <c r="HJ690" s="144"/>
    </row>
    <row r="691" spans="1:218" ht="16.5" x14ac:dyDescent="0.3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c r="CN691" s="144"/>
      <c r="CO691" s="144"/>
      <c r="CP691" s="144"/>
      <c r="CQ691" s="144"/>
      <c r="CR691" s="144"/>
      <c r="CS691" s="144"/>
      <c r="CT691" s="144"/>
      <c r="CU691" s="144"/>
      <c r="CV691" s="144"/>
      <c r="CW691" s="144"/>
      <c r="CX691" s="144"/>
      <c r="CY691" s="144"/>
      <c r="CZ691" s="144"/>
      <c r="DA691" s="144"/>
      <c r="DB691" s="144"/>
      <c r="DC691" s="144"/>
      <c r="DD691" s="144"/>
      <c r="DE691" s="144"/>
      <c r="DF691" s="144"/>
      <c r="DG691" s="144"/>
      <c r="DH691" s="144"/>
      <c r="DI691" s="144"/>
      <c r="DJ691" s="144"/>
      <c r="DK691" s="144"/>
      <c r="DL691" s="144"/>
      <c r="DM691" s="144"/>
      <c r="DN691" s="144"/>
      <c r="DO691" s="144"/>
      <c r="DP691" s="144"/>
      <c r="DQ691" s="144"/>
      <c r="DR691" s="144"/>
      <c r="DS691" s="144"/>
      <c r="DT691" s="144"/>
      <c r="DU691" s="144"/>
      <c r="DV691" s="144"/>
      <c r="DW691" s="144"/>
      <c r="DX691" s="144"/>
      <c r="DY691" s="144"/>
      <c r="DZ691" s="144"/>
      <c r="EA691" s="144"/>
      <c r="EB691" s="144"/>
      <c r="EC691" s="144"/>
      <c r="ED691" s="144"/>
      <c r="EE691" s="144"/>
      <c r="EF691" s="144"/>
      <c r="EG691" s="144"/>
      <c r="EH691" s="144"/>
      <c r="EI691" s="144"/>
      <c r="EJ691" s="144"/>
      <c r="EK691" s="144"/>
      <c r="EL691" s="144"/>
      <c r="EM691" s="144"/>
      <c r="EN691" s="144"/>
      <c r="EO691" s="144"/>
      <c r="EP691" s="144"/>
      <c r="EQ691" s="144"/>
      <c r="ER691" s="144"/>
      <c r="ES691" s="144"/>
      <c r="ET691" s="144"/>
      <c r="EU691" s="144"/>
      <c r="EV691" s="144"/>
      <c r="EW691" s="144"/>
      <c r="EX691" s="144"/>
      <c r="EY691" s="144"/>
      <c r="EZ691" s="144"/>
      <c r="FA691" s="144"/>
      <c r="FB691" s="144"/>
      <c r="FC691" s="144"/>
      <c r="FD691" s="144"/>
      <c r="FE691" s="144"/>
      <c r="FF691" s="144"/>
      <c r="FG691" s="144"/>
      <c r="FH691" s="144"/>
      <c r="FI691" s="144"/>
      <c r="FJ691" s="144"/>
      <c r="FK691" s="144"/>
      <c r="FL691" s="144"/>
      <c r="FM691" s="144"/>
      <c r="FN691" s="144"/>
      <c r="FO691" s="144"/>
      <c r="FP691" s="144"/>
      <c r="FQ691" s="144"/>
      <c r="FR691" s="144"/>
      <c r="FS691" s="144"/>
      <c r="FT691" s="144"/>
      <c r="FU691" s="144"/>
      <c r="FV691" s="144"/>
      <c r="FW691" s="144"/>
      <c r="FX691" s="144"/>
      <c r="FY691" s="144"/>
      <c r="FZ691" s="144"/>
      <c r="GA691" s="144"/>
      <c r="GB691" s="144"/>
      <c r="GC691" s="144"/>
      <c r="GD691" s="144"/>
      <c r="GE691" s="144"/>
      <c r="GF691" s="144"/>
      <c r="GG691" s="144"/>
      <c r="GH691" s="144"/>
      <c r="GI691" s="144"/>
      <c r="GJ691" s="144"/>
      <c r="GK691" s="144"/>
      <c r="GL691" s="144"/>
      <c r="GM691" s="144"/>
      <c r="GN691" s="144"/>
      <c r="GO691" s="144"/>
      <c r="GP691" s="144"/>
      <c r="GQ691" s="144"/>
      <c r="GR691" s="144"/>
      <c r="GS691" s="144"/>
      <c r="GT691" s="144"/>
      <c r="GU691" s="144"/>
      <c r="GV691" s="144"/>
      <c r="GW691" s="144"/>
      <c r="GX691" s="144"/>
      <c r="GY691" s="144"/>
      <c r="GZ691" s="144"/>
      <c r="HA691" s="144"/>
      <c r="HB691" s="144"/>
      <c r="HC691" s="144"/>
      <c r="HD691" s="144"/>
      <c r="HE691" s="144"/>
      <c r="HF691" s="144"/>
      <c r="HG691" s="144"/>
      <c r="HH691" s="144"/>
      <c r="HI691" s="144"/>
      <c r="HJ691" s="144"/>
    </row>
    <row r="692" spans="1:218" ht="16.5" x14ac:dyDescent="0.3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c r="CN692" s="144"/>
      <c r="CO692" s="144"/>
      <c r="CP692" s="144"/>
      <c r="CQ692" s="144"/>
      <c r="CR692" s="144"/>
      <c r="CS692" s="144"/>
      <c r="CT692" s="144"/>
      <c r="CU692" s="144"/>
      <c r="CV692" s="144"/>
      <c r="CW692" s="144"/>
      <c r="CX692" s="144"/>
      <c r="CY692" s="144"/>
      <c r="CZ692" s="144"/>
      <c r="DA692" s="144"/>
      <c r="DB692" s="144"/>
      <c r="DC692" s="144"/>
      <c r="DD692" s="144"/>
      <c r="DE692" s="144"/>
      <c r="DF692" s="144"/>
      <c r="DG692" s="144"/>
      <c r="DH692" s="144"/>
      <c r="DI692" s="144"/>
      <c r="DJ692" s="144"/>
      <c r="DK692" s="144"/>
      <c r="DL692" s="144"/>
      <c r="DM692" s="144"/>
      <c r="DN692" s="144"/>
      <c r="DO692" s="144"/>
      <c r="DP692" s="144"/>
      <c r="DQ692" s="144"/>
      <c r="DR692" s="144"/>
      <c r="DS692" s="144"/>
      <c r="DT692" s="144"/>
      <c r="DU692" s="144"/>
      <c r="DV692" s="144"/>
      <c r="DW692" s="144"/>
      <c r="DX692" s="144"/>
      <c r="DY692" s="144"/>
      <c r="DZ692" s="144"/>
      <c r="EA692" s="144"/>
      <c r="EB692" s="144"/>
      <c r="EC692" s="144"/>
      <c r="ED692" s="144"/>
      <c r="EE692" s="144"/>
      <c r="EF692" s="144"/>
      <c r="EG692" s="144"/>
      <c r="EH692" s="144"/>
      <c r="EI692" s="144"/>
      <c r="EJ692" s="144"/>
      <c r="EK692" s="144"/>
      <c r="EL692" s="144"/>
      <c r="EM692" s="144"/>
      <c r="EN692" s="144"/>
      <c r="EO692" s="144"/>
      <c r="EP692" s="144"/>
      <c r="EQ692" s="144"/>
      <c r="ER692" s="144"/>
      <c r="ES692" s="144"/>
      <c r="ET692" s="144"/>
      <c r="EU692" s="144"/>
      <c r="EV692" s="144"/>
      <c r="EW692" s="144"/>
      <c r="EX692" s="144"/>
      <c r="EY692" s="144"/>
      <c r="EZ692" s="144"/>
      <c r="FA692" s="144"/>
      <c r="FB692" s="144"/>
      <c r="FC692" s="144"/>
      <c r="FD692" s="144"/>
      <c r="FE692" s="144"/>
      <c r="FF692" s="144"/>
      <c r="FG692" s="144"/>
      <c r="FH692" s="144"/>
      <c r="FI692" s="144"/>
      <c r="FJ692" s="144"/>
      <c r="FK692" s="144"/>
      <c r="FL692" s="144"/>
      <c r="FM692" s="144"/>
      <c r="FN692" s="144"/>
      <c r="FO692" s="144"/>
      <c r="FP692" s="144"/>
      <c r="FQ692" s="144"/>
      <c r="FR692" s="144"/>
      <c r="FS692" s="144"/>
      <c r="FT692" s="144"/>
      <c r="FU692" s="144"/>
      <c r="FV692" s="144"/>
      <c r="FW692" s="144"/>
      <c r="FX692" s="144"/>
      <c r="FY692" s="144"/>
      <c r="FZ692" s="144"/>
      <c r="GA692" s="144"/>
      <c r="GB692" s="144"/>
      <c r="GC692" s="144"/>
      <c r="GD692" s="144"/>
      <c r="GE692" s="144"/>
      <c r="GF692" s="144"/>
      <c r="GG692" s="144"/>
      <c r="GH692" s="144"/>
      <c r="GI692" s="144"/>
      <c r="GJ692" s="144"/>
      <c r="GK692" s="144"/>
      <c r="GL692" s="144"/>
      <c r="GM692" s="144"/>
      <c r="GN692" s="144"/>
      <c r="GO692" s="144"/>
      <c r="GP692" s="144"/>
      <c r="GQ692" s="144"/>
      <c r="GR692" s="144"/>
      <c r="GS692" s="144"/>
      <c r="GT692" s="144"/>
      <c r="GU692" s="144"/>
      <c r="GV692" s="144"/>
      <c r="GW692" s="144"/>
      <c r="GX692" s="144"/>
      <c r="GY692" s="144"/>
      <c r="GZ692" s="144"/>
      <c r="HA692" s="144"/>
      <c r="HB692" s="144"/>
      <c r="HC692" s="144"/>
      <c r="HD692" s="144"/>
      <c r="HE692" s="144"/>
      <c r="HF692" s="144"/>
      <c r="HG692" s="144"/>
      <c r="HH692" s="144"/>
      <c r="HI692" s="144"/>
      <c r="HJ692" s="144"/>
    </row>
    <row r="693" spans="1:218" ht="16.5" x14ac:dyDescent="0.3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c r="CN693" s="144"/>
      <c r="CO693" s="144"/>
      <c r="CP693" s="144"/>
      <c r="CQ693" s="144"/>
      <c r="CR693" s="144"/>
      <c r="CS693" s="144"/>
      <c r="CT693" s="144"/>
      <c r="CU693" s="144"/>
      <c r="CV693" s="144"/>
      <c r="CW693" s="144"/>
      <c r="CX693" s="144"/>
      <c r="CY693" s="144"/>
      <c r="CZ693" s="144"/>
      <c r="DA693" s="144"/>
      <c r="DB693" s="144"/>
      <c r="DC693" s="144"/>
      <c r="DD693" s="144"/>
      <c r="DE693" s="144"/>
      <c r="DF693" s="144"/>
      <c r="DG693" s="144"/>
      <c r="DH693" s="144"/>
      <c r="DI693" s="144"/>
      <c r="DJ693" s="144"/>
      <c r="DK693" s="144"/>
      <c r="DL693" s="144"/>
      <c r="DM693" s="144"/>
      <c r="DN693" s="144"/>
      <c r="DO693" s="144"/>
      <c r="DP693" s="144"/>
      <c r="DQ693" s="144"/>
      <c r="DR693" s="144"/>
      <c r="DS693" s="144"/>
      <c r="DT693" s="144"/>
      <c r="DU693" s="144"/>
      <c r="DV693" s="144"/>
      <c r="DW693" s="144"/>
      <c r="DX693" s="144"/>
      <c r="DY693" s="144"/>
      <c r="DZ693" s="144"/>
      <c r="EA693" s="144"/>
      <c r="EB693" s="144"/>
      <c r="EC693" s="144"/>
      <c r="ED693" s="144"/>
      <c r="EE693" s="144"/>
      <c r="EF693" s="144"/>
      <c r="EG693" s="144"/>
      <c r="EH693" s="144"/>
      <c r="EI693" s="144"/>
      <c r="EJ693" s="144"/>
      <c r="EK693" s="144"/>
      <c r="EL693" s="144"/>
      <c r="EM693" s="144"/>
      <c r="EN693" s="144"/>
      <c r="EO693" s="144"/>
      <c r="EP693" s="144"/>
      <c r="EQ693" s="144"/>
      <c r="ER693" s="144"/>
      <c r="ES693" s="144"/>
      <c r="ET693" s="144"/>
      <c r="EU693" s="144"/>
      <c r="EV693" s="144"/>
      <c r="EW693" s="144"/>
      <c r="EX693" s="144"/>
      <c r="EY693" s="144"/>
      <c r="EZ693" s="144"/>
      <c r="FA693" s="144"/>
      <c r="FB693" s="144"/>
      <c r="FC693" s="144"/>
      <c r="FD693" s="144"/>
      <c r="FE693" s="144"/>
      <c r="FF693" s="144"/>
      <c r="FG693" s="144"/>
      <c r="FH693" s="144"/>
      <c r="FI693" s="144"/>
      <c r="FJ693" s="144"/>
      <c r="FK693" s="144"/>
      <c r="FL693" s="144"/>
      <c r="FM693" s="144"/>
      <c r="FN693" s="144"/>
      <c r="FO693" s="144"/>
      <c r="FP693" s="144"/>
      <c r="FQ693" s="144"/>
      <c r="FR693" s="144"/>
      <c r="FS693" s="144"/>
      <c r="FT693" s="144"/>
      <c r="FU693" s="144"/>
      <c r="FV693" s="144"/>
      <c r="FW693" s="144"/>
      <c r="FX693" s="144"/>
      <c r="FY693" s="144"/>
      <c r="FZ693" s="144"/>
      <c r="GA693" s="144"/>
      <c r="GB693" s="144"/>
      <c r="GC693" s="144"/>
      <c r="GD693" s="144"/>
      <c r="GE693" s="144"/>
      <c r="GF693" s="144"/>
      <c r="GG693" s="144"/>
      <c r="GH693" s="144"/>
      <c r="GI693" s="144"/>
      <c r="GJ693" s="144"/>
      <c r="GK693" s="144"/>
      <c r="GL693" s="144"/>
      <c r="GM693" s="144"/>
      <c r="GN693" s="144"/>
      <c r="GO693" s="144"/>
      <c r="GP693" s="144"/>
      <c r="GQ693" s="144"/>
      <c r="GR693" s="144"/>
      <c r="GS693" s="144"/>
      <c r="GT693" s="144"/>
      <c r="GU693" s="144"/>
      <c r="GV693" s="144"/>
      <c r="GW693" s="144"/>
      <c r="GX693" s="144"/>
      <c r="GY693" s="144"/>
      <c r="GZ693" s="144"/>
      <c r="HA693" s="144"/>
      <c r="HB693" s="144"/>
      <c r="HC693" s="144"/>
      <c r="HD693" s="144"/>
      <c r="HE693" s="144"/>
      <c r="HF693" s="144"/>
      <c r="HG693" s="144"/>
      <c r="HH693" s="144"/>
      <c r="HI693" s="144"/>
      <c r="HJ693" s="144"/>
    </row>
    <row r="694" spans="1:218" ht="16.5" x14ac:dyDescent="0.3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c r="CN694" s="144"/>
      <c r="CO694" s="144"/>
      <c r="CP694" s="144"/>
      <c r="CQ694" s="144"/>
      <c r="CR694" s="144"/>
      <c r="CS694" s="144"/>
      <c r="CT694" s="144"/>
      <c r="CU694" s="144"/>
      <c r="CV694" s="144"/>
      <c r="CW694" s="144"/>
      <c r="CX694" s="144"/>
      <c r="CY694" s="144"/>
      <c r="CZ694" s="144"/>
      <c r="DA694" s="144"/>
      <c r="DB694" s="144"/>
      <c r="DC694" s="144"/>
      <c r="DD694" s="144"/>
      <c r="DE694" s="144"/>
      <c r="DF694" s="144"/>
      <c r="DG694" s="144"/>
      <c r="DH694" s="144"/>
      <c r="DI694" s="144"/>
      <c r="DJ694" s="144"/>
      <c r="DK694" s="144"/>
      <c r="DL694" s="144"/>
      <c r="DM694" s="144"/>
      <c r="DN694" s="144"/>
      <c r="DO694" s="144"/>
      <c r="DP694" s="144"/>
      <c r="DQ694" s="144"/>
      <c r="DR694" s="144"/>
      <c r="DS694" s="144"/>
      <c r="DT694" s="144"/>
      <c r="DU694" s="144"/>
      <c r="DV694" s="144"/>
      <c r="DW694" s="144"/>
      <c r="DX694" s="144"/>
      <c r="DY694" s="144"/>
      <c r="DZ694" s="144"/>
      <c r="EA694" s="144"/>
      <c r="EB694" s="144"/>
      <c r="EC694" s="144"/>
      <c r="ED694" s="144"/>
      <c r="EE694" s="144"/>
      <c r="EF694" s="144"/>
      <c r="EG694" s="144"/>
      <c r="EH694" s="144"/>
      <c r="EI694" s="144"/>
      <c r="EJ694" s="144"/>
      <c r="EK694" s="144"/>
      <c r="EL694" s="144"/>
      <c r="EM694" s="144"/>
      <c r="EN694" s="144"/>
      <c r="EO694" s="144"/>
      <c r="EP694" s="144"/>
      <c r="EQ694" s="144"/>
      <c r="ER694" s="144"/>
      <c r="ES694" s="144"/>
      <c r="ET694" s="144"/>
      <c r="EU694" s="144"/>
      <c r="EV694" s="144"/>
      <c r="EW694" s="144"/>
      <c r="EX694" s="144"/>
      <c r="EY694" s="144"/>
      <c r="EZ694" s="144"/>
      <c r="FA694" s="144"/>
      <c r="FB694" s="144"/>
      <c r="FC694" s="144"/>
      <c r="FD694" s="144"/>
      <c r="FE694" s="144"/>
      <c r="FF694" s="144"/>
      <c r="FG694" s="144"/>
      <c r="FH694" s="144"/>
      <c r="FI694" s="144"/>
      <c r="FJ694" s="144"/>
      <c r="FK694" s="144"/>
      <c r="FL694" s="144"/>
      <c r="FM694" s="144"/>
      <c r="FN694" s="144"/>
      <c r="FO694" s="144"/>
      <c r="FP694" s="144"/>
      <c r="FQ694" s="144"/>
      <c r="FR694" s="144"/>
      <c r="FS694" s="144"/>
      <c r="FT694" s="144"/>
      <c r="FU694" s="144"/>
      <c r="FV694" s="144"/>
      <c r="FW694" s="144"/>
      <c r="FX694" s="144"/>
      <c r="FY694" s="144"/>
      <c r="FZ694" s="144"/>
      <c r="GA694" s="144"/>
      <c r="GB694" s="144"/>
      <c r="GC694" s="144"/>
      <c r="GD694" s="144"/>
      <c r="GE694" s="144"/>
      <c r="GF694" s="144"/>
      <c r="GG694" s="144"/>
      <c r="GH694" s="144"/>
      <c r="GI694" s="144"/>
      <c r="GJ694" s="144"/>
      <c r="GK694" s="144"/>
      <c r="GL694" s="144"/>
      <c r="GM694" s="144"/>
      <c r="GN694" s="144"/>
      <c r="GO694" s="144"/>
      <c r="GP694" s="144"/>
      <c r="GQ694" s="144"/>
      <c r="GR694" s="144"/>
      <c r="GS694" s="144"/>
      <c r="GT694" s="144"/>
      <c r="GU694" s="144"/>
      <c r="GV694" s="144"/>
      <c r="GW694" s="144"/>
      <c r="GX694" s="144"/>
      <c r="GY694" s="144"/>
      <c r="GZ694" s="144"/>
      <c r="HA694" s="144"/>
      <c r="HB694" s="144"/>
      <c r="HC694" s="144"/>
      <c r="HD694" s="144"/>
      <c r="HE694" s="144"/>
      <c r="HF694" s="144"/>
      <c r="HG694" s="144"/>
      <c r="HH694" s="144"/>
      <c r="HI694" s="144"/>
      <c r="HJ694" s="144"/>
    </row>
    <row r="695" spans="1:218" ht="16.5" x14ac:dyDescent="0.3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c r="CN695" s="144"/>
      <c r="CO695" s="144"/>
      <c r="CP695" s="144"/>
      <c r="CQ695" s="144"/>
      <c r="CR695" s="144"/>
      <c r="CS695" s="144"/>
      <c r="CT695" s="144"/>
      <c r="CU695" s="144"/>
      <c r="CV695" s="144"/>
      <c r="CW695" s="144"/>
      <c r="CX695" s="144"/>
      <c r="CY695" s="144"/>
      <c r="CZ695" s="144"/>
      <c r="DA695" s="144"/>
      <c r="DB695" s="144"/>
      <c r="DC695" s="144"/>
      <c r="DD695" s="144"/>
      <c r="DE695" s="144"/>
      <c r="DF695" s="144"/>
      <c r="DG695" s="144"/>
      <c r="DH695" s="144"/>
      <c r="DI695" s="144"/>
      <c r="DJ695" s="144"/>
      <c r="DK695" s="144"/>
      <c r="DL695" s="144"/>
      <c r="DM695" s="144"/>
      <c r="DN695" s="144"/>
      <c r="DO695" s="144"/>
      <c r="DP695" s="144"/>
      <c r="DQ695" s="144"/>
      <c r="DR695" s="144"/>
      <c r="DS695" s="144"/>
      <c r="DT695" s="144"/>
      <c r="DU695" s="144"/>
      <c r="DV695" s="144"/>
      <c r="DW695" s="144"/>
      <c r="DX695" s="144"/>
      <c r="DY695" s="144"/>
      <c r="DZ695" s="144"/>
      <c r="EA695" s="144"/>
      <c r="EB695" s="144"/>
      <c r="EC695" s="144"/>
      <c r="ED695" s="144"/>
      <c r="EE695" s="144"/>
      <c r="EF695" s="144"/>
      <c r="EG695" s="144"/>
      <c r="EH695" s="144"/>
      <c r="EI695" s="144"/>
      <c r="EJ695" s="144"/>
      <c r="EK695" s="144"/>
      <c r="EL695" s="144"/>
      <c r="EM695" s="144"/>
      <c r="EN695" s="144"/>
      <c r="EO695" s="144"/>
      <c r="EP695" s="144"/>
      <c r="EQ695" s="144"/>
      <c r="ER695" s="144"/>
      <c r="ES695" s="144"/>
      <c r="ET695" s="144"/>
      <c r="EU695" s="144"/>
      <c r="EV695" s="144"/>
      <c r="EW695" s="144"/>
      <c r="EX695" s="144"/>
      <c r="EY695" s="144"/>
      <c r="EZ695" s="144"/>
      <c r="FA695" s="144"/>
      <c r="FB695" s="144"/>
      <c r="FC695" s="144"/>
      <c r="FD695" s="144"/>
      <c r="FE695" s="144"/>
      <c r="FF695" s="144"/>
      <c r="FG695" s="144"/>
      <c r="FH695" s="144"/>
      <c r="FI695" s="144"/>
      <c r="FJ695" s="144"/>
      <c r="FK695" s="144"/>
      <c r="FL695" s="144"/>
      <c r="FM695" s="144"/>
      <c r="FN695" s="144"/>
      <c r="FO695" s="144"/>
      <c r="FP695" s="144"/>
      <c r="FQ695" s="144"/>
      <c r="FR695" s="144"/>
      <c r="FS695" s="144"/>
      <c r="FT695" s="144"/>
      <c r="FU695" s="144"/>
      <c r="FV695" s="144"/>
      <c r="FW695" s="144"/>
      <c r="FX695" s="144"/>
      <c r="FY695" s="144"/>
      <c r="FZ695" s="144"/>
      <c r="GA695" s="144"/>
      <c r="GB695" s="144"/>
      <c r="GC695" s="144"/>
      <c r="GD695" s="144"/>
      <c r="GE695" s="144"/>
      <c r="GF695" s="144"/>
      <c r="GG695" s="144"/>
      <c r="GH695" s="144"/>
      <c r="GI695" s="144"/>
      <c r="GJ695" s="144"/>
      <c r="GK695" s="144"/>
      <c r="GL695" s="144"/>
      <c r="GM695" s="144"/>
      <c r="GN695" s="144"/>
      <c r="GO695" s="144"/>
      <c r="GP695" s="144"/>
      <c r="GQ695" s="144"/>
      <c r="GR695" s="144"/>
      <c r="GS695" s="144"/>
      <c r="GT695" s="144"/>
      <c r="GU695" s="144"/>
      <c r="GV695" s="144"/>
      <c r="GW695" s="144"/>
      <c r="GX695" s="144"/>
      <c r="GY695" s="144"/>
      <c r="GZ695" s="144"/>
      <c r="HA695" s="144"/>
      <c r="HB695" s="144"/>
      <c r="HC695" s="144"/>
      <c r="HD695" s="144"/>
      <c r="HE695" s="144"/>
      <c r="HF695" s="144"/>
      <c r="HG695" s="144"/>
      <c r="HH695" s="144"/>
      <c r="HI695" s="144"/>
      <c r="HJ695" s="144"/>
    </row>
    <row r="696" spans="1:218" ht="16.5" x14ac:dyDescent="0.3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c r="CN696" s="144"/>
      <c r="CO696" s="144"/>
      <c r="CP696" s="144"/>
      <c r="CQ696" s="144"/>
      <c r="CR696" s="144"/>
      <c r="CS696" s="144"/>
      <c r="CT696" s="144"/>
      <c r="CU696" s="144"/>
      <c r="CV696" s="144"/>
      <c r="CW696" s="144"/>
      <c r="CX696" s="144"/>
      <c r="CY696" s="144"/>
      <c r="CZ696" s="144"/>
      <c r="DA696" s="144"/>
      <c r="DB696" s="144"/>
      <c r="DC696" s="144"/>
      <c r="DD696" s="144"/>
      <c r="DE696" s="144"/>
      <c r="DF696" s="144"/>
      <c r="DG696" s="144"/>
      <c r="DH696" s="144"/>
      <c r="DI696" s="144"/>
      <c r="DJ696" s="144"/>
      <c r="DK696" s="144"/>
      <c r="DL696" s="144"/>
      <c r="DM696" s="144"/>
      <c r="DN696" s="144"/>
      <c r="DO696" s="144"/>
      <c r="DP696" s="144"/>
      <c r="DQ696" s="144"/>
      <c r="DR696" s="144"/>
      <c r="DS696" s="144"/>
      <c r="DT696" s="144"/>
      <c r="DU696" s="144"/>
      <c r="DV696" s="144"/>
      <c r="DW696" s="144"/>
      <c r="DX696" s="144"/>
      <c r="DY696" s="144"/>
      <c r="DZ696" s="144"/>
      <c r="EA696" s="144"/>
      <c r="EB696" s="144"/>
      <c r="EC696" s="144"/>
      <c r="ED696" s="144"/>
      <c r="EE696" s="144"/>
      <c r="EF696" s="144"/>
      <c r="EG696" s="144"/>
      <c r="EH696" s="144"/>
      <c r="EI696" s="144"/>
      <c r="EJ696" s="144"/>
      <c r="EK696" s="144"/>
      <c r="EL696" s="144"/>
      <c r="EM696" s="144"/>
      <c r="EN696" s="144"/>
      <c r="EO696" s="144"/>
      <c r="EP696" s="144"/>
      <c r="EQ696" s="144"/>
      <c r="ER696" s="144"/>
      <c r="ES696" s="144"/>
      <c r="ET696" s="144"/>
      <c r="EU696" s="144"/>
      <c r="EV696" s="144"/>
      <c r="EW696" s="144"/>
      <c r="EX696" s="144"/>
      <c r="EY696" s="144"/>
      <c r="EZ696" s="144"/>
      <c r="FA696" s="144"/>
      <c r="FB696" s="144"/>
      <c r="FC696" s="144"/>
      <c r="FD696" s="144"/>
      <c r="FE696" s="144"/>
      <c r="FF696" s="144"/>
      <c r="FG696" s="144"/>
      <c r="FH696" s="144"/>
      <c r="FI696" s="144"/>
      <c r="FJ696" s="144"/>
      <c r="FK696" s="144"/>
      <c r="FL696" s="144"/>
      <c r="FM696" s="144"/>
      <c r="FN696" s="144"/>
      <c r="FO696" s="144"/>
      <c r="FP696" s="144"/>
      <c r="FQ696" s="144"/>
      <c r="FR696" s="144"/>
      <c r="FS696" s="144"/>
      <c r="FT696" s="144"/>
      <c r="FU696" s="144"/>
      <c r="FV696" s="144"/>
      <c r="FW696" s="144"/>
      <c r="FX696" s="144"/>
      <c r="FY696" s="144"/>
      <c r="FZ696" s="144"/>
      <c r="GA696" s="144"/>
      <c r="GB696" s="144"/>
      <c r="GC696" s="144"/>
      <c r="GD696" s="144"/>
      <c r="GE696" s="144"/>
      <c r="GF696" s="144"/>
      <c r="GG696" s="144"/>
      <c r="GH696" s="144"/>
      <c r="GI696" s="144"/>
      <c r="GJ696" s="144"/>
      <c r="GK696" s="144"/>
      <c r="GL696" s="144"/>
      <c r="GM696" s="144"/>
      <c r="GN696" s="144"/>
      <c r="GO696" s="144"/>
      <c r="GP696" s="144"/>
      <c r="GQ696" s="144"/>
      <c r="GR696" s="144"/>
      <c r="GS696" s="144"/>
      <c r="GT696" s="144"/>
      <c r="GU696" s="144"/>
      <c r="GV696" s="144"/>
      <c r="GW696" s="144"/>
      <c r="GX696" s="144"/>
      <c r="GY696" s="144"/>
      <c r="GZ696" s="144"/>
      <c r="HA696" s="144"/>
      <c r="HB696" s="144"/>
      <c r="HC696" s="144"/>
      <c r="HD696" s="144"/>
      <c r="HE696" s="144"/>
      <c r="HF696" s="144"/>
      <c r="HG696" s="144"/>
      <c r="HH696" s="144"/>
      <c r="HI696" s="144"/>
      <c r="HJ696" s="144"/>
    </row>
    <row r="697" spans="1:218" ht="16.5" x14ac:dyDescent="0.3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c r="CN697" s="144"/>
      <c r="CO697" s="144"/>
      <c r="CP697" s="144"/>
      <c r="CQ697" s="144"/>
      <c r="CR697" s="144"/>
      <c r="CS697" s="144"/>
      <c r="CT697" s="144"/>
      <c r="CU697" s="144"/>
      <c r="CV697" s="144"/>
      <c r="CW697" s="144"/>
      <c r="CX697" s="144"/>
      <c r="CY697" s="144"/>
      <c r="CZ697" s="144"/>
      <c r="DA697" s="144"/>
      <c r="DB697" s="144"/>
      <c r="DC697" s="144"/>
      <c r="DD697" s="144"/>
      <c r="DE697" s="144"/>
      <c r="DF697" s="144"/>
      <c r="DG697" s="144"/>
      <c r="DH697" s="144"/>
      <c r="DI697" s="144"/>
      <c r="DJ697" s="144"/>
      <c r="DK697" s="144"/>
      <c r="DL697" s="144"/>
      <c r="DM697" s="144"/>
      <c r="DN697" s="144"/>
      <c r="DO697" s="144"/>
      <c r="DP697" s="144"/>
      <c r="DQ697" s="144"/>
      <c r="DR697" s="144"/>
      <c r="DS697" s="144"/>
      <c r="DT697" s="144"/>
      <c r="DU697" s="144"/>
      <c r="DV697" s="144"/>
      <c r="DW697" s="144"/>
      <c r="DX697" s="144"/>
      <c r="DY697" s="144"/>
      <c r="DZ697" s="144"/>
      <c r="EA697" s="144"/>
      <c r="EB697" s="144"/>
      <c r="EC697" s="144"/>
      <c r="ED697" s="144"/>
      <c r="EE697" s="144"/>
      <c r="EF697" s="144"/>
      <c r="EG697" s="144"/>
      <c r="EH697" s="144"/>
      <c r="EI697" s="144"/>
      <c r="EJ697" s="144"/>
      <c r="EK697" s="144"/>
      <c r="EL697" s="144"/>
      <c r="EM697" s="144"/>
      <c r="EN697" s="144"/>
      <c r="EO697" s="144"/>
      <c r="EP697" s="144"/>
      <c r="EQ697" s="144"/>
      <c r="ER697" s="144"/>
      <c r="ES697" s="144"/>
      <c r="ET697" s="144"/>
      <c r="EU697" s="144"/>
      <c r="EV697" s="144"/>
      <c r="EW697" s="144"/>
      <c r="EX697" s="144"/>
      <c r="EY697" s="144"/>
      <c r="EZ697" s="144"/>
      <c r="FA697" s="144"/>
      <c r="FB697" s="144"/>
      <c r="FC697" s="144"/>
      <c r="FD697" s="144"/>
      <c r="FE697" s="144"/>
      <c r="FF697" s="144"/>
      <c r="FG697" s="144"/>
      <c r="FH697" s="144"/>
      <c r="FI697" s="144"/>
      <c r="FJ697" s="144"/>
      <c r="FK697" s="144"/>
      <c r="FL697" s="144"/>
      <c r="FM697" s="144"/>
      <c r="FN697" s="144"/>
      <c r="FO697" s="144"/>
      <c r="FP697" s="144"/>
      <c r="FQ697" s="144"/>
      <c r="FR697" s="144"/>
      <c r="FS697" s="144"/>
      <c r="FT697" s="144"/>
      <c r="FU697" s="144"/>
      <c r="FV697" s="144"/>
      <c r="FW697" s="144"/>
      <c r="FX697" s="144"/>
      <c r="FY697" s="144"/>
      <c r="FZ697" s="144"/>
      <c r="GA697" s="144"/>
      <c r="GB697" s="144"/>
      <c r="GC697" s="144"/>
      <c r="GD697" s="144"/>
      <c r="GE697" s="144"/>
      <c r="GF697" s="144"/>
      <c r="GG697" s="144"/>
      <c r="GH697" s="144"/>
      <c r="GI697" s="144"/>
      <c r="GJ697" s="144"/>
      <c r="GK697" s="144"/>
      <c r="GL697" s="144"/>
      <c r="GM697" s="144"/>
      <c r="GN697" s="144"/>
      <c r="GO697" s="144"/>
      <c r="GP697" s="144"/>
      <c r="GQ697" s="144"/>
      <c r="GR697" s="144"/>
      <c r="GS697" s="144"/>
      <c r="GT697" s="144"/>
      <c r="GU697" s="144"/>
      <c r="GV697" s="144"/>
      <c r="GW697" s="144"/>
      <c r="GX697" s="144"/>
      <c r="GY697" s="144"/>
      <c r="GZ697" s="144"/>
      <c r="HA697" s="144"/>
      <c r="HB697" s="144"/>
      <c r="HC697" s="144"/>
      <c r="HD697" s="144"/>
      <c r="HE697" s="144"/>
      <c r="HF697" s="144"/>
      <c r="HG697" s="144"/>
      <c r="HH697" s="144"/>
      <c r="HI697" s="144"/>
      <c r="HJ697" s="144"/>
    </row>
    <row r="698" spans="1:218" ht="16.5" x14ac:dyDescent="0.3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c r="CN698" s="144"/>
      <c r="CO698" s="144"/>
      <c r="CP698" s="144"/>
      <c r="CQ698" s="144"/>
      <c r="CR698" s="144"/>
      <c r="CS698" s="144"/>
      <c r="CT698" s="144"/>
      <c r="CU698" s="144"/>
      <c r="CV698" s="144"/>
      <c r="CW698" s="144"/>
      <c r="CX698" s="144"/>
      <c r="CY698" s="144"/>
      <c r="CZ698" s="144"/>
      <c r="DA698" s="144"/>
      <c r="DB698" s="144"/>
      <c r="DC698" s="144"/>
      <c r="DD698" s="144"/>
      <c r="DE698" s="144"/>
      <c r="DF698" s="144"/>
      <c r="DG698" s="144"/>
      <c r="DH698" s="144"/>
      <c r="DI698" s="144"/>
      <c r="DJ698" s="144"/>
      <c r="DK698" s="144"/>
      <c r="DL698" s="144"/>
      <c r="DM698" s="144"/>
      <c r="DN698" s="144"/>
      <c r="DO698" s="144"/>
      <c r="DP698" s="144"/>
      <c r="DQ698" s="144"/>
      <c r="DR698" s="144"/>
      <c r="DS698" s="144"/>
      <c r="DT698" s="144"/>
      <c r="DU698" s="144"/>
      <c r="DV698" s="144"/>
      <c r="DW698" s="144"/>
      <c r="DX698" s="144"/>
      <c r="DY698" s="144"/>
      <c r="DZ698" s="144"/>
      <c r="EA698" s="144"/>
      <c r="EB698" s="144"/>
      <c r="EC698" s="144"/>
      <c r="ED698" s="144"/>
      <c r="EE698" s="144"/>
      <c r="EF698" s="144"/>
      <c r="EG698" s="144"/>
      <c r="EH698" s="144"/>
      <c r="EI698" s="144"/>
      <c r="EJ698" s="144"/>
      <c r="EK698" s="144"/>
      <c r="EL698" s="144"/>
      <c r="EM698" s="144"/>
      <c r="EN698" s="144"/>
      <c r="EO698" s="144"/>
      <c r="EP698" s="144"/>
      <c r="EQ698" s="144"/>
      <c r="ER698" s="144"/>
      <c r="ES698" s="144"/>
      <c r="ET698" s="144"/>
      <c r="EU698" s="144"/>
      <c r="EV698" s="144"/>
      <c r="EW698" s="144"/>
      <c r="EX698" s="144"/>
      <c r="EY698" s="144"/>
      <c r="EZ698" s="144"/>
      <c r="FA698" s="144"/>
      <c r="FB698" s="144"/>
      <c r="FC698" s="144"/>
      <c r="FD698" s="144"/>
      <c r="FE698" s="144"/>
      <c r="FF698" s="144"/>
      <c r="FG698" s="144"/>
      <c r="FH698" s="144"/>
      <c r="FI698" s="144"/>
      <c r="FJ698" s="144"/>
      <c r="FK698" s="144"/>
      <c r="FL698" s="144"/>
      <c r="FM698" s="144"/>
      <c r="FN698" s="144"/>
      <c r="FO698" s="144"/>
      <c r="FP698" s="144"/>
      <c r="FQ698" s="144"/>
      <c r="FR698" s="144"/>
      <c r="FS698" s="144"/>
      <c r="FT698" s="144"/>
      <c r="FU698" s="144"/>
      <c r="FV698" s="144"/>
      <c r="FW698" s="144"/>
      <c r="FX698" s="144"/>
      <c r="FY698" s="144"/>
      <c r="FZ698" s="144"/>
      <c r="GA698" s="144"/>
      <c r="GB698" s="144"/>
      <c r="GC698" s="144"/>
      <c r="GD698" s="144"/>
      <c r="GE698" s="144"/>
      <c r="GF698" s="144"/>
      <c r="GG698" s="144"/>
      <c r="GH698" s="144"/>
      <c r="GI698" s="144"/>
      <c r="GJ698" s="144"/>
      <c r="GK698" s="144"/>
      <c r="GL698" s="144"/>
      <c r="GM698" s="144"/>
      <c r="GN698" s="144"/>
      <c r="GO698" s="144"/>
      <c r="GP698" s="144"/>
      <c r="GQ698" s="144"/>
      <c r="GR698" s="144"/>
      <c r="GS698" s="144"/>
      <c r="GT698" s="144"/>
      <c r="GU698" s="144"/>
      <c r="GV698" s="144"/>
      <c r="GW698" s="144"/>
      <c r="GX698" s="144"/>
      <c r="GY698" s="144"/>
      <c r="GZ698" s="144"/>
      <c r="HA698" s="144"/>
      <c r="HB698" s="144"/>
      <c r="HC698" s="144"/>
      <c r="HD698" s="144"/>
      <c r="HE698" s="144"/>
      <c r="HF698" s="144"/>
      <c r="HG698" s="144"/>
      <c r="HH698" s="144"/>
      <c r="HI698" s="144"/>
      <c r="HJ698" s="144"/>
    </row>
    <row r="699" spans="1:218" ht="16.5" x14ac:dyDescent="0.3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c r="CN699" s="144"/>
      <c r="CO699" s="144"/>
      <c r="CP699" s="144"/>
      <c r="CQ699" s="144"/>
      <c r="CR699" s="144"/>
      <c r="CS699" s="144"/>
      <c r="CT699" s="144"/>
      <c r="CU699" s="144"/>
      <c r="CV699" s="144"/>
      <c r="CW699" s="144"/>
      <c r="CX699" s="144"/>
      <c r="CY699" s="144"/>
      <c r="CZ699" s="144"/>
      <c r="DA699" s="144"/>
      <c r="DB699" s="144"/>
      <c r="DC699" s="144"/>
      <c r="DD699" s="144"/>
      <c r="DE699" s="144"/>
      <c r="DF699" s="144"/>
      <c r="DG699" s="144"/>
      <c r="DH699" s="144"/>
      <c r="DI699" s="144"/>
      <c r="DJ699" s="144"/>
      <c r="DK699" s="144"/>
      <c r="DL699" s="144"/>
      <c r="DM699" s="144"/>
      <c r="DN699" s="144"/>
      <c r="DO699" s="144"/>
      <c r="DP699" s="144"/>
      <c r="DQ699" s="144"/>
      <c r="DR699" s="144"/>
      <c r="DS699" s="144"/>
      <c r="DT699" s="144"/>
      <c r="DU699" s="144"/>
      <c r="DV699" s="144"/>
      <c r="DW699" s="144"/>
      <c r="DX699" s="144"/>
      <c r="DY699" s="144"/>
      <c r="DZ699" s="144"/>
      <c r="EA699" s="144"/>
      <c r="EB699" s="144"/>
      <c r="EC699" s="144"/>
      <c r="ED699" s="144"/>
      <c r="EE699" s="144"/>
      <c r="EF699" s="144"/>
      <c r="EG699" s="144"/>
      <c r="EH699" s="144"/>
      <c r="EI699" s="144"/>
      <c r="EJ699" s="144"/>
      <c r="EK699" s="144"/>
      <c r="EL699" s="144"/>
      <c r="EM699" s="144"/>
      <c r="EN699" s="144"/>
      <c r="EO699" s="144"/>
      <c r="EP699" s="144"/>
      <c r="EQ699" s="144"/>
      <c r="ER699" s="144"/>
      <c r="ES699" s="144"/>
      <c r="ET699" s="144"/>
      <c r="EU699" s="144"/>
      <c r="EV699" s="144"/>
      <c r="EW699" s="144"/>
      <c r="EX699" s="144"/>
      <c r="EY699" s="144"/>
      <c r="EZ699" s="144"/>
      <c r="FA699" s="144"/>
      <c r="FB699" s="144"/>
      <c r="FC699" s="144"/>
      <c r="FD699" s="144"/>
      <c r="FE699" s="144"/>
      <c r="FF699" s="144"/>
      <c r="FG699" s="144"/>
      <c r="FH699" s="144"/>
      <c r="FI699" s="144"/>
      <c r="FJ699" s="144"/>
      <c r="FK699" s="144"/>
      <c r="FL699" s="144"/>
      <c r="FM699" s="144"/>
      <c r="FN699" s="144"/>
      <c r="FO699" s="144"/>
      <c r="FP699" s="144"/>
      <c r="FQ699" s="144"/>
      <c r="FR699" s="144"/>
      <c r="FS699" s="144"/>
      <c r="FT699" s="144"/>
      <c r="FU699" s="144"/>
      <c r="FV699" s="144"/>
      <c r="FW699" s="144"/>
      <c r="FX699" s="144"/>
      <c r="FY699" s="144"/>
      <c r="FZ699" s="144"/>
      <c r="GA699" s="144"/>
      <c r="GB699" s="144"/>
      <c r="GC699" s="144"/>
      <c r="GD699" s="144"/>
      <c r="GE699" s="144"/>
      <c r="GF699" s="144"/>
      <c r="GG699" s="144"/>
      <c r="GH699" s="144"/>
      <c r="GI699" s="144"/>
      <c r="GJ699" s="144"/>
      <c r="GK699" s="144"/>
      <c r="GL699" s="144"/>
      <c r="GM699" s="144"/>
      <c r="GN699" s="144"/>
      <c r="GO699" s="144"/>
      <c r="GP699" s="144"/>
      <c r="GQ699" s="144"/>
      <c r="GR699" s="144"/>
      <c r="GS699" s="144"/>
      <c r="GT699" s="144"/>
      <c r="GU699" s="144"/>
      <c r="GV699" s="144"/>
      <c r="GW699" s="144"/>
      <c r="GX699" s="144"/>
      <c r="GY699" s="144"/>
      <c r="GZ699" s="144"/>
      <c r="HA699" s="144"/>
      <c r="HB699" s="144"/>
      <c r="HC699" s="144"/>
      <c r="HD699" s="144"/>
      <c r="HE699" s="144"/>
      <c r="HF699" s="144"/>
      <c r="HG699" s="144"/>
      <c r="HH699" s="144"/>
      <c r="HI699" s="144"/>
      <c r="HJ699" s="144"/>
    </row>
    <row r="700" spans="1:218" ht="16.5" x14ac:dyDescent="0.3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c r="CN700" s="144"/>
      <c r="CO700" s="144"/>
      <c r="CP700" s="144"/>
      <c r="CQ700" s="144"/>
      <c r="CR700" s="144"/>
      <c r="CS700" s="144"/>
      <c r="CT700" s="144"/>
      <c r="CU700" s="144"/>
      <c r="CV700" s="144"/>
      <c r="CW700" s="144"/>
      <c r="CX700" s="144"/>
      <c r="CY700" s="144"/>
      <c r="CZ700" s="144"/>
      <c r="DA700" s="144"/>
      <c r="DB700" s="144"/>
      <c r="DC700" s="144"/>
      <c r="DD700" s="144"/>
      <c r="DE700" s="144"/>
      <c r="DF700" s="144"/>
      <c r="DG700" s="144"/>
      <c r="DH700" s="144"/>
      <c r="DI700" s="144"/>
      <c r="DJ700" s="144"/>
      <c r="DK700" s="144"/>
      <c r="DL700" s="144"/>
      <c r="DM700" s="144"/>
      <c r="DN700" s="144"/>
      <c r="DO700" s="144"/>
      <c r="DP700" s="144"/>
      <c r="DQ700" s="144"/>
      <c r="DR700" s="144"/>
      <c r="DS700" s="144"/>
      <c r="DT700" s="144"/>
      <c r="DU700" s="144"/>
      <c r="DV700" s="144"/>
      <c r="DW700" s="144"/>
      <c r="DX700" s="144"/>
      <c r="DY700" s="144"/>
      <c r="DZ700" s="144"/>
      <c r="EA700" s="144"/>
      <c r="EB700" s="144"/>
      <c r="EC700" s="144"/>
      <c r="ED700" s="144"/>
      <c r="EE700" s="144"/>
      <c r="EF700" s="144"/>
      <c r="EG700" s="144"/>
      <c r="EH700" s="144"/>
      <c r="EI700" s="144"/>
      <c r="EJ700" s="144"/>
      <c r="EK700" s="144"/>
      <c r="EL700" s="144"/>
      <c r="EM700" s="144"/>
      <c r="EN700" s="144"/>
      <c r="EO700" s="144"/>
      <c r="EP700" s="144"/>
      <c r="EQ700" s="144"/>
      <c r="ER700" s="144"/>
      <c r="ES700" s="144"/>
      <c r="ET700" s="144"/>
      <c r="EU700" s="144"/>
      <c r="EV700" s="144"/>
      <c r="EW700" s="144"/>
      <c r="EX700" s="144"/>
      <c r="EY700" s="144"/>
      <c r="EZ700" s="144"/>
      <c r="FA700" s="144"/>
      <c r="FB700" s="144"/>
      <c r="FC700" s="144"/>
      <c r="FD700" s="144"/>
      <c r="FE700" s="144"/>
      <c r="FF700" s="144"/>
      <c r="FG700" s="144"/>
      <c r="FH700" s="144"/>
      <c r="FI700" s="144"/>
      <c r="FJ700" s="144"/>
      <c r="FK700" s="144"/>
      <c r="FL700" s="144"/>
      <c r="FM700" s="144"/>
      <c r="FN700" s="144"/>
      <c r="FO700" s="144"/>
      <c r="FP700" s="144"/>
      <c r="FQ700" s="144"/>
      <c r="FR700" s="144"/>
      <c r="FS700" s="144"/>
      <c r="FT700" s="144"/>
      <c r="FU700" s="144"/>
      <c r="FV700" s="144"/>
      <c r="FW700" s="144"/>
      <c r="FX700" s="144"/>
      <c r="FY700" s="144"/>
      <c r="FZ700" s="144"/>
      <c r="GA700" s="144"/>
      <c r="GB700" s="144"/>
      <c r="GC700" s="144"/>
      <c r="GD700" s="144"/>
      <c r="GE700" s="144"/>
      <c r="GF700" s="144"/>
      <c r="GG700" s="144"/>
      <c r="GH700" s="144"/>
      <c r="GI700" s="144"/>
      <c r="GJ700" s="144"/>
      <c r="GK700" s="144"/>
      <c r="GL700" s="144"/>
      <c r="GM700" s="144"/>
      <c r="GN700" s="144"/>
      <c r="GO700" s="144"/>
      <c r="GP700" s="144"/>
      <c r="GQ700" s="144"/>
      <c r="GR700" s="144"/>
      <c r="GS700" s="144"/>
      <c r="GT700" s="144"/>
      <c r="GU700" s="144"/>
      <c r="GV700" s="144"/>
      <c r="GW700" s="144"/>
      <c r="GX700" s="144"/>
      <c r="GY700" s="144"/>
      <c r="GZ700" s="144"/>
      <c r="HA700" s="144"/>
      <c r="HB700" s="144"/>
      <c r="HC700" s="144"/>
      <c r="HD700" s="144"/>
      <c r="HE700" s="144"/>
      <c r="HF700" s="144"/>
      <c r="HG700" s="144"/>
      <c r="HH700" s="144"/>
      <c r="HI700" s="144"/>
      <c r="HJ700" s="144"/>
    </row>
    <row r="701" spans="1:218" ht="16.5" x14ac:dyDescent="0.3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c r="CN701" s="144"/>
      <c r="CO701" s="144"/>
      <c r="CP701" s="144"/>
      <c r="CQ701" s="144"/>
      <c r="CR701" s="144"/>
      <c r="CS701" s="144"/>
      <c r="CT701" s="144"/>
      <c r="CU701" s="144"/>
      <c r="CV701" s="144"/>
      <c r="CW701" s="144"/>
      <c r="CX701" s="144"/>
      <c r="CY701" s="144"/>
      <c r="CZ701" s="144"/>
      <c r="DA701" s="144"/>
      <c r="DB701" s="144"/>
      <c r="DC701" s="144"/>
      <c r="DD701" s="144"/>
      <c r="DE701" s="144"/>
      <c r="DF701" s="144"/>
      <c r="DG701" s="144"/>
      <c r="DH701" s="144"/>
      <c r="DI701" s="144"/>
      <c r="DJ701" s="144"/>
      <c r="DK701" s="144"/>
      <c r="DL701" s="144"/>
      <c r="DM701" s="144"/>
      <c r="DN701" s="144"/>
      <c r="DO701" s="144"/>
      <c r="DP701" s="144"/>
      <c r="DQ701" s="144"/>
      <c r="DR701" s="144"/>
      <c r="DS701" s="144"/>
      <c r="DT701" s="144"/>
      <c r="DU701" s="144"/>
      <c r="DV701" s="144"/>
      <c r="DW701" s="144"/>
      <c r="DX701" s="144"/>
      <c r="DY701" s="144"/>
      <c r="DZ701" s="144"/>
      <c r="EA701" s="144"/>
      <c r="EB701" s="144"/>
      <c r="EC701" s="144"/>
      <c r="ED701" s="144"/>
      <c r="EE701" s="144"/>
      <c r="EF701" s="144"/>
      <c r="EG701" s="144"/>
      <c r="EH701" s="144"/>
      <c r="EI701" s="144"/>
      <c r="EJ701" s="144"/>
      <c r="EK701" s="144"/>
      <c r="EL701" s="144"/>
      <c r="EM701" s="144"/>
      <c r="EN701" s="144"/>
      <c r="EO701" s="144"/>
      <c r="EP701" s="144"/>
      <c r="EQ701" s="144"/>
      <c r="ER701" s="144"/>
      <c r="ES701" s="144"/>
      <c r="ET701" s="144"/>
      <c r="EU701" s="144"/>
      <c r="EV701" s="144"/>
      <c r="EW701" s="144"/>
      <c r="EX701" s="144"/>
      <c r="EY701" s="144"/>
      <c r="EZ701" s="144"/>
      <c r="FA701" s="144"/>
      <c r="FB701" s="144"/>
      <c r="FC701" s="144"/>
      <c r="FD701" s="144"/>
      <c r="FE701" s="144"/>
      <c r="FF701" s="144"/>
      <c r="FG701" s="144"/>
      <c r="FH701" s="144"/>
      <c r="FI701" s="144"/>
      <c r="FJ701" s="144"/>
      <c r="FK701" s="144"/>
      <c r="FL701" s="144"/>
      <c r="FM701" s="144"/>
      <c r="FN701" s="144"/>
      <c r="FO701" s="144"/>
      <c r="FP701" s="144"/>
      <c r="FQ701" s="144"/>
      <c r="FR701" s="144"/>
      <c r="FS701" s="144"/>
      <c r="FT701" s="144"/>
      <c r="FU701" s="144"/>
      <c r="FV701" s="144"/>
      <c r="FW701" s="144"/>
      <c r="FX701" s="144"/>
      <c r="FY701" s="144"/>
      <c r="FZ701" s="144"/>
      <c r="GA701" s="144"/>
      <c r="GB701" s="144"/>
      <c r="GC701" s="144"/>
      <c r="GD701" s="144"/>
      <c r="GE701" s="144"/>
      <c r="GF701" s="144"/>
      <c r="GG701" s="144"/>
      <c r="GH701" s="144"/>
      <c r="GI701" s="144"/>
      <c r="GJ701" s="144"/>
      <c r="GK701" s="144"/>
      <c r="GL701" s="144"/>
      <c r="GM701" s="144"/>
      <c r="GN701" s="144"/>
      <c r="GO701" s="144"/>
      <c r="GP701" s="144"/>
      <c r="GQ701" s="144"/>
      <c r="GR701" s="144"/>
      <c r="GS701" s="144"/>
      <c r="GT701" s="144"/>
      <c r="GU701" s="144"/>
      <c r="GV701" s="144"/>
      <c r="GW701" s="144"/>
      <c r="GX701" s="144"/>
      <c r="GY701" s="144"/>
      <c r="GZ701" s="144"/>
      <c r="HA701" s="144"/>
      <c r="HB701" s="144"/>
      <c r="HC701" s="144"/>
      <c r="HD701" s="144"/>
      <c r="HE701" s="144"/>
      <c r="HF701" s="144"/>
      <c r="HG701" s="144"/>
      <c r="HH701" s="144"/>
      <c r="HI701" s="144"/>
      <c r="HJ701" s="144"/>
    </row>
    <row r="702" spans="1:218" ht="16.5" x14ac:dyDescent="0.3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c r="CN702" s="144"/>
      <c r="CO702" s="144"/>
      <c r="CP702" s="144"/>
      <c r="CQ702" s="144"/>
      <c r="CR702" s="144"/>
      <c r="CS702" s="144"/>
      <c r="CT702" s="144"/>
      <c r="CU702" s="144"/>
      <c r="CV702" s="144"/>
      <c r="CW702" s="144"/>
      <c r="CX702" s="144"/>
      <c r="CY702" s="144"/>
      <c r="CZ702" s="144"/>
      <c r="DA702" s="144"/>
      <c r="DB702" s="144"/>
      <c r="DC702" s="144"/>
      <c r="DD702" s="144"/>
      <c r="DE702" s="144"/>
      <c r="DF702" s="144"/>
      <c r="DG702" s="144"/>
      <c r="DH702" s="144"/>
      <c r="DI702" s="144"/>
      <c r="DJ702" s="144"/>
      <c r="DK702" s="144"/>
      <c r="DL702" s="144"/>
      <c r="DM702" s="144"/>
      <c r="DN702" s="144"/>
      <c r="DO702" s="144"/>
      <c r="DP702" s="144"/>
      <c r="DQ702" s="144"/>
      <c r="DR702" s="144"/>
      <c r="DS702" s="144"/>
      <c r="DT702" s="144"/>
      <c r="DU702" s="144"/>
      <c r="DV702" s="144"/>
      <c r="DW702" s="144"/>
      <c r="DX702" s="144"/>
      <c r="DY702" s="144"/>
      <c r="DZ702" s="144"/>
      <c r="EA702" s="144"/>
      <c r="EB702" s="144"/>
      <c r="EC702" s="144"/>
      <c r="ED702" s="144"/>
      <c r="EE702" s="144"/>
      <c r="EF702" s="144"/>
      <c r="EG702" s="144"/>
      <c r="EH702" s="144"/>
      <c r="EI702" s="144"/>
      <c r="EJ702" s="144"/>
      <c r="EK702" s="144"/>
      <c r="EL702" s="144"/>
      <c r="EM702" s="144"/>
      <c r="EN702" s="144"/>
      <c r="EO702" s="144"/>
      <c r="EP702" s="144"/>
      <c r="EQ702" s="144"/>
      <c r="ER702" s="144"/>
      <c r="ES702" s="144"/>
      <c r="ET702" s="144"/>
      <c r="EU702" s="144"/>
      <c r="EV702" s="144"/>
      <c r="EW702" s="144"/>
      <c r="EX702" s="144"/>
      <c r="EY702" s="144"/>
      <c r="EZ702" s="144"/>
      <c r="FA702" s="144"/>
      <c r="FB702" s="144"/>
      <c r="FC702" s="144"/>
      <c r="FD702" s="144"/>
      <c r="FE702" s="144"/>
      <c r="FF702" s="144"/>
      <c r="FG702" s="144"/>
      <c r="FH702" s="144"/>
      <c r="FI702" s="144"/>
      <c r="FJ702" s="144"/>
      <c r="FK702" s="144"/>
      <c r="FL702" s="144"/>
      <c r="FM702" s="144"/>
      <c r="FN702" s="144"/>
      <c r="FO702" s="144"/>
      <c r="FP702" s="144"/>
      <c r="FQ702" s="144"/>
      <c r="FR702" s="144"/>
      <c r="FS702" s="144"/>
      <c r="FT702" s="144"/>
      <c r="FU702" s="144"/>
      <c r="FV702" s="144"/>
      <c r="FW702" s="144"/>
      <c r="FX702" s="144"/>
      <c r="FY702" s="144"/>
      <c r="FZ702" s="144"/>
      <c r="GA702" s="144"/>
      <c r="GB702" s="144"/>
      <c r="GC702" s="144"/>
      <c r="GD702" s="144"/>
      <c r="GE702" s="144"/>
      <c r="GF702" s="144"/>
      <c r="GG702" s="144"/>
      <c r="GH702" s="144"/>
      <c r="GI702" s="144"/>
      <c r="GJ702" s="144"/>
      <c r="GK702" s="144"/>
      <c r="GL702" s="144"/>
      <c r="GM702" s="144"/>
      <c r="GN702" s="144"/>
      <c r="GO702" s="144"/>
      <c r="GP702" s="144"/>
      <c r="GQ702" s="144"/>
      <c r="GR702" s="144"/>
      <c r="GS702" s="144"/>
      <c r="GT702" s="144"/>
      <c r="GU702" s="144"/>
      <c r="GV702" s="144"/>
      <c r="GW702" s="144"/>
      <c r="GX702" s="144"/>
      <c r="GY702" s="144"/>
      <c r="GZ702" s="144"/>
      <c r="HA702" s="144"/>
      <c r="HB702" s="144"/>
      <c r="HC702" s="144"/>
      <c r="HD702" s="144"/>
      <c r="HE702" s="144"/>
      <c r="HF702" s="144"/>
      <c r="HG702" s="144"/>
      <c r="HH702" s="144"/>
      <c r="HI702" s="144"/>
      <c r="HJ702" s="144"/>
    </row>
    <row r="703" spans="1:218" ht="16.5" x14ac:dyDescent="0.3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c r="CN703" s="144"/>
      <c r="CO703" s="144"/>
      <c r="CP703" s="144"/>
      <c r="CQ703" s="144"/>
      <c r="CR703" s="144"/>
      <c r="CS703" s="144"/>
      <c r="CT703" s="144"/>
      <c r="CU703" s="144"/>
      <c r="CV703" s="144"/>
      <c r="CW703" s="144"/>
      <c r="CX703" s="144"/>
      <c r="CY703" s="144"/>
      <c r="CZ703" s="144"/>
      <c r="DA703" s="144"/>
      <c r="DB703" s="144"/>
      <c r="DC703" s="144"/>
      <c r="DD703" s="144"/>
      <c r="DE703" s="144"/>
      <c r="DF703" s="144"/>
      <c r="DG703" s="144"/>
      <c r="DH703" s="144"/>
      <c r="DI703" s="144"/>
      <c r="DJ703" s="144"/>
      <c r="DK703" s="144"/>
      <c r="DL703" s="144"/>
      <c r="DM703" s="144"/>
      <c r="DN703" s="144"/>
      <c r="DO703" s="144"/>
      <c r="DP703" s="144"/>
      <c r="DQ703" s="144"/>
      <c r="DR703" s="144"/>
      <c r="DS703" s="144"/>
      <c r="DT703" s="144"/>
      <c r="DU703" s="144"/>
      <c r="DV703" s="144"/>
      <c r="DW703" s="144"/>
      <c r="DX703" s="144"/>
      <c r="DY703" s="144"/>
      <c r="DZ703" s="144"/>
      <c r="EA703" s="144"/>
      <c r="EB703" s="144"/>
      <c r="EC703" s="144"/>
      <c r="ED703" s="144"/>
      <c r="EE703" s="144"/>
      <c r="EF703" s="144"/>
      <c r="EG703" s="144"/>
      <c r="EH703" s="144"/>
      <c r="EI703" s="144"/>
      <c r="EJ703" s="144"/>
      <c r="EK703" s="144"/>
      <c r="EL703" s="144"/>
      <c r="EM703" s="144"/>
      <c r="EN703" s="144"/>
      <c r="EO703" s="144"/>
      <c r="EP703" s="144"/>
      <c r="EQ703" s="144"/>
      <c r="ER703" s="144"/>
      <c r="ES703" s="144"/>
      <c r="ET703" s="144"/>
      <c r="EU703" s="144"/>
      <c r="EV703" s="144"/>
      <c r="EW703" s="144"/>
      <c r="EX703" s="144"/>
      <c r="EY703" s="144"/>
      <c r="EZ703" s="144"/>
      <c r="FA703" s="144"/>
      <c r="FB703" s="144"/>
      <c r="FC703" s="144"/>
      <c r="FD703" s="144"/>
      <c r="FE703" s="144"/>
      <c r="FF703" s="144"/>
      <c r="FG703" s="144"/>
      <c r="FH703" s="144"/>
      <c r="FI703" s="144"/>
      <c r="FJ703" s="144"/>
      <c r="FK703" s="144"/>
      <c r="FL703" s="144"/>
      <c r="FM703" s="144"/>
      <c r="FN703" s="144"/>
      <c r="FO703" s="144"/>
      <c r="FP703" s="144"/>
      <c r="FQ703" s="144"/>
      <c r="FR703" s="144"/>
      <c r="FS703" s="144"/>
      <c r="FT703" s="144"/>
      <c r="FU703" s="144"/>
      <c r="FV703" s="144"/>
      <c r="FW703" s="144"/>
      <c r="FX703" s="144"/>
      <c r="FY703" s="144"/>
      <c r="FZ703" s="144"/>
      <c r="GA703" s="144"/>
      <c r="GB703" s="144"/>
      <c r="GC703" s="144"/>
      <c r="GD703" s="144"/>
      <c r="GE703" s="144"/>
      <c r="GF703" s="144"/>
      <c r="GG703" s="144"/>
      <c r="GH703" s="144"/>
      <c r="GI703" s="144"/>
      <c r="GJ703" s="144"/>
      <c r="GK703" s="144"/>
      <c r="GL703" s="144"/>
      <c r="GM703" s="144"/>
      <c r="GN703" s="144"/>
      <c r="GO703" s="144"/>
      <c r="GP703" s="144"/>
      <c r="GQ703" s="144"/>
      <c r="GR703" s="144"/>
      <c r="GS703" s="144"/>
      <c r="GT703" s="144"/>
      <c r="GU703" s="144"/>
      <c r="GV703" s="144"/>
      <c r="GW703" s="144"/>
      <c r="GX703" s="144"/>
      <c r="GY703" s="144"/>
      <c r="GZ703" s="144"/>
      <c r="HA703" s="144"/>
      <c r="HB703" s="144"/>
      <c r="HC703" s="144"/>
      <c r="HD703" s="144"/>
      <c r="HE703" s="144"/>
      <c r="HF703" s="144"/>
      <c r="HG703" s="144"/>
      <c r="HH703" s="144"/>
      <c r="HI703" s="144"/>
      <c r="HJ703" s="144"/>
    </row>
    <row r="704" spans="1:218" ht="16.5" x14ac:dyDescent="0.3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c r="CN704" s="144"/>
      <c r="CO704" s="144"/>
      <c r="CP704" s="144"/>
      <c r="CQ704" s="144"/>
      <c r="CR704" s="144"/>
      <c r="CS704" s="144"/>
      <c r="CT704" s="144"/>
      <c r="CU704" s="144"/>
      <c r="CV704" s="144"/>
      <c r="CW704" s="144"/>
      <c r="CX704" s="144"/>
      <c r="CY704" s="144"/>
      <c r="CZ704" s="144"/>
      <c r="DA704" s="144"/>
      <c r="DB704" s="144"/>
      <c r="DC704" s="144"/>
      <c r="DD704" s="144"/>
      <c r="DE704" s="144"/>
      <c r="DF704" s="144"/>
      <c r="DG704" s="144"/>
      <c r="DH704" s="144"/>
      <c r="DI704" s="144"/>
      <c r="DJ704" s="144"/>
      <c r="DK704" s="144"/>
      <c r="DL704" s="144"/>
      <c r="DM704" s="144"/>
      <c r="DN704" s="144"/>
      <c r="DO704" s="144"/>
      <c r="DP704" s="144"/>
      <c r="DQ704" s="144"/>
      <c r="DR704" s="144"/>
      <c r="DS704" s="144"/>
      <c r="DT704" s="144"/>
      <c r="DU704" s="144"/>
      <c r="DV704" s="144"/>
      <c r="DW704" s="144"/>
      <c r="DX704" s="144"/>
      <c r="DY704" s="144"/>
      <c r="DZ704" s="144"/>
      <c r="EA704" s="144"/>
      <c r="EB704" s="144"/>
      <c r="EC704" s="144"/>
      <c r="ED704" s="144"/>
      <c r="EE704" s="144"/>
      <c r="EF704" s="144"/>
      <c r="EG704" s="144"/>
      <c r="EH704" s="144"/>
      <c r="EI704" s="144"/>
      <c r="EJ704" s="144"/>
      <c r="EK704" s="144"/>
      <c r="EL704" s="144"/>
      <c r="EM704" s="144"/>
      <c r="EN704" s="144"/>
      <c r="EO704" s="144"/>
      <c r="EP704" s="144"/>
      <c r="EQ704" s="144"/>
      <c r="ER704" s="144"/>
      <c r="ES704" s="144"/>
      <c r="ET704" s="144"/>
      <c r="EU704" s="144"/>
      <c r="EV704" s="144"/>
      <c r="EW704" s="144"/>
      <c r="EX704" s="144"/>
      <c r="EY704" s="144"/>
      <c r="EZ704" s="144"/>
      <c r="FA704" s="144"/>
      <c r="FB704" s="144"/>
      <c r="FC704" s="144"/>
      <c r="FD704" s="144"/>
      <c r="FE704" s="144"/>
      <c r="FF704" s="144"/>
      <c r="FG704" s="144"/>
      <c r="FH704" s="144"/>
      <c r="FI704" s="144"/>
      <c r="FJ704" s="144"/>
      <c r="FK704" s="144"/>
      <c r="FL704" s="144"/>
      <c r="FM704" s="144"/>
      <c r="FN704" s="144"/>
      <c r="FO704" s="144"/>
      <c r="FP704" s="144"/>
      <c r="FQ704" s="144"/>
      <c r="FR704" s="144"/>
      <c r="FS704" s="144"/>
      <c r="FT704" s="144"/>
      <c r="FU704" s="144"/>
      <c r="FV704" s="144"/>
      <c r="FW704" s="144"/>
      <c r="FX704" s="144"/>
      <c r="FY704" s="144"/>
      <c r="FZ704" s="144"/>
      <c r="GA704" s="144"/>
      <c r="GB704" s="144"/>
      <c r="GC704" s="144"/>
      <c r="GD704" s="144"/>
      <c r="GE704" s="144"/>
      <c r="GF704" s="144"/>
      <c r="GG704" s="144"/>
      <c r="GH704" s="144"/>
      <c r="GI704" s="144"/>
      <c r="GJ704" s="144"/>
      <c r="GK704" s="144"/>
      <c r="GL704" s="144"/>
      <c r="GM704" s="144"/>
      <c r="GN704" s="144"/>
      <c r="GO704" s="144"/>
      <c r="GP704" s="144"/>
      <c r="GQ704" s="144"/>
      <c r="GR704" s="144"/>
      <c r="GS704" s="144"/>
      <c r="GT704" s="144"/>
      <c r="GU704" s="144"/>
      <c r="GV704" s="144"/>
      <c r="GW704" s="144"/>
      <c r="GX704" s="144"/>
      <c r="GY704" s="144"/>
      <c r="GZ704" s="144"/>
      <c r="HA704" s="144"/>
      <c r="HB704" s="144"/>
      <c r="HC704" s="144"/>
      <c r="HD704" s="144"/>
      <c r="HE704" s="144"/>
      <c r="HF704" s="144"/>
      <c r="HG704" s="144"/>
      <c r="HH704" s="144"/>
      <c r="HI704" s="144"/>
      <c r="HJ704" s="144"/>
    </row>
    <row r="705" spans="1:218" ht="16.5" x14ac:dyDescent="0.3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c r="CN705" s="144"/>
      <c r="CO705" s="144"/>
      <c r="CP705" s="144"/>
      <c r="CQ705" s="144"/>
      <c r="CR705" s="144"/>
      <c r="CS705" s="144"/>
      <c r="CT705" s="144"/>
      <c r="CU705" s="144"/>
      <c r="CV705" s="144"/>
      <c r="CW705" s="144"/>
      <c r="CX705" s="144"/>
      <c r="CY705" s="144"/>
      <c r="CZ705" s="144"/>
      <c r="DA705" s="144"/>
      <c r="DB705" s="144"/>
      <c r="DC705" s="144"/>
      <c r="DD705" s="144"/>
      <c r="DE705" s="144"/>
      <c r="DF705" s="144"/>
      <c r="DG705" s="144"/>
      <c r="DH705" s="144"/>
      <c r="DI705" s="144"/>
      <c r="DJ705" s="144"/>
      <c r="DK705" s="144"/>
      <c r="DL705" s="144"/>
      <c r="DM705" s="144"/>
      <c r="DN705" s="144"/>
      <c r="DO705" s="144"/>
      <c r="DP705" s="144"/>
      <c r="DQ705" s="144"/>
      <c r="DR705" s="144"/>
      <c r="DS705" s="144"/>
      <c r="DT705" s="144"/>
      <c r="DU705" s="144"/>
      <c r="DV705" s="144"/>
      <c r="DW705" s="144"/>
      <c r="DX705" s="144"/>
      <c r="DY705" s="144"/>
      <c r="DZ705" s="144"/>
      <c r="EA705" s="144"/>
      <c r="EB705" s="144"/>
      <c r="EC705" s="144"/>
      <c r="ED705" s="144"/>
      <c r="EE705" s="144"/>
      <c r="EF705" s="144"/>
      <c r="EG705" s="144"/>
      <c r="EH705" s="144"/>
      <c r="EI705" s="144"/>
      <c r="EJ705" s="144"/>
      <c r="EK705" s="144"/>
      <c r="EL705" s="144"/>
      <c r="EM705" s="144"/>
      <c r="EN705" s="144"/>
      <c r="EO705" s="144"/>
      <c r="EP705" s="144"/>
      <c r="EQ705" s="144"/>
      <c r="ER705" s="144"/>
      <c r="ES705" s="144"/>
      <c r="ET705" s="144"/>
      <c r="EU705" s="144"/>
      <c r="EV705" s="144"/>
      <c r="EW705" s="144"/>
      <c r="EX705" s="144"/>
      <c r="EY705" s="144"/>
      <c r="EZ705" s="144"/>
      <c r="FA705" s="144"/>
      <c r="FB705" s="144"/>
      <c r="FC705" s="144"/>
      <c r="FD705" s="144"/>
      <c r="FE705" s="144"/>
      <c r="FF705" s="144"/>
      <c r="FG705" s="144"/>
      <c r="FH705" s="144"/>
      <c r="FI705" s="144"/>
      <c r="FJ705" s="144"/>
      <c r="FK705" s="144"/>
      <c r="FL705" s="144"/>
      <c r="FM705" s="144"/>
      <c r="FN705" s="144"/>
      <c r="FO705" s="144"/>
      <c r="FP705" s="144"/>
      <c r="FQ705" s="144"/>
      <c r="FR705" s="144"/>
      <c r="FS705" s="144"/>
      <c r="FT705" s="144"/>
      <c r="FU705" s="144"/>
      <c r="FV705" s="144"/>
      <c r="FW705" s="144"/>
      <c r="FX705" s="144"/>
      <c r="FY705" s="144"/>
      <c r="FZ705" s="144"/>
      <c r="GA705" s="144"/>
      <c r="GB705" s="144"/>
      <c r="GC705" s="144"/>
      <c r="GD705" s="144"/>
      <c r="GE705" s="144"/>
      <c r="GF705" s="144"/>
      <c r="GG705" s="144"/>
      <c r="GH705" s="144"/>
      <c r="GI705" s="144"/>
      <c r="GJ705" s="144"/>
      <c r="GK705" s="144"/>
      <c r="GL705" s="144"/>
      <c r="GM705" s="144"/>
      <c r="GN705" s="144"/>
      <c r="GO705" s="144"/>
      <c r="GP705" s="144"/>
      <c r="GQ705" s="144"/>
      <c r="GR705" s="144"/>
      <c r="GS705" s="144"/>
      <c r="GT705" s="144"/>
      <c r="GU705" s="144"/>
      <c r="GV705" s="144"/>
      <c r="GW705" s="144"/>
      <c r="GX705" s="144"/>
      <c r="GY705" s="144"/>
      <c r="GZ705" s="144"/>
      <c r="HA705" s="144"/>
      <c r="HB705" s="144"/>
      <c r="HC705" s="144"/>
      <c r="HD705" s="144"/>
      <c r="HE705" s="144"/>
      <c r="HF705" s="144"/>
      <c r="HG705" s="144"/>
      <c r="HH705" s="144"/>
      <c r="HI705" s="144"/>
      <c r="HJ705" s="144"/>
    </row>
    <row r="706" spans="1:218" ht="16.5" x14ac:dyDescent="0.3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c r="CN706" s="144"/>
      <c r="CO706" s="144"/>
      <c r="CP706" s="144"/>
      <c r="CQ706" s="144"/>
      <c r="CR706" s="144"/>
      <c r="CS706" s="144"/>
      <c r="CT706" s="144"/>
      <c r="CU706" s="144"/>
      <c r="CV706" s="144"/>
      <c r="CW706" s="144"/>
      <c r="CX706" s="144"/>
      <c r="CY706" s="144"/>
      <c r="CZ706" s="144"/>
      <c r="DA706" s="144"/>
      <c r="DB706" s="144"/>
      <c r="DC706" s="144"/>
      <c r="DD706" s="144"/>
      <c r="DE706" s="144"/>
      <c r="DF706" s="144"/>
      <c r="DG706" s="144"/>
      <c r="DH706" s="144"/>
      <c r="DI706" s="144"/>
      <c r="DJ706" s="144"/>
      <c r="DK706" s="144"/>
      <c r="DL706" s="144"/>
      <c r="DM706" s="144"/>
      <c r="DN706" s="144"/>
      <c r="DO706" s="144"/>
      <c r="DP706" s="144"/>
      <c r="DQ706" s="144"/>
      <c r="DR706" s="144"/>
      <c r="DS706" s="144"/>
      <c r="DT706" s="144"/>
      <c r="DU706" s="144"/>
      <c r="DV706" s="144"/>
      <c r="DW706" s="144"/>
      <c r="DX706" s="144"/>
      <c r="DY706" s="144"/>
      <c r="DZ706" s="144"/>
      <c r="EA706" s="144"/>
      <c r="EB706" s="144"/>
      <c r="EC706" s="144"/>
      <c r="ED706" s="144"/>
      <c r="EE706" s="144"/>
      <c r="EF706" s="144"/>
      <c r="EG706" s="144"/>
      <c r="EH706" s="144"/>
      <c r="EI706" s="144"/>
      <c r="EJ706" s="144"/>
      <c r="EK706" s="144"/>
      <c r="EL706" s="144"/>
      <c r="EM706" s="144"/>
      <c r="EN706" s="144"/>
      <c r="EO706" s="144"/>
      <c r="EP706" s="144"/>
      <c r="EQ706" s="144"/>
      <c r="ER706" s="144"/>
      <c r="ES706" s="144"/>
      <c r="ET706" s="144"/>
      <c r="EU706" s="144"/>
      <c r="EV706" s="144"/>
      <c r="EW706" s="144"/>
      <c r="EX706" s="144"/>
      <c r="EY706" s="144"/>
      <c r="EZ706" s="144"/>
      <c r="FA706" s="144"/>
      <c r="FB706" s="144"/>
      <c r="FC706" s="144"/>
      <c r="FD706" s="144"/>
      <c r="FE706" s="144"/>
      <c r="FF706" s="144"/>
      <c r="FG706" s="144"/>
      <c r="FH706" s="144"/>
      <c r="FI706" s="144"/>
      <c r="FJ706" s="144"/>
      <c r="FK706" s="144"/>
      <c r="FL706" s="144"/>
      <c r="FM706" s="144"/>
      <c r="FN706" s="144"/>
      <c r="FO706" s="144"/>
      <c r="FP706" s="144"/>
      <c r="FQ706" s="144"/>
      <c r="FR706" s="144"/>
      <c r="FS706" s="144"/>
      <c r="FT706" s="144"/>
      <c r="FU706" s="144"/>
      <c r="FV706" s="144"/>
      <c r="FW706" s="144"/>
      <c r="FX706" s="144"/>
      <c r="FY706" s="144"/>
      <c r="FZ706" s="144"/>
      <c r="GA706" s="144"/>
      <c r="GB706" s="144"/>
      <c r="GC706" s="144"/>
      <c r="GD706" s="144"/>
      <c r="GE706" s="144"/>
      <c r="GF706" s="144"/>
      <c r="GG706" s="144"/>
      <c r="GH706" s="144"/>
      <c r="GI706" s="144"/>
      <c r="GJ706" s="144"/>
      <c r="GK706" s="144"/>
      <c r="GL706" s="144"/>
      <c r="GM706" s="144"/>
      <c r="GN706" s="144"/>
      <c r="GO706" s="144"/>
      <c r="GP706" s="144"/>
      <c r="GQ706" s="144"/>
      <c r="GR706" s="144"/>
      <c r="GS706" s="144"/>
      <c r="GT706" s="144"/>
      <c r="GU706" s="144"/>
      <c r="GV706" s="144"/>
      <c r="GW706" s="144"/>
      <c r="GX706" s="144"/>
      <c r="GY706" s="144"/>
      <c r="GZ706" s="144"/>
      <c r="HA706" s="144"/>
      <c r="HB706" s="144"/>
      <c r="HC706" s="144"/>
      <c r="HD706" s="144"/>
      <c r="HE706" s="144"/>
      <c r="HF706" s="144"/>
      <c r="HG706" s="144"/>
      <c r="HH706" s="144"/>
      <c r="HI706" s="144"/>
      <c r="HJ706" s="144"/>
    </row>
    <row r="707" spans="1:218" ht="16.5" x14ac:dyDescent="0.3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c r="CN707" s="144"/>
      <c r="CO707" s="144"/>
      <c r="CP707" s="144"/>
      <c r="CQ707" s="144"/>
      <c r="CR707" s="144"/>
      <c r="CS707" s="144"/>
      <c r="CT707" s="144"/>
      <c r="CU707" s="144"/>
      <c r="CV707" s="144"/>
      <c r="CW707" s="144"/>
      <c r="CX707" s="144"/>
      <c r="CY707" s="144"/>
      <c r="CZ707" s="144"/>
      <c r="DA707" s="144"/>
      <c r="DB707" s="144"/>
      <c r="DC707" s="144"/>
      <c r="DD707" s="144"/>
      <c r="DE707" s="144"/>
      <c r="DF707" s="144"/>
      <c r="DG707" s="144"/>
      <c r="DH707" s="144"/>
      <c r="DI707" s="144"/>
      <c r="DJ707" s="144"/>
      <c r="DK707" s="144"/>
      <c r="DL707" s="144"/>
      <c r="DM707" s="144"/>
      <c r="DN707" s="144"/>
      <c r="DO707" s="144"/>
      <c r="DP707" s="144"/>
      <c r="DQ707" s="144"/>
      <c r="DR707" s="144"/>
      <c r="DS707" s="144"/>
      <c r="DT707" s="144"/>
      <c r="DU707" s="144"/>
      <c r="DV707" s="144"/>
      <c r="DW707" s="144"/>
      <c r="DX707" s="144"/>
      <c r="DY707" s="144"/>
      <c r="DZ707" s="144"/>
      <c r="EA707" s="144"/>
      <c r="EB707" s="144"/>
      <c r="EC707" s="144"/>
      <c r="ED707" s="144"/>
      <c r="EE707" s="144"/>
      <c r="EF707" s="144"/>
      <c r="EG707" s="144"/>
      <c r="EH707" s="144"/>
      <c r="EI707" s="144"/>
      <c r="EJ707" s="144"/>
      <c r="EK707" s="144"/>
      <c r="EL707" s="144"/>
      <c r="EM707" s="144"/>
      <c r="EN707" s="144"/>
      <c r="EO707" s="144"/>
      <c r="EP707" s="144"/>
      <c r="EQ707" s="144"/>
      <c r="ER707" s="144"/>
      <c r="ES707" s="144"/>
      <c r="ET707" s="144"/>
      <c r="EU707" s="144"/>
      <c r="EV707" s="144"/>
      <c r="EW707" s="144"/>
      <c r="EX707" s="144"/>
      <c r="EY707" s="144"/>
      <c r="EZ707" s="144"/>
      <c r="FA707" s="144"/>
      <c r="FB707" s="144"/>
      <c r="FC707" s="144"/>
      <c r="FD707" s="144"/>
      <c r="FE707" s="144"/>
      <c r="FF707" s="144"/>
      <c r="FG707" s="144"/>
      <c r="FH707" s="144"/>
      <c r="FI707" s="144"/>
      <c r="FJ707" s="144"/>
      <c r="FK707" s="144"/>
      <c r="FL707" s="144"/>
      <c r="FM707" s="144"/>
      <c r="FN707" s="144"/>
      <c r="FO707" s="144"/>
      <c r="FP707" s="144"/>
      <c r="FQ707" s="144"/>
      <c r="FR707" s="144"/>
      <c r="FS707" s="144"/>
      <c r="FT707" s="144"/>
      <c r="FU707" s="144"/>
      <c r="FV707" s="144"/>
      <c r="FW707" s="144"/>
      <c r="FX707" s="144"/>
      <c r="FY707" s="144"/>
      <c r="FZ707" s="144"/>
      <c r="GA707" s="144"/>
      <c r="GB707" s="144"/>
      <c r="GC707" s="144"/>
      <c r="GD707" s="144"/>
      <c r="GE707" s="144"/>
      <c r="GF707" s="144"/>
      <c r="GG707" s="144"/>
      <c r="GH707" s="144"/>
      <c r="GI707" s="144"/>
      <c r="GJ707" s="144"/>
      <c r="GK707" s="144"/>
      <c r="GL707" s="144"/>
      <c r="GM707" s="144"/>
      <c r="GN707" s="144"/>
      <c r="GO707" s="144"/>
      <c r="GP707" s="144"/>
      <c r="GQ707" s="144"/>
      <c r="GR707" s="144"/>
      <c r="GS707" s="144"/>
      <c r="GT707" s="144"/>
      <c r="GU707" s="144"/>
      <c r="GV707" s="144"/>
      <c r="GW707" s="144"/>
      <c r="GX707" s="144"/>
      <c r="GY707" s="144"/>
      <c r="GZ707" s="144"/>
      <c r="HA707" s="144"/>
      <c r="HB707" s="144"/>
      <c r="HC707" s="144"/>
      <c r="HD707" s="144"/>
      <c r="HE707" s="144"/>
      <c r="HF707" s="144"/>
      <c r="HG707" s="144"/>
      <c r="HH707" s="144"/>
      <c r="HI707" s="144"/>
      <c r="HJ707" s="144"/>
    </row>
    <row r="708" spans="1:218" ht="16.5" x14ac:dyDescent="0.3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c r="CN708" s="144"/>
      <c r="CO708" s="144"/>
      <c r="CP708" s="144"/>
      <c r="CQ708" s="144"/>
      <c r="CR708" s="144"/>
      <c r="CS708" s="144"/>
      <c r="CT708" s="144"/>
      <c r="CU708" s="144"/>
      <c r="CV708" s="144"/>
      <c r="CW708" s="144"/>
      <c r="CX708" s="144"/>
      <c r="CY708" s="144"/>
      <c r="CZ708" s="144"/>
      <c r="DA708" s="144"/>
      <c r="DB708" s="144"/>
      <c r="DC708" s="144"/>
      <c r="DD708" s="144"/>
      <c r="DE708" s="144"/>
      <c r="DF708" s="144"/>
      <c r="DG708" s="144"/>
      <c r="DH708" s="144"/>
      <c r="DI708" s="144"/>
      <c r="DJ708" s="144"/>
      <c r="DK708" s="144"/>
      <c r="DL708" s="144"/>
      <c r="DM708" s="144"/>
      <c r="DN708" s="144"/>
      <c r="DO708" s="144"/>
      <c r="DP708" s="144"/>
      <c r="DQ708" s="144"/>
      <c r="DR708" s="144"/>
      <c r="DS708" s="144"/>
      <c r="DT708" s="144"/>
      <c r="DU708" s="144"/>
      <c r="DV708" s="144"/>
      <c r="DW708" s="144"/>
      <c r="DX708" s="144"/>
      <c r="DY708" s="144"/>
      <c r="DZ708" s="144"/>
      <c r="EA708" s="144"/>
      <c r="EB708" s="144"/>
      <c r="EC708" s="144"/>
      <c r="ED708" s="144"/>
      <c r="EE708" s="144"/>
      <c r="EF708" s="144"/>
      <c r="EG708" s="144"/>
      <c r="EH708" s="144"/>
      <c r="EI708" s="144"/>
      <c r="EJ708" s="144"/>
      <c r="EK708" s="144"/>
      <c r="EL708" s="144"/>
      <c r="EM708" s="144"/>
      <c r="EN708" s="144"/>
      <c r="EO708" s="144"/>
      <c r="EP708" s="144"/>
      <c r="EQ708" s="144"/>
      <c r="ER708" s="144"/>
      <c r="ES708" s="144"/>
      <c r="ET708" s="144"/>
      <c r="EU708" s="144"/>
      <c r="EV708" s="144"/>
      <c r="EW708" s="144"/>
      <c r="EX708" s="144"/>
      <c r="EY708" s="144"/>
      <c r="EZ708" s="144"/>
      <c r="FA708" s="144"/>
      <c r="FB708" s="144"/>
      <c r="FC708" s="144"/>
      <c r="FD708" s="144"/>
      <c r="FE708" s="144"/>
      <c r="FF708" s="144"/>
      <c r="FG708" s="144"/>
      <c r="FH708" s="144"/>
      <c r="FI708" s="144"/>
      <c r="FJ708" s="144"/>
      <c r="FK708" s="144"/>
      <c r="FL708" s="144"/>
      <c r="FM708" s="144"/>
      <c r="FN708" s="144"/>
      <c r="FO708" s="144"/>
      <c r="FP708" s="144"/>
      <c r="FQ708" s="144"/>
      <c r="FR708" s="144"/>
      <c r="FS708" s="144"/>
      <c r="FT708" s="144"/>
      <c r="FU708" s="144"/>
      <c r="FV708" s="144"/>
      <c r="FW708" s="144"/>
      <c r="FX708" s="144"/>
      <c r="FY708" s="144"/>
      <c r="FZ708" s="144"/>
      <c r="GA708" s="144"/>
      <c r="GB708" s="144"/>
      <c r="GC708" s="144"/>
      <c r="GD708" s="144"/>
      <c r="GE708" s="144"/>
      <c r="GF708" s="144"/>
      <c r="GG708" s="144"/>
      <c r="GH708" s="144"/>
      <c r="GI708" s="144"/>
      <c r="GJ708" s="144"/>
      <c r="GK708" s="144"/>
      <c r="GL708" s="144"/>
      <c r="GM708" s="144"/>
      <c r="GN708" s="144"/>
      <c r="GO708" s="144"/>
      <c r="GP708" s="144"/>
      <c r="GQ708" s="144"/>
      <c r="GR708" s="144"/>
      <c r="GS708" s="144"/>
      <c r="GT708" s="144"/>
      <c r="GU708" s="144"/>
      <c r="GV708" s="144"/>
      <c r="GW708" s="144"/>
      <c r="GX708" s="144"/>
      <c r="GY708" s="144"/>
      <c r="GZ708" s="144"/>
      <c r="HA708" s="144"/>
      <c r="HB708" s="144"/>
      <c r="HC708" s="144"/>
      <c r="HD708" s="144"/>
      <c r="HE708" s="144"/>
      <c r="HF708" s="144"/>
      <c r="HG708" s="144"/>
      <c r="HH708" s="144"/>
      <c r="HI708" s="144"/>
      <c r="HJ708" s="144"/>
    </row>
    <row r="709" spans="1:218" ht="16.5" x14ac:dyDescent="0.3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c r="CN709" s="144"/>
      <c r="CO709" s="144"/>
      <c r="CP709" s="144"/>
      <c r="CQ709" s="144"/>
      <c r="CR709" s="144"/>
      <c r="CS709" s="144"/>
      <c r="CT709" s="144"/>
      <c r="CU709" s="144"/>
      <c r="CV709" s="144"/>
      <c r="CW709" s="144"/>
      <c r="CX709" s="144"/>
      <c r="CY709" s="144"/>
      <c r="CZ709" s="144"/>
      <c r="DA709" s="144"/>
      <c r="DB709" s="144"/>
      <c r="DC709" s="144"/>
      <c r="DD709" s="144"/>
      <c r="DE709" s="144"/>
      <c r="DF709" s="144"/>
      <c r="DG709" s="144"/>
      <c r="DH709" s="144"/>
      <c r="DI709" s="144"/>
      <c r="DJ709" s="144"/>
      <c r="DK709" s="144"/>
      <c r="DL709" s="144"/>
      <c r="DM709" s="144"/>
      <c r="DN709" s="144"/>
      <c r="DO709" s="144"/>
      <c r="DP709" s="144"/>
      <c r="DQ709" s="144"/>
      <c r="DR709" s="144"/>
      <c r="DS709" s="144"/>
      <c r="DT709" s="144"/>
      <c r="DU709" s="144"/>
      <c r="DV709" s="144"/>
      <c r="DW709" s="144"/>
      <c r="DX709" s="144"/>
      <c r="DY709" s="144"/>
      <c r="DZ709" s="144"/>
      <c r="EA709" s="144"/>
      <c r="EB709" s="144"/>
      <c r="EC709" s="144"/>
      <c r="ED709" s="144"/>
      <c r="EE709" s="144"/>
      <c r="EF709" s="144"/>
      <c r="EG709" s="144"/>
      <c r="EH709" s="144"/>
      <c r="EI709" s="144"/>
      <c r="EJ709" s="144"/>
      <c r="EK709" s="144"/>
      <c r="EL709" s="144"/>
      <c r="EM709" s="144"/>
      <c r="EN709" s="144"/>
      <c r="EO709" s="144"/>
      <c r="EP709" s="144"/>
      <c r="EQ709" s="144"/>
      <c r="ER709" s="144"/>
      <c r="ES709" s="144"/>
      <c r="ET709" s="144"/>
      <c r="EU709" s="144"/>
      <c r="EV709" s="144"/>
      <c r="EW709" s="144"/>
      <c r="EX709" s="144"/>
      <c r="EY709" s="144"/>
      <c r="EZ709" s="144"/>
      <c r="FA709" s="144"/>
      <c r="FB709" s="144"/>
      <c r="FC709" s="144"/>
      <c r="FD709" s="144"/>
      <c r="FE709" s="144"/>
      <c r="FF709" s="144"/>
      <c r="FG709" s="144"/>
      <c r="FH709" s="144"/>
      <c r="FI709" s="144"/>
      <c r="FJ709" s="144"/>
      <c r="FK709" s="144"/>
      <c r="FL709" s="144"/>
      <c r="FM709" s="144"/>
      <c r="FN709" s="144"/>
      <c r="FO709" s="144"/>
      <c r="FP709" s="144"/>
      <c r="FQ709" s="144"/>
      <c r="FR709" s="144"/>
      <c r="FS709" s="144"/>
      <c r="FT709" s="144"/>
      <c r="FU709" s="144"/>
      <c r="FV709" s="144"/>
      <c r="FW709" s="144"/>
      <c r="FX709" s="144"/>
      <c r="FY709" s="144"/>
      <c r="FZ709" s="144"/>
      <c r="GA709" s="144"/>
      <c r="GB709" s="144"/>
      <c r="GC709" s="144"/>
      <c r="GD709" s="144"/>
      <c r="GE709" s="144"/>
      <c r="GF709" s="144"/>
      <c r="GG709" s="144"/>
      <c r="GH709" s="144"/>
      <c r="GI709" s="144"/>
      <c r="GJ709" s="144"/>
      <c r="GK709" s="144"/>
      <c r="GL709" s="144"/>
      <c r="GM709" s="144"/>
      <c r="GN709" s="144"/>
      <c r="GO709" s="144"/>
      <c r="GP709" s="144"/>
      <c r="GQ709" s="144"/>
      <c r="GR709" s="144"/>
      <c r="GS709" s="144"/>
      <c r="GT709" s="144"/>
      <c r="GU709" s="144"/>
      <c r="GV709" s="144"/>
      <c r="GW709" s="144"/>
      <c r="GX709" s="144"/>
      <c r="GY709" s="144"/>
      <c r="GZ709" s="144"/>
      <c r="HA709" s="144"/>
      <c r="HB709" s="144"/>
      <c r="HC709" s="144"/>
      <c r="HD709" s="144"/>
      <c r="HE709" s="144"/>
      <c r="HF709" s="144"/>
      <c r="HG709" s="144"/>
      <c r="HH709" s="144"/>
      <c r="HI709" s="144"/>
      <c r="HJ709" s="144"/>
    </row>
    <row r="710" spans="1:218" ht="16.5" x14ac:dyDescent="0.3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c r="CN710" s="144"/>
      <c r="CO710" s="144"/>
      <c r="CP710" s="144"/>
      <c r="CQ710" s="144"/>
      <c r="CR710" s="144"/>
      <c r="CS710" s="144"/>
      <c r="CT710" s="144"/>
      <c r="CU710" s="144"/>
      <c r="CV710" s="144"/>
      <c r="CW710" s="144"/>
      <c r="CX710" s="144"/>
      <c r="CY710" s="144"/>
      <c r="CZ710" s="144"/>
      <c r="DA710" s="144"/>
      <c r="DB710" s="144"/>
      <c r="DC710" s="144"/>
      <c r="DD710" s="144"/>
      <c r="DE710" s="144"/>
      <c r="DF710" s="144"/>
      <c r="DG710" s="144"/>
      <c r="DH710" s="144"/>
      <c r="DI710" s="144"/>
      <c r="DJ710" s="144"/>
      <c r="DK710" s="144"/>
      <c r="DL710" s="144"/>
      <c r="DM710" s="144"/>
      <c r="DN710" s="144"/>
      <c r="DO710" s="144"/>
      <c r="DP710" s="144"/>
      <c r="DQ710" s="144"/>
      <c r="DR710" s="144"/>
      <c r="DS710" s="144"/>
      <c r="DT710" s="144"/>
      <c r="DU710" s="144"/>
      <c r="DV710" s="144"/>
      <c r="DW710" s="144"/>
      <c r="DX710" s="144"/>
      <c r="DY710" s="144"/>
      <c r="DZ710" s="144"/>
      <c r="EA710" s="144"/>
      <c r="EB710" s="144"/>
      <c r="EC710" s="144"/>
      <c r="ED710" s="144"/>
      <c r="EE710" s="144"/>
      <c r="EF710" s="144"/>
      <c r="EG710" s="144"/>
      <c r="EH710" s="144"/>
      <c r="EI710" s="144"/>
      <c r="EJ710" s="144"/>
      <c r="EK710" s="144"/>
      <c r="EL710" s="144"/>
      <c r="EM710" s="144"/>
      <c r="EN710" s="144"/>
      <c r="EO710" s="144"/>
      <c r="EP710" s="144"/>
      <c r="EQ710" s="144"/>
      <c r="ER710" s="144"/>
      <c r="ES710" s="144"/>
      <c r="ET710" s="144"/>
      <c r="EU710" s="144"/>
      <c r="EV710" s="144"/>
      <c r="EW710" s="144"/>
      <c r="EX710" s="144"/>
      <c r="EY710" s="144"/>
      <c r="EZ710" s="144"/>
      <c r="FA710" s="144"/>
      <c r="FB710" s="144"/>
      <c r="FC710" s="144"/>
      <c r="FD710" s="144"/>
      <c r="FE710" s="144"/>
      <c r="FF710" s="144"/>
      <c r="FG710" s="144"/>
      <c r="FH710" s="144"/>
      <c r="FI710" s="144"/>
      <c r="FJ710" s="144"/>
      <c r="FK710" s="144"/>
      <c r="FL710" s="144"/>
      <c r="FM710" s="144"/>
      <c r="FN710" s="144"/>
      <c r="FO710" s="144"/>
      <c r="FP710" s="144"/>
      <c r="FQ710" s="144"/>
      <c r="FR710" s="144"/>
      <c r="FS710" s="144"/>
      <c r="FT710" s="144"/>
      <c r="FU710" s="144"/>
      <c r="FV710" s="144"/>
      <c r="FW710" s="144"/>
      <c r="FX710" s="144"/>
      <c r="FY710" s="144"/>
      <c r="FZ710" s="144"/>
      <c r="GA710" s="144"/>
      <c r="GB710" s="144"/>
      <c r="GC710" s="144"/>
      <c r="GD710" s="144"/>
      <c r="GE710" s="144"/>
      <c r="GF710" s="144"/>
      <c r="GG710" s="144"/>
      <c r="GH710" s="144"/>
      <c r="GI710" s="144"/>
      <c r="GJ710" s="144"/>
      <c r="GK710" s="144"/>
      <c r="GL710" s="144"/>
      <c r="GM710" s="144"/>
      <c r="GN710" s="144"/>
      <c r="GO710" s="144"/>
      <c r="GP710" s="144"/>
      <c r="GQ710" s="144"/>
      <c r="GR710" s="144"/>
      <c r="GS710" s="144"/>
      <c r="GT710" s="144"/>
      <c r="GU710" s="144"/>
      <c r="GV710" s="144"/>
      <c r="GW710" s="144"/>
      <c r="GX710" s="144"/>
      <c r="GY710" s="144"/>
      <c r="GZ710" s="144"/>
      <c r="HA710" s="144"/>
      <c r="HB710" s="144"/>
      <c r="HC710" s="144"/>
      <c r="HD710" s="144"/>
      <c r="HE710" s="144"/>
      <c r="HF710" s="144"/>
      <c r="HG710" s="144"/>
      <c r="HH710" s="144"/>
      <c r="HI710" s="144"/>
      <c r="HJ710" s="144"/>
    </row>
    <row r="711" spans="1:218" ht="16.5" x14ac:dyDescent="0.3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c r="CN711" s="144"/>
      <c r="CO711" s="144"/>
      <c r="CP711" s="144"/>
      <c r="CQ711" s="144"/>
      <c r="CR711" s="144"/>
      <c r="CS711" s="144"/>
      <c r="CT711" s="144"/>
      <c r="CU711" s="144"/>
      <c r="CV711" s="144"/>
      <c r="CW711" s="144"/>
      <c r="CX711" s="144"/>
      <c r="CY711" s="144"/>
      <c r="CZ711" s="144"/>
      <c r="DA711" s="144"/>
      <c r="DB711" s="144"/>
      <c r="DC711" s="144"/>
      <c r="DD711" s="144"/>
      <c r="DE711" s="144"/>
      <c r="DF711" s="144"/>
      <c r="DG711" s="144"/>
      <c r="DH711" s="144"/>
      <c r="DI711" s="144"/>
      <c r="DJ711" s="144"/>
      <c r="DK711" s="144"/>
      <c r="DL711" s="144"/>
      <c r="DM711" s="144"/>
      <c r="DN711" s="144"/>
      <c r="DO711" s="144"/>
      <c r="DP711" s="144"/>
      <c r="DQ711" s="144"/>
      <c r="DR711" s="144"/>
      <c r="DS711" s="144"/>
      <c r="DT711" s="144"/>
      <c r="DU711" s="144"/>
      <c r="DV711" s="144"/>
      <c r="DW711" s="144"/>
      <c r="DX711" s="144"/>
      <c r="DY711" s="144"/>
      <c r="DZ711" s="144"/>
      <c r="EA711" s="144"/>
      <c r="EB711" s="144"/>
      <c r="EC711" s="144"/>
      <c r="ED711" s="144"/>
      <c r="EE711" s="144"/>
      <c r="EF711" s="144"/>
      <c r="EG711" s="144"/>
      <c r="EH711" s="144"/>
      <c r="EI711" s="144"/>
      <c r="EJ711" s="144"/>
      <c r="EK711" s="144"/>
      <c r="EL711" s="144"/>
      <c r="EM711" s="144"/>
      <c r="EN711" s="144"/>
      <c r="EO711" s="144"/>
      <c r="EP711" s="144"/>
      <c r="EQ711" s="144"/>
      <c r="ER711" s="144"/>
      <c r="ES711" s="144"/>
      <c r="ET711" s="144"/>
      <c r="EU711" s="144"/>
      <c r="EV711" s="144"/>
      <c r="EW711" s="144"/>
      <c r="EX711" s="144"/>
      <c r="EY711" s="144"/>
      <c r="EZ711" s="144"/>
      <c r="FA711" s="144"/>
      <c r="FB711" s="144"/>
      <c r="FC711" s="144"/>
      <c r="FD711" s="144"/>
      <c r="FE711" s="144"/>
      <c r="FF711" s="144"/>
      <c r="FG711" s="144"/>
      <c r="FH711" s="144"/>
      <c r="FI711" s="144"/>
      <c r="FJ711" s="144"/>
      <c r="FK711" s="144"/>
      <c r="FL711" s="144"/>
      <c r="FM711" s="144"/>
      <c r="FN711" s="144"/>
      <c r="FO711" s="144"/>
      <c r="FP711" s="144"/>
      <c r="FQ711" s="144"/>
      <c r="FR711" s="144"/>
      <c r="FS711" s="144"/>
      <c r="FT711" s="144"/>
      <c r="FU711" s="144"/>
      <c r="FV711" s="144"/>
      <c r="FW711" s="144"/>
      <c r="FX711" s="144"/>
      <c r="FY711" s="144"/>
      <c r="FZ711" s="144"/>
      <c r="GA711" s="144"/>
      <c r="GB711" s="144"/>
      <c r="GC711" s="144"/>
      <c r="GD711" s="144"/>
      <c r="GE711" s="144"/>
      <c r="GF711" s="144"/>
      <c r="GG711" s="144"/>
      <c r="GH711" s="144"/>
      <c r="GI711" s="144"/>
      <c r="GJ711" s="144"/>
      <c r="GK711" s="144"/>
      <c r="GL711" s="144"/>
      <c r="GM711" s="144"/>
      <c r="GN711" s="144"/>
      <c r="GO711" s="144"/>
      <c r="GP711" s="144"/>
      <c r="GQ711" s="144"/>
      <c r="GR711" s="144"/>
      <c r="GS711" s="144"/>
      <c r="GT711" s="144"/>
      <c r="GU711" s="144"/>
      <c r="GV711" s="144"/>
      <c r="GW711" s="144"/>
      <c r="GX711" s="144"/>
      <c r="GY711" s="144"/>
      <c r="GZ711" s="144"/>
      <c r="HA711" s="144"/>
      <c r="HB711" s="144"/>
      <c r="HC711" s="144"/>
      <c r="HD711" s="144"/>
      <c r="HE711" s="144"/>
      <c r="HF711" s="144"/>
      <c r="HG711" s="144"/>
      <c r="HH711" s="144"/>
      <c r="HI711" s="144"/>
      <c r="HJ711" s="144"/>
    </row>
    <row r="712" spans="1:218" ht="16.5" x14ac:dyDescent="0.3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c r="CN712" s="144"/>
      <c r="CO712" s="144"/>
      <c r="CP712" s="144"/>
      <c r="CQ712" s="144"/>
      <c r="CR712" s="144"/>
      <c r="CS712" s="144"/>
      <c r="CT712" s="144"/>
      <c r="CU712" s="144"/>
      <c r="CV712" s="144"/>
      <c r="CW712" s="144"/>
      <c r="CX712" s="144"/>
      <c r="CY712" s="144"/>
      <c r="CZ712" s="144"/>
      <c r="DA712" s="144"/>
      <c r="DB712" s="144"/>
      <c r="DC712" s="144"/>
      <c r="DD712" s="144"/>
      <c r="DE712" s="144"/>
      <c r="DF712" s="144"/>
      <c r="DG712" s="144"/>
      <c r="DH712" s="144"/>
      <c r="DI712" s="144"/>
      <c r="DJ712" s="144"/>
      <c r="DK712" s="144"/>
      <c r="DL712" s="144"/>
      <c r="DM712" s="144"/>
      <c r="DN712" s="144"/>
      <c r="DO712" s="144"/>
      <c r="DP712" s="144"/>
      <c r="DQ712" s="144"/>
      <c r="DR712" s="144"/>
      <c r="DS712" s="144"/>
      <c r="DT712" s="144"/>
      <c r="DU712" s="144"/>
      <c r="DV712" s="144"/>
      <c r="DW712" s="144"/>
      <c r="DX712" s="144"/>
      <c r="DY712" s="144"/>
      <c r="DZ712" s="144"/>
      <c r="EA712" s="144"/>
      <c r="EB712" s="144"/>
      <c r="EC712" s="144"/>
      <c r="ED712" s="144"/>
      <c r="EE712" s="144"/>
      <c r="EF712" s="144"/>
      <c r="EG712" s="144"/>
      <c r="EH712" s="144"/>
      <c r="EI712" s="144"/>
      <c r="EJ712" s="144"/>
      <c r="EK712" s="144"/>
      <c r="EL712" s="144"/>
      <c r="EM712" s="144"/>
      <c r="EN712" s="144"/>
      <c r="EO712" s="144"/>
      <c r="EP712" s="144"/>
      <c r="EQ712" s="144"/>
      <c r="ER712" s="144"/>
      <c r="ES712" s="144"/>
      <c r="ET712" s="144"/>
      <c r="EU712" s="144"/>
      <c r="EV712" s="144"/>
      <c r="EW712" s="144"/>
      <c r="EX712" s="144"/>
      <c r="EY712" s="144"/>
      <c r="EZ712" s="144"/>
      <c r="FA712" s="144"/>
      <c r="FB712" s="144"/>
      <c r="FC712" s="144"/>
      <c r="FD712" s="144"/>
      <c r="FE712" s="144"/>
      <c r="FF712" s="144"/>
      <c r="FG712" s="144"/>
      <c r="FH712" s="144"/>
      <c r="FI712" s="144"/>
      <c r="FJ712" s="144"/>
      <c r="FK712" s="144"/>
      <c r="FL712" s="144"/>
      <c r="FM712" s="144"/>
      <c r="FN712" s="144"/>
      <c r="FO712" s="144"/>
      <c r="FP712" s="144"/>
      <c r="FQ712" s="144"/>
      <c r="FR712" s="144"/>
      <c r="FS712" s="144"/>
      <c r="FT712" s="144"/>
      <c r="FU712" s="144"/>
      <c r="FV712" s="144"/>
      <c r="FW712" s="144"/>
      <c r="FX712" s="144"/>
      <c r="FY712" s="144"/>
      <c r="FZ712" s="144"/>
      <c r="GA712" s="144"/>
      <c r="GB712" s="144"/>
      <c r="GC712" s="144"/>
      <c r="GD712" s="144"/>
      <c r="GE712" s="144"/>
      <c r="GF712" s="144"/>
      <c r="GG712" s="144"/>
      <c r="GH712" s="144"/>
      <c r="GI712" s="144"/>
      <c r="GJ712" s="144"/>
      <c r="GK712" s="144"/>
      <c r="GL712" s="144"/>
      <c r="GM712" s="144"/>
      <c r="GN712" s="144"/>
      <c r="GO712" s="144"/>
      <c r="GP712" s="144"/>
      <c r="GQ712" s="144"/>
      <c r="GR712" s="144"/>
      <c r="GS712" s="144"/>
      <c r="GT712" s="144"/>
      <c r="GU712" s="144"/>
      <c r="GV712" s="144"/>
      <c r="GW712" s="144"/>
      <c r="GX712" s="144"/>
      <c r="GY712" s="144"/>
      <c r="GZ712" s="144"/>
      <c r="HA712" s="144"/>
      <c r="HB712" s="144"/>
      <c r="HC712" s="144"/>
      <c r="HD712" s="144"/>
      <c r="HE712" s="144"/>
      <c r="HF712" s="144"/>
      <c r="HG712" s="144"/>
      <c r="HH712" s="144"/>
      <c r="HI712" s="144"/>
      <c r="HJ712" s="144"/>
    </row>
    <row r="713" spans="1:218" ht="16.5" x14ac:dyDescent="0.3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c r="CN713" s="144"/>
      <c r="CO713" s="144"/>
      <c r="CP713" s="144"/>
      <c r="CQ713" s="144"/>
      <c r="CR713" s="144"/>
      <c r="CS713" s="144"/>
      <c r="CT713" s="144"/>
      <c r="CU713" s="144"/>
      <c r="CV713" s="144"/>
      <c r="CW713" s="144"/>
      <c r="CX713" s="144"/>
      <c r="CY713" s="144"/>
      <c r="CZ713" s="144"/>
      <c r="DA713" s="144"/>
      <c r="DB713" s="144"/>
      <c r="DC713" s="144"/>
      <c r="DD713" s="144"/>
      <c r="DE713" s="144"/>
      <c r="DF713" s="144"/>
      <c r="DG713" s="144"/>
      <c r="DH713" s="144"/>
      <c r="DI713" s="144"/>
      <c r="DJ713" s="144"/>
      <c r="DK713" s="144"/>
      <c r="DL713" s="144"/>
      <c r="DM713" s="144"/>
      <c r="DN713" s="144"/>
      <c r="DO713" s="144"/>
      <c r="DP713" s="144"/>
      <c r="DQ713" s="144"/>
      <c r="DR713" s="144"/>
      <c r="DS713" s="144"/>
      <c r="DT713" s="144"/>
      <c r="DU713" s="144"/>
      <c r="DV713" s="144"/>
      <c r="DW713" s="144"/>
      <c r="DX713" s="144"/>
      <c r="DY713" s="144"/>
      <c r="DZ713" s="144"/>
      <c r="EA713" s="144"/>
      <c r="EB713" s="144"/>
      <c r="EC713" s="144"/>
      <c r="ED713" s="144"/>
      <c r="EE713" s="144"/>
      <c r="EF713" s="144"/>
      <c r="EG713" s="144"/>
      <c r="EH713" s="144"/>
      <c r="EI713" s="144"/>
      <c r="EJ713" s="144"/>
      <c r="EK713" s="144"/>
      <c r="EL713" s="144"/>
      <c r="EM713" s="144"/>
      <c r="EN713" s="144"/>
      <c r="EO713" s="144"/>
      <c r="EP713" s="144"/>
      <c r="EQ713" s="144"/>
      <c r="ER713" s="144"/>
      <c r="ES713" s="144"/>
      <c r="ET713" s="144"/>
      <c r="EU713" s="144"/>
      <c r="EV713" s="144"/>
      <c r="EW713" s="144"/>
      <c r="EX713" s="144"/>
      <c r="EY713" s="144"/>
      <c r="EZ713" s="144"/>
      <c r="FA713" s="144"/>
      <c r="FB713" s="144"/>
      <c r="FC713" s="144"/>
      <c r="FD713" s="144"/>
      <c r="FE713" s="144"/>
      <c r="FF713" s="144"/>
      <c r="FG713" s="144"/>
      <c r="FH713" s="144"/>
      <c r="FI713" s="144"/>
      <c r="FJ713" s="144"/>
      <c r="FK713" s="144"/>
      <c r="FL713" s="144"/>
      <c r="FM713" s="144"/>
      <c r="FN713" s="144"/>
      <c r="FO713" s="144"/>
      <c r="FP713" s="144"/>
      <c r="FQ713" s="144"/>
      <c r="FR713" s="144"/>
      <c r="FS713" s="144"/>
      <c r="FT713" s="144"/>
      <c r="FU713" s="144"/>
      <c r="FV713" s="144"/>
      <c r="FW713" s="144"/>
      <c r="FX713" s="144"/>
      <c r="FY713" s="144"/>
      <c r="FZ713" s="144"/>
      <c r="GA713" s="144"/>
      <c r="GB713" s="144"/>
      <c r="GC713" s="144"/>
      <c r="GD713" s="144"/>
      <c r="GE713" s="144"/>
      <c r="GF713" s="144"/>
      <c r="GG713" s="144"/>
      <c r="GH713" s="144"/>
      <c r="GI713" s="144"/>
      <c r="GJ713" s="144"/>
      <c r="GK713" s="144"/>
      <c r="GL713" s="144"/>
      <c r="GM713" s="144"/>
      <c r="GN713" s="144"/>
      <c r="GO713" s="144"/>
      <c r="GP713" s="144"/>
      <c r="GQ713" s="144"/>
      <c r="GR713" s="144"/>
      <c r="GS713" s="144"/>
      <c r="GT713" s="144"/>
      <c r="GU713" s="144"/>
      <c r="GV713" s="144"/>
      <c r="GW713" s="144"/>
      <c r="GX713" s="144"/>
      <c r="GY713" s="144"/>
      <c r="GZ713" s="144"/>
      <c r="HA713" s="144"/>
      <c r="HB713" s="144"/>
      <c r="HC713" s="144"/>
      <c r="HD713" s="144"/>
      <c r="HE713" s="144"/>
      <c r="HF713" s="144"/>
      <c r="HG713" s="144"/>
      <c r="HH713" s="144"/>
      <c r="HI713" s="144"/>
      <c r="HJ713" s="144"/>
    </row>
    <row r="714" spans="1:218" ht="16.5" x14ac:dyDescent="0.3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c r="CN714" s="144"/>
      <c r="CO714" s="144"/>
      <c r="CP714" s="144"/>
      <c r="CQ714" s="144"/>
      <c r="CR714" s="144"/>
      <c r="CS714" s="144"/>
      <c r="CT714" s="144"/>
      <c r="CU714" s="144"/>
      <c r="CV714" s="144"/>
      <c r="CW714" s="144"/>
      <c r="CX714" s="144"/>
      <c r="CY714" s="144"/>
      <c r="CZ714" s="144"/>
      <c r="DA714" s="144"/>
      <c r="DB714" s="144"/>
      <c r="DC714" s="144"/>
      <c r="DD714" s="144"/>
      <c r="DE714" s="144"/>
      <c r="DF714" s="144"/>
      <c r="DG714" s="144"/>
      <c r="DH714" s="144"/>
      <c r="DI714" s="144"/>
      <c r="DJ714" s="144"/>
      <c r="DK714" s="144"/>
      <c r="DL714" s="144"/>
      <c r="DM714" s="144"/>
      <c r="DN714" s="144"/>
      <c r="DO714" s="144"/>
      <c r="DP714" s="144"/>
      <c r="DQ714" s="144"/>
      <c r="DR714" s="144"/>
      <c r="DS714" s="144"/>
      <c r="DT714" s="144"/>
      <c r="DU714" s="144"/>
      <c r="DV714" s="144"/>
      <c r="DW714" s="144"/>
      <c r="DX714" s="144"/>
      <c r="DY714" s="144"/>
      <c r="DZ714" s="144"/>
      <c r="EA714" s="144"/>
      <c r="EB714" s="144"/>
      <c r="EC714" s="144"/>
      <c r="ED714" s="144"/>
      <c r="EE714" s="144"/>
      <c r="EF714" s="144"/>
      <c r="EG714" s="144"/>
      <c r="EH714" s="144"/>
      <c r="EI714" s="144"/>
      <c r="EJ714" s="144"/>
      <c r="EK714" s="144"/>
      <c r="EL714" s="144"/>
      <c r="EM714" s="144"/>
      <c r="EN714" s="144"/>
      <c r="EO714" s="144"/>
      <c r="EP714" s="144"/>
      <c r="EQ714" s="144"/>
      <c r="ER714" s="144"/>
      <c r="ES714" s="144"/>
      <c r="ET714" s="144"/>
      <c r="EU714" s="144"/>
      <c r="EV714" s="144"/>
      <c r="EW714" s="144"/>
      <c r="EX714" s="144"/>
      <c r="EY714" s="144"/>
      <c r="EZ714" s="144"/>
      <c r="FA714" s="144"/>
      <c r="FB714" s="144"/>
      <c r="FC714" s="144"/>
      <c r="FD714" s="144"/>
      <c r="FE714" s="144"/>
      <c r="FF714" s="144"/>
      <c r="FG714" s="144"/>
      <c r="FH714" s="144"/>
      <c r="FI714" s="144"/>
      <c r="FJ714" s="144"/>
      <c r="FK714" s="144"/>
      <c r="FL714" s="144"/>
      <c r="FM714" s="144"/>
      <c r="FN714" s="144"/>
      <c r="FO714" s="144"/>
      <c r="FP714" s="144"/>
      <c r="FQ714" s="144"/>
      <c r="FR714" s="144"/>
      <c r="FS714" s="144"/>
      <c r="FT714" s="144"/>
      <c r="FU714" s="144"/>
      <c r="FV714" s="144"/>
      <c r="FW714" s="144"/>
      <c r="FX714" s="144"/>
      <c r="FY714" s="144"/>
      <c r="FZ714" s="144"/>
      <c r="GA714" s="144"/>
      <c r="GB714" s="144"/>
      <c r="GC714" s="144"/>
      <c r="GD714" s="144"/>
      <c r="GE714" s="144"/>
      <c r="GF714" s="144"/>
      <c r="GG714" s="144"/>
      <c r="GH714" s="144"/>
      <c r="GI714" s="144"/>
      <c r="GJ714" s="144"/>
      <c r="GK714" s="144"/>
      <c r="GL714" s="144"/>
      <c r="GM714" s="144"/>
      <c r="GN714" s="144"/>
      <c r="GO714" s="144"/>
      <c r="GP714" s="144"/>
      <c r="GQ714" s="144"/>
      <c r="GR714" s="144"/>
      <c r="GS714" s="144"/>
      <c r="GT714" s="144"/>
      <c r="GU714" s="144"/>
      <c r="GV714" s="144"/>
      <c r="GW714" s="144"/>
      <c r="GX714" s="144"/>
      <c r="GY714" s="144"/>
      <c r="GZ714" s="144"/>
      <c r="HA714" s="144"/>
      <c r="HB714" s="144"/>
      <c r="HC714" s="144"/>
      <c r="HD714" s="144"/>
      <c r="HE714" s="144"/>
      <c r="HF714" s="144"/>
      <c r="HG714" s="144"/>
      <c r="HH714" s="144"/>
      <c r="HI714" s="144"/>
      <c r="HJ714" s="144"/>
    </row>
    <row r="715" spans="1:218" ht="16.5" x14ac:dyDescent="0.3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c r="CN715" s="144"/>
      <c r="CO715" s="144"/>
      <c r="CP715" s="144"/>
      <c r="CQ715" s="144"/>
      <c r="CR715" s="144"/>
      <c r="CS715" s="144"/>
      <c r="CT715" s="144"/>
      <c r="CU715" s="144"/>
      <c r="CV715" s="144"/>
      <c r="CW715" s="144"/>
      <c r="CX715" s="144"/>
      <c r="CY715" s="144"/>
      <c r="CZ715" s="144"/>
      <c r="DA715" s="144"/>
      <c r="DB715" s="144"/>
      <c r="DC715" s="144"/>
      <c r="DD715" s="144"/>
      <c r="DE715" s="144"/>
      <c r="DF715" s="144"/>
      <c r="DG715" s="144"/>
      <c r="DH715" s="144"/>
      <c r="DI715" s="144"/>
      <c r="DJ715" s="144"/>
      <c r="DK715" s="144"/>
      <c r="DL715" s="144"/>
      <c r="DM715" s="144"/>
      <c r="DN715" s="144"/>
      <c r="DO715" s="144"/>
      <c r="DP715" s="144"/>
      <c r="DQ715" s="144"/>
      <c r="DR715" s="144"/>
      <c r="DS715" s="144"/>
      <c r="DT715" s="144"/>
      <c r="DU715" s="144"/>
      <c r="DV715" s="144"/>
      <c r="DW715" s="144"/>
      <c r="DX715" s="144"/>
      <c r="DY715" s="144"/>
      <c r="DZ715" s="144"/>
      <c r="EA715" s="144"/>
      <c r="EB715" s="144"/>
      <c r="EC715" s="144"/>
      <c r="ED715" s="144"/>
      <c r="EE715" s="144"/>
      <c r="EF715" s="144"/>
      <c r="EG715" s="144"/>
      <c r="EH715" s="144"/>
      <c r="EI715" s="144"/>
      <c r="EJ715" s="144"/>
      <c r="EK715" s="144"/>
      <c r="EL715" s="144"/>
      <c r="EM715" s="144"/>
      <c r="EN715" s="144"/>
      <c r="EO715" s="144"/>
      <c r="EP715" s="144"/>
      <c r="EQ715" s="144"/>
      <c r="ER715" s="144"/>
      <c r="ES715" s="144"/>
      <c r="ET715" s="144"/>
      <c r="EU715" s="144"/>
      <c r="EV715" s="144"/>
      <c r="EW715" s="144"/>
      <c r="EX715" s="144"/>
      <c r="EY715" s="144"/>
      <c r="EZ715" s="144"/>
      <c r="FA715" s="144"/>
      <c r="FB715" s="144"/>
      <c r="FC715" s="144"/>
      <c r="FD715" s="144"/>
      <c r="FE715" s="144"/>
      <c r="FF715" s="144"/>
      <c r="FG715" s="144"/>
      <c r="FH715" s="144"/>
      <c r="FI715" s="144"/>
      <c r="FJ715" s="144"/>
      <c r="FK715" s="144"/>
      <c r="FL715" s="144"/>
      <c r="FM715" s="144"/>
      <c r="FN715" s="144"/>
      <c r="FO715" s="144"/>
      <c r="FP715" s="144"/>
      <c r="FQ715" s="144"/>
      <c r="FR715" s="144"/>
      <c r="FS715" s="144"/>
      <c r="FT715" s="144"/>
      <c r="FU715" s="144"/>
      <c r="FV715" s="144"/>
      <c r="FW715" s="144"/>
      <c r="FX715" s="144"/>
      <c r="FY715" s="144"/>
      <c r="FZ715" s="144"/>
      <c r="GA715" s="144"/>
      <c r="GB715" s="144"/>
      <c r="GC715" s="144"/>
      <c r="GD715" s="144"/>
      <c r="GE715" s="144"/>
      <c r="GF715" s="144"/>
      <c r="GG715" s="144"/>
      <c r="GH715" s="144"/>
      <c r="GI715" s="144"/>
      <c r="GJ715" s="144"/>
      <c r="GK715" s="144"/>
      <c r="GL715" s="144"/>
      <c r="GM715" s="144"/>
      <c r="GN715" s="144"/>
      <c r="GO715" s="144"/>
      <c r="GP715" s="144"/>
      <c r="GQ715" s="144"/>
      <c r="GR715" s="144"/>
      <c r="GS715" s="144"/>
      <c r="GT715" s="144"/>
      <c r="GU715" s="144"/>
      <c r="GV715" s="144"/>
      <c r="GW715" s="144"/>
      <c r="GX715" s="144"/>
      <c r="GY715" s="144"/>
      <c r="GZ715" s="144"/>
      <c r="HA715" s="144"/>
      <c r="HB715" s="144"/>
      <c r="HC715" s="144"/>
      <c r="HD715" s="144"/>
      <c r="HE715" s="144"/>
      <c r="HF715" s="144"/>
      <c r="HG715" s="144"/>
      <c r="HH715" s="144"/>
      <c r="HI715" s="144"/>
      <c r="HJ715" s="144"/>
    </row>
    <row r="716" spans="1:218" ht="16.5" x14ac:dyDescent="0.3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c r="CN716" s="144"/>
      <c r="CO716" s="144"/>
      <c r="CP716" s="144"/>
      <c r="CQ716" s="144"/>
      <c r="CR716" s="144"/>
      <c r="CS716" s="144"/>
      <c r="CT716" s="144"/>
      <c r="CU716" s="144"/>
      <c r="CV716" s="144"/>
      <c r="CW716" s="144"/>
      <c r="CX716" s="144"/>
      <c r="CY716" s="144"/>
      <c r="CZ716" s="144"/>
      <c r="DA716" s="144"/>
      <c r="DB716" s="144"/>
      <c r="DC716" s="144"/>
      <c r="DD716" s="144"/>
      <c r="DE716" s="144"/>
      <c r="DF716" s="144"/>
      <c r="DG716" s="144"/>
      <c r="DH716" s="144"/>
      <c r="DI716" s="144"/>
      <c r="DJ716" s="144"/>
      <c r="DK716" s="144"/>
      <c r="DL716" s="144"/>
      <c r="DM716" s="144"/>
      <c r="DN716" s="144"/>
      <c r="DO716" s="144"/>
      <c r="DP716" s="144"/>
      <c r="DQ716" s="144"/>
      <c r="DR716" s="144"/>
      <c r="DS716" s="144"/>
      <c r="DT716" s="144"/>
      <c r="DU716" s="144"/>
      <c r="DV716" s="144"/>
      <c r="DW716" s="144"/>
      <c r="DX716" s="144"/>
      <c r="DY716" s="144"/>
      <c r="DZ716" s="144"/>
      <c r="EA716" s="144"/>
      <c r="EB716" s="144"/>
      <c r="EC716" s="144"/>
      <c r="ED716" s="144"/>
      <c r="EE716" s="144"/>
      <c r="EF716" s="144"/>
      <c r="EG716" s="144"/>
      <c r="EH716" s="144"/>
      <c r="EI716" s="144"/>
      <c r="EJ716" s="144"/>
      <c r="EK716" s="144"/>
      <c r="EL716" s="144"/>
      <c r="EM716" s="144"/>
      <c r="EN716" s="144"/>
      <c r="EO716" s="144"/>
      <c r="EP716" s="144"/>
      <c r="EQ716" s="144"/>
      <c r="ER716" s="144"/>
      <c r="ES716" s="144"/>
      <c r="ET716" s="144"/>
      <c r="EU716" s="144"/>
      <c r="EV716" s="144"/>
      <c r="EW716" s="144"/>
      <c r="EX716" s="144"/>
      <c r="EY716" s="144"/>
      <c r="EZ716" s="144"/>
      <c r="FA716" s="144"/>
      <c r="FB716" s="144"/>
      <c r="FC716" s="144"/>
      <c r="FD716" s="144"/>
      <c r="FE716" s="144"/>
      <c r="FF716" s="144"/>
      <c r="FG716" s="144"/>
      <c r="FH716" s="144"/>
      <c r="FI716" s="144"/>
      <c r="FJ716" s="144"/>
      <c r="FK716" s="144"/>
      <c r="FL716" s="144"/>
      <c r="FM716" s="144"/>
      <c r="FN716" s="144"/>
      <c r="FO716" s="144"/>
      <c r="FP716" s="144"/>
      <c r="FQ716" s="144"/>
      <c r="FR716" s="144"/>
      <c r="FS716" s="144"/>
      <c r="FT716" s="144"/>
      <c r="FU716" s="144"/>
      <c r="FV716" s="144"/>
      <c r="FW716" s="144"/>
      <c r="FX716" s="144"/>
      <c r="FY716" s="144"/>
      <c r="FZ716" s="144"/>
      <c r="GA716" s="144"/>
      <c r="GB716" s="144"/>
      <c r="GC716" s="144"/>
      <c r="GD716" s="144"/>
      <c r="GE716" s="144"/>
      <c r="GF716" s="144"/>
      <c r="GG716" s="144"/>
      <c r="GH716" s="144"/>
      <c r="GI716" s="144"/>
      <c r="GJ716" s="144"/>
      <c r="GK716" s="144"/>
      <c r="GL716" s="144"/>
      <c r="GM716" s="144"/>
      <c r="GN716" s="144"/>
      <c r="GO716" s="144"/>
      <c r="GP716" s="144"/>
      <c r="GQ716" s="144"/>
      <c r="GR716" s="144"/>
      <c r="GS716" s="144"/>
      <c r="GT716" s="144"/>
      <c r="GU716" s="144"/>
      <c r="GV716" s="144"/>
      <c r="GW716" s="144"/>
      <c r="GX716" s="144"/>
      <c r="GY716" s="144"/>
      <c r="GZ716" s="144"/>
      <c r="HA716" s="144"/>
      <c r="HB716" s="144"/>
      <c r="HC716" s="144"/>
      <c r="HD716" s="144"/>
      <c r="HE716" s="144"/>
      <c r="HF716" s="144"/>
      <c r="HG716" s="144"/>
      <c r="HH716" s="144"/>
      <c r="HI716" s="144"/>
      <c r="HJ716" s="144"/>
    </row>
    <row r="717" spans="1:218" ht="16.5" x14ac:dyDescent="0.3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c r="CN717" s="144"/>
      <c r="CO717" s="144"/>
      <c r="CP717" s="144"/>
      <c r="CQ717" s="144"/>
      <c r="CR717" s="144"/>
      <c r="CS717" s="144"/>
      <c r="CT717" s="144"/>
      <c r="CU717" s="144"/>
      <c r="CV717" s="144"/>
      <c r="CW717" s="144"/>
      <c r="CX717" s="144"/>
      <c r="CY717" s="144"/>
      <c r="CZ717" s="144"/>
      <c r="DA717" s="144"/>
      <c r="DB717" s="144"/>
      <c r="DC717" s="144"/>
      <c r="DD717" s="144"/>
      <c r="DE717" s="144"/>
      <c r="DF717" s="144"/>
      <c r="DG717" s="144"/>
      <c r="DH717" s="144"/>
      <c r="DI717" s="144"/>
      <c r="DJ717" s="144"/>
      <c r="DK717" s="144"/>
      <c r="DL717" s="144"/>
      <c r="DM717" s="144"/>
      <c r="DN717" s="144"/>
      <c r="DO717" s="144"/>
      <c r="DP717" s="144"/>
      <c r="DQ717" s="144"/>
      <c r="DR717" s="144"/>
      <c r="DS717" s="144"/>
      <c r="DT717" s="144"/>
      <c r="DU717" s="144"/>
      <c r="DV717" s="144"/>
      <c r="DW717" s="144"/>
      <c r="DX717" s="144"/>
      <c r="DY717" s="144"/>
      <c r="DZ717" s="144"/>
      <c r="EA717" s="144"/>
      <c r="EB717" s="144"/>
      <c r="EC717" s="144"/>
      <c r="ED717" s="144"/>
      <c r="EE717" s="144"/>
      <c r="EF717" s="144"/>
      <c r="EG717" s="144"/>
      <c r="EH717" s="144"/>
      <c r="EI717" s="144"/>
      <c r="EJ717" s="144"/>
      <c r="EK717" s="144"/>
      <c r="EL717" s="144"/>
      <c r="EM717" s="144"/>
      <c r="EN717" s="144"/>
      <c r="EO717" s="144"/>
      <c r="EP717" s="144"/>
      <c r="EQ717" s="144"/>
      <c r="ER717" s="144"/>
      <c r="ES717" s="144"/>
      <c r="ET717" s="144"/>
      <c r="EU717" s="144"/>
      <c r="EV717" s="144"/>
      <c r="EW717" s="144"/>
      <c r="EX717" s="144"/>
      <c r="EY717" s="144"/>
      <c r="EZ717" s="144"/>
      <c r="FA717" s="144"/>
      <c r="FB717" s="144"/>
      <c r="FC717" s="144"/>
      <c r="FD717" s="144"/>
      <c r="FE717" s="144"/>
      <c r="FF717" s="144"/>
      <c r="FG717" s="144"/>
      <c r="FH717" s="144"/>
      <c r="FI717" s="144"/>
      <c r="FJ717" s="144"/>
      <c r="FK717" s="144"/>
      <c r="FL717" s="144"/>
      <c r="FM717" s="144"/>
      <c r="FN717" s="144"/>
      <c r="FO717" s="144"/>
      <c r="FP717" s="144"/>
      <c r="FQ717" s="144"/>
      <c r="FR717" s="144"/>
      <c r="FS717" s="144"/>
      <c r="FT717" s="144"/>
      <c r="FU717" s="144"/>
      <c r="FV717" s="144"/>
      <c r="FW717" s="144"/>
      <c r="FX717" s="144"/>
      <c r="FY717" s="144"/>
      <c r="FZ717" s="144"/>
      <c r="GA717" s="144"/>
      <c r="GB717" s="144"/>
      <c r="GC717" s="144"/>
      <c r="GD717" s="144"/>
      <c r="GE717" s="144"/>
      <c r="GF717" s="144"/>
      <c r="GG717" s="144"/>
      <c r="GH717" s="144"/>
      <c r="GI717" s="144"/>
      <c r="GJ717" s="144"/>
      <c r="GK717" s="144"/>
      <c r="GL717" s="144"/>
      <c r="GM717" s="144"/>
      <c r="GN717" s="144"/>
      <c r="GO717" s="144"/>
      <c r="GP717" s="144"/>
      <c r="GQ717" s="144"/>
      <c r="GR717" s="144"/>
      <c r="GS717" s="144"/>
      <c r="GT717" s="144"/>
      <c r="GU717" s="144"/>
      <c r="GV717" s="144"/>
      <c r="GW717" s="144"/>
      <c r="GX717" s="144"/>
      <c r="GY717" s="144"/>
      <c r="GZ717" s="144"/>
      <c r="HA717" s="144"/>
      <c r="HB717" s="144"/>
      <c r="HC717" s="144"/>
      <c r="HD717" s="144"/>
      <c r="HE717" s="144"/>
      <c r="HF717" s="144"/>
      <c r="HG717" s="144"/>
      <c r="HH717" s="144"/>
      <c r="HI717" s="144"/>
      <c r="HJ717" s="144"/>
    </row>
    <row r="718" spans="1:218" ht="16.5" x14ac:dyDescent="0.3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c r="CZ718" s="144"/>
      <c r="DA718" s="144"/>
      <c r="DB718" s="144"/>
      <c r="DC718" s="144"/>
      <c r="DD718" s="144"/>
      <c r="DE718" s="144"/>
      <c r="DF718" s="144"/>
      <c r="DG718" s="144"/>
      <c r="DH718" s="144"/>
      <c r="DI718" s="144"/>
      <c r="DJ718" s="144"/>
      <c r="DK718" s="144"/>
      <c r="DL718" s="144"/>
      <c r="DM718" s="144"/>
      <c r="DN718" s="144"/>
      <c r="DO718" s="144"/>
      <c r="DP718" s="144"/>
      <c r="DQ718" s="144"/>
      <c r="DR718" s="144"/>
      <c r="DS718" s="144"/>
      <c r="DT718" s="144"/>
      <c r="DU718" s="144"/>
      <c r="DV718" s="144"/>
      <c r="DW718" s="144"/>
      <c r="DX718" s="144"/>
      <c r="DY718" s="144"/>
      <c r="DZ718" s="144"/>
      <c r="EA718" s="144"/>
      <c r="EB718" s="144"/>
      <c r="EC718" s="144"/>
      <c r="ED718" s="144"/>
      <c r="EE718" s="144"/>
      <c r="EF718" s="144"/>
      <c r="EG718" s="144"/>
      <c r="EH718" s="144"/>
      <c r="EI718" s="144"/>
      <c r="EJ718" s="144"/>
      <c r="EK718" s="144"/>
      <c r="EL718" s="144"/>
      <c r="EM718" s="144"/>
      <c r="EN718" s="144"/>
      <c r="EO718" s="144"/>
      <c r="EP718" s="144"/>
      <c r="EQ718" s="144"/>
      <c r="ER718" s="144"/>
      <c r="ES718" s="144"/>
      <c r="ET718" s="144"/>
      <c r="EU718" s="144"/>
      <c r="EV718" s="144"/>
      <c r="EW718" s="144"/>
      <c r="EX718" s="144"/>
      <c r="EY718" s="144"/>
      <c r="EZ718" s="144"/>
      <c r="FA718" s="144"/>
      <c r="FB718" s="144"/>
      <c r="FC718" s="144"/>
      <c r="FD718" s="144"/>
      <c r="FE718" s="144"/>
      <c r="FF718" s="144"/>
      <c r="FG718" s="144"/>
      <c r="FH718" s="144"/>
      <c r="FI718" s="144"/>
      <c r="FJ718" s="144"/>
      <c r="FK718" s="144"/>
      <c r="FL718" s="144"/>
      <c r="FM718" s="144"/>
      <c r="FN718" s="144"/>
      <c r="FO718" s="144"/>
      <c r="FP718" s="144"/>
      <c r="FQ718" s="144"/>
      <c r="FR718" s="144"/>
      <c r="FS718" s="144"/>
      <c r="FT718" s="144"/>
      <c r="FU718" s="144"/>
      <c r="FV718" s="144"/>
      <c r="FW718" s="144"/>
      <c r="FX718" s="144"/>
      <c r="FY718" s="144"/>
      <c r="FZ718" s="144"/>
      <c r="GA718" s="144"/>
      <c r="GB718" s="144"/>
      <c r="GC718" s="144"/>
      <c r="GD718" s="144"/>
      <c r="GE718" s="144"/>
      <c r="GF718" s="144"/>
      <c r="GG718" s="144"/>
      <c r="GH718" s="144"/>
      <c r="GI718" s="144"/>
      <c r="GJ718" s="144"/>
      <c r="GK718" s="144"/>
      <c r="GL718" s="144"/>
      <c r="GM718" s="144"/>
      <c r="GN718" s="144"/>
      <c r="GO718" s="144"/>
      <c r="GP718" s="144"/>
      <c r="GQ718" s="144"/>
      <c r="GR718" s="144"/>
      <c r="GS718" s="144"/>
      <c r="GT718" s="144"/>
      <c r="GU718" s="144"/>
      <c r="GV718" s="144"/>
      <c r="GW718" s="144"/>
      <c r="GX718" s="144"/>
      <c r="GY718" s="144"/>
      <c r="GZ718" s="144"/>
      <c r="HA718" s="144"/>
      <c r="HB718" s="144"/>
      <c r="HC718" s="144"/>
      <c r="HD718" s="144"/>
      <c r="HE718" s="144"/>
      <c r="HF718" s="144"/>
      <c r="HG718" s="144"/>
      <c r="HH718" s="144"/>
      <c r="HI718" s="144"/>
      <c r="HJ718" s="144"/>
    </row>
    <row r="719" spans="1:218" ht="16.5" x14ac:dyDescent="0.3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c r="CN719" s="144"/>
      <c r="CO719" s="144"/>
      <c r="CP719" s="144"/>
      <c r="CQ719" s="144"/>
      <c r="CR719" s="144"/>
      <c r="CS719" s="144"/>
      <c r="CT719" s="144"/>
      <c r="CU719" s="144"/>
      <c r="CV719" s="144"/>
      <c r="CW719" s="144"/>
      <c r="CX719" s="144"/>
      <c r="CY719" s="144"/>
      <c r="CZ719" s="144"/>
      <c r="DA719" s="144"/>
      <c r="DB719" s="144"/>
      <c r="DC719" s="144"/>
      <c r="DD719" s="144"/>
      <c r="DE719" s="144"/>
      <c r="DF719" s="144"/>
      <c r="DG719" s="144"/>
      <c r="DH719" s="144"/>
      <c r="DI719" s="144"/>
      <c r="DJ719" s="144"/>
      <c r="DK719" s="144"/>
      <c r="DL719" s="144"/>
      <c r="DM719" s="144"/>
      <c r="DN719" s="144"/>
      <c r="DO719" s="144"/>
      <c r="DP719" s="144"/>
      <c r="DQ719" s="144"/>
      <c r="DR719" s="144"/>
      <c r="DS719" s="144"/>
      <c r="DT719" s="144"/>
      <c r="DU719" s="144"/>
      <c r="DV719" s="144"/>
      <c r="DW719" s="144"/>
      <c r="DX719" s="144"/>
      <c r="DY719" s="144"/>
      <c r="DZ719" s="144"/>
      <c r="EA719" s="144"/>
      <c r="EB719" s="144"/>
      <c r="EC719" s="144"/>
      <c r="ED719" s="144"/>
      <c r="EE719" s="144"/>
      <c r="EF719" s="144"/>
      <c r="EG719" s="144"/>
      <c r="EH719" s="144"/>
      <c r="EI719" s="144"/>
      <c r="EJ719" s="144"/>
      <c r="EK719" s="144"/>
      <c r="EL719" s="144"/>
      <c r="EM719" s="144"/>
      <c r="EN719" s="144"/>
      <c r="EO719" s="144"/>
      <c r="EP719" s="144"/>
      <c r="EQ719" s="144"/>
      <c r="ER719" s="144"/>
      <c r="ES719" s="144"/>
      <c r="ET719" s="144"/>
      <c r="EU719" s="144"/>
      <c r="EV719" s="144"/>
      <c r="EW719" s="144"/>
      <c r="EX719" s="144"/>
      <c r="EY719" s="144"/>
      <c r="EZ719" s="144"/>
      <c r="FA719" s="144"/>
      <c r="FB719" s="144"/>
      <c r="FC719" s="144"/>
      <c r="FD719" s="144"/>
      <c r="FE719" s="144"/>
      <c r="FF719" s="144"/>
      <c r="FG719" s="144"/>
      <c r="FH719" s="144"/>
      <c r="FI719" s="144"/>
      <c r="FJ719" s="144"/>
      <c r="FK719" s="144"/>
      <c r="FL719" s="144"/>
      <c r="FM719" s="144"/>
      <c r="FN719" s="144"/>
      <c r="FO719" s="144"/>
      <c r="FP719" s="144"/>
      <c r="FQ719" s="144"/>
      <c r="FR719" s="144"/>
      <c r="FS719" s="144"/>
      <c r="FT719" s="144"/>
      <c r="FU719" s="144"/>
      <c r="FV719" s="144"/>
      <c r="FW719" s="144"/>
      <c r="FX719" s="144"/>
      <c r="FY719" s="144"/>
      <c r="FZ719" s="144"/>
      <c r="GA719" s="144"/>
      <c r="GB719" s="144"/>
      <c r="GC719" s="144"/>
      <c r="GD719" s="144"/>
      <c r="GE719" s="144"/>
      <c r="GF719" s="144"/>
      <c r="GG719" s="144"/>
      <c r="GH719" s="144"/>
      <c r="GI719" s="144"/>
      <c r="GJ719" s="144"/>
      <c r="GK719" s="144"/>
      <c r="GL719" s="144"/>
      <c r="GM719" s="144"/>
      <c r="GN719" s="144"/>
      <c r="GO719" s="144"/>
      <c r="GP719" s="144"/>
      <c r="GQ719" s="144"/>
      <c r="GR719" s="144"/>
      <c r="GS719" s="144"/>
      <c r="GT719" s="144"/>
      <c r="GU719" s="144"/>
      <c r="GV719" s="144"/>
      <c r="GW719" s="144"/>
      <c r="GX719" s="144"/>
      <c r="GY719" s="144"/>
      <c r="GZ719" s="144"/>
      <c r="HA719" s="144"/>
      <c r="HB719" s="144"/>
      <c r="HC719" s="144"/>
      <c r="HD719" s="144"/>
      <c r="HE719" s="144"/>
      <c r="HF719" s="144"/>
      <c r="HG719" s="144"/>
      <c r="HH719" s="144"/>
      <c r="HI719" s="144"/>
      <c r="HJ719" s="144"/>
    </row>
    <row r="720" spans="1:218" ht="16.5" x14ac:dyDescent="0.3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c r="CN720" s="144"/>
      <c r="CO720" s="144"/>
      <c r="CP720" s="144"/>
      <c r="CQ720" s="144"/>
      <c r="CR720" s="144"/>
      <c r="CS720" s="144"/>
      <c r="CT720" s="144"/>
      <c r="CU720" s="144"/>
      <c r="CV720" s="144"/>
      <c r="CW720" s="144"/>
      <c r="CX720" s="144"/>
      <c r="CY720" s="144"/>
      <c r="CZ720" s="144"/>
      <c r="DA720" s="144"/>
      <c r="DB720" s="144"/>
      <c r="DC720" s="144"/>
      <c r="DD720" s="144"/>
      <c r="DE720" s="144"/>
      <c r="DF720" s="144"/>
      <c r="DG720" s="144"/>
      <c r="DH720" s="144"/>
      <c r="DI720" s="144"/>
      <c r="DJ720" s="144"/>
      <c r="DK720" s="144"/>
      <c r="DL720" s="144"/>
      <c r="DM720" s="144"/>
      <c r="DN720" s="144"/>
      <c r="DO720" s="144"/>
      <c r="DP720" s="144"/>
      <c r="DQ720" s="144"/>
      <c r="DR720" s="144"/>
      <c r="DS720" s="144"/>
      <c r="DT720" s="144"/>
      <c r="DU720" s="144"/>
      <c r="DV720" s="144"/>
      <c r="DW720" s="144"/>
      <c r="DX720" s="144"/>
      <c r="DY720" s="144"/>
      <c r="DZ720" s="144"/>
      <c r="EA720" s="144"/>
      <c r="EB720" s="144"/>
      <c r="EC720" s="144"/>
      <c r="ED720" s="144"/>
      <c r="EE720" s="144"/>
      <c r="EF720" s="144"/>
      <c r="EG720" s="144"/>
      <c r="EH720" s="144"/>
      <c r="EI720" s="144"/>
      <c r="EJ720" s="144"/>
      <c r="EK720" s="144"/>
      <c r="EL720" s="144"/>
      <c r="EM720" s="144"/>
      <c r="EN720" s="144"/>
      <c r="EO720" s="144"/>
      <c r="EP720" s="144"/>
      <c r="EQ720" s="144"/>
      <c r="ER720" s="144"/>
      <c r="ES720" s="144"/>
      <c r="ET720" s="144"/>
      <c r="EU720" s="144"/>
      <c r="EV720" s="144"/>
      <c r="EW720" s="144"/>
      <c r="EX720" s="144"/>
      <c r="EY720" s="144"/>
      <c r="EZ720" s="144"/>
      <c r="FA720" s="144"/>
      <c r="FB720" s="144"/>
      <c r="FC720" s="144"/>
      <c r="FD720" s="144"/>
      <c r="FE720" s="144"/>
      <c r="FF720" s="144"/>
      <c r="FG720" s="144"/>
      <c r="FH720" s="144"/>
      <c r="FI720" s="144"/>
      <c r="FJ720" s="144"/>
      <c r="FK720" s="144"/>
      <c r="FL720" s="144"/>
      <c r="FM720" s="144"/>
      <c r="FN720" s="144"/>
      <c r="FO720" s="144"/>
      <c r="FP720" s="144"/>
      <c r="FQ720" s="144"/>
      <c r="FR720" s="144"/>
      <c r="FS720" s="144"/>
      <c r="FT720" s="144"/>
      <c r="FU720" s="144"/>
      <c r="FV720" s="144"/>
      <c r="FW720" s="144"/>
      <c r="FX720" s="144"/>
      <c r="FY720" s="144"/>
      <c r="FZ720" s="144"/>
      <c r="GA720" s="144"/>
      <c r="GB720" s="144"/>
      <c r="GC720" s="144"/>
      <c r="GD720" s="144"/>
      <c r="GE720" s="144"/>
      <c r="GF720" s="144"/>
      <c r="GG720" s="144"/>
      <c r="GH720" s="144"/>
      <c r="GI720" s="144"/>
      <c r="GJ720" s="144"/>
      <c r="GK720" s="144"/>
      <c r="GL720" s="144"/>
      <c r="GM720" s="144"/>
      <c r="GN720" s="144"/>
      <c r="GO720" s="144"/>
      <c r="GP720" s="144"/>
      <c r="GQ720" s="144"/>
      <c r="GR720" s="144"/>
      <c r="GS720" s="144"/>
      <c r="GT720" s="144"/>
      <c r="GU720" s="144"/>
      <c r="GV720" s="144"/>
      <c r="GW720" s="144"/>
      <c r="GX720" s="144"/>
      <c r="GY720" s="144"/>
      <c r="GZ720" s="144"/>
      <c r="HA720" s="144"/>
      <c r="HB720" s="144"/>
      <c r="HC720" s="144"/>
      <c r="HD720" s="144"/>
      <c r="HE720" s="144"/>
      <c r="HF720" s="144"/>
      <c r="HG720" s="144"/>
      <c r="HH720" s="144"/>
      <c r="HI720" s="144"/>
      <c r="HJ720" s="144"/>
    </row>
    <row r="721" spans="1:218" ht="16.5" x14ac:dyDescent="0.3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c r="CN721" s="144"/>
      <c r="CO721" s="144"/>
      <c r="CP721" s="144"/>
      <c r="CQ721" s="144"/>
      <c r="CR721" s="144"/>
      <c r="CS721" s="144"/>
      <c r="CT721" s="144"/>
      <c r="CU721" s="144"/>
      <c r="CV721" s="144"/>
      <c r="CW721" s="144"/>
      <c r="CX721" s="144"/>
      <c r="CY721" s="144"/>
      <c r="CZ721" s="144"/>
      <c r="DA721" s="144"/>
      <c r="DB721" s="144"/>
      <c r="DC721" s="144"/>
      <c r="DD721" s="144"/>
      <c r="DE721" s="144"/>
      <c r="DF721" s="144"/>
      <c r="DG721" s="144"/>
      <c r="DH721" s="144"/>
      <c r="DI721" s="144"/>
      <c r="DJ721" s="144"/>
      <c r="DK721" s="144"/>
      <c r="DL721" s="144"/>
      <c r="DM721" s="144"/>
      <c r="DN721" s="144"/>
      <c r="DO721" s="144"/>
      <c r="DP721" s="144"/>
      <c r="DQ721" s="144"/>
      <c r="DR721" s="144"/>
      <c r="DS721" s="144"/>
      <c r="DT721" s="144"/>
      <c r="DU721" s="144"/>
      <c r="DV721" s="144"/>
      <c r="DW721" s="144"/>
      <c r="DX721" s="144"/>
      <c r="DY721" s="144"/>
      <c r="DZ721" s="144"/>
      <c r="EA721" s="144"/>
      <c r="EB721" s="144"/>
      <c r="EC721" s="144"/>
      <c r="ED721" s="144"/>
      <c r="EE721" s="144"/>
      <c r="EF721" s="144"/>
      <c r="EG721" s="144"/>
      <c r="EH721" s="144"/>
      <c r="EI721" s="144"/>
      <c r="EJ721" s="144"/>
      <c r="EK721" s="144"/>
      <c r="EL721" s="144"/>
      <c r="EM721" s="144"/>
      <c r="EN721" s="144"/>
      <c r="EO721" s="144"/>
      <c r="EP721" s="144"/>
      <c r="EQ721" s="144"/>
      <c r="ER721" s="144"/>
      <c r="ES721" s="144"/>
      <c r="ET721" s="144"/>
      <c r="EU721" s="144"/>
      <c r="EV721" s="144"/>
      <c r="EW721" s="144"/>
      <c r="EX721" s="144"/>
      <c r="EY721" s="144"/>
      <c r="EZ721" s="144"/>
      <c r="FA721" s="144"/>
      <c r="FB721" s="144"/>
      <c r="FC721" s="144"/>
      <c r="FD721" s="144"/>
      <c r="FE721" s="144"/>
      <c r="FF721" s="144"/>
      <c r="FG721" s="144"/>
      <c r="FH721" s="144"/>
      <c r="FI721" s="144"/>
      <c r="FJ721" s="144"/>
      <c r="FK721" s="144"/>
      <c r="FL721" s="144"/>
      <c r="FM721" s="144"/>
      <c r="FN721" s="144"/>
      <c r="FO721" s="144"/>
      <c r="FP721" s="144"/>
      <c r="FQ721" s="144"/>
      <c r="FR721" s="144"/>
      <c r="FS721" s="144"/>
      <c r="FT721" s="144"/>
      <c r="FU721" s="144"/>
      <c r="FV721" s="144"/>
      <c r="FW721" s="144"/>
      <c r="FX721" s="144"/>
      <c r="FY721" s="144"/>
      <c r="FZ721" s="144"/>
      <c r="GA721" s="144"/>
      <c r="GB721" s="144"/>
      <c r="GC721" s="144"/>
      <c r="GD721" s="144"/>
      <c r="GE721" s="144"/>
      <c r="GF721" s="144"/>
      <c r="GG721" s="144"/>
      <c r="GH721" s="144"/>
      <c r="GI721" s="144"/>
      <c r="GJ721" s="144"/>
      <c r="GK721" s="144"/>
      <c r="GL721" s="144"/>
      <c r="GM721" s="144"/>
      <c r="GN721" s="144"/>
      <c r="GO721" s="144"/>
      <c r="GP721" s="144"/>
      <c r="GQ721" s="144"/>
      <c r="GR721" s="144"/>
      <c r="GS721" s="144"/>
      <c r="GT721" s="144"/>
      <c r="GU721" s="144"/>
      <c r="GV721" s="144"/>
      <c r="GW721" s="144"/>
      <c r="GX721" s="144"/>
      <c r="GY721" s="144"/>
      <c r="GZ721" s="144"/>
      <c r="HA721" s="144"/>
      <c r="HB721" s="144"/>
      <c r="HC721" s="144"/>
      <c r="HD721" s="144"/>
      <c r="HE721" s="144"/>
      <c r="HF721" s="144"/>
      <c r="HG721" s="144"/>
      <c r="HH721" s="144"/>
      <c r="HI721" s="144"/>
      <c r="HJ721" s="144"/>
    </row>
    <row r="722" spans="1:218" ht="16.5" x14ac:dyDescent="0.3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c r="CN722" s="144"/>
      <c r="CO722" s="144"/>
      <c r="CP722" s="144"/>
      <c r="CQ722" s="144"/>
      <c r="CR722" s="144"/>
      <c r="CS722" s="144"/>
      <c r="CT722" s="144"/>
      <c r="CU722" s="144"/>
      <c r="CV722" s="144"/>
      <c r="CW722" s="144"/>
      <c r="CX722" s="144"/>
      <c r="CY722" s="144"/>
      <c r="CZ722" s="144"/>
      <c r="DA722" s="144"/>
      <c r="DB722" s="144"/>
      <c r="DC722" s="144"/>
      <c r="DD722" s="144"/>
      <c r="DE722" s="144"/>
      <c r="DF722" s="144"/>
      <c r="DG722" s="144"/>
      <c r="DH722" s="144"/>
      <c r="DI722" s="144"/>
      <c r="DJ722" s="144"/>
      <c r="DK722" s="144"/>
      <c r="DL722" s="144"/>
      <c r="DM722" s="144"/>
      <c r="DN722" s="144"/>
      <c r="DO722" s="144"/>
      <c r="DP722" s="144"/>
      <c r="DQ722" s="144"/>
      <c r="DR722" s="144"/>
      <c r="DS722" s="144"/>
      <c r="DT722" s="144"/>
      <c r="DU722" s="144"/>
      <c r="DV722" s="144"/>
      <c r="DW722" s="144"/>
      <c r="DX722" s="144"/>
      <c r="DY722" s="144"/>
      <c r="DZ722" s="144"/>
      <c r="EA722" s="144"/>
      <c r="EB722" s="144"/>
      <c r="EC722" s="144"/>
      <c r="ED722" s="144"/>
      <c r="EE722" s="144"/>
      <c r="EF722" s="144"/>
      <c r="EG722" s="144"/>
      <c r="EH722" s="144"/>
      <c r="EI722" s="144"/>
      <c r="EJ722" s="144"/>
      <c r="EK722" s="144"/>
      <c r="EL722" s="144"/>
      <c r="EM722" s="144"/>
      <c r="EN722" s="144"/>
      <c r="EO722" s="144"/>
      <c r="EP722" s="144"/>
      <c r="EQ722" s="144"/>
      <c r="ER722" s="144"/>
      <c r="ES722" s="144"/>
      <c r="ET722" s="144"/>
      <c r="EU722" s="144"/>
      <c r="EV722" s="144"/>
      <c r="EW722" s="144"/>
      <c r="EX722" s="144"/>
      <c r="EY722" s="144"/>
      <c r="EZ722" s="144"/>
      <c r="FA722" s="144"/>
      <c r="FB722" s="144"/>
      <c r="FC722" s="144"/>
      <c r="FD722" s="144"/>
      <c r="FE722" s="144"/>
      <c r="FF722" s="144"/>
      <c r="FG722" s="144"/>
      <c r="FH722" s="144"/>
      <c r="FI722" s="144"/>
      <c r="FJ722" s="144"/>
      <c r="FK722" s="144"/>
      <c r="FL722" s="144"/>
      <c r="FM722" s="144"/>
      <c r="FN722" s="144"/>
      <c r="FO722" s="144"/>
      <c r="FP722" s="144"/>
      <c r="FQ722" s="144"/>
      <c r="FR722" s="144"/>
      <c r="FS722" s="144"/>
      <c r="FT722" s="144"/>
      <c r="FU722" s="144"/>
      <c r="FV722" s="144"/>
      <c r="FW722" s="144"/>
      <c r="FX722" s="144"/>
      <c r="FY722" s="144"/>
      <c r="FZ722" s="144"/>
      <c r="GA722" s="144"/>
      <c r="GB722" s="144"/>
      <c r="GC722" s="144"/>
      <c r="GD722" s="144"/>
      <c r="GE722" s="144"/>
      <c r="GF722" s="144"/>
      <c r="GG722" s="144"/>
      <c r="GH722" s="144"/>
      <c r="GI722" s="144"/>
      <c r="GJ722" s="144"/>
      <c r="GK722" s="144"/>
      <c r="GL722" s="144"/>
      <c r="GM722" s="144"/>
      <c r="GN722" s="144"/>
      <c r="GO722" s="144"/>
      <c r="GP722" s="144"/>
      <c r="GQ722" s="144"/>
      <c r="GR722" s="144"/>
      <c r="GS722" s="144"/>
      <c r="GT722" s="144"/>
      <c r="GU722" s="144"/>
      <c r="GV722" s="144"/>
      <c r="GW722" s="144"/>
      <c r="GX722" s="144"/>
      <c r="GY722" s="144"/>
      <c r="GZ722" s="144"/>
      <c r="HA722" s="144"/>
      <c r="HB722" s="144"/>
      <c r="HC722" s="144"/>
      <c r="HD722" s="144"/>
      <c r="HE722" s="144"/>
      <c r="HF722" s="144"/>
      <c r="HG722" s="144"/>
      <c r="HH722" s="144"/>
      <c r="HI722" s="144"/>
      <c r="HJ722" s="144"/>
    </row>
    <row r="723" spans="1:218" ht="16.5" x14ac:dyDescent="0.3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c r="CZ723" s="144"/>
      <c r="DA723" s="144"/>
      <c r="DB723" s="144"/>
      <c r="DC723" s="144"/>
      <c r="DD723" s="144"/>
      <c r="DE723" s="144"/>
      <c r="DF723" s="144"/>
      <c r="DG723" s="144"/>
      <c r="DH723" s="144"/>
      <c r="DI723" s="144"/>
      <c r="DJ723" s="144"/>
      <c r="DK723" s="144"/>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4"/>
      <c r="EU723" s="144"/>
      <c r="EV723" s="144"/>
      <c r="EW723" s="144"/>
      <c r="EX723" s="144"/>
      <c r="EY723" s="144"/>
      <c r="EZ723" s="144"/>
      <c r="FA723" s="144"/>
      <c r="FB723" s="144"/>
      <c r="FC723" s="144"/>
      <c r="FD723" s="144"/>
      <c r="FE723" s="144"/>
      <c r="FF723" s="144"/>
      <c r="FG723" s="144"/>
      <c r="FH723" s="144"/>
      <c r="FI723" s="144"/>
      <c r="FJ723" s="144"/>
      <c r="FK723" s="144"/>
      <c r="FL723" s="144"/>
      <c r="FM723" s="144"/>
      <c r="FN723" s="144"/>
      <c r="FO723" s="144"/>
      <c r="FP723" s="144"/>
      <c r="FQ723" s="144"/>
      <c r="FR723" s="144"/>
      <c r="FS723" s="144"/>
      <c r="FT723" s="144"/>
      <c r="FU723" s="144"/>
      <c r="FV723" s="144"/>
      <c r="FW723" s="144"/>
      <c r="FX723" s="144"/>
      <c r="FY723" s="144"/>
      <c r="FZ723" s="144"/>
      <c r="GA723" s="144"/>
      <c r="GB723" s="144"/>
      <c r="GC723" s="144"/>
      <c r="GD723" s="144"/>
      <c r="GE723" s="144"/>
      <c r="GF723" s="144"/>
      <c r="GG723" s="144"/>
      <c r="GH723" s="144"/>
      <c r="GI723" s="144"/>
      <c r="GJ723" s="144"/>
      <c r="GK723" s="144"/>
      <c r="GL723" s="144"/>
      <c r="GM723" s="144"/>
      <c r="GN723" s="144"/>
      <c r="GO723" s="144"/>
      <c r="GP723" s="144"/>
      <c r="GQ723" s="144"/>
      <c r="GR723" s="144"/>
      <c r="GS723" s="144"/>
      <c r="GT723" s="144"/>
      <c r="GU723" s="144"/>
      <c r="GV723" s="144"/>
      <c r="GW723" s="144"/>
      <c r="GX723" s="144"/>
      <c r="GY723" s="144"/>
      <c r="GZ723" s="144"/>
      <c r="HA723" s="144"/>
      <c r="HB723" s="144"/>
      <c r="HC723" s="144"/>
      <c r="HD723" s="144"/>
      <c r="HE723" s="144"/>
      <c r="HF723" s="144"/>
      <c r="HG723" s="144"/>
      <c r="HH723" s="144"/>
      <c r="HI723" s="144"/>
      <c r="HJ723" s="144"/>
    </row>
    <row r="724" spans="1:218" ht="16.5" x14ac:dyDescent="0.3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c r="CN724" s="144"/>
      <c r="CO724" s="144"/>
      <c r="CP724" s="144"/>
      <c r="CQ724" s="144"/>
      <c r="CR724" s="144"/>
      <c r="CS724" s="144"/>
      <c r="CT724" s="144"/>
      <c r="CU724" s="144"/>
      <c r="CV724" s="144"/>
      <c r="CW724" s="144"/>
      <c r="CX724" s="144"/>
      <c r="CY724" s="144"/>
      <c r="CZ724" s="144"/>
      <c r="DA724" s="144"/>
      <c r="DB724" s="144"/>
      <c r="DC724" s="144"/>
      <c r="DD724" s="144"/>
      <c r="DE724" s="144"/>
      <c r="DF724" s="144"/>
      <c r="DG724" s="144"/>
      <c r="DH724" s="144"/>
      <c r="DI724" s="144"/>
      <c r="DJ724" s="144"/>
      <c r="DK724" s="144"/>
      <c r="DL724" s="144"/>
      <c r="DM724" s="144"/>
      <c r="DN724" s="144"/>
      <c r="DO724" s="144"/>
      <c r="DP724" s="144"/>
      <c r="DQ724" s="144"/>
      <c r="DR724" s="144"/>
      <c r="DS724" s="144"/>
      <c r="DT724" s="144"/>
      <c r="DU724" s="144"/>
      <c r="DV724" s="144"/>
      <c r="DW724" s="144"/>
      <c r="DX724" s="144"/>
      <c r="DY724" s="144"/>
      <c r="DZ724" s="144"/>
      <c r="EA724" s="144"/>
      <c r="EB724" s="144"/>
      <c r="EC724" s="144"/>
      <c r="ED724" s="144"/>
      <c r="EE724" s="144"/>
      <c r="EF724" s="144"/>
      <c r="EG724" s="144"/>
      <c r="EH724" s="144"/>
      <c r="EI724" s="144"/>
      <c r="EJ724" s="144"/>
      <c r="EK724" s="144"/>
      <c r="EL724" s="144"/>
      <c r="EM724" s="144"/>
      <c r="EN724" s="144"/>
      <c r="EO724" s="144"/>
      <c r="EP724" s="144"/>
      <c r="EQ724" s="144"/>
      <c r="ER724" s="144"/>
      <c r="ES724" s="144"/>
      <c r="ET724" s="144"/>
      <c r="EU724" s="144"/>
      <c r="EV724" s="144"/>
      <c r="EW724" s="144"/>
      <c r="EX724" s="144"/>
      <c r="EY724" s="144"/>
      <c r="EZ724" s="144"/>
      <c r="FA724" s="144"/>
      <c r="FB724" s="144"/>
      <c r="FC724" s="144"/>
      <c r="FD724" s="144"/>
      <c r="FE724" s="144"/>
      <c r="FF724" s="144"/>
      <c r="FG724" s="144"/>
      <c r="FH724" s="144"/>
      <c r="FI724" s="144"/>
      <c r="FJ724" s="144"/>
      <c r="FK724" s="144"/>
      <c r="FL724" s="144"/>
      <c r="FM724" s="144"/>
      <c r="FN724" s="144"/>
      <c r="FO724" s="144"/>
      <c r="FP724" s="144"/>
      <c r="FQ724" s="144"/>
      <c r="FR724" s="144"/>
      <c r="FS724" s="144"/>
      <c r="FT724" s="144"/>
      <c r="FU724" s="144"/>
      <c r="FV724" s="144"/>
      <c r="FW724" s="144"/>
      <c r="FX724" s="144"/>
      <c r="FY724" s="144"/>
      <c r="FZ724" s="144"/>
      <c r="GA724" s="144"/>
      <c r="GB724" s="144"/>
      <c r="GC724" s="144"/>
      <c r="GD724" s="144"/>
      <c r="GE724" s="144"/>
      <c r="GF724" s="144"/>
      <c r="GG724" s="144"/>
      <c r="GH724" s="144"/>
      <c r="GI724" s="144"/>
      <c r="GJ724" s="144"/>
      <c r="GK724" s="144"/>
      <c r="GL724" s="144"/>
      <c r="GM724" s="144"/>
      <c r="GN724" s="144"/>
      <c r="GO724" s="144"/>
      <c r="GP724" s="144"/>
      <c r="GQ724" s="144"/>
      <c r="GR724" s="144"/>
      <c r="GS724" s="144"/>
      <c r="GT724" s="144"/>
      <c r="GU724" s="144"/>
      <c r="GV724" s="144"/>
      <c r="GW724" s="144"/>
      <c r="GX724" s="144"/>
      <c r="GY724" s="144"/>
      <c r="GZ724" s="144"/>
      <c r="HA724" s="144"/>
      <c r="HB724" s="144"/>
      <c r="HC724" s="144"/>
      <c r="HD724" s="144"/>
      <c r="HE724" s="144"/>
      <c r="HF724" s="144"/>
      <c r="HG724" s="144"/>
      <c r="HH724" s="144"/>
      <c r="HI724" s="144"/>
      <c r="HJ724" s="144"/>
    </row>
    <row r="725" spans="1:218" ht="16.5" x14ac:dyDescent="0.3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c r="CN725" s="144"/>
      <c r="CO725" s="144"/>
      <c r="CP725" s="144"/>
      <c r="CQ725" s="144"/>
      <c r="CR725" s="144"/>
      <c r="CS725" s="144"/>
      <c r="CT725" s="144"/>
      <c r="CU725" s="144"/>
      <c r="CV725" s="144"/>
      <c r="CW725" s="144"/>
      <c r="CX725" s="144"/>
      <c r="CY725" s="144"/>
      <c r="CZ725" s="144"/>
      <c r="DA725" s="144"/>
      <c r="DB725" s="144"/>
      <c r="DC725" s="144"/>
      <c r="DD725" s="144"/>
      <c r="DE725" s="144"/>
      <c r="DF725" s="144"/>
      <c r="DG725" s="144"/>
      <c r="DH725" s="144"/>
      <c r="DI725" s="144"/>
      <c r="DJ725" s="144"/>
      <c r="DK725" s="144"/>
      <c r="DL725" s="144"/>
      <c r="DM725" s="144"/>
      <c r="DN725" s="144"/>
      <c r="DO725" s="144"/>
      <c r="DP725" s="144"/>
      <c r="DQ725" s="144"/>
      <c r="DR725" s="144"/>
      <c r="DS725" s="144"/>
      <c r="DT725" s="144"/>
      <c r="DU725" s="144"/>
      <c r="DV725" s="144"/>
      <c r="DW725" s="144"/>
      <c r="DX725" s="144"/>
      <c r="DY725" s="144"/>
      <c r="DZ725" s="144"/>
      <c r="EA725" s="144"/>
      <c r="EB725" s="144"/>
      <c r="EC725" s="144"/>
      <c r="ED725" s="144"/>
      <c r="EE725" s="144"/>
      <c r="EF725" s="144"/>
      <c r="EG725" s="144"/>
      <c r="EH725" s="144"/>
      <c r="EI725" s="144"/>
      <c r="EJ725" s="144"/>
      <c r="EK725" s="144"/>
      <c r="EL725" s="144"/>
      <c r="EM725" s="144"/>
      <c r="EN725" s="144"/>
      <c r="EO725" s="144"/>
      <c r="EP725" s="144"/>
      <c r="EQ725" s="144"/>
      <c r="ER725" s="144"/>
      <c r="ES725" s="144"/>
      <c r="ET725" s="144"/>
      <c r="EU725" s="144"/>
      <c r="EV725" s="144"/>
      <c r="EW725" s="144"/>
      <c r="EX725" s="144"/>
      <c r="EY725" s="144"/>
      <c r="EZ725" s="144"/>
      <c r="FA725" s="144"/>
      <c r="FB725" s="144"/>
      <c r="FC725" s="144"/>
      <c r="FD725" s="144"/>
      <c r="FE725" s="144"/>
      <c r="FF725" s="144"/>
      <c r="FG725" s="144"/>
      <c r="FH725" s="144"/>
      <c r="FI725" s="144"/>
      <c r="FJ725" s="144"/>
      <c r="FK725" s="144"/>
      <c r="FL725" s="144"/>
      <c r="FM725" s="144"/>
      <c r="FN725" s="144"/>
      <c r="FO725" s="144"/>
      <c r="FP725" s="144"/>
      <c r="FQ725" s="144"/>
      <c r="FR725" s="144"/>
      <c r="FS725" s="144"/>
      <c r="FT725" s="144"/>
      <c r="FU725" s="144"/>
      <c r="FV725" s="144"/>
      <c r="FW725" s="144"/>
      <c r="FX725" s="144"/>
      <c r="FY725" s="144"/>
      <c r="FZ725" s="144"/>
      <c r="GA725" s="144"/>
      <c r="GB725" s="144"/>
      <c r="GC725" s="144"/>
      <c r="GD725" s="144"/>
      <c r="GE725" s="144"/>
      <c r="GF725" s="144"/>
      <c r="GG725" s="144"/>
      <c r="GH725" s="144"/>
      <c r="GI725" s="144"/>
      <c r="GJ725" s="144"/>
      <c r="GK725" s="144"/>
      <c r="GL725" s="144"/>
      <c r="GM725" s="144"/>
      <c r="GN725" s="144"/>
      <c r="GO725" s="144"/>
      <c r="GP725" s="144"/>
      <c r="GQ725" s="144"/>
      <c r="GR725" s="144"/>
      <c r="GS725" s="144"/>
      <c r="GT725" s="144"/>
      <c r="GU725" s="144"/>
      <c r="GV725" s="144"/>
      <c r="GW725" s="144"/>
      <c r="GX725" s="144"/>
      <c r="GY725" s="144"/>
      <c r="GZ725" s="144"/>
      <c r="HA725" s="144"/>
      <c r="HB725" s="144"/>
      <c r="HC725" s="144"/>
      <c r="HD725" s="144"/>
      <c r="HE725" s="144"/>
      <c r="HF725" s="144"/>
      <c r="HG725" s="144"/>
      <c r="HH725" s="144"/>
      <c r="HI725" s="144"/>
      <c r="HJ725" s="144"/>
    </row>
    <row r="726" spans="1:218" ht="16.5" x14ac:dyDescent="0.3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c r="CN726" s="144"/>
      <c r="CO726" s="144"/>
      <c r="CP726" s="144"/>
      <c r="CQ726" s="144"/>
      <c r="CR726" s="144"/>
      <c r="CS726" s="144"/>
      <c r="CT726" s="144"/>
      <c r="CU726" s="144"/>
      <c r="CV726" s="144"/>
      <c r="CW726" s="144"/>
      <c r="CX726" s="144"/>
      <c r="CY726" s="144"/>
      <c r="CZ726" s="144"/>
      <c r="DA726" s="144"/>
      <c r="DB726" s="144"/>
      <c r="DC726" s="144"/>
      <c r="DD726" s="144"/>
      <c r="DE726" s="144"/>
      <c r="DF726" s="144"/>
      <c r="DG726" s="144"/>
      <c r="DH726" s="144"/>
      <c r="DI726" s="144"/>
      <c r="DJ726" s="144"/>
      <c r="DK726" s="144"/>
      <c r="DL726" s="144"/>
      <c r="DM726" s="144"/>
      <c r="DN726" s="144"/>
      <c r="DO726" s="144"/>
      <c r="DP726" s="144"/>
      <c r="DQ726" s="144"/>
      <c r="DR726" s="144"/>
      <c r="DS726" s="144"/>
      <c r="DT726" s="144"/>
      <c r="DU726" s="144"/>
      <c r="DV726" s="144"/>
      <c r="DW726" s="144"/>
      <c r="DX726" s="144"/>
      <c r="DY726" s="144"/>
      <c r="DZ726" s="144"/>
      <c r="EA726" s="144"/>
      <c r="EB726" s="144"/>
      <c r="EC726" s="144"/>
      <c r="ED726" s="144"/>
      <c r="EE726" s="144"/>
      <c r="EF726" s="144"/>
      <c r="EG726" s="144"/>
      <c r="EH726" s="144"/>
      <c r="EI726" s="144"/>
      <c r="EJ726" s="144"/>
      <c r="EK726" s="144"/>
      <c r="EL726" s="144"/>
      <c r="EM726" s="144"/>
      <c r="EN726" s="144"/>
      <c r="EO726" s="144"/>
      <c r="EP726" s="144"/>
      <c r="EQ726" s="144"/>
      <c r="ER726" s="144"/>
      <c r="ES726" s="144"/>
      <c r="ET726" s="144"/>
      <c r="EU726" s="144"/>
      <c r="EV726" s="144"/>
      <c r="EW726" s="144"/>
      <c r="EX726" s="144"/>
      <c r="EY726" s="144"/>
      <c r="EZ726" s="144"/>
      <c r="FA726" s="144"/>
      <c r="FB726" s="144"/>
      <c r="FC726" s="144"/>
      <c r="FD726" s="144"/>
      <c r="FE726" s="144"/>
      <c r="FF726" s="144"/>
      <c r="FG726" s="144"/>
      <c r="FH726" s="144"/>
      <c r="FI726" s="144"/>
      <c r="FJ726" s="144"/>
      <c r="FK726" s="144"/>
      <c r="FL726" s="144"/>
      <c r="FM726" s="144"/>
      <c r="FN726" s="144"/>
      <c r="FO726" s="144"/>
      <c r="FP726" s="144"/>
      <c r="FQ726" s="144"/>
      <c r="FR726" s="144"/>
      <c r="FS726" s="144"/>
      <c r="FT726" s="144"/>
      <c r="FU726" s="144"/>
      <c r="FV726" s="144"/>
      <c r="FW726" s="144"/>
      <c r="FX726" s="144"/>
      <c r="FY726" s="144"/>
      <c r="FZ726" s="144"/>
      <c r="GA726" s="144"/>
      <c r="GB726" s="144"/>
      <c r="GC726" s="144"/>
      <c r="GD726" s="144"/>
      <c r="GE726" s="144"/>
      <c r="GF726" s="144"/>
      <c r="GG726" s="144"/>
      <c r="GH726" s="144"/>
      <c r="GI726" s="144"/>
      <c r="GJ726" s="144"/>
      <c r="GK726" s="144"/>
      <c r="GL726" s="144"/>
      <c r="GM726" s="144"/>
      <c r="GN726" s="144"/>
      <c r="GO726" s="144"/>
      <c r="GP726" s="144"/>
      <c r="GQ726" s="144"/>
      <c r="GR726" s="144"/>
      <c r="GS726" s="144"/>
      <c r="GT726" s="144"/>
      <c r="GU726" s="144"/>
      <c r="GV726" s="144"/>
      <c r="GW726" s="144"/>
      <c r="GX726" s="144"/>
      <c r="GY726" s="144"/>
      <c r="GZ726" s="144"/>
      <c r="HA726" s="144"/>
      <c r="HB726" s="144"/>
      <c r="HC726" s="144"/>
      <c r="HD726" s="144"/>
      <c r="HE726" s="144"/>
      <c r="HF726" s="144"/>
      <c r="HG726" s="144"/>
      <c r="HH726" s="144"/>
      <c r="HI726" s="144"/>
      <c r="HJ726" s="144"/>
    </row>
    <row r="727" spans="1:218" ht="16.5" x14ac:dyDescent="0.3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c r="CN727" s="144"/>
      <c r="CO727" s="144"/>
      <c r="CP727" s="144"/>
      <c r="CQ727" s="144"/>
      <c r="CR727" s="144"/>
      <c r="CS727" s="144"/>
      <c r="CT727" s="144"/>
      <c r="CU727" s="144"/>
      <c r="CV727" s="144"/>
      <c r="CW727" s="144"/>
      <c r="CX727" s="144"/>
      <c r="CY727" s="144"/>
      <c r="CZ727" s="144"/>
      <c r="DA727" s="144"/>
      <c r="DB727" s="144"/>
      <c r="DC727" s="144"/>
      <c r="DD727" s="144"/>
      <c r="DE727" s="144"/>
      <c r="DF727" s="144"/>
      <c r="DG727" s="144"/>
      <c r="DH727" s="144"/>
      <c r="DI727" s="144"/>
      <c r="DJ727" s="144"/>
      <c r="DK727" s="144"/>
      <c r="DL727" s="144"/>
      <c r="DM727" s="144"/>
      <c r="DN727" s="144"/>
      <c r="DO727" s="144"/>
      <c r="DP727" s="144"/>
      <c r="DQ727" s="144"/>
      <c r="DR727" s="144"/>
      <c r="DS727" s="144"/>
      <c r="DT727" s="144"/>
      <c r="DU727" s="144"/>
      <c r="DV727" s="144"/>
      <c r="DW727" s="144"/>
      <c r="DX727" s="144"/>
      <c r="DY727" s="144"/>
      <c r="DZ727" s="144"/>
      <c r="EA727" s="144"/>
      <c r="EB727" s="144"/>
      <c r="EC727" s="144"/>
      <c r="ED727" s="144"/>
      <c r="EE727" s="144"/>
      <c r="EF727" s="144"/>
      <c r="EG727" s="144"/>
      <c r="EH727" s="144"/>
      <c r="EI727" s="144"/>
      <c r="EJ727" s="144"/>
      <c r="EK727" s="144"/>
      <c r="EL727" s="144"/>
      <c r="EM727" s="144"/>
      <c r="EN727" s="144"/>
      <c r="EO727" s="144"/>
      <c r="EP727" s="144"/>
      <c r="EQ727" s="144"/>
      <c r="ER727" s="144"/>
      <c r="ES727" s="144"/>
      <c r="ET727" s="144"/>
      <c r="EU727" s="144"/>
      <c r="EV727" s="144"/>
      <c r="EW727" s="144"/>
      <c r="EX727" s="144"/>
      <c r="EY727" s="144"/>
      <c r="EZ727" s="144"/>
      <c r="FA727" s="144"/>
      <c r="FB727" s="144"/>
      <c r="FC727" s="144"/>
      <c r="FD727" s="144"/>
      <c r="FE727" s="144"/>
      <c r="FF727" s="144"/>
      <c r="FG727" s="144"/>
      <c r="FH727" s="144"/>
      <c r="FI727" s="144"/>
      <c r="FJ727" s="144"/>
      <c r="FK727" s="144"/>
      <c r="FL727" s="144"/>
      <c r="FM727" s="144"/>
      <c r="FN727" s="144"/>
      <c r="FO727" s="144"/>
      <c r="FP727" s="144"/>
      <c r="FQ727" s="144"/>
      <c r="FR727" s="144"/>
      <c r="FS727" s="144"/>
      <c r="FT727" s="144"/>
      <c r="FU727" s="144"/>
      <c r="FV727" s="144"/>
      <c r="FW727" s="144"/>
      <c r="FX727" s="144"/>
      <c r="FY727" s="144"/>
      <c r="FZ727" s="144"/>
      <c r="GA727" s="144"/>
      <c r="GB727" s="144"/>
      <c r="GC727" s="144"/>
      <c r="GD727" s="144"/>
      <c r="GE727" s="144"/>
      <c r="GF727" s="144"/>
      <c r="GG727" s="144"/>
      <c r="GH727" s="144"/>
      <c r="GI727" s="144"/>
      <c r="GJ727" s="144"/>
      <c r="GK727" s="144"/>
      <c r="GL727" s="144"/>
      <c r="GM727" s="144"/>
      <c r="GN727" s="144"/>
      <c r="GO727" s="144"/>
      <c r="GP727" s="144"/>
      <c r="GQ727" s="144"/>
      <c r="GR727" s="144"/>
      <c r="GS727" s="144"/>
      <c r="GT727" s="144"/>
      <c r="GU727" s="144"/>
      <c r="GV727" s="144"/>
      <c r="GW727" s="144"/>
      <c r="GX727" s="144"/>
      <c r="GY727" s="144"/>
      <c r="GZ727" s="144"/>
      <c r="HA727" s="144"/>
      <c r="HB727" s="144"/>
      <c r="HC727" s="144"/>
      <c r="HD727" s="144"/>
      <c r="HE727" s="144"/>
      <c r="HF727" s="144"/>
      <c r="HG727" s="144"/>
      <c r="HH727" s="144"/>
      <c r="HI727" s="144"/>
      <c r="HJ727" s="144"/>
    </row>
    <row r="728" spans="1:218" ht="16.5" x14ac:dyDescent="0.3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c r="CZ728" s="144"/>
      <c r="DA728" s="144"/>
      <c r="DB728" s="144"/>
      <c r="DC728" s="144"/>
      <c r="DD728" s="144"/>
      <c r="DE728" s="144"/>
      <c r="DF728" s="144"/>
      <c r="DG728" s="144"/>
      <c r="DH728" s="144"/>
      <c r="DI728" s="144"/>
      <c r="DJ728" s="144"/>
      <c r="DK728" s="144"/>
      <c r="DL728" s="144"/>
      <c r="DM728" s="144"/>
      <c r="DN728" s="144"/>
      <c r="DO728" s="144"/>
      <c r="DP728" s="144"/>
      <c r="DQ728" s="144"/>
      <c r="DR728" s="144"/>
      <c r="DS728" s="144"/>
      <c r="DT728" s="144"/>
      <c r="DU728" s="144"/>
      <c r="DV728" s="144"/>
      <c r="DW728" s="144"/>
      <c r="DX728" s="144"/>
      <c r="DY728" s="144"/>
      <c r="DZ728" s="144"/>
      <c r="EA728" s="144"/>
      <c r="EB728" s="144"/>
      <c r="EC728" s="144"/>
      <c r="ED728" s="144"/>
      <c r="EE728" s="144"/>
      <c r="EF728" s="144"/>
      <c r="EG728" s="144"/>
      <c r="EH728" s="144"/>
      <c r="EI728" s="144"/>
      <c r="EJ728" s="144"/>
      <c r="EK728" s="144"/>
      <c r="EL728" s="144"/>
      <c r="EM728" s="144"/>
      <c r="EN728" s="144"/>
      <c r="EO728" s="144"/>
      <c r="EP728" s="144"/>
      <c r="EQ728" s="144"/>
      <c r="ER728" s="144"/>
      <c r="ES728" s="144"/>
      <c r="ET728" s="144"/>
      <c r="EU728" s="144"/>
      <c r="EV728" s="144"/>
      <c r="EW728" s="144"/>
      <c r="EX728" s="144"/>
      <c r="EY728" s="144"/>
      <c r="EZ728" s="144"/>
      <c r="FA728" s="144"/>
      <c r="FB728" s="144"/>
      <c r="FC728" s="144"/>
      <c r="FD728" s="144"/>
      <c r="FE728" s="144"/>
      <c r="FF728" s="144"/>
      <c r="FG728" s="144"/>
      <c r="FH728" s="144"/>
      <c r="FI728" s="144"/>
      <c r="FJ728" s="144"/>
      <c r="FK728" s="144"/>
      <c r="FL728" s="144"/>
      <c r="FM728" s="144"/>
      <c r="FN728" s="144"/>
      <c r="FO728" s="144"/>
      <c r="FP728" s="144"/>
      <c r="FQ728" s="144"/>
      <c r="FR728" s="144"/>
      <c r="FS728" s="144"/>
      <c r="FT728" s="144"/>
      <c r="FU728" s="144"/>
      <c r="FV728" s="144"/>
      <c r="FW728" s="144"/>
      <c r="FX728" s="144"/>
      <c r="FY728" s="144"/>
      <c r="FZ728" s="144"/>
      <c r="GA728" s="144"/>
      <c r="GB728" s="144"/>
      <c r="GC728" s="144"/>
      <c r="GD728" s="144"/>
      <c r="GE728" s="144"/>
      <c r="GF728" s="144"/>
      <c r="GG728" s="144"/>
      <c r="GH728" s="144"/>
      <c r="GI728" s="144"/>
      <c r="GJ728" s="144"/>
      <c r="GK728" s="144"/>
      <c r="GL728" s="144"/>
      <c r="GM728" s="144"/>
      <c r="GN728" s="144"/>
      <c r="GO728" s="144"/>
      <c r="GP728" s="144"/>
      <c r="GQ728" s="144"/>
      <c r="GR728" s="144"/>
      <c r="GS728" s="144"/>
      <c r="GT728" s="144"/>
      <c r="GU728" s="144"/>
      <c r="GV728" s="144"/>
      <c r="GW728" s="144"/>
      <c r="GX728" s="144"/>
      <c r="GY728" s="144"/>
      <c r="GZ728" s="144"/>
      <c r="HA728" s="144"/>
      <c r="HB728" s="144"/>
      <c r="HC728" s="144"/>
      <c r="HD728" s="144"/>
      <c r="HE728" s="144"/>
      <c r="HF728" s="144"/>
      <c r="HG728" s="144"/>
      <c r="HH728" s="144"/>
      <c r="HI728" s="144"/>
      <c r="HJ728" s="144"/>
    </row>
    <row r="729" spans="1:218" ht="16.5" x14ac:dyDescent="0.3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c r="CN729" s="144"/>
      <c r="CO729" s="144"/>
      <c r="CP729" s="144"/>
      <c r="CQ729" s="144"/>
      <c r="CR729" s="144"/>
      <c r="CS729" s="144"/>
      <c r="CT729" s="144"/>
      <c r="CU729" s="144"/>
      <c r="CV729" s="144"/>
      <c r="CW729" s="144"/>
      <c r="CX729" s="144"/>
      <c r="CY729" s="144"/>
      <c r="CZ729" s="144"/>
      <c r="DA729" s="144"/>
      <c r="DB729" s="144"/>
      <c r="DC729" s="144"/>
      <c r="DD729" s="144"/>
      <c r="DE729" s="144"/>
      <c r="DF729" s="144"/>
      <c r="DG729" s="144"/>
      <c r="DH729" s="144"/>
      <c r="DI729" s="144"/>
      <c r="DJ729" s="144"/>
      <c r="DK729" s="144"/>
      <c r="DL729" s="144"/>
      <c r="DM729" s="144"/>
      <c r="DN729" s="144"/>
      <c r="DO729" s="144"/>
      <c r="DP729" s="144"/>
      <c r="DQ729" s="144"/>
      <c r="DR729" s="144"/>
      <c r="DS729" s="144"/>
      <c r="DT729" s="144"/>
      <c r="DU729" s="144"/>
      <c r="DV729" s="144"/>
      <c r="DW729" s="144"/>
      <c r="DX729" s="144"/>
      <c r="DY729" s="144"/>
      <c r="DZ729" s="144"/>
      <c r="EA729" s="144"/>
      <c r="EB729" s="144"/>
      <c r="EC729" s="144"/>
      <c r="ED729" s="144"/>
      <c r="EE729" s="144"/>
      <c r="EF729" s="144"/>
      <c r="EG729" s="144"/>
      <c r="EH729" s="144"/>
      <c r="EI729" s="144"/>
      <c r="EJ729" s="144"/>
      <c r="EK729" s="144"/>
      <c r="EL729" s="144"/>
      <c r="EM729" s="144"/>
      <c r="EN729" s="144"/>
      <c r="EO729" s="144"/>
      <c r="EP729" s="144"/>
      <c r="EQ729" s="144"/>
      <c r="ER729" s="144"/>
      <c r="ES729" s="144"/>
      <c r="ET729" s="144"/>
      <c r="EU729" s="144"/>
      <c r="EV729" s="144"/>
      <c r="EW729" s="144"/>
      <c r="EX729" s="144"/>
      <c r="EY729" s="144"/>
      <c r="EZ729" s="144"/>
      <c r="FA729" s="144"/>
      <c r="FB729" s="144"/>
      <c r="FC729" s="144"/>
      <c r="FD729" s="144"/>
      <c r="FE729" s="144"/>
      <c r="FF729" s="144"/>
      <c r="FG729" s="144"/>
      <c r="FH729" s="144"/>
      <c r="FI729" s="144"/>
      <c r="FJ729" s="144"/>
      <c r="FK729" s="144"/>
      <c r="FL729" s="144"/>
      <c r="FM729" s="144"/>
      <c r="FN729" s="144"/>
      <c r="FO729" s="144"/>
      <c r="FP729" s="144"/>
      <c r="FQ729" s="144"/>
      <c r="FR729" s="144"/>
      <c r="FS729" s="144"/>
      <c r="FT729" s="144"/>
      <c r="FU729" s="144"/>
      <c r="FV729" s="144"/>
      <c r="FW729" s="144"/>
      <c r="FX729" s="144"/>
      <c r="FY729" s="144"/>
      <c r="FZ729" s="144"/>
      <c r="GA729" s="144"/>
      <c r="GB729" s="144"/>
      <c r="GC729" s="144"/>
      <c r="GD729" s="144"/>
      <c r="GE729" s="144"/>
      <c r="GF729" s="144"/>
      <c r="GG729" s="144"/>
      <c r="GH729" s="144"/>
      <c r="GI729" s="144"/>
      <c r="GJ729" s="144"/>
      <c r="GK729" s="144"/>
      <c r="GL729" s="144"/>
      <c r="GM729" s="144"/>
      <c r="GN729" s="144"/>
      <c r="GO729" s="144"/>
      <c r="GP729" s="144"/>
      <c r="GQ729" s="144"/>
      <c r="GR729" s="144"/>
      <c r="GS729" s="144"/>
      <c r="GT729" s="144"/>
      <c r="GU729" s="144"/>
      <c r="GV729" s="144"/>
      <c r="GW729" s="144"/>
      <c r="GX729" s="144"/>
      <c r="GY729" s="144"/>
      <c r="GZ729" s="144"/>
      <c r="HA729" s="144"/>
      <c r="HB729" s="144"/>
      <c r="HC729" s="144"/>
      <c r="HD729" s="144"/>
      <c r="HE729" s="144"/>
      <c r="HF729" s="144"/>
      <c r="HG729" s="144"/>
      <c r="HH729" s="144"/>
      <c r="HI729" s="144"/>
      <c r="HJ729" s="144"/>
    </row>
    <row r="730" spans="1:218" ht="16.5" x14ac:dyDescent="0.3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c r="CN730" s="144"/>
      <c r="CO730" s="144"/>
      <c r="CP730" s="144"/>
      <c r="CQ730" s="144"/>
      <c r="CR730" s="144"/>
      <c r="CS730" s="144"/>
      <c r="CT730" s="144"/>
      <c r="CU730" s="144"/>
      <c r="CV730" s="144"/>
      <c r="CW730" s="144"/>
      <c r="CX730" s="144"/>
      <c r="CY730" s="144"/>
      <c r="CZ730" s="144"/>
      <c r="DA730" s="144"/>
      <c r="DB730" s="144"/>
      <c r="DC730" s="144"/>
      <c r="DD730" s="144"/>
      <c r="DE730" s="144"/>
      <c r="DF730" s="144"/>
      <c r="DG730" s="144"/>
      <c r="DH730" s="144"/>
      <c r="DI730" s="144"/>
      <c r="DJ730" s="144"/>
      <c r="DK730" s="144"/>
      <c r="DL730" s="144"/>
      <c r="DM730" s="144"/>
      <c r="DN730" s="144"/>
      <c r="DO730" s="144"/>
      <c r="DP730" s="144"/>
      <c r="DQ730" s="144"/>
      <c r="DR730" s="144"/>
      <c r="DS730" s="144"/>
      <c r="DT730" s="144"/>
      <c r="DU730" s="144"/>
      <c r="DV730" s="144"/>
      <c r="DW730" s="144"/>
      <c r="DX730" s="144"/>
      <c r="DY730" s="144"/>
      <c r="DZ730" s="144"/>
      <c r="EA730" s="144"/>
      <c r="EB730" s="144"/>
      <c r="EC730" s="144"/>
      <c r="ED730" s="144"/>
      <c r="EE730" s="144"/>
      <c r="EF730" s="144"/>
      <c r="EG730" s="144"/>
      <c r="EH730" s="144"/>
      <c r="EI730" s="144"/>
      <c r="EJ730" s="144"/>
      <c r="EK730" s="144"/>
      <c r="EL730" s="144"/>
      <c r="EM730" s="144"/>
      <c r="EN730" s="144"/>
      <c r="EO730" s="144"/>
      <c r="EP730" s="144"/>
      <c r="EQ730" s="144"/>
      <c r="ER730" s="144"/>
      <c r="ES730" s="144"/>
      <c r="ET730" s="144"/>
      <c r="EU730" s="144"/>
      <c r="EV730" s="144"/>
      <c r="EW730" s="144"/>
      <c r="EX730" s="144"/>
      <c r="EY730" s="144"/>
      <c r="EZ730" s="144"/>
      <c r="FA730" s="144"/>
      <c r="FB730" s="144"/>
      <c r="FC730" s="144"/>
      <c r="FD730" s="144"/>
      <c r="FE730" s="144"/>
      <c r="FF730" s="144"/>
      <c r="FG730" s="144"/>
      <c r="FH730" s="144"/>
      <c r="FI730" s="144"/>
      <c r="FJ730" s="144"/>
      <c r="FK730" s="144"/>
      <c r="FL730" s="144"/>
      <c r="FM730" s="144"/>
      <c r="FN730" s="144"/>
      <c r="FO730" s="144"/>
      <c r="FP730" s="144"/>
      <c r="FQ730" s="144"/>
      <c r="FR730" s="144"/>
      <c r="FS730" s="144"/>
      <c r="FT730" s="144"/>
      <c r="FU730" s="144"/>
      <c r="FV730" s="144"/>
      <c r="FW730" s="144"/>
      <c r="FX730" s="144"/>
      <c r="FY730" s="144"/>
      <c r="FZ730" s="144"/>
      <c r="GA730" s="144"/>
      <c r="GB730" s="144"/>
      <c r="GC730" s="144"/>
      <c r="GD730" s="144"/>
      <c r="GE730" s="144"/>
      <c r="GF730" s="144"/>
      <c r="GG730" s="144"/>
      <c r="GH730" s="144"/>
      <c r="GI730" s="144"/>
      <c r="GJ730" s="144"/>
      <c r="GK730" s="144"/>
      <c r="GL730" s="144"/>
      <c r="GM730" s="144"/>
      <c r="GN730" s="144"/>
      <c r="GO730" s="144"/>
      <c r="GP730" s="144"/>
      <c r="GQ730" s="144"/>
      <c r="GR730" s="144"/>
      <c r="GS730" s="144"/>
      <c r="GT730" s="144"/>
      <c r="GU730" s="144"/>
      <c r="GV730" s="144"/>
      <c r="GW730" s="144"/>
      <c r="GX730" s="144"/>
      <c r="GY730" s="144"/>
      <c r="GZ730" s="144"/>
      <c r="HA730" s="144"/>
      <c r="HB730" s="144"/>
      <c r="HC730" s="144"/>
      <c r="HD730" s="144"/>
      <c r="HE730" s="144"/>
      <c r="HF730" s="144"/>
      <c r="HG730" s="144"/>
      <c r="HH730" s="144"/>
      <c r="HI730" s="144"/>
      <c r="HJ730" s="144"/>
    </row>
    <row r="731" spans="1:218" ht="16.5" x14ac:dyDescent="0.3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c r="CN731" s="144"/>
      <c r="CO731" s="144"/>
      <c r="CP731" s="144"/>
      <c r="CQ731" s="144"/>
      <c r="CR731" s="144"/>
      <c r="CS731" s="144"/>
      <c r="CT731" s="144"/>
      <c r="CU731" s="144"/>
      <c r="CV731" s="144"/>
      <c r="CW731" s="144"/>
      <c r="CX731" s="144"/>
      <c r="CY731" s="144"/>
      <c r="CZ731" s="144"/>
      <c r="DA731" s="144"/>
      <c r="DB731" s="144"/>
      <c r="DC731" s="144"/>
      <c r="DD731" s="144"/>
      <c r="DE731" s="144"/>
      <c r="DF731" s="144"/>
      <c r="DG731" s="144"/>
      <c r="DH731" s="144"/>
      <c r="DI731" s="144"/>
      <c r="DJ731" s="144"/>
      <c r="DK731" s="144"/>
      <c r="DL731" s="144"/>
      <c r="DM731" s="144"/>
      <c r="DN731" s="144"/>
      <c r="DO731" s="144"/>
      <c r="DP731" s="144"/>
      <c r="DQ731" s="144"/>
      <c r="DR731" s="144"/>
      <c r="DS731" s="144"/>
      <c r="DT731" s="144"/>
      <c r="DU731" s="144"/>
      <c r="DV731" s="144"/>
      <c r="DW731" s="144"/>
      <c r="DX731" s="144"/>
      <c r="DY731" s="144"/>
      <c r="DZ731" s="144"/>
      <c r="EA731" s="144"/>
      <c r="EB731" s="144"/>
      <c r="EC731" s="144"/>
      <c r="ED731" s="144"/>
      <c r="EE731" s="144"/>
      <c r="EF731" s="144"/>
      <c r="EG731" s="144"/>
      <c r="EH731" s="144"/>
      <c r="EI731" s="144"/>
      <c r="EJ731" s="144"/>
      <c r="EK731" s="144"/>
      <c r="EL731" s="144"/>
      <c r="EM731" s="144"/>
      <c r="EN731" s="144"/>
      <c r="EO731" s="144"/>
      <c r="EP731" s="144"/>
      <c r="EQ731" s="144"/>
      <c r="ER731" s="144"/>
      <c r="ES731" s="144"/>
      <c r="ET731" s="144"/>
      <c r="EU731" s="144"/>
      <c r="EV731" s="144"/>
      <c r="EW731" s="144"/>
      <c r="EX731" s="144"/>
      <c r="EY731" s="144"/>
      <c r="EZ731" s="144"/>
      <c r="FA731" s="144"/>
      <c r="FB731" s="144"/>
      <c r="FC731" s="144"/>
      <c r="FD731" s="144"/>
      <c r="FE731" s="144"/>
      <c r="FF731" s="144"/>
      <c r="FG731" s="144"/>
      <c r="FH731" s="144"/>
      <c r="FI731" s="144"/>
      <c r="FJ731" s="144"/>
      <c r="FK731" s="144"/>
      <c r="FL731" s="144"/>
      <c r="FM731" s="144"/>
      <c r="FN731" s="144"/>
      <c r="FO731" s="144"/>
      <c r="FP731" s="144"/>
      <c r="FQ731" s="144"/>
      <c r="FR731" s="144"/>
      <c r="FS731" s="144"/>
      <c r="FT731" s="144"/>
      <c r="FU731" s="144"/>
      <c r="FV731" s="144"/>
      <c r="FW731" s="144"/>
      <c r="FX731" s="144"/>
      <c r="FY731" s="144"/>
      <c r="FZ731" s="144"/>
      <c r="GA731" s="144"/>
      <c r="GB731" s="144"/>
      <c r="GC731" s="144"/>
      <c r="GD731" s="144"/>
      <c r="GE731" s="144"/>
      <c r="GF731" s="144"/>
      <c r="GG731" s="144"/>
      <c r="GH731" s="144"/>
      <c r="GI731" s="144"/>
      <c r="GJ731" s="144"/>
      <c r="GK731" s="144"/>
      <c r="GL731" s="144"/>
      <c r="GM731" s="144"/>
      <c r="GN731" s="144"/>
      <c r="GO731" s="144"/>
      <c r="GP731" s="144"/>
      <c r="GQ731" s="144"/>
      <c r="GR731" s="144"/>
      <c r="GS731" s="144"/>
      <c r="GT731" s="144"/>
      <c r="GU731" s="144"/>
      <c r="GV731" s="144"/>
      <c r="GW731" s="144"/>
      <c r="GX731" s="144"/>
      <c r="GY731" s="144"/>
      <c r="GZ731" s="144"/>
      <c r="HA731" s="144"/>
      <c r="HB731" s="144"/>
      <c r="HC731" s="144"/>
      <c r="HD731" s="144"/>
      <c r="HE731" s="144"/>
      <c r="HF731" s="144"/>
      <c r="HG731" s="144"/>
      <c r="HH731" s="144"/>
      <c r="HI731" s="144"/>
      <c r="HJ731" s="144"/>
    </row>
    <row r="732" spans="1:218" ht="16.5" x14ac:dyDescent="0.3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4"/>
      <c r="CV732" s="144"/>
      <c r="CW732" s="144"/>
      <c r="CX732" s="144"/>
      <c r="CY732" s="144"/>
      <c r="CZ732" s="144"/>
      <c r="DA732" s="144"/>
      <c r="DB732" s="144"/>
      <c r="DC732" s="144"/>
      <c r="DD732" s="144"/>
      <c r="DE732" s="144"/>
      <c r="DF732" s="144"/>
      <c r="DG732" s="144"/>
      <c r="DH732" s="144"/>
      <c r="DI732" s="144"/>
      <c r="DJ732" s="144"/>
      <c r="DK732" s="144"/>
      <c r="DL732" s="144"/>
      <c r="DM732" s="144"/>
      <c r="DN732" s="144"/>
      <c r="DO732" s="144"/>
      <c r="DP732" s="144"/>
      <c r="DQ732" s="144"/>
      <c r="DR732" s="144"/>
      <c r="DS732" s="144"/>
      <c r="DT732" s="144"/>
      <c r="DU732" s="144"/>
      <c r="DV732" s="144"/>
      <c r="DW732" s="144"/>
      <c r="DX732" s="144"/>
      <c r="DY732" s="144"/>
      <c r="DZ732" s="144"/>
      <c r="EA732" s="144"/>
      <c r="EB732" s="144"/>
      <c r="EC732" s="144"/>
      <c r="ED732" s="144"/>
      <c r="EE732" s="144"/>
      <c r="EF732" s="144"/>
      <c r="EG732" s="144"/>
      <c r="EH732" s="144"/>
      <c r="EI732" s="144"/>
      <c r="EJ732" s="144"/>
      <c r="EK732" s="144"/>
      <c r="EL732" s="144"/>
      <c r="EM732" s="144"/>
      <c r="EN732" s="144"/>
      <c r="EO732" s="144"/>
      <c r="EP732" s="144"/>
      <c r="EQ732" s="144"/>
      <c r="ER732" s="144"/>
      <c r="ES732" s="144"/>
      <c r="ET732" s="144"/>
      <c r="EU732" s="144"/>
      <c r="EV732" s="144"/>
      <c r="EW732" s="144"/>
      <c r="EX732" s="144"/>
      <c r="EY732" s="144"/>
      <c r="EZ732" s="144"/>
      <c r="FA732" s="144"/>
      <c r="FB732" s="144"/>
      <c r="FC732" s="144"/>
      <c r="FD732" s="144"/>
      <c r="FE732" s="144"/>
      <c r="FF732" s="144"/>
      <c r="FG732" s="144"/>
      <c r="FH732" s="144"/>
      <c r="FI732" s="144"/>
      <c r="FJ732" s="144"/>
      <c r="FK732" s="144"/>
      <c r="FL732" s="144"/>
      <c r="FM732" s="144"/>
      <c r="FN732" s="144"/>
      <c r="FO732" s="144"/>
      <c r="FP732" s="144"/>
      <c r="FQ732" s="144"/>
      <c r="FR732" s="144"/>
      <c r="FS732" s="144"/>
      <c r="FT732" s="144"/>
      <c r="FU732" s="144"/>
      <c r="FV732" s="144"/>
      <c r="FW732" s="144"/>
      <c r="FX732" s="144"/>
      <c r="FY732" s="144"/>
      <c r="FZ732" s="144"/>
      <c r="GA732" s="144"/>
      <c r="GB732" s="144"/>
      <c r="GC732" s="144"/>
      <c r="GD732" s="144"/>
      <c r="GE732" s="144"/>
      <c r="GF732" s="144"/>
      <c r="GG732" s="144"/>
      <c r="GH732" s="144"/>
      <c r="GI732" s="144"/>
      <c r="GJ732" s="144"/>
      <c r="GK732" s="144"/>
      <c r="GL732" s="144"/>
      <c r="GM732" s="144"/>
      <c r="GN732" s="144"/>
      <c r="GO732" s="144"/>
      <c r="GP732" s="144"/>
      <c r="GQ732" s="144"/>
      <c r="GR732" s="144"/>
      <c r="GS732" s="144"/>
      <c r="GT732" s="144"/>
      <c r="GU732" s="144"/>
      <c r="GV732" s="144"/>
      <c r="GW732" s="144"/>
      <c r="GX732" s="144"/>
      <c r="GY732" s="144"/>
      <c r="GZ732" s="144"/>
      <c r="HA732" s="144"/>
      <c r="HB732" s="144"/>
      <c r="HC732" s="144"/>
      <c r="HD732" s="144"/>
      <c r="HE732" s="144"/>
      <c r="HF732" s="144"/>
      <c r="HG732" s="144"/>
      <c r="HH732" s="144"/>
      <c r="HI732" s="144"/>
      <c r="HJ732" s="144"/>
    </row>
    <row r="733" spans="1:218" ht="16.5" x14ac:dyDescent="0.3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c r="CZ733" s="144"/>
      <c r="DA733" s="144"/>
      <c r="DB733" s="144"/>
      <c r="DC733" s="144"/>
      <c r="DD733" s="144"/>
      <c r="DE733" s="144"/>
      <c r="DF733" s="144"/>
      <c r="DG733" s="144"/>
      <c r="DH733" s="144"/>
      <c r="DI733" s="144"/>
      <c r="DJ733" s="144"/>
      <c r="DK733" s="144"/>
      <c r="DL733" s="144"/>
      <c r="DM733" s="144"/>
      <c r="DN733" s="144"/>
      <c r="DO733" s="144"/>
      <c r="DP733" s="144"/>
      <c r="DQ733" s="144"/>
      <c r="DR733" s="144"/>
      <c r="DS733" s="144"/>
      <c r="DT733" s="144"/>
      <c r="DU733" s="144"/>
      <c r="DV733" s="144"/>
      <c r="DW733" s="144"/>
      <c r="DX733" s="144"/>
      <c r="DY733" s="144"/>
      <c r="DZ733" s="144"/>
      <c r="EA733" s="144"/>
      <c r="EB733" s="144"/>
      <c r="EC733" s="144"/>
      <c r="ED733" s="144"/>
      <c r="EE733" s="144"/>
      <c r="EF733" s="144"/>
      <c r="EG733" s="144"/>
      <c r="EH733" s="144"/>
      <c r="EI733" s="144"/>
      <c r="EJ733" s="144"/>
      <c r="EK733" s="144"/>
      <c r="EL733" s="144"/>
      <c r="EM733" s="144"/>
      <c r="EN733" s="144"/>
      <c r="EO733" s="144"/>
      <c r="EP733" s="144"/>
      <c r="EQ733" s="144"/>
      <c r="ER733" s="144"/>
      <c r="ES733" s="144"/>
      <c r="ET733" s="144"/>
      <c r="EU733" s="144"/>
      <c r="EV733" s="144"/>
      <c r="EW733" s="144"/>
      <c r="EX733" s="144"/>
      <c r="EY733" s="144"/>
      <c r="EZ733" s="144"/>
      <c r="FA733" s="144"/>
      <c r="FB733" s="144"/>
      <c r="FC733" s="144"/>
      <c r="FD733" s="144"/>
      <c r="FE733" s="144"/>
      <c r="FF733" s="144"/>
      <c r="FG733" s="144"/>
      <c r="FH733" s="144"/>
      <c r="FI733" s="144"/>
      <c r="FJ733" s="144"/>
      <c r="FK733" s="144"/>
      <c r="FL733" s="144"/>
      <c r="FM733" s="144"/>
      <c r="FN733" s="144"/>
      <c r="FO733" s="144"/>
      <c r="FP733" s="144"/>
      <c r="FQ733" s="144"/>
      <c r="FR733" s="144"/>
      <c r="FS733" s="144"/>
      <c r="FT733" s="144"/>
      <c r="FU733" s="144"/>
      <c r="FV733" s="144"/>
      <c r="FW733" s="144"/>
      <c r="FX733" s="144"/>
      <c r="FY733" s="144"/>
      <c r="FZ733" s="144"/>
      <c r="GA733" s="144"/>
      <c r="GB733" s="144"/>
      <c r="GC733" s="144"/>
      <c r="GD733" s="144"/>
      <c r="GE733" s="144"/>
      <c r="GF733" s="144"/>
      <c r="GG733" s="144"/>
      <c r="GH733" s="144"/>
      <c r="GI733" s="144"/>
      <c r="GJ733" s="144"/>
      <c r="GK733" s="144"/>
      <c r="GL733" s="144"/>
      <c r="GM733" s="144"/>
      <c r="GN733" s="144"/>
      <c r="GO733" s="144"/>
      <c r="GP733" s="144"/>
      <c r="GQ733" s="144"/>
      <c r="GR733" s="144"/>
      <c r="GS733" s="144"/>
      <c r="GT733" s="144"/>
      <c r="GU733" s="144"/>
      <c r="GV733" s="144"/>
      <c r="GW733" s="144"/>
      <c r="GX733" s="144"/>
      <c r="GY733" s="144"/>
      <c r="GZ733" s="144"/>
      <c r="HA733" s="144"/>
      <c r="HB733" s="144"/>
      <c r="HC733" s="144"/>
      <c r="HD733" s="144"/>
      <c r="HE733" s="144"/>
      <c r="HF733" s="144"/>
      <c r="HG733" s="144"/>
      <c r="HH733" s="144"/>
      <c r="HI733" s="144"/>
      <c r="HJ733" s="144"/>
    </row>
    <row r="734" spans="1:218" ht="16.5" x14ac:dyDescent="0.3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c r="CZ734" s="144"/>
      <c r="DA734" s="144"/>
      <c r="DB734" s="144"/>
      <c r="DC734" s="144"/>
      <c r="DD734" s="144"/>
      <c r="DE734" s="144"/>
      <c r="DF734" s="144"/>
      <c r="DG734" s="144"/>
      <c r="DH734" s="144"/>
      <c r="DI734" s="144"/>
      <c r="DJ734" s="144"/>
      <c r="DK734" s="144"/>
      <c r="DL734" s="144"/>
      <c r="DM734" s="144"/>
      <c r="DN734" s="144"/>
      <c r="DO734" s="144"/>
      <c r="DP734" s="144"/>
      <c r="DQ734" s="144"/>
      <c r="DR734" s="144"/>
      <c r="DS734" s="144"/>
      <c r="DT734" s="144"/>
      <c r="DU734" s="144"/>
      <c r="DV734" s="144"/>
      <c r="DW734" s="144"/>
      <c r="DX734" s="144"/>
      <c r="DY734" s="144"/>
      <c r="DZ734" s="144"/>
      <c r="EA734" s="144"/>
      <c r="EB734" s="144"/>
      <c r="EC734" s="144"/>
      <c r="ED734" s="144"/>
      <c r="EE734" s="144"/>
      <c r="EF734" s="144"/>
      <c r="EG734" s="144"/>
      <c r="EH734" s="144"/>
      <c r="EI734" s="144"/>
      <c r="EJ734" s="144"/>
      <c r="EK734" s="144"/>
      <c r="EL734" s="144"/>
      <c r="EM734" s="144"/>
      <c r="EN734" s="144"/>
      <c r="EO734" s="144"/>
      <c r="EP734" s="144"/>
      <c r="EQ734" s="144"/>
      <c r="ER734" s="144"/>
      <c r="ES734" s="144"/>
      <c r="ET734" s="144"/>
      <c r="EU734" s="144"/>
      <c r="EV734" s="144"/>
      <c r="EW734" s="144"/>
      <c r="EX734" s="144"/>
      <c r="EY734" s="144"/>
      <c r="EZ734" s="144"/>
      <c r="FA734" s="144"/>
      <c r="FB734" s="144"/>
      <c r="FC734" s="144"/>
      <c r="FD734" s="144"/>
      <c r="FE734" s="144"/>
      <c r="FF734" s="144"/>
      <c r="FG734" s="144"/>
      <c r="FH734" s="144"/>
      <c r="FI734" s="144"/>
      <c r="FJ734" s="144"/>
      <c r="FK734" s="144"/>
      <c r="FL734" s="144"/>
      <c r="FM734" s="144"/>
      <c r="FN734" s="144"/>
      <c r="FO734" s="144"/>
      <c r="FP734" s="144"/>
      <c r="FQ734" s="144"/>
      <c r="FR734" s="144"/>
      <c r="FS734" s="144"/>
      <c r="FT734" s="144"/>
      <c r="FU734" s="144"/>
      <c r="FV734" s="144"/>
      <c r="FW734" s="144"/>
      <c r="FX734" s="144"/>
      <c r="FY734" s="144"/>
      <c r="FZ734" s="144"/>
      <c r="GA734" s="144"/>
      <c r="GB734" s="144"/>
      <c r="GC734" s="144"/>
      <c r="GD734" s="144"/>
      <c r="GE734" s="144"/>
      <c r="GF734" s="144"/>
      <c r="GG734" s="144"/>
      <c r="GH734" s="144"/>
      <c r="GI734" s="144"/>
      <c r="GJ734" s="144"/>
      <c r="GK734" s="144"/>
      <c r="GL734" s="144"/>
      <c r="GM734" s="144"/>
      <c r="GN734" s="144"/>
      <c r="GO734" s="144"/>
      <c r="GP734" s="144"/>
      <c r="GQ734" s="144"/>
      <c r="GR734" s="144"/>
      <c r="GS734" s="144"/>
      <c r="GT734" s="144"/>
      <c r="GU734" s="144"/>
      <c r="GV734" s="144"/>
      <c r="GW734" s="144"/>
      <c r="GX734" s="144"/>
      <c r="GY734" s="144"/>
      <c r="GZ734" s="144"/>
      <c r="HA734" s="144"/>
      <c r="HB734" s="144"/>
      <c r="HC734" s="144"/>
      <c r="HD734" s="144"/>
      <c r="HE734" s="144"/>
      <c r="HF734" s="144"/>
      <c r="HG734" s="144"/>
      <c r="HH734" s="144"/>
      <c r="HI734" s="144"/>
      <c r="HJ734" s="144"/>
    </row>
    <row r="735" spans="1:218" ht="16.5" x14ac:dyDescent="0.3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c r="CN735" s="144"/>
      <c r="CO735" s="144"/>
      <c r="CP735" s="144"/>
      <c r="CQ735" s="144"/>
      <c r="CR735" s="144"/>
      <c r="CS735" s="144"/>
      <c r="CT735" s="144"/>
      <c r="CU735" s="144"/>
      <c r="CV735" s="144"/>
      <c r="CW735" s="144"/>
      <c r="CX735" s="144"/>
      <c r="CY735" s="144"/>
      <c r="CZ735" s="144"/>
      <c r="DA735" s="144"/>
      <c r="DB735" s="144"/>
      <c r="DC735" s="144"/>
      <c r="DD735" s="144"/>
      <c r="DE735" s="144"/>
      <c r="DF735" s="144"/>
      <c r="DG735" s="144"/>
      <c r="DH735" s="144"/>
      <c r="DI735" s="144"/>
      <c r="DJ735" s="144"/>
      <c r="DK735" s="144"/>
      <c r="DL735" s="144"/>
      <c r="DM735" s="144"/>
      <c r="DN735" s="144"/>
      <c r="DO735" s="144"/>
      <c r="DP735" s="144"/>
      <c r="DQ735" s="144"/>
      <c r="DR735" s="144"/>
      <c r="DS735" s="144"/>
      <c r="DT735" s="144"/>
      <c r="DU735" s="144"/>
      <c r="DV735" s="144"/>
      <c r="DW735" s="144"/>
      <c r="DX735" s="144"/>
      <c r="DY735" s="144"/>
      <c r="DZ735" s="144"/>
      <c r="EA735" s="144"/>
      <c r="EB735" s="144"/>
      <c r="EC735" s="144"/>
      <c r="ED735" s="144"/>
      <c r="EE735" s="144"/>
      <c r="EF735" s="144"/>
      <c r="EG735" s="144"/>
      <c r="EH735" s="144"/>
      <c r="EI735" s="144"/>
      <c r="EJ735" s="144"/>
      <c r="EK735" s="144"/>
      <c r="EL735" s="144"/>
      <c r="EM735" s="144"/>
      <c r="EN735" s="144"/>
      <c r="EO735" s="144"/>
      <c r="EP735" s="144"/>
      <c r="EQ735" s="144"/>
      <c r="ER735" s="144"/>
      <c r="ES735" s="144"/>
      <c r="ET735" s="144"/>
      <c r="EU735" s="144"/>
      <c r="EV735" s="144"/>
      <c r="EW735" s="144"/>
      <c r="EX735" s="144"/>
      <c r="EY735" s="144"/>
      <c r="EZ735" s="144"/>
      <c r="FA735" s="144"/>
      <c r="FB735" s="144"/>
      <c r="FC735" s="144"/>
      <c r="FD735" s="144"/>
      <c r="FE735" s="144"/>
      <c r="FF735" s="144"/>
      <c r="FG735" s="144"/>
      <c r="FH735" s="144"/>
      <c r="FI735" s="144"/>
      <c r="FJ735" s="144"/>
      <c r="FK735" s="144"/>
      <c r="FL735" s="144"/>
      <c r="FM735" s="144"/>
      <c r="FN735" s="144"/>
      <c r="FO735" s="144"/>
      <c r="FP735" s="144"/>
      <c r="FQ735" s="144"/>
      <c r="FR735" s="144"/>
      <c r="FS735" s="144"/>
      <c r="FT735" s="144"/>
      <c r="FU735" s="144"/>
      <c r="FV735" s="144"/>
      <c r="FW735" s="144"/>
      <c r="FX735" s="144"/>
      <c r="FY735" s="144"/>
      <c r="FZ735" s="144"/>
      <c r="GA735" s="144"/>
      <c r="GB735" s="144"/>
      <c r="GC735" s="144"/>
      <c r="GD735" s="144"/>
      <c r="GE735" s="144"/>
      <c r="GF735" s="144"/>
      <c r="GG735" s="144"/>
      <c r="GH735" s="144"/>
      <c r="GI735" s="144"/>
      <c r="GJ735" s="144"/>
      <c r="GK735" s="144"/>
      <c r="GL735" s="144"/>
      <c r="GM735" s="144"/>
      <c r="GN735" s="144"/>
      <c r="GO735" s="144"/>
      <c r="GP735" s="144"/>
      <c r="GQ735" s="144"/>
      <c r="GR735" s="144"/>
      <c r="GS735" s="144"/>
      <c r="GT735" s="144"/>
      <c r="GU735" s="144"/>
      <c r="GV735" s="144"/>
      <c r="GW735" s="144"/>
      <c r="GX735" s="144"/>
      <c r="GY735" s="144"/>
      <c r="GZ735" s="144"/>
      <c r="HA735" s="144"/>
      <c r="HB735" s="144"/>
      <c r="HC735" s="144"/>
      <c r="HD735" s="144"/>
      <c r="HE735" s="144"/>
      <c r="HF735" s="144"/>
      <c r="HG735" s="144"/>
      <c r="HH735" s="144"/>
      <c r="HI735" s="144"/>
      <c r="HJ735" s="144"/>
    </row>
    <row r="736" spans="1:218" ht="16.5" x14ac:dyDescent="0.3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c r="CN736" s="144"/>
      <c r="CO736" s="144"/>
      <c r="CP736" s="144"/>
      <c r="CQ736" s="144"/>
      <c r="CR736" s="144"/>
      <c r="CS736" s="144"/>
      <c r="CT736" s="144"/>
      <c r="CU736" s="144"/>
      <c r="CV736" s="144"/>
      <c r="CW736" s="144"/>
      <c r="CX736" s="144"/>
      <c r="CY736" s="144"/>
      <c r="CZ736" s="144"/>
      <c r="DA736" s="144"/>
      <c r="DB736" s="144"/>
      <c r="DC736" s="144"/>
      <c r="DD736" s="144"/>
      <c r="DE736" s="144"/>
      <c r="DF736" s="144"/>
      <c r="DG736" s="144"/>
      <c r="DH736" s="144"/>
      <c r="DI736" s="144"/>
      <c r="DJ736" s="144"/>
      <c r="DK736" s="144"/>
      <c r="DL736" s="144"/>
      <c r="DM736" s="144"/>
      <c r="DN736" s="144"/>
      <c r="DO736" s="144"/>
      <c r="DP736" s="144"/>
      <c r="DQ736" s="144"/>
      <c r="DR736" s="144"/>
      <c r="DS736" s="144"/>
      <c r="DT736" s="144"/>
      <c r="DU736" s="144"/>
      <c r="DV736" s="144"/>
      <c r="DW736" s="144"/>
      <c r="DX736" s="144"/>
      <c r="DY736" s="144"/>
      <c r="DZ736" s="144"/>
      <c r="EA736" s="144"/>
      <c r="EB736" s="144"/>
      <c r="EC736" s="144"/>
      <c r="ED736" s="144"/>
      <c r="EE736" s="144"/>
      <c r="EF736" s="144"/>
      <c r="EG736" s="144"/>
      <c r="EH736" s="144"/>
      <c r="EI736" s="144"/>
      <c r="EJ736" s="144"/>
      <c r="EK736" s="144"/>
      <c r="EL736" s="144"/>
      <c r="EM736" s="144"/>
      <c r="EN736" s="144"/>
      <c r="EO736" s="144"/>
      <c r="EP736" s="144"/>
      <c r="EQ736" s="144"/>
      <c r="ER736" s="144"/>
      <c r="ES736" s="144"/>
      <c r="ET736" s="144"/>
      <c r="EU736" s="144"/>
      <c r="EV736" s="144"/>
      <c r="EW736" s="144"/>
      <c r="EX736" s="144"/>
      <c r="EY736" s="144"/>
      <c r="EZ736" s="144"/>
      <c r="FA736" s="144"/>
      <c r="FB736" s="144"/>
      <c r="FC736" s="144"/>
      <c r="FD736" s="144"/>
      <c r="FE736" s="144"/>
      <c r="FF736" s="144"/>
      <c r="FG736" s="144"/>
      <c r="FH736" s="144"/>
      <c r="FI736" s="144"/>
      <c r="FJ736" s="144"/>
      <c r="FK736" s="144"/>
      <c r="FL736" s="144"/>
      <c r="FM736" s="144"/>
      <c r="FN736" s="144"/>
      <c r="FO736" s="144"/>
      <c r="FP736" s="144"/>
      <c r="FQ736" s="144"/>
      <c r="FR736" s="144"/>
      <c r="FS736" s="144"/>
      <c r="FT736" s="144"/>
      <c r="FU736" s="144"/>
      <c r="FV736" s="144"/>
      <c r="FW736" s="144"/>
      <c r="FX736" s="144"/>
      <c r="FY736" s="144"/>
      <c r="FZ736" s="144"/>
      <c r="GA736" s="144"/>
      <c r="GB736" s="144"/>
      <c r="GC736" s="144"/>
      <c r="GD736" s="144"/>
      <c r="GE736" s="144"/>
      <c r="GF736" s="144"/>
      <c r="GG736" s="144"/>
      <c r="GH736" s="144"/>
      <c r="GI736" s="144"/>
      <c r="GJ736" s="144"/>
      <c r="GK736" s="144"/>
      <c r="GL736" s="144"/>
      <c r="GM736" s="144"/>
      <c r="GN736" s="144"/>
      <c r="GO736" s="144"/>
      <c r="GP736" s="144"/>
      <c r="GQ736" s="144"/>
      <c r="GR736" s="144"/>
      <c r="GS736" s="144"/>
      <c r="GT736" s="144"/>
      <c r="GU736" s="144"/>
      <c r="GV736" s="144"/>
      <c r="GW736" s="144"/>
      <c r="GX736" s="144"/>
      <c r="GY736" s="144"/>
      <c r="GZ736" s="144"/>
      <c r="HA736" s="144"/>
      <c r="HB736" s="144"/>
      <c r="HC736" s="144"/>
      <c r="HD736" s="144"/>
      <c r="HE736" s="144"/>
      <c r="HF736" s="144"/>
      <c r="HG736" s="144"/>
      <c r="HH736" s="144"/>
      <c r="HI736" s="144"/>
      <c r="HJ736" s="144"/>
    </row>
    <row r="737" spans="1:218" ht="16.5" x14ac:dyDescent="0.3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c r="CN737" s="144"/>
      <c r="CO737" s="144"/>
      <c r="CP737" s="144"/>
      <c r="CQ737" s="144"/>
      <c r="CR737" s="144"/>
      <c r="CS737" s="144"/>
      <c r="CT737" s="144"/>
      <c r="CU737" s="144"/>
      <c r="CV737" s="144"/>
      <c r="CW737" s="144"/>
      <c r="CX737" s="144"/>
      <c r="CY737" s="144"/>
      <c r="CZ737" s="144"/>
      <c r="DA737" s="144"/>
      <c r="DB737" s="144"/>
      <c r="DC737" s="144"/>
      <c r="DD737" s="144"/>
      <c r="DE737" s="144"/>
      <c r="DF737" s="144"/>
      <c r="DG737" s="144"/>
      <c r="DH737" s="144"/>
      <c r="DI737" s="144"/>
      <c r="DJ737" s="144"/>
      <c r="DK737" s="144"/>
      <c r="DL737" s="144"/>
      <c r="DM737" s="144"/>
      <c r="DN737" s="144"/>
      <c r="DO737" s="144"/>
      <c r="DP737" s="144"/>
      <c r="DQ737" s="144"/>
      <c r="DR737" s="144"/>
      <c r="DS737" s="144"/>
      <c r="DT737" s="144"/>
      <c r="DU737" s="144"/>
      <c r="DV737" s="144"/>
      <c r="DW737" s="144"/>
      <c r="DX737" s="144"/>
      <c r="DY737" s="144"/>
      <c r="DZ737" s="144"/>
      <c r="EA737" s="144"/>
      <c r="EB737" s="144"/>
      <c r="EC737" s="144"/>
      <c r="ED737" s="144"/>
      <c r="EE737" s="144"/>
      <c r="EF737" s="144"/>
      <c r="EG737" s="144"/>
      <c r="EH737" s="144"/>
      <c r="EI737" s="144"/>
      <c r="EJ737" s="144"/>
      <c r="EK737" s="144"/>
      <c r="EL737" s="144"/>
      <c r="EM737" s="144"/>
      <c r="EN737" s="144"/>
      <c r="EO737" s="144"/>
      <c r="EP737" s="144"/>
      <c r="EQ737" s="144"/>
      <c r="ER737" s="144"/>
      <c r="ES737" s="144"/>
      <c r="ET737" s="144"/>
      <c r="EU737" s="144"/>
      <c r="EV737" s="144"/>
      <c r="EW737" s="144"/>
      <c r="EX737" s="144"/>
      <c r="EY737" s="144"/>
      <c r="EZ737" s="144"/>
      <c r="FA737" s="144"/>
      <c r="FB737" s="144"/>
      <c r="FC737" s="144"/>
      <c r="FD737" s="144"/>
      <c r="FE737" s="144"/>
      <c r="FF737" s="144"/>
      <c r="FG737" s="144"/>
      <c r="FH737" s="144"/>
      <c r="FI737" s="144"/>
      <c r="FJ737" s="144"/>
      <c r="FK737" s="144"/>
      <c r="FL737" s="144"/>
      <c r="FM737" s="144"/>
      <c r="FN737" s="144"/>
      <c r="FO737" s="144"/>
      <c r="FP737" s="144"/>
      <c r="FQ737" s="144"/>
      <c r="FR737" s="144"/>
      <c r="FS737" s="144"/>
      <c r="FT737" s="144"/>
      <c r="FU737" s="144"/>
      <c r="FV737" s="144"/>
      <c r="FW737" s="144"/>
      <c r="FX737" s="144"/>
      <c r="FY737" s="144"/>
      <c r="FZ737" s="144"/>
      <c r="GA737" s="144"/>
      <c r="GB737" s="144"/>
      <c r="GC737" s="144"/>
      <c r="GD737" s="144"/>
      <c r="GE737" s="144"/>
      <c r="GF737" s="144"/>
      <c r="GG737" s="144"/>
      <c r="GH737" s="144"/>
      <c r="GI737" s="144"/>
      <c r="GJ737" s="144"/>
      <c r="GK737" s="144"/>
      <c r="GL737" s="144"/>
      <c r="GM737" s="144"/>
      <c r="GN737" s="144"/>
      <c r="GO737" s="144"/>
      <c r="GP737" s="144"/>
      <c r="GQ737" s="144"/>
      <c r="GR737" s="144"/>
      <c r="GS737" s="144"/>
      <c r="GT737" s="144"/>
      <c r="GU737" s="144"/>
      <c r="GV737" s="144"/>
      <c r="GW737" s="144"/>
      <c r="GX737" s="144"/>
      <c r="GY737" s="144"/>
      <c r="GZ737" s="144"/>
      <c r="HA737" s="144"/>
      <c r="HB737" s="144"/>
      <c r="HC737" s="144"/>
      <c r="HD737" s="144"/>
      <c r="HE737" s="144"/>
      <c r="HF737" s="144"/>
      <c r="HG737" s="144"/>
      <c r="HH737" s="144"/>
      <c r="HI737" s="144"/>
      <c r="HJ737" s="144"/>
    </row>
    <row r="738" spans="1:218" ht="16.5" x14ac:dyDescent="0.3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c r="CN738" s="144"/>
      <c r="CO738" s="144"/>
      <c r="CP738" s="144"/>
      <c r="CQ738" s="144"/>
      <c r="CR738" s="144"/>
      <c r="CS738" s="144"/>
      <c r="CT738" s="144"/>
      <c r="CU738" s="144"/>
      <c r="CV738" s="144"/>
      <c r="CW738" s="144"/>
      <c r="CX738" s="144"/>
      <c r="CY738" s="144"/>
      <c r="CZ738" s="144"/>
      <c r="DA738" s="144"/>
      <c r="DB738" s="144"/>
      <c r="DC738" s="144"/>
      <c r="DD738" s="144"/>
      <c r="DE738" s="144"/>
      <c r="DF738" s="144"/>
      <c r="DG738" s="144"/>
      <c r="DH738" s="144"/>
      <c r="DI738" s="144"/>
      <c r="DJ738" s="144"/>
      <c r="DK738" s="144"/>
      <c r="DL738" s="144"/>
      <c r="DM738" s="144"/>
      <c r="DN738" s="144"/>
      <c r="DO738" s="144"/>
      <c r="DP738" s="144"/>
      <c r="DQ738" s="144"/>
      <c r="DR738" s="144"/>
      <c r="DS738" s="144"/>
      <c r="DT738" s="144"/>
      <c r="DU738" s="144"/>
      <c r="DV738" s="144"/>
      <c r="DW738" s="144"/>
      <c r="DX738" s="144"/>
      <c r="DY738" s="144"/>
      <c r="DZ738" s="144"/>
      <c r="EA738" s="144"/>
      <c r="EB738" s="144"/>
      <c r="EC738" s="144"/>
      <c r="ED738" s="144"/>
      <c r="EE738" s="144"/>
      <c r="EF738" s="144"/>
      <c r="EG738" s="144"/>
      <c r="EH738" s="144"/>
      <c r="EI738" s="144"/>
      <c r="EJ738" s="144"/>
      <c r="EK738" s="144"/>
      <c r="EL738" s="144"/>
      <c r="EM738" s="144"/>
      <c r="EN738" s="144"/>
      <c r="EO738" s="144"/>
      <c r="EP738" s="144"/>
      <c r="EQ738" s="144"/>
      <c r="ER738" s="144"/>
      <c r="ES738" s="144"/>
      <c r="ET738" s="144"/>
      <c r="EU738" s="144"/>
      <c r="EV738" s="144"/>
      <c r="EW738" s="144"/>
      <c r="EX738" s="144"/>
      <c r="EY738" s="144"/>
      <c r="EZ738" s="144"/>
      <c r="FA738" s="144"/>
      <c r="FB738" s="144"/>
      <c r="FC738" s="144"/>
      <c r="FD738" s="144"/>
      <c r="FE738" s="144"/>
      <c r="FF738" s="144"/>
      <c r="FG738" s="144"/>
      <c r="FH738" s="144"/>
      <c r="FI738" s="144"/>
      <c r="FJ738" s="144"/>
      <c r="FK738" s="144"/>
      <c r="FL738" s="144"/>
      <c r="FM738" s="144"/>
      <c r="FN738" s="144"/>
      <c r="FO738" s="144"/>
      <c r="FP738" s="144"/>
      <c r="FQ738" s="144"/>
      <c r="FR738" s="144"/>
      <c r="FS738" s="144"/>
      <c r="FT738" s="144"/>
      <c r="FU738" s="144"/>
      <c r="FV738" s="144"/>
      <c r="FW738" s="144"/>
      <c r="FX738" s="144"/>
      <c r="FY738" s="144"/>
      <c r="FZ738" s="144"/>
      <c r="GA738" s="144"/>
      <c r="GB738" s="144"/>
      <c r="GC738" s="144"/>
      <c r="GD738" s="144"/>
      <c r="GE738" s="144"/>
      <c r="GF738" s="144"/>
      <c r="GG738" s="144"/>
      <c r="GH738" s="144"/>
      <c r="GI738" s="144"/>
      <c r="GJ738" s="144"/>
      <c r="GK738" s="144"/>
      <c r="GL738" s="144"/>
      <c r="GM738" s="144"/>
      <c r="GN738" s="144"/>
      <c r="GO738" s="144"/>
      <c r="GP738" s="144"/>
      <c r="GQ738" s="144"/>
      <c r="GR738" s="144"/>
      <c r="GS738" s="144"/>
      <c r="GT738" s="144"/>
      <c r="GU738" s="144"/>
      <c r="GV738" s="144"/>
      <c r="GW738" s="144"/>
      <c r="GX738" s="144"/>
      <c r="GY738" s="144"/>
      <c r="GZ738" s="144"/>
      <c r="HA738" s="144"/>
      <c r="HB738" s="144"/>
      <c r="HC738" s="144"/>
      <c r="HD738" s="144"/>
      <c r="HE738" s="144"/>
      <c r="HF738" s="144"/>
      <c r="HG738" s="144"/>
      <c r="HH738" s="144"/>
      <c r="HI738" s="144"/>
      <c r="HJ738" s="144"/>
    </row>
    <row r="739" spans="1:218" ht="16.5" x14ac:dyDescent="0.3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c r="CN739" s="144"/>
      <c r="CO739" s="144"/>
      <c r="CP739" s="144"/>
      <c r="CQ739" s="144"/>
      <c r="CR739" s="144"/>
      <c r="CS739" s="144"/>
      <c r="CT739" s="144"/>
      <c r="CU739" s="144"/>
      <c r="CV739" s="144"/>
      <c r="CW739" s="144"/>
      <c r="CX739" s="144"/>
      <c r="CY739" s="144"/>
      <c r="CZ739" s="144"/>
      <c r="DA739" s="144"/>
      <c r="DB739" s="144"/>
      <c r="DC739" s="144"/>
      <c r="DD739" s="144"/>
      <c r="DE739" s="144"/>
      <c r="DF739" s="144"/>
      <c r="DG739" s="144"/>
      <c r="DH739" s="144"/>
      <c r="DI739" s="144"/>
      <c r="DJ739" s="144"/>
      <c r="DK739" s="144"/>
      <c r="DL739" s="144"/>
      <c r="DM739" s="144"/>
      <c r="DN739" s="144"/>
      <c r="DO739" s="144"/>
      <c r="DP739" s="144"/>
      <c r="DQ739" s="144"/>
      <c r="DR739" s="144"/>
      <c r="DS739" s="144"/>
      <c r="DT739" s="144"/>
      <c r="DU739" s="144"/>
      <c r="DV739" s="144"/>
      <c r="DW739" s="144"/>
      <c r="DX739" s="144"/>
      <c r="DY739" s="144"/>
      <c r="DZ739" s="144"/>
      <c r="EA739" s="144"/>
      <c r="EB739" s="144"/>
      <c r="EC739" s="144"/>
      <c r="ED739" s="144"/>
      <c r="EE739" s="144"/>
      <c r="EF739" s="144"/>
      <c r="EG739" s="144"/>
      <c r="EH739" s="144"/>
      <c r="EI739" s="144"/>
      <c r="EJ739" s="144"/>
      <c r="EK739" s="144"/>
      <c r="EL739" s="144"/>
      <c r="EM739" s="144"/>
      <c r="EN739" s="144"/>
      <c r="EO739" s="144"/>
      <c r="EP739" s="144"/>
      <c r="EQ739" s="144"/>
      <c r="ER739" s="144"/>
      <c r="ES739" s="144"/>
      <c r="ET739" s="144"/>
      <c r="EU739" s="144"/>
      <c r="EV739" s="144"/>
      <c r="EW739" s="144"/>
      <c r="EX739" s="144"/>
      <c r="EY739" s="144"/>
      <c r="EZ739" s="144"/>
      <c r="FA739" s="144"/>
      <c r="FB739" s="144"/>
      <c r="FC739" s="144"/>
      <c r="FD739" s="144"/>
      <c r="FE739" s="144"/>
      <c r="FF739" s="144"/>
      <c r="FG739" s="144"/>
      <c r="FH739" s="144"/>
      <c r="FI739" s="144"/>
      <c r="FJ739" s="144"/>
      <c r="FK739" s="144"/>
      <c r="FL739" s="144"/>
      <c r="FM739" s="144"/>
      <c r="FN739" s="144"/>
      <c r="FO739" s="144"/>
      <c r="FP739" s="144"/>
      <c r="FQ739" s="144"/>
      <c r="FR739" s="144"/>
      <c r="FS739" s="144"/>
      <c r="FT739" s="144"/>
      <c r="FU739" s="144"/>
      <c r="FV739" s="144"/>
      <c r="FW739" s="144"/>
      <c r="FX739" s="144"/>
      <c r="FY739" s="144"/>
      <c r="FZ739" s="144"/>
      <c r="GA739" s="144"/>
      <c r="GB739" s="144"/>
      <c r="GC739" s="144"/>
      <c r="GD739" s="144"/>
      <c r="GE739" s="144"/>
      <c r="GF739" s="144"/>
      <c r="GG739" s="144"/>
      <c r="GH739" s="144"/>
      <c r="GI739" s="144"/>
      <c r="GJ739" s="144"/>
      <c r="GK739" s="144"/>
      <c r="GL739" s="144"/>
      <c r="GM739" s="144"/>
      <c r="GN739" s="144"/>
      <c r="GO739" s="144"/>
      <c r="GP739" s="144"/>
      <c r="GQ739" s="144"/>
      <c r="GR739" s="144"/>
      <c r="GS739" s="144"/>
      <c r="GT739" s="144"/>
      <c r="GU739" s="144"/>
      <c r="GV739" s="144"/>
      <c r="GW739" s="144"/>
      <c r="GX739" s="144"/>
      <c r="GY739" s="144"/>
      <c r="GZ739" s="144"/>
      <c r="HA739" s="144"/>
      <c r="HB739" s="144"/>
      <c r="HC739" s="144"/>
      <c r="HD739" s="144"/>
      <c r="HE739" s="144"/>
      <c r="HF739" s="144"/>
      <c r="HG739" s="144"/>
      <c r="HH739" s="144"/>
      <c r="HI739" s="144"/>
      <c r="HJ739" s="144"/>
    </row>
    <row r="740" spans="1:218" ht="16.5" x14ac:dyDescent="0.3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c r="CN740" s="144"/>
      <c r="CO740" s="144"/>
      <c r="CP740" s="144"/>
      <c r="CQ740" s="144"/>
      <c r="CR740" s="144"/>
      <c r="CS740" s="144"/>
      <c r="CT740" s="144"/>
      <c r="CU740" s="144"/>
      <c r="CV740" s="144"/>
      <c r="CW740" s="144"/>
      <c r="CX740" s="144"/>
      <c r="CY740" s="144"/>
      <c r="CZ740" s="144"/>
      <c r="DA740" s="144"/>
      <c r="DB740" s="144"/>
      <c r="DC740" s="144"/>
      <c r="DD740" s="144"/>
      <c r="DE740" s="144"/>
      <c r="DF740" s="144"/>
      <c r="DG740" s="144"/>
      <c r="DH740" s="144"/>
      <c r="DI740" s="144"/>
      <c r="DJ740" s="144"/>
      <c r="DK740" s="144"/>
      <c r="DL740" s="144"/>
      <c r="DM740" s="144"/>
      <c r="DN740" s="144"/>
      <c r="DO740" s="144"/>
      <c r="DP740" s="144"/>
      <c r="DQ740" s="144"/>
      <c r="DR740" s="144"/>
      <c r="DS740" s="144"/>
      <c r="DT740" s="144"/>
      <c r="DU740" s="144"/>
      <c r="DV740" s="144"/>
      <c r="DW740" s="144"/>
      <c r="DX740" s="144"/>
      <c r="DY740" s="144"/>
      <c r="DZ740" s="144"/>
      <c r="EA740" s="144"/>
      <c r="EB740" s="144"/>
      <c r="EC740" s="144"/>
      <c r="ED740" s="144"/>
      <c r="EE740" s="144"/>
      <c r="EF740" s="144"/>
      <c r="EG740" s="144"/>
      <c r="EH740" s="144"/>
      <c r="EI740" s="144"/>
      <c r="EJ740" s="144"/>
      <c r="EK740" s="144"/>
      <c r="EL740" s="144"/>
      <c r="EM740" s="144"/>
      <c r="EN740" s="144"/>
      <c r="EO740" s="144"/>
      <c r="EP740" s="144"/>
      <c r="EQ740" s="144"/>
      <c r="ER740" s="144"/>
      <c r="ES740" s="144"/>
      <c r="ET740" s="144"/>
      <c r="EU740" s="144"/>
      <c r="EV740" s="144"/>
      <c r="EW740" s="144"/>
      <c r="EX740" s="144"/>
      <c r="EY740" s="144"/>
      <c r="EZ740" s="144"/>
      <c r="FA740" s="144"/>
      <c r="FB740" s="144"/>
      <c r="FC740" s="144"/>
      <c r="FD740" s="144"/>
      <c r="FE740" s="144"/>
      <c r="FF740" s="144"/>
      <c r="FG740" s="144"/>
      <c r="FH740" s="144"/>
      <c r="FI740" s="144"/>
      <c r="FJ740" s="144"/>
      <c r="FK740" s="144"/>
      <c r="FL740" s="144"/>
      <c r="FM740" s="144"/>
      <c r="FN740" s="144"/>
      <c r="FO740" s="144"/>
      <c r="FP740" s="144"/>
      <c r="FQ740" s="144"/>
      <c r="FR740" s="144"/>
      <c r="FS740" s="144"/>
      <c r="FT740" s="144"/>
      <c r="FU740" s="144"/>
      <c r="FV740" s="144"/>
      <c r="FW740" s="144"/>
      <c r="FX740" s="144"/>
      <c r="FY740" s="144"/>
      <c r="FZ740" s="144"/>
      <c r="GA740" s="144"/>
      <c r="GB740" s="144"/>
      <c r="GC740" s="144"/>
      <c r="GD740" s="144"/>
      <c r="GE740" s="144"/>
      <c r="GF740" s="144"/>
      <c r="GG740" s="144"/>
      <c r="GH740" s="144"/>
      <c r="GI740" s="144"/>
      <c r="GJ740" s="144"/>
      <c r="GK740" s="144"/>
      <c r="GL740" s="144"/>
      <c r="GM740" s="144"/>
      <c r="GN740" s="144"/>
      <c r="GO740" s="144"/>
      <c r="GP740" s="144"/>
      <c r="GQ740" s="144"/>
      <c r="GR740" s="144"/>
      <c r="GS740" s="144"/>
      <c r="GT740" s="144"/>
      <c r="GU740" s="144"/>
      <c r="GV740" s="144"/>
      <c r="GW740" s="144"/>
      <c r="GX740" s="144"/>
      <c r="GY740" s="144"/>
      <c r="GZ740" s="144"/>
      <c r="HA740" s="144"/>
      <c r="HB740" s="144"/>
      <c r="HC740" s="144"/>
      <c r="HD740" s="144"/>
      <c r="HE740" s="144"/>
      <c r="HF740" s="144"/>
      <c r="HG740" s="144"/>
      <c r="HH740" s="144"/>
      <c r="HI740" s="144"/>
      <c r="HJ740" s="144"/>
    </row>
    <row r="741" spans="1:218" ht="16.5" x14ac:dyDescent="0.3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c r="CN741" s="144"/>
      <c r="CO741" s="144"/>
      <c r="CP741" s="144"/>
      <c r="CQ741" s="144"/>
      <c r="CR741" s="144"/>
      <c r="CS741" s="144"/>
      <c r="CT741" s="144"/>
      <c r="CU741" s="144"/>
      <c r="CV741" s="144"/>
      <c r="CW741" s="144"/>
      <c r="CX741" s="144"/>
      <c r="CY741" s="144"/>
      <c r="CZ741" s="144"/>
      <c r="DA741" s="144"/>
      <c r="DB741" s="144"/>
      <c r="DC741" s="144"/>
      <c r="DD741" s="144"/>
      <c r="DE741" s="144"/>
      <c r="DF741" s="144"/>
      <c r="DG741" s="144"/>
      <c r="DH741" s="144"/>
      <c r="DI741" s="144"/>
      <c r="DJ741" s="144"/>
      <c r="DK741" s="144"/>
      <c r="DL741" s="144"/>
      <c r="DM741" s="144"/>
      <c r="DN741" s="144"/>
      <c r="DO741" s="144"/>
      <c r="DP741" s="144"/>
      <c r="DQ741" s="144"/>
      <c r="DR741" s="144"/>
      <c r="DS741" s="144"/>
      <c r="DT741" s="144"/>
      <c r="DU741" s="144"/>
      <c r="DV741" s="144"/>
      <c r="DW741" s="144"/>
      <c r="DX741" s="144"/>
      <c r="DY741" s="144"/>
      <c r="DZ741" s="144"/>
      <c r="EA741" s="144"/>
      <c r="EB741" s="144"/>
      <c r="EC741" s="144"/>
      <c r="ED741" s="144"/>
      <c r="EE741" s="144"/>
      <c r="EF741" s="144"/>
      <c r="EG741" s="144"/>
      <c r="EH741" s="144"/>
      <c r="EI741" s="144"/>
      <c r="EJ741" s="144"/>
      <c r="EK741" s="144"/>
      <c r="EL741" s="144"/>
      <c r="EM741" s="144"/>
      <c r="EN741" s="144"/>
      <c r="EO741" s="144"/>
      <c r="EP741" s="144"/>
      <c r="EQ741" s="144"/>
      <c r="ER741" s="144"/>
      <c r="ES741" s="144"/>
      <c r="ET741" s="144"/>
      <c r="EU741" s="144"/>
      <c r="EV741" s="144"/>
      <c r="EW741" s="144"/>
      <c r="EX741" s="144"/>
      <c r="EY741" s="144"/>
      <c r="EZ741" s="144"/>
      <c r="FA741" s="144"/>
      <c r="FB741" s="144"/>
      <c r="FC741" s="144"/>
      <c r="FD741" s="144"/>
      <c r="FE741" s="144"/>
      <c r="FF741" s="144"/>
      <c r="FG741" s="144"/>
      <c r="FH741" s="144"/>
      <c r="FI741" s="144"/>
      <c r="FJ741" s="144"/>
      <c r="FK741" s="144"/>
      <c r="FL741" s="144"/>
      <c r="FM741" s="144"/>
      <c r="FN741" s="144"/>
      <c r="FO741" s="144"/>
      <c r="FP741" s="144"/>
      <c r="FQ741" s="144"/>
      <c r="FR741" s="144"/>
      <c r="FS741" s="144"/>
      <c r="FT741" s="144"/>
      <c r="FU741" s="144"/>
      <c r="FV741" s="144"/>
      <c r="FW741" s="144"/>
      <c r="FX741" s="144"/>
      <c r="FY741" s="144"/>
      <c r="FZ741" s="144"/>
      <c r="GA741" s="144"/>
      <c r="GB741" s="144"/>
      <c r="GC741" s="144"/>
      <c r="GD741" s="144"/>
      <c r="GE741" s="144"/>
      <c r="GF741" s="144"/>
      <c r="GG741" s="144"/>
      <c r="GH741" s="144"/>
      <c r="GI741" s="144"/>
      <c r="GJ741" s="144"/>
      <c r="GK741" s="144"/>
      <c r="GL741" s="144"/>
      <c r="GM741" s="144"/>
      <c r="GN741" s="144"/>
      <c r="GO741" s="144"/>
      <c r="GP741" s="144"/>
      <c r="GQ741" s="144"/>
      <c r="GR741" s="144"/>
      <c r="GS741" s="144"/>
      <c r="GT741" s="144"/>
      <c r="GU741" s="144"/>
      <c r="GV741" s="144"/>
      <c r="GW741" s="144"/>
      <c r="GX741" s="144"/>
      <c r="GY741" s="144"/>
      <c r="GZ741" s="144"/>
      <c r="HA741" s="144"/>
      <c r="HB741" s="144"/>
      <c r="HC741" s="144"/>
      <c r="HD741" s="144"/>
      <c r="HE741" s="144"/>
      <c r="HF741" s="144"/>
      <c r="HG741" s="144"/>
      <c r="HH741" s="144"/>
      <c r="HI741" s="144"/>
      <c r="HJ741" s="144"/>
    </row>
    <row r="742" spans="1:218" ht="16.5" x14ac:dyDescent="0.3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c r="CN742" s="144"/>
      <c r="CO742" s="144"/>
      <c r="CP742" s="144"/>
      <c r="CQ742" s="144"/>
      <c r="CR742" s="144"/>
      <c r="CS742" s="144"/>
      <c r="CT742" s="144"/>
      <c r="CU742" s="144"/>
      <c r="CV742" s="144"/>
      <c r="CW742" s="144"/>
      <c r="CX742" s="144"/>
      <c r="CY742" s="144"/>
      <c r="CZ742" s="144"/>
      <c r="DA742" s="144"/>
      <c r="DB742" s="144"/>
      <c r="DC742" s="144"/>
      <c r="DD742" s="144"/>
      <c r="DE742" s="144"/>
      <c r="DF742" s="144"/>
      <c r="DG742" s="144"/>
      <c r="DH742" s="144"/>
      <c r="DI742" s="144"/>
      <c r="DJ742" s="144"/>
      <c r="DK742" s="144"/>
      <c r="DL742" s="144"/>
      <c r="DM742" s="144"/>
      <c r="DN742" s="144"/>
      <c r="DO742" s="144"/>
      <c r="DP742" s="144"/>
      <c r="DQ742" s="144"/>
      <c r="DR742" s="144"/>
      <c r="DS742" s="144"/>
      <c r="DT742" s="144"/>
      <c r="DU742" s="144"/>
      <c r="DV742" s="144"/>
      <c r="DW742" s="144"/>
      <c r="DX742" s="144"/>
      <c r="DY742" s="144"/>
      <c r="DZ742" s="144"/>
      <c r="EA742" s="144"/>
      <c r="EB742" s="144"/>
      <c r="EC742" s="144"/>
      <c r="ED742" s="144"/>
      <c r="EE742" s="144"/>
      <c r="EF742" s="144"/>
      <c r="EG742" s="144"/>
      <c r="EH742" s="144"/>
      <c r="EI742" s="144"/>
      <c r="EJ742" s="144"/>
      <c r="EK742" s="144"/>
      <c r="EL742" s="144"/>
      <c r="EM742" s="144"/>
      <c r="EN742" s="144"/>
      <c r="EO742" s="144"/>
      <c r="EP742" s="144"/>
      <c r="EQ742" s="144"/>
      <c r="ER742" s="144"/>
      <c r="ES742" s="144"/>
      <c r="ET742" s="144"/>
      <c r="EU742" s="144"/>
      <c r="EV742" s="144"/>
      <c r="EW742" s="144"/>
      <c r="EX742" s="144"/>
      <c r="EY742" s="144"/>
      <c r="EZ742" s="144"/>
      <c r="FA742" s="144"/>
      <c r="FB742" s="144"/>
      <c r="FC742" s="144"/>
      <c r="FD742" s="144"/>
      <c r="FE742" s="144"/>
      <c r="FF742" s="144"/>
      <c r="FG742" s="144"/>
      <c r="FH742" s="144"/>
      <c r="FI742" s="144"/>
      <c r="FJ742" s="144"/>
      <c r="FK742" s="144"/>
      <c r="FL742" s="144"/>
      <c r="FM742" s="144"/>
      <c r="FN742" s="144"/>
      <c r="FO742" s="144"/>
      <c r="FP742" s="144"/>
      <c r="FQ742" s="144"/>
      <c r="FR742" s="144"/>
      <c r="FS742" s="144"/>
      <c r="FT742" s="144"/>
      <c r="FU742" s="144"/>
      <c r="FV742" s="144"/>
      <c r="FW742" s="144"/>
      <c r="FX742" s="144"/>
      <c r="FY742" s="144"/>
      <c r="FZ742" s="144"/>
      <c r="GA742" s="144"/>
      <c r="GB742" s="144"/>
      <c r="GC742" s="144"/>
      <c r="GD742" s="144"/>
      <c r="GE742" s="144"/>
      <c r="GF742" s="144"/>
      <c r="GG742" s="144"/>
      <c r="GH742" s="144"/>
      <c r="GI742" s="144"/>
      <c r="GJ742" s="144"/>
      <c r="GK742" s="144"/>
      <c r="GL742" s="144"/>
      <c r="GM742" s="144"/>
      <c r="GN742" s="144"/>
      <c r="GO742" s="144"/>
      <c r="GP742" s="144"/>
      <c r="GQ742" s="144"/>
      <c r="GR742" s="144"/>
      <c r="GS742" s="144"/>
      <c r="GT742" s="144"/>
      <c r="GU742" s="144"/>
      <c r="GV742" s="144"/>
      <c r="GW742" s="144"/>
      <c r="GX742" s="144"/>
      <c r="GY742" s="144"/>
      <c r="GZ742" s="144"/>
      <c r="HA742" s="144"/>
      <c r="HB742" s="144"/>
      <c r="HC742" s="144"/>
      <c r="HD742" s="144"/>
      <c r="HE742" s="144"/>
      <c r="HF742" s="144"/>
      <c r="HG742" s="144"/>
      <c r="HH742" s="144"/>
      <c r="HI742" s="144"/>
      <c r="HJ742" s="144"/>
    </row>
    <row r="743" spans="1:218" ht="16.5" x14ac:dyDescent="0.3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c r="CN743" s="144"/>
      <c r="CO743" s="144"/>
      <c r="CP743" s="144"/>
      <c r="CQ743" s="144"/>
      <c r="CR743" s="144"/>
      <c r="CS743" s="144"/>
      <c r="CT743" s="144"/>
      <c r="CU743" s="144"/>
      <c r="CV743" s="144"/>
      <c r="CW743" s="144"/>
      <c r="CX743" s="144"/>
      <c r="CY743" s="144"/>
      <c r="CZ743" s="144"/>
      <c r="DA743" s="144"/>
      <c r="DB743" s="144"/>
      <c r="DC743" s="144"/>
      <c r="DD743" s="144"/>
      <c r="DE743" s="144"/>
      <c r="DF743" s="144"/>
      <c r="DG743" s="144"/>
      <c r="DH743" s="144"/>
      <c r="DI743" s="144"/>
      <c r="DJ743" s="144"/>
      <c r="DK743" s="144"/>
      <c r="DL743" s="144"/>
      <c r="DM743" s="144"/>
      <c r="DN743" s="144"/>
      <c r="DO743" s="144"/>
      <c r="DP743" s="144"/>
      <c r="DQ743" s="144"/>
      <c r="DR743" s="144"/>
      <c r="DS743" s="144"/>
      <c r="DT743" s="144"/>
      <c r="DU743" s="144"/>
      <c r="DV743" s="144"/>
      <c r="DW743" s="144"/>
      <c r="DX743" s="144"/>
      <c r="DY743" s="144"/>
      <c r="DZ743" s="144"/>
      <c r="EA743" s="144"/>
      <c r="EB743" s="144"/>
      <c r="EC743" s="144"/>
      <c r="ED743" s="144"/>
      <c r="EE743" s="144"/>
      <c r="EF743" s="144"/>
      <c r="EG743" s="144"/>
      <c r="EH743" s="144"/>
      <c r="EI743" s="144"/>
      <c r="EJ743" s="144"/>
      <c r="EK743" s="144"/>
      <c r="EL743" s="144"/>
      <c r="EM743" s="144"/>
      <c r="EN743" s="144"/>
      <c r="EO743" s="144"/>
      <c r="EP743" s="144"/>
      <c r="EQ743" s="144"/>
      <c r="ER743" s="144"/>
      <c r="ES743" s="144"/>
      <c r="ET743" s="144"/>
      <c r="EU743" s="144"/>
      <c r="EV743" s="144"/>
      <c r="EW743" s="144"/>
      <c r="EX743" s="144"/>
      <c r="EY743" s="144"/>
      <c r="EZ743" s="144"/>
      <c r="FA743" s="144"/>
      <c r="FB743" s="144"/>
      <c r="FC743" s="144"/>
      <c r="FD743" s="144"/>
      <c r="FE743" s="144"/>
      <c r="FF743" s="144"/>
      <c r="FG743" s="144"/>
      <c r="FH743" s="144"/>
      <c r="FI743" s="144"/>
      <c r="FJ743" s="144"/>
      <c r="FK743" s="144"/>
      <c r="FL743" s="144"/>
      <c r="FM743" s="144"/>
      <c r="FN743" s="144"/>
      <c r="FO743" s="144"/>
      <c r="FP743" s="144"/>
      <c r="FQ743" s="144"/>
      <c r="FR743" s="144"/>
      <c r="FS743" s="144"/>
      <c r="FT743" s="144"/>
      <c r="FU743" s="144"/>
      <c r="FV743" s="144"/>
      <c r="FW743" s="144"/>
      <c r="FX743" s="144"/>
      <c r="FY743" s="144"/>
      <c r="FZ743" s="144"/>
      <c r="GA743" s="144"/>
      <c r="GB743" s="144"/>
      <c r="GC743" s="144"/>
      <c r="GD743" s="144"/>
      <c r="GE743" s="144"/>
      <c r="GF743" s="144"/>
      <c r="GG743" s="144"/>
      <c r="GH743" s="144"/>
      <c r="GI743" s="144"/>
      <c r="GJ743" s="144"/>
      <c r="GK743" s="144"/>
      <c r="GL743" s="144"/>
      <c r="GM743" s="144"/>
      <c r="GN743" s="144"/>
      <c r="GO743" s="144"/>
      <c r="GP743" s="144"/>
      <c r="GQ743" s="144"/>
      <c r="GR743" s="144"/>
      <c r="GS743" s="144"/>
      <c r="GT743" s="144"/>
      <c r="GU743" s="144"/>
      <c r="GV743" s="144"/>
      <c r="GW743" s="144"/>
      <c r="GX743" s="144"/>
      <c r="GY743" s="144"/>
      <c r="GZ743" s="144"/>
      <c r="HA743" s="144"/>
      <c r="HB743" s="144"/>
      <c r="HC743" s="144"/>
      <c r="HD743" s="144"/>
      <c r="HE743" s="144"/>
      <c r="HF743" s="144"/>
      <c r="HG743" s="144"/>
      <c r="HH743" s="144"/>
      <c r="HI743" s="144"/>
      <c r="HJ743" s="144"/>
    </row>
    <row r="744" spans="1:218" ht="16.5" x14ac:dyDescent="0.3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c r="CN744" s="144"/>
      <c r="CO744" s="144"/>
      <c r="CP744" s="144"/>
      <c r="CQ744" s="144"/>
      <c r="CR744" s="144"/>
      <c r="CS744" s="144"/>
      <c r="CT744" s="144"/>
      <c r="CU744" s="144"/>
      <c r="CV744" s="144"/>
      <c r="CW744" s="144"/>
      <c r="CX744" s="144"/>
      <c r="CY744" s="144"/>
      <c r="CZ744" s="144"/>
      <c r="DA744" s="144"/>
      <c r="DB744" s="144"/>
      <c r="DC744" s="144"/>
      <c r="DD744" s="144"/>
      <c r="DE744" s="144"/>
      <c r="DF744" s="144"/>
      <c r="DG744" s="144"/>
      <c r="DH744" s="144"/>
      <c r="DI744" s="144"/>
      <c r="DJ744" s="144"/>
      <c r="DK744" s="144"/>
      <c r="DL744" s="144"/>
      <c r="DM744" s="144"/>
      <c r="DN744" s="144"/>
      <c r="DO744" s="144"/>
      <c r="DP744" s="144"/>
      <c r="DQ744" s="144"/>
      <c r="DR744" s="144"/>
      <c r="DS744" s="144"/>
      <c r="DT744" s="144"/>
      <c r="DU744" s="144"/>
      <c r="DV744" s="144"/>
      <c r="DW744" s="144"/>
      <c r="DX744" s="144"/>
      <c r="DY744" s="144"/>
      <c r="DZ744" s="144"/>
      <c r="EA744" s="144"/>
      <c r="EB744" s="144"/>
      <c r="EC744" s="144"/>
      <c r="ED744" s="144"/>
      <c r="EE744" s="144"/>
      <c r="EF744" s="144"/>
      <c r="EG744" s="144"/>
      <c r="EH744" s="144"/>
      <c r="EI744" s="144"/>
      <c r="EJ744" s="144"/>
      <c r="EK744" s="144"/>
      <c r="EL744" s="144"/>
      <c r="EM744" s="144"/>
      <c r="EN744" s="144"/>
      <c r="EO744" s="144"/>
      <c r="EP744" s="144"/>
      <c r="EQ744" s="144"/>
      <c r="ER744" s="144"/>
      <c r="ES744" s="144"/>
      <c r="ET744" s="144"/>
      <c r="EU744" s="144"/>
      <c r="EV744" s="144"/>
      <c r="EW744" s="144"/>
      <c r="EX744" s="144"/>
      <c r="EY744" s="144"/>
      <c r="EZ744" s="144"/>
      <c r="FA744" s="144"/>
      <c r="FB744" s="144"/>
      <c r="FC744" s="144"/>
      <c r="FD744" s="144"/>
      <c r="FE744" s="144"/>
      <c r="FF744" s="144"/>
      <c r="FG744" s="144"/>
      <c r="FH744" s="144"/>
      <c r="FI744" s="144"/>
      <c r="FJ744" s="144"/>
      <c r="FK744" s="144"/>
      <c r="FL744" s="144"/>
      <c r="FM744" s="144"/>
      <c r="FN744" s="144"/>
      <c r="FO744" s="144"/>
      <c r="FP744" s="144"/>
      <c r="FQ744" s="144"/>
      <c r="FR744" s="144"/>
      <c r="FS744" s="144"/>
      <c r="FT744" s="144"/>
      <c r="FU744" s="144"/>
      <c r="FV744" s="144"/>
      <c r="FW744" s="144"/>
      <c r="FX744" s="144"/>
      <c r="FY744" s="144"/>
      <c r="FZ744" s="144"/>
      <c r="GA744" s="144"/>
      <c r="GB744" s="144"/>
      <c r="GC744" s="144"/>
      <c r="GD744" s="144"/>
      <c r="GE744" s="144"/>
      <c r="GF744" s="144"/>
      <c r="GG744" s="144"/>
      <c r="GH744" s="144"/>
      <c r="GI744" s="144"/>
      <c r="GJ744" s="144"/>
      <c r="GK744" s="144"/>
      <c r="GL744" s="144"/>
      <c r="GM744" s="144"/>
      <c r="GN744" s="144"/>
      <c r="GO744" s="144"/>
      <c r="GP744" s="144"/>
      <c r="GQ744" s="144"/>
      <c r="GR744" s="144"/>
      <c r="GS744" s="144"/>
      <c r="GT744" s="144"/>
      <c r="GU744" s="144"/>
      <c r="GV744" s="144"/>
      <c r="GW744" s="144"/>
      <c r="GX744" s="144"/>
      <c r="GY744" s="144"/>
      <c r="GZ744" s="144"/>
      <c r="HA744" s="144"/>
      <c r="HB744" s="144"/>
      <c r="HC744" s="144"/>
      <c r="HD744" s="144"/>
      <c r="HE744" s="144"/>
      <c r="HF744" s="144"/>
      <c r="HG744" s="144"/>
      <c r="HH744" s="144"/>
      <c r="HI744" s="144"/>
      <c r="HJ744" s="144"/>
    </row>
    <row r="745" spans="1:218" ht="16.5" x14ac:dyDescent="0.3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c r="CN745" s="144"/>
      <c r="CO745" s="144"/>
      <c r="CP745" s="144"/>
      <c r="CQ745" s="144"/>
      <c r="CR745" s="144"/>
      <c r="CS745" s="144"/>
      <c r="CT745" s="144"/>
      <c r="CU745" s="144"/>
      <c r="CV745" s="144"/>
      <c r="CW745" s="144"/>
      <c r="CX745" s="144"/>
      <c r="CY745" s="144"/>
      <c r="CZ745" s="144"/>
      <c r="DA745" s="144"/>
      <c r="DB745" s="144"/>
      <c r="DC745" s="144"/>
      <c r="DD745" s="144"/>
      <c r="DE745" s="144"/>
      <c r="DF745" s="144"/>
      <c r="DG745" s="144"/>
      <c r="DH745" s="144"/>
      <c r="DI745" s="144"/>
      <c r="DJ745" s="144"/>
      <c r="DK745" s="144"/>
      <c r="DL745" s="144"/>
      <c r="DM745" s="144"/>
      <c r="DN745" s="144"/>
      <c r="DO745" s="144"/>
      <c r="DP745" s="144"/>
      <c r="DQ745" s="144"/>
      <c r="DR745" s="144"/>
      <c r="DS745" s="144"/>
      <c r="DT745" s="144"/>
      <c r="DU745" s="144"/>
      <c r="DV745" s="144"/>
      <c r="DW745" s="144"/>
      <c r="DX745" s="144"/>
      <c r="DY745" s="144"/>
      <c r="DZ745" s="144"/>
      <c r="EA745" s="144"/>
      <c r="EB745" s="144"/>
      <c r="EC745" s="144"/>
      <c r="ED745" s="144"/>
      <c r="EE745" s="144"/>
      <c r="EF745" s="144"/>
      <c r="EG745" s="144"/>
      <c r="EH745" s="144"/>
      <c r="EI745" s="144"/>
      <c r="EJ745" s="144"/>
      <c r="EK745" s="144"/>
      <c r="EL745" s="144"/>
      <c r="EM745" s="144"/>
      <c r="EN745" s="144"/>
      <c r="EO745" s="144"/>
      <c r="EP745" s="144"/>
      <c r="EQ745" s="144"/>
      <c r="ER745" s="144"/>
      <c r="ES745" s="144"/>
      <c r="ET745" s="144"/>
      <c r="EU745" s="144"/>
      <c r="EV745" s="144"/>
      <c r="EW745" s="144"/>
      <c r="EX745" s="144"/>
      <c r="EY745" s="144"/>
      <c r="EZ745" s="144"/>
      <c r="FA745" s="144"/>
      <c r="FB745" s="144"/>
      <c r="FC745" s="144"/>
      <c r="FD745" s="144"/>
      <c r="FE745" s="144"/>
      <c r="FF745" s="144"/>
      <c r="FG745" s="144"/>
      <c r="FH745" s="144"/>
      <c r="FI745" s="144"/>
      <c r="FJ745" s="144"/>
      <c r="FK745" s="144"/>
      <c r="FL745" s="144"/>
      <c r="FM745" s="144"/>
      <c r="FN745" s="144"/>
      <c r="FO745" s="144"/>
      <c r="FP745" s="144"/>
      <c r="FQ745" s="144"/>
      <c r="FR745" s="144"/>
      <c r="FS745" s="144"/>
      <c r="FT745" s="144"/>
      <c r="FU745" s="144"/>
      <c r="FV745" s="144"/>
      <c r="FW745" s="144"/>
      <c r="FX745" s="144"/>
      <c r="FY745" s="144"/>
      <c r="FZ745" s="144"/>
      <c r="GA745" s="144"/>
      <c r="GB745" s="144"/>
      <c r="GC745" s="144"/>
      <c r="GD745" s="144"/>
      <c r="GE745" s="144"/>
      <c r="GF745" s="144"/>
      <c r="GG745" s="144"/>
      <c r="GH745" s="144"/>
      <c r="GI745" s="144"/>
      <c r="GJ745" s="144"/>
      <c r="GK745" s="144"/>
      <c r="GL745" s="144"/>
      <c r="GM745" s="144"/>
      <c r="GN745" s="144"/>
      <c r="GO745" s="144"/>
      <c r="GP745" s="144"/>
      <c r="GQ745" s="144"/>
      <c r="GR745" s="144"/>
      <c r="GS745" s="144"/>
      <c r="GT745" s="144"/>
      <c r="GU745" s="144"/>
      <c r="GV745" s="144"/>
      <c r="GW745" s="144"/>
      <c r="GX745" s="144"/>
      <c r="GY745" s="144"/>
      <c r="GZ745" s="144"/>
      <c r="HA745" s="144"/>
      <c r="HB745" s="144"/>
      <c r="HC745" s="144"/>
      <c r="HD745" s="144"/>
      <c r="HE745" s="144"/>
      <c r="HF745" s="144"/>
      <c r="HG745" s="144"/>
      <c r="HH745" s="144"/>
      <c r="HI745" s="144"/>
      <c r="HJ745" s="144"/>
    </row>
    <row r="746" spans="1:218" ht="16.5" x14ac:dyDescent="0.3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c r="CN746" s="144"/>
      <c r="CO746" s="144"/>
      <c r="CP746" s="144"/>
      <c r="CQ746" s="144"/>
      <c r="CR746" s="144"/>
      <c r="CS746" s="144"/>
      <c r="CT746" s="144"/>
      <c r="CU746" s="144"/>
      <c r="CV746" s="144"/>
      <c r="CW746" s="144"/>
      <c r="CX746" s="144"/>
      <c r="CY746" s="144"/>
      <c r="CZ746" s="144"/>
      <c r="DA746" s="144"/>
      <c r="DB746" s="144"/>
      <c r="DC746" s="144"/>
      <c r="DD746" s="144"/>
      <c r="DE746" s="144"/>
      <c r="DF746" s="144"/>
      <c r="DG746" s="144"/>
      <c r="DH746" s="144"/>
      <c r="DI746" s="144"/>
      <c r="DJ746" s="144"/>
      <c r="DK746" s="144"/>
      <c r="DL746" s="144"/>
      <c r="DM746" s="144"/>
      <c r="DN746" s="144"/>
      <c r="DO746" s="144"/>
      <c r="DP746" s="144"/>
      <c r="DQ746" s="144"/>
      <c r="DR746" s="144"/>
      <c r="DS746" s="144"/>
      <c r="DT746" s="144"/>
      <c r="DU746" s="144"/>
      <c r="DV746" s="144"/>
      <c r="DW746" s="144"/>
      <c r="DX746" s="144"/>
      <c r="DY746" s="144"/>
      <c r="DZ746" s="144"/>
      <c r="EA746" s="144"/>
      <c r="EB746" s="144"/>
      <c r="EC746" s="144"/>
      <c r="ED746" s="144"/>
      <c r="EE746" s="144"/>
      <c r="EF746" s="144"/>
      <c r="EG746" s="144"/>
      <c r="EH746" s="144"/>
      <c r="EI746" s="144"/>
      <c r="EJ746" s="144"/>
      <c r="EK746" s="144"/>
      <c r="EL746" s="144"/>
      <c r="EM746" s="144"/>
      <c r="EN746" s="144"/>
      <c r="EO746" s="144"/>
      <c r="EP746" s="144"/>
      <c r="EQ746" s="144"/>
      <c r="ER746" s="144"/>
      <c r="ES746" s="144"/>
      <c r="ET746" s="144"/>
      <c r="EU746" s="144"/>
      <c r="EV746" s="144"/>
      <c r="EW746" s="144"/>
      <c r="EX746" s="144"/>
      <c r="EY746" s="144"/>
      <c r="EZ746" s="144"/>
      <c r="FA746" s="144"/>
      <c r="FB746" s="144"/>
      <c r="FC746" s="144"/>
      <c r="FD746" s="144"/>
      <c r="FE746" s="144"/>
      <c r="FF746" s="144"/>
      <c r="FG746" s="144"/>
      <c r="FH746" s="144"/>
      <c r="FI746" s="144"/>
      <c r="FJ746" s="144"/>
      <c r="FK746" s="144"/>
      <c r="FL746" s="144"/>
      <c r="FM746" s="144"/>
      <c r="FN746" s="144"/>
      <c r="FO746" s="144"/>
      <c r="FP746" s="144"/>
      <c r="FQ746" s="144"/>
      <c r="FR746" s="144"/>
      <c r="FS746" s="144"/>
      <c r="FT746" s="144"/>
      <c r="FU746" s="144"/>
      <c r="FV746" s="144"/>
      <c r="FW746" s="144"/>
      <c r="FX746" s="144"/>
      <c r="FY746" s="144"/>
      <c r="FZ746" s="144"/>
      <c r="GA746" s="144"/>
      <c r="GB746" s="144"/>
      <c r="GC746" s="144"/>
      <c r="GD746" s="144"/>
      <c r="GE746" s="144"/>
      <c r="GF746" s="144"/>
      <c r="GG746" s="144"/>
      <c r="GH746" s="144"/>
      <c r="GI746" s="144"/>
      <c r="GJ746" s="144"/>
      <c r="GK746" s="144"/>
      <c r="GL746" s="144"/>
      <c r="GM746" s="144"/>
      <c r="GN746" s="144"/>
      <c r="GO746" s="144"/>
      <c r="GP746" s="144"/>
      <c r="GQ746" s="144"/>
      <c r="GR746" s="144"/>
      <c r="GS746" s="144"/>
      <c r="GT746" s="144"/>
      <c r="GU746" s="144"/>
      <c r="GV746" s="144"/>
      <c r="GW746" s="144"/>
      <c r="GX746" s="144"/>
      <c r="GY746" s="144"/>
      <c r="GZ746" s="144"/>
      <c r="HA746" s="144"/>
      <c r="HB746" s="144"/>
      <c r="HC746" s="144"/>
      <c r="HD746" s="144"/>
      <c r="HE746" s="144"/>
      <c r="HF746" s="144"/>
      <c r="HG746" s="144"/>
      <c r="HH746" s="144"/>
      <c r="HI746" s="144"/>
      <c r="HJ746" s="144"/>
    </row>
    <row r="747" spans="1:218" ht="16.5" x14ac:dyDescent="0.3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c r="CN747" s="144"/>
      <c r="CO747" s="144"/>
      <c r="CP747" s="144"/>
      <c r="CQ747" s="144"/>
      <c r="CR747" s="144"/>
      <c r="CS747" s="144"/>
      <c r="CT747" s="144"/>
      <c r="CU747" s="144"/>
      <c r="CV747" s="144"/>
      <c r="CW747" s="144"/>
      <c r="CX747" s="144"/>
      <c r="CY747" s="144"/>
      <c r="CZ747" s="144"/>
      <c r="DA747" s="144"/>
      <c r="DB747" s="144"/>
      <c r="DC747" s="144"/>
      <c r="DD747" s="144"/>
      <c r="DE747" s="144"/>
      <c r="DF747" s="144"/>
      <c r="DG747" s="144"/>
      <c r="DH747" s="144"/>
      <c r="DI747" s="144"/>
      <c r="DJ747" s="144"/>
      <c r="DK747" s="144"/>
      <c r="DL747" s="144"/>
      <c r="DM747" s="144"/>
      <c r="DN747" s="144"/>
      <c r="DO747" s="144"/>
      <c r="DP747" s="144"/>
      <c r="DQ747" s="144"/>
      <c r="DR747" s="144"/>
      <c r="DS747" s="144"/>
      <c r="DT747" s="144"/>
      <c r="DU747" s="144"/>
      <c r="DV747" s="144"/>
      <c r="DW747" s="144"/>
      <c r="DX747" s="144"/>
      <c r="DY747" s="144"/>
      <c r="DZ747" s="144"/>
      <c r="EA747" s="144"/>
      <c r="EB747" s="144"/>
      <c r="EC747" s="144"/>
      <c r="ED747" s="144"/>
      <c r="EE747" s="144"/>
      <c r="EF747" s="144"/>
      <c r="EG747" s="144"/>
      <c r="EH747" s="144"/>
      <c r="EI747" s="144"/>
      <c r="EJ747" s="144"/>
      <c r="EK747" s="144"/>
      <c r="EL747" s="144"/>
      <c r="EM747" s="144"/>
      <c r="EN747" s="144"/>
      <c r="EO747" s="144"/>
      <c r="EP747" s="144"/>
      <c r="EQ747" s="144"/>
      <c r="ER747" s="144"/>
      <c r="ES747" s="144"/>
      <c r="ET747" s="144"/>
      <c r="EU747" s="144"/>
      <c r="EV747" s="144"/>
      <c r="EW747" s="144"/>
      <c r="EX747" s="144"/>
      <c r="EY747" s="144"/>
      <c r="EZ747" s="144"/>
      <c r="FA747" s="144"/>
      <c r="FB747" s="144"/>
      <c r="FC747" s="144"/>
      <c r="FD747" s="144"/>
      <c r="FE747" s="144"/>
      <c r="FF747" s="144"/>
      <c r="FG747" s="144"/>
      <c r="FH747" s="144"/>
      <c r="FI747" s="144"/>
      <c r="FJ747" s="144"/>
      <c r="FK747" s="144"/>
      <c r="FL747" s="144"/>
      <c r="FM747" s="144"/>
      <c r="FN747" s="144"/>
      <c r="FO747" s="144"/>
      <c r="FP747" s="144"/>
      <c r="FQ747" s="144"/>
      <c r="FR747" s="144"/>
      <c r="FS747" s="144"/>
      <c r="FT747" s="144"/>
      <c r="FU747" s="144"/>
      <c r="FV747" s="144"/>
      <c r="FW747" s="144"/>
      <c r="FX747" s="144"/>
      <c r="FY747" s="144"/>
      <c r="FZ747" s="144"/>
      <c r="GA747" s="144"/>
      <c r="GB747" s="144"/>
      <c r="GC747" s="144"/>
      <c r="GD747" s="144"/>
      <c r="GE747" s="144"/>
      <c r="GF747" s="144"/>
      <c r="GG747" s="144"/>
      <c r="GH747" s="144"/>
      <c r="GI747" s="144"/>
      <c r="GJ747" s="144"/>
      <c r="GK747" s="144"/>
      <c r="GL747" s="144"/>
      <c r="GM747" s="144"/>
      <c r="GN747" s="144"/>
      <c r="GO747" s="144"/>
      <c r="GP747" s="144"/>
      <c r="GQ747" s="144"/>
      <c r="GR747" s="144"/>
      <c r="GS747" s="144"/>
      <c r="GT747" s="144"/>
      <c r="GU747" s="144"/>
      <c r="GV747" s="144"/>
      <c r="GW747" s="144"/>
      <c r="GX747" s="144"/>
      <c r="GY747" s="144"/>
      <c r="GZ747" s="144"/>
      <c r="HA747" s="144"/>
      <c r="HB747" s="144"/>
      <c r="HC747" s="144"/>
      <c r="HD747" s="144"/>
      <c r="HE747" s="144"/>
      <c r="HF747" s="144"/>
      <c r="HG747" s="144"/>
      <c r="HH747" s="144"/>
      <c r="HI747" s="144"/>
      <c r="HJ747" s="144"/>
    </row>
    <row r="748" spans="1:218" ht="16.5" x14ac:dyDescent="0.3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c r="CN748" s="144"/>
      <c r="CO748" s="144"/>
      <c r="CP748" s="144"/>
      <c r="CQ748" s="144"/>
      <c r="CR748" s="144"/>
      <c r="CS748" s="144"/>
      <c r="CT748" s="144"/>
      <c r="CU748" s="144"/>
      <c r="CV748" s="144"/>
      <c r="CW748" s="144"/>
      <c r="CX748" s="144"/>
      <c r="CY748" s="144"/>
      <c r="CZ748" s="144"/>
      <c r="DA748" s="144"/>
      <c r="DB748" s="144"/>
      <c r="DC748" s="144"/>
      <c r="DD748" s="144"/>
      <c r="DE748" s="144"/>
      <c r="DF748" s="144"/>
      <c r="DG748" s="144"/>
      <c r="DH748" s="144"/>
      <c r="DI748" s="144"/>
      <c r="DJ748" s="144"/>
      <c r="DK748" s="144"/>
      <c r="DL748" s="144"/>
      <c r="DM748" s="144"/>
      <c r="DN748" s="144"/>
      <c r="DO748" s="144"/>
      <c r="DP748" s="144"/>
      <c r="DQ748" s="144"/>
      <c r="DR748" s="144"/>
      <c r="DS748" s="144"/>
      <c r="DT748" s="144"/>
      <c r="DU748" s="144"/>
      <c r="DV748" s="144"/>
      <c r="DW748" s="144"/>
      <c r="DX748" s="144"/>
      <c r="DY748" s="144"/>
      <c r="DZ748" s="144"/>
      <c r="EA748" s="144"/>
      <c r="EB748" s="144"/>
      <c r="EC748" s="144"/>
      <c r="ED748" s="144"/>
      <c r="EE748" s="144"/>
      <c r="EF748" s="144"/>
      <c r="EG748" s="144"/>
      <c r="EH748" s="144"/>
      <c r="EI748" s="144"/>
      <c r="EJ748" s="144"/>
      <c r="EK748" s="144"/>
      <c r="EL748" s="144"/>
      <c r="EM748" s="144"/>
      <c r="EN748" s="144"/>
      <c r="EO748" s="144"/>
      <c r="EP748" s="144"/>
      <c r="EQ748" s="144"/>
      <c r="ER748" s="144"/>
      <c r="ES748" s="144"/>
      <c r="ET748" s="144"/>
      <c r="EU748" s="144"/>
      <c r="EV748" s="144"/>
      <c r="EW748" s="144"/>
      <c r="EX748" s="144"/>
      <c r="EY748" s="144"/>
      <c r="EZ748" s="144"/>
      <c r="FA748" s="144"/>
      <c r="FB748" s="144"/>
      <c r="FC748" s="144"/>
      <c r="FD748" s="144"/>
      <c r="FE748" s="144"/>
      <c r="FF748" s="144"/>
      <c r="FG748" s="144"/>
      <c r="FH748" s="144"/>
      <c r="FI748" s="144"/>
      <c r="FJ748" s="144"/>
      <c r="FK748" s="144"/>
      <c r="FL748" s="144"/>
      <c r="FM748" s="144"/>
      <c r="FN748" s="144"/>
      <c r="FO748" s="144"/>
      <c r="FP748" s="144"/>
      <c r="FQ748" s="144"/>
      <c r="FR748" s="144"/>
      <c r="FS748" s="144"/>
      <c r="FT748" s="144"/>
      <c r="FU748" s="144"/>
      <c r="FV748" s="144"/>
      <c r="FW748" s="144"/>
      <c r="FX748" s="144"/>
      <c r="FY748" s="144"/>
      <c r="FZ748" s="144"/>
      <c r="GA748" s="144"/>
      <c r="GB748" s="144"/>
      <c r="GC748" s="144"/>
      <c r="GD748" s="144"/>
      <c r="GE748" s="144"/>
      <c r="GF748" s="144"/>
      <c r="GG748" s="144"/>
      <c r="GH748" s="144"/>
      <c r="GI748" s="144"/>
      <c r="GJ748" s="144"/>
      <c r="GK748" s="144"/>
      <c r="GL748" s="144"/>
      <c r="GM748" s="144"/>
      <c r="GN748" s="144"/>
      <c r="GO748" s="144"/>
      <c r="GP748" s="144"/>
      <c r="GQ748" s="144"/>
      <c r="GR748" s="144"/>
      <c r="GS748" s="144"/>
      <c r="GT748" s="144"/>
      <c r="GU748" s="144"/>
      <c r="GV748" s="144"/>
      <c r="GW748" s="144"/>
      <c r="GX748" s="144"/>
      <c r="GY748" s="144"/>
      <c r="GZ748" s="144"/>
      <c r="HA748" s="144"/>
      <c r="HB748" s="144"/>
      <c r="HC748" s="144"/>
      <c r="HD748" s="144"/>
      <c r="HE748" s="144"/>
      <c r="HF748" s="144"/>
      <c r="HG748" s="144"/>
      <c r="HH748" s="144"/>
      <c r="HI748" s="144"/>
      <c r="HJ748" s="144"/>
    </row>
    <row r="749" spans="1:218" ht="16.5" x14ac:dyDescent="0.3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c r="CZ749" s="144"/>
      <c r="DA749" s="144"/>
      <c r="DB749" s="144"/>
      <c r="DC749" s="144"/>
      <c r="DD749" s="144"/>
      <c r="DE749" s="144"/>
      <c r="DF749" s="144"/>
      <c r="DG749" s="144"/>
      <c r="DH749" s="144"/>
      <c r="DI749" s="144"/>
      <c r="DJ749" s="144"/>
      <c r="DK749" s="144"/>
      <c r="DL749" s="144"/>
      <c r="DM749" s="144"/>
      <c r="DN749" s="144"/>
      <c r="DO749" s="144"/>
      <c r="DP749" s="144"/>
      <c r="DQ749" s="144"/>
      <c r="DR749" s="144"/>
      <c r="DS749" s="144"/>
      <c r="DT749" s="144"/>
      <c r="DU749" s="144"/>
      <c r="DV749" s="144"/>
      <c r="DW749" s="144"/>
      <c r="DX749" s="144"/>
      <c r="DY749" s="144"/>
      <c r="DZ749" s="144"/>
      <c r="EA749" s="144"/>
      <c r="EB749" s="144"/>
      <c r="EC749" s="144"/>
      <c r="ED749" s="144"/>
      <c r="EE749" s="144"/>
      <c r="EF749" s="144"/>
      <c r="EG749" s="144"/>
      <c r="EH749" s="144"/>
      <c r="EI749" s="144"/>
      <c r="EJ749" s="144"/>
      <c r="EK749" s="144"/>
      <c r="EL749" s="144"/>
      <c r="EM749" s="144"/>
      <c r="EN749" s="144"/>
      <c r="EO749" s="144"/>
      <c r="EP749" s="144"/>
      <c r="EQ749" s="144"/>
      <c r="ER749" s="144"/>
      <c r="ES749" s="144"/>
      <c r="ET749" s="144"/>
      <c r="EU749" s="144"/>
      <c r="EV749" s="144"/>
      <c r="EW749" s="144"/>
      <c r="EX749" s="144"/>
      <c r="EY749" s="144"/>
      <c r="EZ749" s="144"/>
      <c r="FA749" s="144"/>
      <c r="FB749" s="144"/>
      <c r="FC749" s="144"/>
      <c r="FD749" s="144"/>
      <c r="FE749" s="144"/>
      <c r="FF749" s="144"/>
      <c r="FG749" s="144"/>
      <c r="FH749" s="144"/>
      <c r="FI749" s="144"/>
      <c r="FJ749" s="144"/>
      <c r="FK749" s="144"/>
      <c r="FL749" s="144"/>
      <c r="FM749" s="144"/>
      <c r="FN749" s="144"/>
      <c r="FO749" s="144"/>
      <c r="FP749" s="144"/>
      <c r="FQ749" s="144"/>
      <c r="FR749" s="144"/>
      <c r="FS749" s="144"/>
      <c r="FT749" s="144"/>
      <c r="FU749" s="144"/>
      <c r="FV749" s="144"/>
      <c r="FW749" s="144"/>
      <c r="FX749" s="144"/>
      <c r="FY749" s="144"/>
      <c r="FZ749" s="144"/>
      <c r="GA749" s="144"/>
      <c r="GB749" s="144"/>
      <c r="GC749" s="144"/>
      <c r="GD749" s="144"/>
      <c r="GE749" s="144"/>
      <c r="GF749" s="144"/>
      <c r="GG749" s="144"/>
      <c r="GH749" s="144"/>
      <c r="GI749" s="144"/>
      <c r="GJ749" s="144"/>
      <c r="GK749" s="144"/>
      <c r="GL749" s="144"/>
      <c r="GM749" s="144"/>
      <c r="GN749" s="144"/>
      <c r="GO749" s="144"/>
      <c r="GP749" s="144"/>
      <c r="GQ749" s="144"/>
      <c r="GR749" s="144"/>
      <c r="GS749" s="144"/>
      <c r="GT749" s="144"/>
      <c r="GU749" s="144"/>
      <c r="GV749" s="144"/>
      <c r="GW749" s="144"/>
      <c r="GX749" s="144"/>
      <c r="GY749" s="144"/>
      <c r="GZ749" s="144"/>
      <c r="HA749" s="144"/>
      <c r="HB749" s="144"/>
      <c r="HC749" s="144"/>
      <c r="HD749" s="144"/>
      <c r="HE749" s="144"/>
      <c r="HF749" s="144"/>
      <c r="HG749" s="144"/>
      <c r="HH749" s="144"/>
      <c r="HI749" s="144"/>
      <c r="HJ749" s="144"/>
    </row>
    <row r="750" spans="1:218" ht="16.5" x14ac:dyDescent="0.3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c r="CZ750" s="144"/>
      <c r="DA750" s="144"/>
      <c r="DB750" s="144"/>
      <c r="DC750" s="144"/>
      <c r="DD750" s="144"/>
      <c r="DE750" s="144"/>
      <c r="DF750" s="144"/>
      <c r="DG750" s="144"/>
      <c r="DH750" s="144"/>
      <c r="DI750" s="144"/>
      <c r="DJ750" s="144"/>
      <c r="DK750" s="144"/>
      <c r="DL750" s="144"/>
      <c r="DM750" s="144"/>
      <c r="DN750" s="144"/>
      <c r="DO750" s="144"/>
      <c r="DP750" s="144"/>
      <c r="DQ750" s="144"/>
      <c r="DR750" s="144"/>
      <c r="DS750" s="144"/>
      <c r="DT750" s="144"/>
      <c r="DU750" s="144"/>
      <c r="DV750" s="144"/>
      <c r="DW750" s="144"/>
      <c r="DX750" s="144"/>
      <c r="DY750" s="144"/>
      <c r="DZ750" s="144"/>
      <c r="EA750" s="144"/>
      <c r="EB750" s="144"/>
      <c r="EC750" s="144"/>
      <c r="ED750" s="144"/>
      <c r="EE750" s="144"/>
      <c r="EF750" s="144"/>
      <c r="EG750" s="144"/>
      <c r="EH750" s="144"/>
      <c r="EI750" s="144"/>
      <c r="EJ750" s="144"/>
      <c r="EK750" s="144"/>
      <c r="EL750" s="144"/>
      <c r="EM750" s="144"/>
      <c r="EN750" s="144"/>
      <c r="EO750" s="144"/>
      <c r="EP750" s="144"/>
      <c r="EQ750" s="144"/>
      <c r="ER750" s="144"/>
      <c r="ES750" s="144"/>
      <c r="ET750" s="144"/>
      <c r="EU750" s="144"/>
      <c r="EV750" s="144"/>
      <c r="EW750" s="144"/>
      <c r="EX750" s="144"/>
      <c r="EY750" s="144"/>
      <c r="EZ750" s="144"/>
      <c r="FA750" s="144"/>
      <c r="FB750" s="144"/>
      <c r="FC750" s="144"/>
      <c r="FD750" s="144"/>
      <c r="FE750" s="144"/>
      <c r="FF750" s="144"/>
      <c r="FG750" s="144"/>
      <c r="FH750" s="144"/>
      <c r="FI750" s="144"/>
      <c r="FJ750" s="144"/>
      <c r="FK750" s="144"/>
      <c r="FL750" s="144"/>
      <c r="FM750" s="144"/>
      <c r="FN750" s="144"/>
      <c r="FO750" s="144"/>
      <c r="FP750" s="144"/>
      <c r="FQ750" s="144"/>
      <c r="FR750" s="144"/>
      <c r="FS750" s="144"/>
      <c r="FT750" s="144"/>
      <c r="FU750" s="144"/>
      <c r="FV750" s="144"/>
      <c r="FW750" s="144"/>
      <c r="FX750" s="144"/>
      <c r="FY750" s="144"/>
      <c r="FZ750" s="144"/>
      <c r="GA750" s="144"/>
      <c r="GB750" s="144"/>
      <c r="GC750" s="144"/>
      <c r="GD750" s="144"/>
      <c r="GE750" s="144"/>
      <c r="GF750" s="144"/>
      <c r="GG750" s="144"/>
      <c r="GH750" s="144"/>
      <c r="GI750" s="144"/>
      <c r="GJ750" s="144"/>
      <c r="GK750" s="144"/>
      <c r="GL750" s="144"/>
      <c r="GM750" s="144"/>
      <c r="GN750" s="144"/>
      <c r="GO750" s="144"/>
      <c r="GP750" s="144"/>
      <c r="GQ750" s="144"/>
      <c r="GR750" s="144"/>
      <c r="GS750" s="144"/>
      <c r="GT750" s="144"/>
      <c r="GU750" s="144"/>
      <c r="GV750" s="144"/>
      <c r="GW750" s="144"/>
      <c r="GX750" s="144"/>
      <c r="GY750" s="144"/>
      <c r="GZ750" s="144"/>
      <c r="HA750" s="144"/>
      <c r="HB750" s="144"/>
      <c r="HC750" s="144"/>
      <c r="HD750" s="144"/>
      <c r="HE750" s="144"/>
      <c r="HF750" s="144"/>
      <c r="HG750" s="144"/>
      <c r="HH750" s="144"/>
      <c r="HI750" s="144"/>
      <c r="HJ750" s="144"/>
    </row>
    <row r="751" spans="1:218" ht="16.5" x14ac:dyDescent="0.3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c r="CN751" s="144"/>
      <c r="CO751" s="144"/>
      <c r="CP751" s="144"/>
      <c r="CQ751" s="144"/>
      <c r="CR751" s="144"/>
      <c r="CS751" s="144"/>
      <c r="CT751" s="144"/>
      <c r="CU751" s="144"/>
      <c r="CV751" s="144"/>
      <c r="CW751" s="144"/>
      <c r="CX751" s="144"/>
      <c r="CY751" s="144"/>
      <c r="CZ751" s="144"/>
      <c r="DA751" s="144"/>
      <c r="DB751" s="144"/>
      <c r="DC751" s="144"/>
      <c r="DD751" s="144"/>
      <c r="DE751" s="144"/>
      <c r="DF751" s="144"/>
      <c r="DG751" s="144"/>
      <c r="DH751" s="144"/>
      <c r="DI751" s="144"/>
      <c r="DJ751" s="144"/>
      <c r="DK751" s="144"/>
      <c r="DL751" s="144"/>
      <c r="DM751" s="144"/>
      <c r="DN751" s="144"/>
      <c r="DO751" s="144"/>
      <c r="DP751" s="144"/>
      <c r="DQ751" s="144"/>
      <c r="DR751" s="144"/>
      <c r="DS751" s="144"/>
      <c r="DT751" s="144"/>
      <c r="DU751" s="144"/>
      <c r="DV751" s="144"/>
      <c r="DW751" s="144"/>
      <c r="DX751" s="144"/>
      <c r="DY751" s="144"/>
      <c r="DZ751" s="144"/>
      <c r="EA751" s="144"/>
      <c r="EB751" s="144"/>
      <c r="EC751" s="144"/>
      <c r="ED751" s="144"/>
      <c r="EE751" s="144"/>
      <c r="EF751" s="144"/>
      <c r="EG751" s="144"/>
      <c r="EH751" s="144"/>
      <c r="EI751" s="144"/>
      <c r="EJ751" s="144"/>
      <c r="EK751" s="144"/>
      <c r="EL751" s="144"/>
      <c r="EM751" s="144"/>
      <c r="EN751" s="144"/>
      <c r="EO751" s="144"/>
      <c r="EP751" s="144"/>
      <c r="EQ751" s="144"/>
      <c r="ER751" s="144"/>
      <c r="ES751" s="144"/>
      <c r="ET751" s="144"/>
      <c r="EU751" s="144"/>
      <c r="EV751" s="144"/>
      <c r="EW751" s="144"/>
      <c r="EX751" s="144"/>
      <c r="EY751" s="144"/>
      <c r="EZ751" s="144"/>
      <c r="FA751" s="144"/>
      <c r="FB751" s="144"/>
      <c r="FC751" s="144"/>
      <c r="FD751" s="144"/>
      <c r="FE751" s="144"/>
      <c r="FF751" s="144"/>
      <c r="FG751" s="144"/>
      <c r="FH751" s="144"/>
      <c r="FI751" s="144"/>
      <c r="FJ751" s="144"/>
      <c r="FK751" s="144"/>
      <c r="FL751" s="144"/>
      <c r="FM751" s="144"/>
      <c r="FN751" s="144"/>
      <c r="FO751" s="144"/>
      <c r="FP751" s="144"/>
      <c r="FQ751" s="144"/>
      <c r="FR751" s="144"/>
      <c r="FS751" s="144"/>
      <c r="FT751" s="144"/>
      <c r="FU751" s="144"/>
      <c r="FV751" s="144"/>
      <c r="FW751" s="144"/>
      <c r="FX751" s="144"/>
      <c r="FY751" s="144"/>
      <c r="FZ751" s="144"/>
      <c r="GA751" s="144"/>
      <c r="GB751" s="144"/>
      <c r="GC751" s="144"/>
      <c r="GD751" s="144"/>
      <c r="GE751" s="144"/>
      <c r="GF751" s="144"/>
      <c r="GG751" s="144"/>
      <c r="GH751" s="144"/>
      <c r="GI751" s="144"/>
      <c r="GJ751" s="144"/>
      <c r="GK751" s="144"/>
      <c r="GL751" s="144"/>
      <c r="GM751" s="144"/>
      <c r="GN751" s="144"/>
      <c r="GO751" s="144"/>
      <c r="GP751" s="144"/>
      <c r="GQ751" s="144"/>
      <c r="GR751" s="144"/>
      <c r="GS751" s="144"/>
      <c r="GT751" s="144"/>
      <c r="GU751" s="144"/>
      <c r="GV751" s="144"/>
      <c r="GW751" s="144"/>
      <c r="GX751" s="144"/>
      <c r="GY751" s="144"/>
      <c r="GZ751" s="144"/>
      <c r="HA751" s="144"/>
      <c r="HB751" s="144"/>
      <c r="HC751" s="144"/>
      <c r="HD751" s="144"/>
      <c r="HE751" s="144"/>
      <c r="HF751" s="144"/>
      <c r="HG751" s="144"/>
      <c r="HH751" s="144"/>
      <c r="HI751" s="144"/>
      <c r="HJ751" s="144"/>
    </row>
    <row r="752" spans="1:218" ht="16.5" x14ac:dyDescent="0.3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c r="CN752" s="144"/>
      <c r="CO752" s="144"/>
      <c r="CP752" s="144"/>
      <c r="CQ752" s="144"/>
      <c r="CR752" s="144"/>
      <c r="CS752" s="144"/>
      <c r="CT752" s="144"/>
      <c r="CU752" s="144"/>
      <c r="CV752" s="144"/>
      <c r="CW752" s="144"/>
      <c r="CX752" s="144"/>
      <c r="CY752" s="144"/>
      <c r="CZ752" s="144"/>
      <c r="DA752" s="144"/>
      <c r="DB752" s="144"/>
      <c r="DC752" s="144"/>
      <c r="DD752" s="144"/>
      <c r="DE752" s="144"/>
      <c r="DF752" s="144"/>
      <c r="DG752" s="144"/>
      <c r="DH752" s="144"/>
      <c r="DI752" s="144"/>
      <c r="DJ752" s="144"/>
      <c r="DK752" s="144"/>
      <c r="DL752" s="144"/>
      <c r="DM752" s="144"/>
      <c r="DN752" s="144"/>
      <c r="DO752" s="144"/>
      <c r="DP752" s="144"/>
      <c r="DQ752" s="144"/>
      <c r="DR752" s="144"/>
      <c r="DS752" s="144"/>
      <c r="DT752" s="144"/>
      <c r="DU752" s="144"/>
      <c r="DV752" s="144"/>
      <c r="DW752" s="144"/>
      <c r="DX752" s="144"/>
      <c r="DY752" s="144"/>
      <c r="DZ752" s="144"/>
      <c r="EA752" s="144"/>
      <c r="EB752" s="144"/>
      <c r="EC752" s="144"/>
      <c r="ED752" s="144"/>
      <c r="EE752" s="144"/>
      <c r="EF752" s="144"/>
      <c r="EG752" s="144"/>
      <c r="EH752" s="144"/>
      <c r="EI752" s="144"/>
      <c r="EJ752" s="144"/>
      <c r="EK752" s="144"/>
      <c r="EL752" s="144"/>
      <c r="EM752" s="144"/>
      <c r="EN752" s="144"/>
      <c r="EO752" s="144"/>
      <c r="EP752" s="144"/>
      <c r="EQ752" s="144"/>
      <c r="ER752" s="144"/>
      <c r="ES752" s="144"/>
      <c r="ET752" s="144"/>
      <c r="EU752" s="144"/>
      <c r="EV752" s="144"/>
      <c r="EW752" s="144"/>
      <c r="EX752" s="144"/>
      <c r="EY752" s="144"/>
      <c r="EZ752" s="144"/>
      <c r="FA752" s="144"/>
      <c r="FB752" s="144"/>
      <c r="FC752" s="144"/>
      <c r="FD752" s="144"/>
      <c r="FE752" s="144"/>
      <c r="FF752" s="144"/>
      <c r="FG752" s="144"/>
      <c r="FH752" s="144"/>
      <c r="FI752" s="144"/>
      <c r="FJ752" s="144"/>
      <c r="FK752" s="144"/>
      <c r="FL752" s="144"/>
      <c r="FM752" s="144"/>
      <c r="FN752" s="144"/>
      <c r="FO752" s="144"/>
      <c r="FP752" s="144"/>
      <c r="FQ752" s="144"/>
      <c r="FR752" s="144"/>
      <c r="FS752" s="144"/>
      <c r="FT752" s="144"/>
      <c r="FU752" s="144"/>
      <c r="FV752" s="144"/>
      <c r="FW752" s="144"/>
      <c r="FX752" s="144"/>
      <c r="FY752" s="144"/>
      <c r="FZ752" s="144"/>
      <c r="GA752" s="144"/>
      <c r="GB752" s="144"/>
      <c r="GC752" s="144"/>
      <c r="GD752" s="144"/>
      <c r="GE752" s="144"/>
      <c r="GF752" s="144"/>
      <c r="GG752" s="144"/>
      <c r="GH752" s="144"/>
      <c r="GI752" s="144"/>
      <c r="GJ752" s="144"/>
      <c r="GK752" s="144"/>
      <c r="GL752" s="144"/>
      <c r="GM752" s="144"/>
      <c r="GN752" s="144"/>
      <c r="GO752" s="144"/>
      <c r="GP752" s="144"/>
      <c r="GQ752" s="144"/>
      <c r="GR752" s="144"/>
      <c r="GS752" s="144"/>
      <c r="GT752" s="144"/>
      <c r="GU752" s="144"/>
      <c r="GV752" s="144"/>
      <c r="GW752" s="144"/>
      <c r="GX752" s="144"/>
      <c r="GY752" s="144"/>
      <c r="GZ752" s="144"/>
      <c r="HA752" s="144"/>
      <c r="HB752" s="144"/>
      <c r="HC752" s="144"/>
      <c r="HD752" s="144"/>
      <c r="HE752" s="144"/>
      <c r="HF752" s="144"/>
      <c r="HG752" s="144"/>
      <c r="HH752" s="144"/>
      <c r="HI752" s="144"/>
      <c r="HJ752" s="144"/>
    </row>
    <row r="753" spans="1:218" ht="16.5" x14ac:dyDescent="0.3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c r="CN753" s="144"/>
      <c r="CO753" s="144"/>
      <c r="CP753" s="144"/>
      <c r="CQ753" s="144"/>
      <c r="CR753" s="144"/>
      <c r="CS753" s="144"/>
      <c r="CT753" s="144"/>
      <c r="CU753" s="144"/>
      <c r="CV753" s="144"/>
      <c r="CW753" s="144"/>
      <c r="CX753" s="144"/>
      <c r="CY753" s="144"/>
      <c r="CZ753" s="144"/>
      <c r="DA753" s="144"/>
      <c r="DB753" s="144"/>
      <c r="DC753" s="144"/>
      <c r="DD753" s="144"/>
      <c r="DE753" s="144"/>
      <c r="DF753" s="144"/>
      <c r="DG753" s="144"/>
      <c r="DH753" s="144"/>
      <c r="DI753" s="144"/>
      <c r="DJ753" s="144"/>
      <c r="DK753" s="144"/>
      <c r="DL753" s="144"/>
      <c r="DM753" s="144"/>
      <c r="DN753" s="144"/>
      <c r="DO753" s="144"/>
      <c r="DP753" s="144"/>
      <c r="DQ753" s="144"/>
      <c r="DR753" s="144"/>
      <c r="DS753" s="144"/>
      <c r="DT753" s="144"/>
      <c r="DU753" s="144"/>
      <c r="DV753" s="144"/>
      <c r="DW753" s="144"/>
      <c r="DX753" s="144"/>
      <c r="DY753" s="144"/>
      <c r="DZ753" s="144"/>
      <c r="EA753" s="144"/>
      <c r="EB753" s="144"/>
      <c r="EC753" s="144"/>
      <c r="ED753" s="144"/>
      <c r="EE753" s="144"/>
      <c r="EF753" s="144"/>
      <c r="EG753" s="144"/>
      <c r="EH753" s="144"/>
      <c r="EI753" s="144"/>
      <c r="EJ753" s="144"/>
      <c r="EK753" s="144"/>
      <c r="EL753" s="144"/>
      <c r="EM753" s="144"/>
      <c r="EN753" s="144"/>
      <c r="EO753" s="144"/>
      <c r="EP753" s="144"/>
      <c r="EQ753" s="144"/>
      <c r="ER753" s="144"/>
      <c r="ES753" s="144"/>
      <c r="ET753" s="144"/>
      <c r="EU753" s="144"/>
      <c r="EV753" s="144"/>
      <c r="EW753" s="144"/>
      <c r="EX753" s="144"/>
      <c r="EY753" s="144"/>
      <c r="EZ753" s="144"/>
      <c r="FA753" s="144"/>
      <c r="FB753" s="144"/>
      <c r="FC753" s="144"/>
      <c r="FD753" s="144"/>
      <c r="FE753" s="144"/>
      <c r="FF753" s="144"/>
      <c r="FG753" s="144"/>
      <c r="FH753" s="144"/>
      <c r="FI753" s="144"/>
      <c r="FJ753" s="144"/>
      <c r="FK753" s="144"/>
      <c r="FL753" s="144"/>
      <c r="FM753" s="144"/>
      <c r="FN753" s="144"/>
      <c r="FO753" s="144"/>
      <c r="FP753" s="144"/>
      <c r="FQ753" s="144"/>
      <c r="FR753" s="144"/>
      <c r="FS753" s="144"/>
      <c r="FT753" s="144"/>
      <c r="FU753" s="144"/>
      <c r="FV753" s="144"/>
      <c r="FW753" s="144"/>
      <c r="FX753" s="144"/>
      <c r="FY753" s="144"/>
      <c r="FZ753" s="144"/>
      <c r="GA753" s="144"/>
      <c r="GB753" s="144"/>
      <c r="GC753" s="144"/>
      <c r="GD753" s="144"/>
      <c r="GE753" s="144"/>
      <c r="GF753" s="144"/>
      <c r="GG753" s="144"/>
      <c r="GH753" s="144"/>
      <c r="GI753" s="144"/>
      <c r="GJ753" s="144"/>
      <c r="GK753" s="144"/>
      <c r="GL753" s="144"/>
      <c r="GM753" s="144"/>
      <c r="GN753" s="144"/>
      <c r="GO753" s="144"/>
      <c r="GP753" s="144"/>
      <c r="GQ753" s="144"/>
      <c r="GR753" s="144"/>
      <c r="GS753" s="144"/>
      <c r="GT753" s="144"/>
      <c r="GU753" s="144"/>
      <c r="GV753" s="144"/>
      <c r="GW753" s="144"/>
      <c r="GX753" s="144"/>
      <c r="GY753" s="144"/>
      <c r="GZ753" s="144"/>
      <c r="HA753" s="144"/>
      <c r="HB753" s="144"/>
      <c r="HC753" s="144"/>
      <c r="HD753" s="144"/>
      <c r="HE753" s="144"/>
      <c r="HF753" s="144"/>
      <c r="HG753" s="144"/>
      <c r="HH753" s="144"/>
      <c r="HI753" s="144"/>
      <c r="HJ753" s="144"/>
    </row>
    <row r="754" spans="1:218" ht="16.5" x14ac:dyDescent="0.3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c r="CN754" s="144"/>
      <c r="CO754" s="144"/>
      <c r="CP754" s="144"/>
      <c r="CQ754" s="144"/>
      <c r="CR754" s="144"/>
      <c r="CS754" s="144"/>
      <c r="CT754" s="144"/>
      <c r="CU754" s="144"/>
      <c r="CV754" s="144"/>
      <c r="CW754" s="144"/>
      <c r="CX754" s="144"/>
      <c r="CY754" s="144"/>
      <c r="CZ754" s="144"/>
      <c r="DA754" s="144"/>
      <c r="DB754" s="144"/>
      <c r="DC754" s="144"/>
      <c r="DD754" s="144"/>
      <c r="DE754" s="144"/>
      <c r="DF754" s="144"/>
      <c r="DG754" s="144"/>
      <c r="DH754" s="144"/>
      <c r="DI754" s="144"/>
      <c r="DJ754" s="144"/>
      <c r="DK754" s="144"/>
      <c r="DL754" s="144"/>
      <c r="DM754" s="144"/>
      <c r="DN754" s="144"/>
      <c r="DO754" s="144"/>
      <c r="DP754" s="144"/>
      <c r="DQ754" s="144"/>
      <c r="DR754" s="144"/>
      <c r="DS754" s="144"/>
      <c r="DT754" s="144"/>
      <c r="DU754" s="144"/>
      <c r="DV754" s="144"/>
      <c r="DW754" s="144"/>
      <c r="DX754" s="144"/>
      <c r="DY754" s="144"/>
      <c r="DZ754" s="144"/>
      <c r="EA754" s="144"/>
      <c r="EB754" s="144"/>
      <c r="EC754" s="144"/>
      <c r="ED754" s="144"/>
      <c r="EE754" s="144"/>
      <c r="EF754" s="144"/>
      <c r="EG754" s="144"/>
      <c r="EH754" s="144"/>
      <c r="EI754" s="144"/>
      <c r="EJ754" s="144"/>
      <c r="EK754" s="144"/>
      <c r="EL754" s="144"/>
      <c r="EM754" s="144"/>
      <c r="EN754" s="144"/>
      <c r="EO754" s="144"/>
      <c r="EP754" s="144"/>
      <c r="EQ754" s="144"/>
      <c r="ER754" s="144"/>
      <c r="ES754" s="144"/>
      <c r="ET754" s="144"/>
      <c r="EU754" s="144"/>
      <c r="EV754" s="144"/>
      <c r="EW754" s="144"/>
      <c r="EX754" s="144"/>
      <c r="EY754" s="144"/>
      <c r="EZ754" s="144"/>
      <c r="FA754" s="144"/>
      <c r="FB754" s="144"/>
      <c r="FC754" s="144"/>
      <c r="FD754" s="144"/>
      <c r="FE754" s="144"/>
      <c r="FF754" s="144"/>
      <c r="FG754" s="144"/>
      <c r="FH754" s="144"/>
      <c r="FI754" s="144"/>
      <c r="FJ754" s="144"/>
      <c r="FK754" s="144"/>
      <c r="FL754" s="144"/>
      <c r="FM754" s="144"/>
      <c r="FN754" s="144"/>
      <c r="FO754" s="144"/>
      <c r="FP754" s="144"/>
      <c r="FQ754" s="144"/>
      <c r="FR754" s="144"/>
      <c r="FS754" s="144"/>
      <c r="FT754" s="144"/>
      <c r="FU754" s="144"/>
      <c r="FV754" s="144"/>
      <c r="FW754" s="144"/>
      <c r="FX754" s="144"/>
      <c r="FY754" s="144"/>
      <c r="FZ754" s="144"/>
      <c r="GA754" s="144"/>
      <c r="GB754" s="144"/>
      <c r="GC754" s="144"/>
      <c r="GD754" s="144"/>
      <c r="GE754" s="144"/>
      <c r="GF754" s="144"/>
      <c r="GG754" s="144"/>
      <c r="GH754" s="144"/>
      <c r="GI754" s="144"/>
      <c r="GJ754" s="144"/>
      <c r="GK754" s="144"/>
      <c r="GL754" s="144"/>
      <c r="GM754" s="144"/>
      <c r="GN754" s="144"/>
      <c r="GO754" s="144"/>
      <c r="GP754" s="144"/>
      <c r="GQ754" s="144"/>
      <c r="GR754" s="144"/>
      <c r="GS754" s="144"/>
      <c r="GT754" s="144"/>
      <c r="GU754" s="144"/>
      <c r="GV754" s="144"/>
      <c r="GW754" s="144"/>
      <c r="GX754" s="144"/>
      <c r="GY754" s="144"/>
      <c r="GZ754" s="144"/>
      <c r="HA754" s="144"/>
      <c r="HB754" s="144"/>
      <c r="HC754" s="144"/>
      <c r="HD754" s="144"/>
      <c r="HE754" s="144"/>
      <c r="HF754" s="144"/>
      <c r="HG754" s="144"/>
      <c r="HH754" s="144"/>
      <c r="HI754" s="144"/>
      <c r="HJ754" s="144"/>
    </row>
    <row r="755" spans="1:218" ht="16.5" x14ac:dyDescent="0.3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c r="CZ755" s="144"/>
      <c r="DA755" s="144"/>
      <c r="DB755" s="144"/>
      <c r="DC755" s="144"/>
      <c r="DD755" s="144"/>
      <c r="DE755" s="144"/>
      <c r="DF755" s="144"/>
      <c r="DG755" s="144"/>
      <c r="DH755" s="144"/>
      <c r="DI755" s="144"/>
      <c r="DJ755" s="144"/>
      <c r="DK755" s="144"/>
      <c r="DL755" s="144"/>
      <c r="DM755" s="144"/>
      <c r="DN755" s="144"/>
      <c r="DO755" s="144"/>
      <c r="DP755" s="144"/>
      <c r="DQ755" s="144"/>
      <c r="DR755" s="144"/>
      <c r="DS755" s="144"/>
      <c r="DT755" s="144"/>
      <c r="DU755" s="144"/>
      <c r="DV755" s="144"/>
      <c r="DW755" s="144"/>
      <c r="DX755" s="144"/>
      <c r="DY755" s="144"/>
      <c r="DZ755" s="144"/>
      <c r="EA755" s="144"/>
      <c r="EB755" s="144"/>
      <c r="EC755" s="144"/>
      <c r="ED755" s="144"/>
      <c r="EE755" s="144"/>
      <c r="EF755" s="144"/>
      <c r="EG755" s="144"/>
      <c r="EH755" s="144"/>
      <c r="EI755" s="144"/>
      <c r="EJ755" s="144"/>
      <c r="EK755" s="144"/>
      <c r="EL755" s="144"/>
      <c r="EM755" s="144"/>
      <c r="EN755" s="144"/>
      <c r="EO755" s="144"/>
      <c r="EP755" s="144"/>
      <c r="EQ755" s="144"/>
      <c r="ER755" s="144"/>
      <c r="ES755" s="144"/>
      <c r="ET755" s="144"/>
      <c r="EU755" s="144"/>
      <c r="EV755" s="144"/>
      <c r="EW755" s="144"/>
      <c r="EX755" s="144"/>
      <c r="EY755" s="144"/>
      <c r="EZ755" s="144"/>
      <c r="FA755" s="144"/>
      <c r="FB755" s="144"/>
      <c r="FC755" s="144"/>
      <c r="FD755" s="144"/>
      <c r="FE755" s="144"/>
      <c r="FF755" s="144"/>
      <c r="FG755" s="144"/>
      <c r="FH755" s="144"/>
      <c r="FI755" s="144"/>
      <c r="FJ755" s="144"/>
      <c r="FK755" s="144"/>
      <c r="FL755" s="144"/>
      <c r="FM755" s="144"/>
      <c r="FN755" s="144"/>
      <c r="FO755" s="144"/>
      <c r="FP755" s="144"/>
      <c r="FQ755" s="144"/>
      <c r="FR755" s="144"/>
      <c r="FS755" s="144"/>
      <c r="FT755" s="144"/>
      <c r="FU755" s="144"/>
      <c r="FV755" s="144"/>
      <c r="FW755" s="144"/>
      <c r="FX755" s="144"/>
      <c r="FY755" s="144"/>
      <c r="FZ755" s="144"/>
      <c r="GA755" s="144"/>
      <c r="GB755" s="144"/>
      <c r="GC755" s="144"/>
      <c r="GD755" s="144"/>
      <c r="GE755" s="144"/>
      <c r="GF755" s="144"/>
      <c r="GG755" s="144"/>
      <c r="GH755" s="144"/>
      <c r="GI755" s="144"/>
      <c r="GJ755" s="144"/>
      <c r="GK755" s="144"/>
      <c r="GL755" s="144"/>
      <c r="GM755" s="144"/>
      <c r="GN755" s="144"/>
      <c r="GO755" s="144"/>
      <c r="GP755" s="144"/>
      <c r="GQ755" s="144"/>
      <c r="GR755" s="144"/>
      <c r="GS755" s="144"/>
      <c r="GT755" s="144"/>
      <c r="GU755" s="144"/>
      <c r="GV755" s="144"/>
      <c r="GW755" s="144"/>
      <c r="GX755" s="144"/>
      <c r="GY755" s="144"/>
      <c r="GZ755" s="144"/>
      <c r="HA755" s="144"/>
      <c r="HB755" s="144"/>
      <c r="HC755" s="144"/>
      <c r="HD755" s="144"/>
      <c r="HE755" s="144"/>
      <c r="HF755" s="144"/>
      <c r="HG755" s="144"/>
      <c r="HH755" s="144"/>
      <c r="HI755" s="144"/>
      <c r="HJ755" s="144"/>
    </row>
    <row r="756" spans="1:218" ht="16.5" x14ac:dyDescent="0.3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c r="CN756" s="144"/>
      <c r="CO756" s="144"/>
      <c r="CP756" s="144"/>
      <c r="CQ756" s="144"/>
      <c r="CR756" s="144"/>
      <c r="CS756" s="144"/>
      <c r="CT756" s="144"/>
      <c r="CU756" s="144"/>
      <c r="CV756" s="144"/>
      <c r="CW756" s="144"/>
      <c r="CX756" s="144"/>
      <c r="CY756" s="144"/>
      <c r="CZ756" s="144"/>
      <c r="DA756" s="144"/>
      <c r="DB756" s="144"/>
      <c r="DC756" s="144"/>
      <c r="DD756" s="144"/>
      <c r="DE756" s="144"/>
      <c r="DF756" s="144"/>
      <c r="DG756" s="144"/>
      <c r="DH756" s="144"/>
      <c r="DI756" s="144"/>
      <c r="DJ756" s="144"/>
      <c r="DK756" s="144"/>
      <c r="DL756" s="144"/>
      <c r="DM756" s="144"/>
      <c r="DN756" s="144"/>
      <c r="DO756" s="144"/>
      <c r="DP756" s="144"/>
      <c r="DQ756" s="144"/>
      <c r="DR756" s="144"/>
      <c r="DS756" s="144"/>
      <c r="DT756" s="144"/>
      <c r="DU756" s="144"/>
      <c r="DV756" s="144"/>
      <c r="DW756" s="144"/>
      <c r="DX756" s="144"/>
      <c r="DY756" s="144"/>
      <c r="DZ756" s="144"/>
      <c r="EA756" s="144"/>
      <c r="EB756" s="144"/>
      <c r="EC756" s="144"/>
      <c r="ED756" s="144"/>
      <c r="EE756" s="144"/>
      <c r="EF756" s="144"/>
      <c r="EG756" s="144"/>
      <c r="EH756" s="144"/>
      <c r="EI756" s="144"/>
      <c r="EJ756" s="144"/>
      <c r="EK756" s="144"/>
      <c r="EL756" s="144"/>
      <c r="EM756" s="144"/>
      <c r="EN756" s="144"/>
      <c r="EO756" s="144"/>
      <c r="EP756" s="144"/>
      <c r="EQ756" s="144"/>
      <c r="ER756" s="144"/>
      <c r="ES756" s="144"/>
      <c r="ET756" s="144"/>
      <c r="EU756" s="144"/>
      <c r="EV756" s="144"/>
      <c r="EW756" s="144"/>
      <c r="EX756" s="144"/>
      <c r="EY756" s="144"/>
      <c r="EZ756" s="144"/>
      <c r="FA756" s="144"/>
      <c r="FB756" s="144"/>
      <c r="FC756" s="144"/>
      <c r="FD756" s="144"/>
      <c r="FE756" s="144"/>
      <c r="FF756" s="144"/>
      <c r="FG756" s="144"/>
      <c r="FH756" s="144"/>
      <c r="FI756" s="144"/>
      <c r="FJ756" s="144"/>
      <c r="FK756" s="144"/>
      <c r="FL756" s="144"/>
      <c r="FM756" s="144"/>
      <c r="FN756" s="144"/>
      <c r="FO756" s="144"/>
      <c r="FP756" s="144"/>
      <c r="FQ756" s="144"/>
      <c r="FR756" s="144"/>
      <c r="FS756" s="144"/>
      <c r="FT756" s="144"/>
      <c r="FU756" s="144"/>
      <c r="FV756" s="144"/>
      <c r="FW756" s="144"/>
      <c r="FX756" s="144"/>
      <c r="FY756" s="144"/>
      <c r="FZ756" s="144"/>
      <c r="GA756" s="144"/>
      <c r="GB756" s="144"/>
      <c r="GC756" s="144"/>
      <c r="GD756" s="144"/>
      <c r="GE756" s="144"/>
      <c r="GF756" s="144"/>
      <c r="GG756" s="144"/>
      <c r="GH756" s="144"/>
      <c r="GI756" s="144"/>
      <c r="GJ756" s="144"/>
      <c r="GK756" s="144"/>
      <c r="GL756" s="144"/>
      <c r="GM756" s="144"/>
      <c r="GN756" s="144"/>
      <c r="GO756" s="144"/>
      <c r="GP756" s="144"/>
      <c r="GQ756" s="144"/>
      <c r="GR756" s="144"/>
      <c r="GS756" s="144"/>
      <c r="GT756" s="144"/>
      <c r="GU756" s="144"/>
      <c r="GV756" s="144"/>
      <c r="GW756" s="144"/>
      <c r="GX756" s="144"/>
      <c r="GY756" s="144"/>
      <c r="GZ756" s="144"/>
      <c r="HA756" s="144"/>
      <c r="HB756" s="144"/>
      <c r="HC756" s="144"/>
      <c r="HD756" s="144"/>
      <c r="HE756" s="144"/>
      <c r="HF756" s="144"/>
      <c r="HG756" s="144"/>
      <c r="HH756" s="144"/>
      <c r="HI756" s="144"/>
      <c r="HJ756" s="144"/>
    </row>
    <row r="757" spans="1:218" ht="16.5" x14ac:dyDescent="0.3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c r="CN757" s="144"/>
      <c r="CO757" s="144"/>
      <c r="CP757" s="144"/>
      <c r="CQ757" s="144"/>
      <c r="CR757" s="144"/>
      <c r="CS757" s="144"/>
      <c r="CT757" s="144"/>
      <c r="CU757" s="144"/>
      <c r="CV757" s="144"/>
      <c r="CW757" s="144"/>
      <c r="CX757" s="144"/>
      <c r="CY757" s="144"/>
      <c r="CZ757" s="144"/>
      <c r="DA757" s="144"/>
      <c r="DB757" s="144"/>
      <c r="DC757" s="144"/>
      <c r="DD757" s="144"/>
      <c r="DE757" s="144"/>
      <c r="DF757" s="144"/>
      <c r="DG757" s="144"/>
      <c r="DH757" s="144"/>
      <c r="DI757" s="144"/>
      <c r="DJ757" s="144"/>
      <c r="DK757" s="144"/>
      <c r="DL757" s="144"/>
      <c r="DM757" s="144"/>
      <c r="DN757" s="144"/>
      <c r="DO757" s="144"/>
      <c r="DP757" s="144"/>
      <c r="DQ757" s="144"/>
      <c r="DR757" s="144"/>
      <c r="DS757" s="144"/>
      <c r="DT757" s="144"/>
      <c r="DU757" s="144"/>
      <c r="DV757" s="144"/>
      <c r="DW757" s="144"/>
      <c r="DX757" s="144"/>
      <c r="DY757" s="144"/>
      <c r="DZ757" s="144"/>
      <c r="EA757" s="144"/>
      <c r="EB757" s="144"/>
      <c r="EC757" s="144"/>
      <c r="ED757" s="144"/>
      <c r="EE757" s="144"/>
      <c r="EF757" s="144"/>
      <c r="EG757" s="144"/>
      <c r="EH757" s="144"/>
      <c r="EI757" s="144"/>
      <c r="EJ757" s="144"/>
      <c r="EK757" s="144"/>
      <c r="EL757" s="144"/>
      <c r="EM757" s="144"/>
      <c r="EN757" s="144"/>
      <c r="EO757" s="144"/>
      <c r="EP757" s="144"/>
      <c r="EQ757" s="144"/>
      <c r="ER757" s="144"/>
      <c r="ES757" s="144"/>
      <c r="ET757" s="144"/>
      <c r="EU757" s="144"/>
      <c r="EV757" s="144"/>
      <c r="EW757" s="144"/>
      <c r="EX757" s="144"/>
      <c r="EY757" s="144"/>
      <c r="EZ757" s="144"/>
      <c r="FA757" s="144"/>
      <c r="FB757" s="144"/>
      <c r="FC757" s="144"/>
      <c r="FD757" s="144"/>
      <c r="FE757" s="144"/>
      <c r="FF757" s="144"/>
      <c r="FG757" s="144"/>
      <c r="FH757" s="144"/>
      <c r="FI757" s="144"/>
      <c r="FJ757" s="144"/>
      <c r="FK757" s="144"/>
      <c r="FL757" s="144"/>
      <c r="FM757" s="144"/>
      <c r="FN757" s="144"/>
      <c r="FO757" s="144"/>
      <c r="FP757" s="144"/>
      <c r="FQ757" s="144"/>
      <c r="FR757" s="144"/>
      <c r="FS757" s="144"/>
      <c r="FT757" s="144"/>
      <c r="FU757" s="144"/>
      <c r="FV757" s="144"/>
      <c r="FW757" s="144"/>
      <c r="FX757" s="144"/>
      <c r="FY757" s="144"/>
      <c r="FZ757" s="144"/>
      <c r="GA757" s="144"/>
      <c r="GB757" s="144"/>
      <c r="GC757" s="144"/>
      <c r="GD757" s="144"/>
      <c r="GE757" s="144"/>
      <c r="GF757" s="144"/>
      <c r="GG757" s="144"/>
      <c r="GH757" s="144"/>
      <c r="GI757" s="144"/>
      <c r="GJ757" s="144"/>
      <c r="GK757" s="144"/>
      <c r="GL757" s="144"/>
      <c r="GM757" s="144"/>
      <c r="GN757" s="144"/>
      <c r="GO757" s="144"/>
      <c r="GP757" s="144"/>
      <c r="GQ757" s="144"/>
      <c r="GR757" s="144"/>
      <c r="GS757" s="144"/>
      <c r="GT757" s="144"/>
      <c r="GU757" s="144"/>
      <c r="GV757" s="144"/>
      <c r="GW757" s="144"/>
      <c r="GX757" s="144"/>
      <c r="GY757" s="144"/>
      <c r="GZ757" s="144"/>
      <c r="HA757" s="144"/>
      <c r="HB757" s="144"/>
      <c r="HC757" s="144"/>
      <c r="HD757" s="144"/>
      <c r="HE757" s="144"/>
      <c r="HF757" s="144"/>
      <c r="HG757" s="144"/>
      <c r="HH757" s="144"/>
      <c r="HI757" s="144"/>
      <c r="HJ757" s="144"/>
    </row>
    <row r="758" spans="1:218" ht="16.5" x14ac:dyDescent="0.3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c r="CN758" s="144"/>
      <c r="CO758" s="144"/>
      <c r="CP758" s="144"/>
      <c r="CQ758" s="144"/>
      <c r="CR758" s="144"/>
      <c r="CS758" s="144"/>
      <c r="CT758" s="144"/>
      <c r="CU758" s="144"/>
      <c r="CV758" s="144"/>
      <c r="CW758" s="144"/>
      <c r="CX758" s="144"/>
      <c r="CY758" s="144"/>
      <c r="CZ758" s="144"/>
      <c r="DA758" s="144"/>
      <c r="DB758" s="144"/>
      <c r="DC758" s="144"/>
      <c r="DD758" s="144"/>
      <c r="DE758" s="144"/>
      <c r="DF758" s="144"/>
      <c r="DG758" s="144"/>
      <c r="DH758" s="144"/>
      <c r="DI758" s="144"/>
      <c r="DJ758" s="144"/>
      <c r="DK758" s="144"/>
      <c r="DL758" s="144"/>
      <c r="DM758" s="144"/>
      <c r="DN758" s="144"/>
      <c r="DO758" s="144"/>
      <c r="DP758" s="144"/>
      <c r="DQ758" s="144"/>
      <c r="DR758" s="144"/>
      <c r="DS758" s="144"/>
      <c r="DT758" s="144"/>
      <c r="DU758" s="144"/>
      <c r="DV758" s="144"/>
      <c r="DW758" s="144"/>
      <c r="DX758" s="144"/>
      <c r="DY758" s="144"/>
      <c r="DZ758" s="144"/>
      <c r="EA758" s="144"/>
      <c r="EB758" s="144"/>
      <c r="EC758" s="144"/>
      <c r="ED758" s="144"/>
      <c r="EE758" s="144"/>
      <c r="EF758" s="144"/>
      <c r="EG758" s="144"/>
      <c r="EH758" s="144"/>
      <c r="EI758" s="144"/>
      <c r="EJ758" s="144"/>
      <c r="EK758" s="144"/>
      <c r="EL758" s="144"/>
      <c r="EM758" s="144"/>
      <c r="EN758" s="144"/>
      <c r="EO758" s="144"/>
      <c r="EP758" s="144"/>
      <c r="EQ758" s="144"/>
      <c r="ER758" s="144"/>
      <c r="ES758" s="144"/>
      <c r="ET758" s="144"/>
      <c r="EU758" s="144"/>
      <c r="EV758" s="144"/>
      <c r="EW758" s="144"/>
      <c r="EX758" s="144"/>
      <c r="EY758" s="144"/>
      <c r="EZ758" s="144"/>
      <c r="FA758" s="144"/>
      <c r="FB758" s="144"/>
      <c r="FC758" s="144"/>
      <c r="FD758" s="144"/>
      <c r="FE758" s="144"/>
      <c r="FF758" s="144"/>
      <c r="FG758" s="144"/>
      <c r="FH758" s="144"/>
      <c r="FI758" s="144"/>
      <c r="FJ758" s="144"/>
      <c r="FK758" s="144"/>
      <c r="FL758" s="144"/>
      <c r="FM758" s="144"/>
      <c r="FN758" s="144"/>
      <c r="FO758" s="144"/>
      <c r="FP758" s="144"/>
      <c r="FQ758" s="144"/>
      <c r="FR758" s="144"/>
      <c r="FS758" s="144"/>
      <c r="FT758" s="144"/>
      <c r="FU758" s="144"/>
      <c r="FV758" s="144"/>
      <c r="FW758" s="144"/>
      <c r="FX758" s="144"/>
      <c r="FY758" s="144"/>
      <c r="FZ758" s="144"/>
      <c r="GA758" s="144"/>
      <c r="GB758" s="144"/>
      <c r="GC758" s="144"/>
      <c r="GD758" s="144"/>
      <c r="GE758" s="144"/>
      <c r="GF758" s="144"/>
      <c r="GG758" s="144"/>
      <c r="GH758" s="144"/>
      <c r="GI758" s="144"/>
      <c r="GJ758" s="144"/>
      <c r="GK758" s="144"/>
      <c r="GL758" s="144"/>
      <c r="GM758" s="144"/>
      <c r="GN758" s="144"/>
      <c r="GO758" s="144"/>
      <c r="GP758" s="144"/>
      <c r="GQ758" s="144"/>
      <c r="GR758" s="144"/>
      <c r="GS758" s="144"/>
      <c r="GT758" s="144"/>
      <c r="GU758" s="144"/>
      <c r="GV758" s="144"/>
      <c r="GW758" s="144"/>
      <c r="GX758" s="144"/>
      <c r="GY758" s="144"/>
      <c r="GZ758" s="144"/>
      <c r="HA758" s="144"/>
      <c r="HB758" s="144"/>
      <c r="HC758" s="144"/>
      <c r="HD758" s="144"/>
      <c r="HE758" s="144"/>
      <c r="HF758" s="144"/>
      <c r="HG758" s="144"/>
      <c r="HH758" s="144"/>
      <c r="HI758" s="144"/>
      <c r="HJ758" s="144"/>
    </row>
    <row r="759" spans="1:218" ht="16.5" x14ac:dyDescent="0.3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c r="CN759" s="144"/>
      <c r="CO759" s="144"/>
      <c r="CP759" s="144"/>
      <c r="CQ759" s="144"/>
      <c r="CR759" s="144"/>
      <c r="CS759" s="144"/>
      <c r="CT759" s="144"/>
      <c r="CU759" s="144"/>
      <c r="CV759" s="144"/>
      <c r="CW759" s="144"/>
      <c r="CX759" s="144"/>
      <c r="CY759" s="144"/>
      <c r="CZ759" s="144"/>
      <c r="DA759" s="144"/>
      <c r="DB759" s="144"/>
      <c r="DC759" s="144"/>
      <c r="DD759" s="144"/>
      <c r="DE759" s="144"/>
      <c r="DF759" s="144"/>
      <c r="DG759" s="144"/>
      <c r="DH759" s="144"/>
      <c r="DI759" s="144"/>
      <c r="DJ759" s="144"/>
      <c r="DK759" s="144"/>
      <c r="DL759" s="144"/>
      <c r="DM759" s="144"/>
      <c r="DN759" s="144"/>
      <c r="DO759" s="144"/>
      <c r="DP759" s="144"/>
      <c r="DQ759" s="144"/>
      <c r="DR759" s="144"/>
      <c r="DS759" s="144"/>
      <c r="DT759" s="144"/>
      <c r="DU759" s="144"/>
      <c r="DV759" s="144"/>
      <c r="DW759" s="144"/>
      <c r="DX759" s="144"/>
      <c r="DY759" s="144"/>
      <c r="DZ759" s="144"/>
      <c r="EA759" s="144"/>
      <c r="EB759" s="144"/>
      <c r="EC759" s="144"/>
      <c r="ED759" s="144"/>
      <c r="EE759" s="144"/>
      <c r="EF759" s="144"/>
      <c r="EG759" s="144"/>
      <c r="EH759" s="144"/>
      <c r="EI759" s="144"/>
      <c r="EJ759" s="144"/>
      <c r="EK759" s="144"/>
      <c r="EL759" s="144"/>
      <c r="EM759" s="144"/>
      <c r="EN759" s="144"/>
      <c r="EO759" s="144"/>
      <c r="EP759" s="144"/>
      <c r="EQ759" s="144"/>
      <c r="ER759" s="144"/>
      <c r="ES759" s="144"/>
      <c r="ET759" s="144"/>
      <c r="EU759" s="144"/>
      <c r="EV759" s="144"/>
      <c r="EW759" s="144"/>
      <c r="EX759" s="144"/>
      <c r="EY759" s="144"/>
      <c r="EZ759" s="144"/>
      <c r="FA759" s="144"/>
      <c r="FB759" s="144"/>
      <c r="FC759" s="144"/>
      <c r="FD759" s="144"/>
      <c r="FE759" s="144"/>
      <c r="FF759" s="144"/>
      <c r="FG759" s="144"/>
      <c r="FH759" s="144"/>
      <c r="FI759" s="144"/>
      <c r="FJ759" s="144"/>
      <c r="FK759" s="144"/>
      <c r="FL759" s="144"/>
      <c r="FM759" s="144"/>
      <c r="FN759" s="144"/>
      <c r="FO759" s="144"/>
      <c r="FP759" s="144"/>
      <c r="FQ759" s="144"/>
      <c r="FR759" s="144"/>
      <c r="FS759" s="144"/>
      <c r="FT759" s="144"/>
      <c r="FU759" s="144"/>
      <c r="FV759" s="144"/>
      <c r="FW759" s="144"/>
      <c r="FX759" s="144"/>
      <c r="FY759" s="144"/>
      <c r="FZ759" s="144"/>
      <c r="GA759" s="144"/>
      <c r="GB759" s="144"/>
      <c r="GC759" s="144"/>
      <c r="GD759" s="144"/>
      <c r="GE759" s="144"/>
      <c r="GF759" s="144"/>
      <c r="GG759" s="144"/>
      <c r="GH759" s="144"/>
      <c r="GI759" s="144"/>
      <c r="GJ759" s="144"/>
      <c r="GK759" s="144"/>
      <c r="GL759" s="144"/>
      <c r="GM759" s="144"/>
      <c r="GN759" s="144"/>
      <c r="GO759" s="144"/>
      <c r="GP759" s="144"/>
      <c r="GQ759" s="144"/>
      <c r="GR759" s="144"/>
      <c r="GS759" s="144"/>
      <c r="GT759" s="144"/>
      <c r="GU759" s="144"/>
      <c r="GV759" s="144"/>
      <c r="GW759" s="144"/>
      <c r="GX759" s="144"/>
      <c r="GY759" s="144"/>
      <c r="GZ759" s="144"/>
      <c r="HA759" s="144"/>
      <c r="HB759" s="144"/>
      <c r="HC759" s="144"/>
      <c r="HD759" s="144"/>
      <c r="HE759" s="144"/>
      <c r="HF759" s="144"/>
      <c r="HG759" s="144"/>
      <c r="HH759" s="144"/>
      <c r="HI759" s="144"/>
      <c r="HJ759" s="144"/>
    </row>
    <row r="760" spans="1:218" ht="16.5" x14ac:dyDescent="0.3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c r="CZ760" s="144"/>
      <c r="DA760" s="144"/>
      <c r="DB760" s="144"/>
      <c r="DC760" s="144"/>
      <c r="DD760" s="144"/>
      <c r="DE760" s="144"/>
      <c r="DF760" s="144"/>
      <c r="DG760" s="144"/>
      <c r="DH760" s="144"/>
      <c r="DI760" s="144"/>
      <c r="DJ760" s="144"/>
      <c r="DK760" s="144"/>
      <c r="DL760" s="144"/>
      <c r="DM760" s="144"/>
      <c r="DN760" s="144"/>
      <c r="DO760" s="144"/>
      <c r="DP760" s="144"/>
      <c r="DQ760" s="144"/>
      <c r="DR760" s="144"/>
      <c r="DS760" s="144"/>
      <c r="DT760" s="144"/>
      <c r="DU760" s="144"/>
      <c r="DV760" s="144"/>
      <c r="DW760" s="144"/>
      <c r="DX760" s="144"/>
      <c r="DY760" s="144"/>
      <c r="DZ760" s="144"/>
      <c r="EA760" s="144"/>
      <c r="EB760" s="144"/>
      <c r="EC760" s="144"/>
      <c r="ED760" s="144"/>
      <c r="EE760" s="144"/>
      <c r="EF760" s="144"/>
      <c r="EG760" s="144"/>
      <c r="EH760" s="144"/>
      <c r="EI760" s="144"/>
      <c r="EJ760" s="144"/>
      <c r="EK760" s="144"/>
      <c r="EL760" s="144"/>
      <c r="EM760" s="144"/>
      <c r="EN760" s="144"/>
      <c r="EO760" s="144"/>
      <c r="EP760" s="144"/>
      <c r="EQ760" s="144"/>
      <c r="ER760" s="144"/>
      <c r="ES760" s="144"/>
      <c r="ET760" s="144"/>
      <c r="EU760" s="144"/>
      <c r="EV760" s="144"/>
      <c r="EW760" s="144"/>
      <c r="EX760" s="144"/>
      <c r="EY760" s="144"/>
      <c r="EZ760" s="144"/>
      <c r="FA760" s="144"/>
      <c r="FB760" s="144"/>
      <c r="FC760" s="144"/>
      <c r="FD760" s="144"/>
      <c r="FE760" s="144"/>
      <c r="FF760" s="144"/>
      <c r="FG760" s="144"/>
      <c r="FH760" s="144"/>
      <c r="FI760" s="144"/>
      <c r="FJ760" s="144"/>
      <c r="FK760" s="144"/>
      <c r="FL760" s="144"/>
      <c r="FM760" s="144"/>
      <c r="FN760" s="144"/>
      <c r="FO760" s="144"/>
      <c r="FP760" s="144"/>
      <c r="FQ760" s="144"/>
      <c r="FR760" s="144"/>
      <c r="FS760" s="144"/>
      <c r="FT760" s="144"/>
      <c r="FU760" s="144"/>
      <c r="FV760" s="144"/>
      <c r="FW760" s="144"/>
      <c r="FX760" s="144"/>
      <c r="FY760" s="144"/>
      <c r="FZ760" s="144"/>
      <c r="GA760" s="144"/>
      <c r="GB760" s="144"/>
      <c r="GC760" s="144"/>
      <c r="GD760" s="144"/>
      <c r="GE760" s="144"/>
      <c r="GF760" s="144"/>
      <c r="GG760" s="144"/>
      <c r="GH760" s="144"/>
      <c r="GI760" s="144"/>
      <c r="GJ760" s="144"/>
      <c r="GK760" s="144"/>
      <c r="GL760" s="144"/>
      <c r="GM760" s="144"/>
      <c r="GN760" s="144"/>
      <c r="GO760" s="144"/>
      <c r="GP760" s="144"/>
      <c r="GQ760" s="144"/>
      <c r="GR760" s="144"/>
      <c r="GS760" s="144"/>
      <c r="GT760" s="144"/>
      <c r="GU760" s="144"/>
      <c r="GV760" s="144"/>
      <c r="GW760" s="144"/>
      <c r="GX760" s="144"/>
      <c r="GY760" s="144"/>
      <c r="GZ760" s="144"/>
      <c r="HA760" s="144"/>
      <c r="HB760" s="144"/>
      <c r="HC760" s="144"/>
      <c r="HD760" s="144"/>
      <c r="HE760" s="144"/>
      <c r="HF760" s="144"/>
      <c r="HG760" s="144"/>
      <c r="HH760" s="144"/>
      <c r="HI760" s="144"/>
      <c r="HJ760" s="144"/>
    </row>
    <row r="761" spans="1:218" ht="16.5" x14ac:dyDescent="0.3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c r="CN761" s="144"/>
      <c r="CO761" s="144"/>
      <c r="CP761" s="144"/>
      <c r="CQ761" s="144"/>
      <c r="CR761" s="144"/>
      <c r="CS761" s="144"/>
      <c r="CT761" s="144"/>
      <c r="CU761" s="144"/>
      <c r="CV761" s="144"/>
      <c r="CW761" s="144"/>
      <c r="CX761" s="144"/>
      <c r="CY761" s="144"/>
      <c r="CZ761" s="144"/>
      <c r="DA761" s="144"/>
      <c r="DB761" s="144"/>
      <c r="DC761" s="144"/>
      <c r="DD761" s="144"/>
      <c r="DE761" s="144"/>
      <c r="DF761" s="144"/>
      <c r="DG761" s="144"/>
      <c r="DH761" s="144"/>
      <c r="DI761" s="144"/>
      <c r="DJ761" s="144"/>
      <c r="DK761" s="144"/>
      <c r="DL761" s="144"/>
      <c r="DM761" s="144"/>
      <c r="DN761" s="144"/>
      <c r="DO761" s="144"/>
      <c r="DP761" s="144"/>
      <c r="DQ761" s="144"/>
      <c r="DR761" s="144"/>
      <c r="DS761" s="144"/>
      <c r="DT761" s="144"/>
      <c r="DU761" s="144"/>
      <c r="DV761" s="144"/>
      <c r="DW761" s="144"/>
      <c r="DX761" s="144"/>
      <c r="DY761" s="144"/>
      <c r="DZ761" s="144"/>
      <c r="EA761" s="144"/>
      <c r="EB761" s="144"/>
      <c r="EC761" s="144"/>
      <c r="ED761" s="144"/>
      <c r="EE761" s="144"/>
      <c r="EF761" s="144"/>
      <c r="EG761" s="144"/>
      <c r="EH761" s="144"/>
      <c r="EI761" s="144"/>
      <c r="EJ761" s="144"/>
      <c r="EK761" s="144"/>
      <c r="EL761" s="144"/>
      <c r="EM761" s="144"/>
      <c r="EN761" s="144"/>
      <c r="EO761" s="144"/>
      <c r="EP761" s="144"/>
      <c r="EQ761" s="144"/>
      <c r="ER761" s="144"/>
      <c r="ES761" s="144"/>
      <c r="ET761" s="144"/>
      <c r="EU761" s="144"/>
      <c r="EV761" s="144"/>
      <c r="EW761" s="144"/>
      <c r="EX761" s="144"/>
      <c r="EY761" s="144"/>
      <c r="EZ761" s="144"/>
      <c r="FA761" s="144"/>
      <c r="FB761" s="144"/>
      <c r="FC761" s="144"/>
      <c r="FD761" s="144"/>
      <c r="FE761" s="144"/>
      <c r="FF761" s="144"/>
      <c r="FG761" s="144"/>
      <c r="FH761" s="144"/>
      <c r="FI761" s="144"/>
      <c r="FJ761" s="144"/>
      <c r="FK761" s="144"/>
      <c r="FL761" s="144"/>
      <c r="FM761" s="144"/>
      <c r="FN761" s="144"/>
      <c r="FO761" s="144"/>
      <c r="FP761" s="144"/>
      <c r="FQ761" s="144"/>
      <c r="FR761" s="144"/>
      <c r="FS761" s="144"/>
      <c r="FT761" s="144"/>
      <c r="FU761" s="144"/>
      <c r="FV761" s="144"/>
      <c r="FW761" s="144"/>
      <c r="FX761" s="144"/>
      <c r="FY761" s="144"/>
      <c r="FZ761" s="144"/>
      <c r="GA761" s="144"/>
      <c r="GB761" s="144"/>
      <c r="GC761" s="144"/>
      <c r="GD761" s="144"/>
      <c r="GE761" s="144"/>
      <c r="GF761" s="144"/>
      <c r="GG761" s="144"/>
      <c r="GH761" s="144"/>
      <c r="GI761" s="144"/>
      <c r="GJ761" s="144"/>
      <c r="GK761" s="144"/>
      <c r="GL761" s="144"/>
      <c r="GM761" s="144"/>
      <c r="GN761" s="144"/>
      <c r="GO761" s="144"/>
      <c r="GP761" s="144"/>
      <c r="GQ761" s="144"/>
      <c r="GR761" s="144"/>
      <c r="GS761" s="144"/>
      <c r="GT761" s="144"/>
      <c r="GU761" s="144"/>
      <c r="GV761" s="144"/>
      <c r="GW761" s="144"/>
      <c r="GX761" s="144"/>
      <c r="GY761" s="144"/>
      <c r="GZ761" s="144"/>
      <c r="HA761" s="144"/>
      <c r="HB761" s="144"/>
      <c r="HC761" s="144"/>
      <c r="HD761" s="144"/>
      <c r="HE761" s="144"/>
      <c r="HF761" s="144"/>
      <c r="HG761" s="144"/>
      <c r="HH761" s="144"/>
      <c r="HI761" s="144"/>
      <c r="HJ761" s="144"/>
    </row>
    <row r="762" spans="1:218" ht="16.5" x14ac:dyDescent="0.3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c r="CN762" s="144"/>
      <c r="CO762" s="144"/>
      <c r="CP762" s="144"/>
      <c r="CQ762" s="144"/>
      <c r="CR762" s="144"/>
      <c r="CS762" s="144"/>
      <c r="CT762" s="144"/>
      <c r="CU762" s="144"/>
      <c r="CV762" s="144"/>
      <c r="CW762" s="144"/>
      <c r="CX762" s="144"/>
      <c r="CY762" s="144"/>
      <c r="CZ762" s="144"/>
      <c r="DA762" s="144"/>
      <c r="DB762" s="144"/>
      <c r="DC762" s="144"/>
      <c r="DD762" s="144"/>
      <c r="DE762" s="144"/>
      <c r="DF762" s="144"/>
      <c r="DG762" s="144"/>
      <c r="DH762" s="144"/>
      <c r="DI762" s="144"/>
      <c r="DJ762" s="144"/>
      <c r="DK762" s="144"/>
      <c r="DL762" s="144"/>
      <c r="DM762" s="144"/>
      <c r="DN762" s="144"/>
      <c r="DO762" s="144"/>
      <c r="DP762" s="144"/>
      <c r="DQ762" s="144"/>
      <c r="DR762" s="144"/>
      <c r="DS762" s="144"/>
      <c r="DT762" s="144"/>
      <c r="DU762" s="144"/>
      <c r="DV762" s="144"/>
      <c r="DW762" s="144"/>
      <c r="DX762" s="144"/>
      <c r="DY762" s="144"/>
      <c r="DZ762" s="144"/>
      <c r="EA762" s="144"/>
      <c r="EB762" s="144"/>
      <c r="EC762" s="144"/>
      <c r="ED762" s="144"/>
      <c r="EE762" s="144"/>
      <c r="EF762" s="144"/>
      <c r="EG762" s="144"/>
      <c r="EH762" s="144"/>
      <c r="EI762" s="144"/>
      <c r="EJ762" s="144"/>
      <c r="EK762" s="144"/>
      <c r="EL762" s="144"/>
      <c r="EM762" s="144"/>
      <c r="EN762" s="144"/>
      <c r="EO762" s="144"/>
      <c r="EP762" s="144"/>
      <c r="EQ762" s="144"/>
      <c r="ER762" s="144"/>
      <c r="ES762" s="144"/>
      <c r="ET762" s="144"/>
      <c r="EU762" s="144"/>
      <c r="EV762" s="144"/>
      <c r="EW762" s="144"/>
      <c r="EX762" s="144"/>
      <c r="EY762" s="144"/>
      <c r="EZ762" s="144"/>
      <c r="FA762" s="144"/>
      <c r="FB762" s="144"/>
      <c r="FC762" s="144"/>
      <c r="FD762" s="144"/>
      <c r="FE762" s="144"/>
      <c r="FF762" s="144"/>
      <c r="FG762" s="144"/>
      <c r="FH762" s="144"/>
      <c r="FI762" s="144"/>
      <c r="FJ762" s="144"/>
      <c r="FK762" s="144"/>
      <c r="FL762" s="144"/>
      <c r="FM762" s="144"/>
      <c r="FN762" s="144"/>
      <c r="FO762" s="144"/>
      <c r="FP762" s="144"/>
      <c r="FQ762" s="144"/>
      <c r="FR762" s="144"/>
      <c r="FS762" s="144"/>
      <c r="FT762" s="144"/>
      <c r="FU762" s="144"/>
      <c r="FV762" s="144"/>
      <c r="FW762" s="144"/>
      <c r="FX762" s="144"/>
      <c r="FY762" s="144"/>
      <c r="FZ762" s="144"/>
      <c r="GA762" s="144"/>
      <c r="GB762" s="144"/>
      <c r="GC762" s="144"/>
      <c r="GD762" s="144"/>
      <c r="GE762" s="144"/>
      <c r="GF762" s="144"/>
      <c r="GG762" s="144"/>
      <c r="GH762" s="144"/>
      <c r="GI762" s="144"/>
      <c r="GJ762" s="144"/>
      <c r="GK762" s="144"/>
      <c r="GL762" s="144"/>
      <c r="GM762" s="144"/>
      <c r="GN762" s="144"/>
      <c r="GO762" s="144"/>
      <c r="GP762" s="144"/>
      <c r="GQ762" s="144"/>
      <c r="GR762" s="144"/>
      <c r="GS762" s="144"/>
      <c r="GT762" s="144"/>
      <c r="GU762" s="144"/>
      <c r="GV762" s="144"/>
      <c r="GW762" s="144"/>
      <c r="GX762" s="144"/>
      <c r="GY762" s="144"/>
      <c r="GZ762" s="144"/>
      <c r="HA762" s="144"/>
      <c r="HB762" s="144"/>
      <c r="HC762" s="144"/>
      <c r="HD762" s="144"/>
      <c r="HE762" s="144"/>
      <c r="HF762" s="144"/>
      <c r="HG762" s="144"/>
      <c r="HH762" s="144"/>
      <c r="HI762" s="144"/>
      <c r="HJ762" s="144"/>
    </row>
    <row r="763" spans="1:218" ht="16.5" x14ac:dyDescent="0.3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c r="CN763" s="144"/>
      <c r="CO763" s="144"/>
      <c r="CP763" s="144"/>
      <c r="CQ763" s="144"/>
      <c r="CR763" s="144"/>
      <c r="CS763" s="144"/>
      <c r="CT763" s="144"/>
      <c r="CU763" s="144"/>
      <c r="CV763" s="144"/>
      <c r="CW763" s="144"/>
      <c r="CX763" s="144"/>
      <c r="CY763" s="144"/>
      <c r="CZ763" s="144"/>
      <c r="DA763" s="144"/>
      <c r="DB763" s="144"/>
      <c r="DC763" s="144"/>
      <c r="DD763" s="144"/>
      <c r="DE763" s="144"/>
      <c r="DF763" s="144"/>
      <c r="DG763" s="144"/>
      <c r="DH763" s="144"/>
      <c r="DI763" s="144"/>
      <c r="DJ763" s="144"/>
      <c r="DK763" s="144"/>
      <c r="DL763" s="144"/>
      <c r="DM763" s="144"/>
      <c r="DN763" s="144"/>
      <c r="DO763" s="144"/>
      <c r="DP763" s="144"/>
      <c r="DQ763" s="144"/>
      <c r="DR763" s="144"/>
      <c r="DS763" s="144"/>
      <c r="DT763" s="144"/>
      <c r="DU763" s="144"/>
      <c r="DV763" s="144"/>
      <c r="DW763" s="144"/>
      <c r="DX763" s="144"/>
      <c r="DY763" s="144"/>
      <c r="DZ763" s="144"/>
      <c r="EA763" s="144"/>
      <c r="EB763" s="144"/>
      <c r="EC763" s="144"/>
      <c r="ED763" s="144"/>
      <c r="EE763" s="144"/>
      <c r="EF763" s="144"/>
      <c r="EG763" s="144"/>
      <c r="EH763" s="144"/>
      <c r="EI763" s="144"/>
      <c r="EJ763" s="144"/>
      <c r="EK763" s="144"/>
      <c r="EL763" s="144"/>
      <c r="EM763" s="144"/>
      <c r="EN763" s="144"/>
      <c r="EO763" s="144"/>
      <c r="EP763" s="144"/>
      <c r="EQ763" s="144"/>
      <c r="ER763" s="144"/>
      <c r="ES763" s="144"/>
      <c r="ET763" s="144"/>
      <c r="EU763" s="144"/>
      <c r="EV763" s="144"/>
      <c r="EW763" s="144"/>
      <c r="EX763" s="144"/>
      <c r="EY763" s="144"/>
      <c r="EZ763" s="144"/>
      <c r="FA763" s="144"/>
      <c r="FB763" s="144"/>
      <c r="FC763" s="144"/>
      <c r="FD763" s="144"/>
      <c r="FE763" s="144"/>
      <c r="FF763" s="144"/>
      <c r="FG763" s="144"/>
      <c r="FH763" s="144"/>
      <c r="FI763" s="144"/>
      <c r="FJ763" s="144"/>
      <c r="FK763" s="144"/>
      <c r="FL763" s="144"/>
      <c r="FM763" s="144"/>
      <c r="FN763" s="144"/>
      <c r="FO763" s="144"/>
      <c r="FP763" s="144"/>
      <c r="FQ763" s="144"/>
      <c r="FR763" s="144"/>
      <c r="FS763" s="144"/>
      <c r="FT763" s="144"/>
      <c r="FU763" s="144"/>
      <c r="FV763" s="144"/>
      <c r="FW763" s="144"/>
      <c r="FX763" s="144"/>
      <c r="FY763" s="144"/>
      <c r="FZ763" s="144"/>
      <c r="GA763" s="144"/>
      <c r="GB763" s="144"/>
      <c r="GC763" s="144"/>
      <c r="GD763" s="144"/>
      <c r="GE763" s="144"/>
      <c r="GF763" s="144"/>
      <c r="GG763" s="144"/>
      <c r="GH763" s="144"/>
      <c r="GI763" s="144"/>
      <c r="GJ763" s="144"/>
      <c r="GK763" s="144"/>
      <c r="GL763" s="144"/>
      <c r="GM763" s="144"/>
      <c r="GN763" s="144"/>
      <c r="GO763" s="144"/>
      <c r="GP763" s="144"/>
      <c r="GQ763" s="144"/>
      <c r="GR763" s="144"/>
      <c r="GS763" s="144"/>
      <c r="GT763" s="144"/>
      <c r="GU763" s="144"/>
      <c r="GV763" s="144"/>
      <c r="GW763" s="144"/>
      <c r="GX763" s="144"/>
      <c r="GY763" s="144"/>
      <c r="GZ763" s="144"/>
      <c r="HA763" s="144"/>
      <c r="HB763" s="144"/>
      <c r="HC763" s="144"/>
      <c r="HD763" s="144"/>
      <c r="HE763" s="144"/>
      <c r="HF763" s="144"/>
      <c r="HG763" s="144"/>
      <c r="HH763" s="144"/>
      <c r="HI763" s="144"/>
      <c r="HJ763" s="144"/>
    </row>
    <row r="764" spans="1:218" ht="16.5" x14ac:dyDescent="0.3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c r="CN764" s="144"/>
      <c r="CO764" s="144"/>
      <c r="CP764" s="144"/>
      <c r="CQ764" s="144"/>
      <c r="CR764" s="144"/>
      <c r="CS764" s="144"/>
      <c r="CT764" s="144"/>
      <c r="CU764" s="144"/>
      <c r="CV764" s="144"/>
      <c r="CW764" s="144"/>
      <c r="CX764" s="144"/>
      <c r="CY764" s="144"/>
      <c r="CZ764" s="144"/>
      <c r="DA764" s="144"/>
      <c r="DB764" s="144"/>
      <c r="DC764" s="144"/>
      <c r="DD764" s="144"/>
      <c r="DE764" s="144"/>
      <c r="DF764" s="144"/>
      <c r="DG764" s="144"/>
      <c r="DH764" s="144"/>
      <c r="DI764" s="144"/>
      <c r="DJ764" s="144"/>
      <c r="DK764" s="144"/>
      <c r="DL764" s="144"/>
      <c r="DM764" s="144"/>
      <c r="DN764" s="144"/>
      <c r="DO764" s="144"/>
      <c r="DP764" s="144"/>
      <c r="DQ764" s="144"/>
      <c r="DR764" s="144"/>
      <c r="DS764" s="144"/>
      <c r="DT764" s="144"/>
      <c r="DU764" s="144"/>
      <c r="DV764" s="144"/>
      <c r="DW764" s="144"/>
      <c r="DX764" s="144"/>
      <c r="DY764" s="144"/>
      <c r="DZ764" s="144"/>
      <c r="EA764" s="144"/>
      <c r="EB764" s="144"/>
      <c r="EC764" s="144"/>
      <c r="ED764" s="144"/>
      <c r="EE764" s="144"/>
      <c r="EF764" s="144"/>
      <c r="EG764" s="144"/>
      <c r="EH764" s="144"/>
      <c r="EI764" s="144"/>
      <c r="EJ764" s="144"/>
      <c r="EK764" s="144"/>
      <c r="EL764" s="144"/>
      <c r="EM764" s="144"/>
      <c r="EN764" s="144"/>
      <c r="EO764" s="144"/>
      <c r="EP764" s="144"/>
      <c r="EQ764" s="144"/>
      <c r="ER764" s="144"/>
      <c r="ES764" s="144"/>
      <c r="ET764" s="144"/>
      <c r="EU764" s="144"/>
      <c r="EV764" s="144"/>
      <c r="EW764" s="144"/>
      <c r="EX764" s="144"/>
      <c r="EY764" s="144"/>
      <c r="EZ764" s="144"/>
      <c r="FA764" s="144"/>
      <c r="FB764" s="144"/>
      <c r="FC764" s="144"/>
      <c r="FD764" s="144"/>
      <c r="FE764" s="144"/>
      <c r="FF764" s="144"/>
      <c r="FG764" s="144"/>
      <c r="FH764" s="144"/>
      <c r="FI764" s="144"/>
      <c r="FJ764" s="144"/>
      <c r="FK764" s="144"/>
      <c r="FL764" s="144"/>
      <c r="FM764" s="144"/>
      <c r="FN764" s="144"/>
      <c r="FO764" s="144"/>
      <c r="FP764" s="144"/>
      <c r="FQ764" s="144"/>
      <c r="FR764" s="144"/>
      <c r="FS764" s="144"/>
      <c r="FT764" s="144"/>
      <c r="FU764" s="144"/>
      <c r="FV764" s="144"/>
      <c r="FW764" s="144"/>
      <c r="FX764" s="144"/>
      <c r="FY764" s="144"/>
      <c r="FZ764" s="144"/>
      <c r="GA764" s="144"/>
      <c r="GB764" s="144"/>
      <c r="GC764" s="144"/>
      <c r="GD764" s="144"/>
      <c r="GE764" s="144"/>
      <c r="GF764" s="144"/>
      <c r="GG764" s="144"/>
      <c r="GH764" s="144"/>
      <c r="GI764" s="144"/>
      <c r="GJ764" s="144"/>
      <c r="GK764" s="144"/>
      <c r="GL764" s="144"/>
      <c r="GM764" s="144"/>
      <c r="GN764" s="144"/>
      <c r="GO764" s="144"/>
      <c r="GP764" s="144"/>
      <c r="GQ764" s="144"/>
      <c r="GR764" s="144"/>
      <c r="GS764" s="144"/>
      <c r="GT764" s="144"/>
      <c r="GU764" s="144"/>
      <c r="GV764" s="144"/>
      <c r="GW764" s="144"/>
      <c r="GX764" s="144"/>
      <c r="GY764" s="144"/>
      <c r="GZ764" s="144"/>
      <c r="HA764" s="144"/>
      <c r="HB764" s="144"/>
      <c r="HC764" s="144"/>
      <c r="HD764" s="144"/>
      <c r="HE764" s="144"/>
      <c r="HF764" s="144"/>
      <c r="HG764" s="144"/>
      <c r="HH764" s="144"/>
      <c r="HI764" s="144"/>
      <c r="HJ764" s="144"/>
    </row>
    <row r="765" spans="1:218" ht="16.5" x14ac:dyDescent="0.3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c r="CN765" s="144"/>
      <c r="CO765" s="144"/>
      <c r="CP765" s="144"/>
      <c r="CQ765" s="144"/>
      <c r="CR765" s="144"/>
      <c r="CS765" s="144"/>
      <c r="CT765" s="144"/>
      <c r="CU765" s="144"/>
      <c r="CV765" s="144"/>
      <c r="CW765" s="144"/>
      <c r="CX765" s="144"/>
      <c r="CY765" s="144"/>
      <c r="CZ765" s="144"/>
      <c r="DA765" s="144"/>
      <c r="DB765" s="144"/>
      <c r="DC765" s="144"/>
      <c r="DD765" s="144"/>
      <c r="DE765" s="144"/>
      <c r="DF765" s="144"/>
      <c r="DG765" s="144"/>
      <c r="DH765" s="144"/>
      <c r="DI765" s="144"/>
      <c r="DJ765" s="144"/>
      <c r="DK765" s="144"/>
      <c r="DL765" s="144"/>
      <c r="DM765" s="144"/>
      <c r="DN765" s="144"/>
      <c r="DO765" s="144"/>
      <c r="DP765" s="144"/>
      <c r="DQ765" s="144"/>
      <c r="DR765" s="144"/>
      <c r="DS765" s="144"/>
      <c r="DT765" s="144"/>
      <c r="DU765" s="144"/>
      <c r="DV765" s="144"/>
      <c r="DW765" s="144"/>
      <c r="DX765" s="144"/>
      <c r="DY765" s="144"/>
      <c r="DZ765" s="144"/>
      <c r="EA765" s="144"/>
      <c r="EB765" s="144"/>
      <c r="EC765" s="144"/>
      <c r="ED765" s="144"/>
      <c r="EE765" s="144"/>
      <c r="EF765" s="144"/>
      <c r="EG765" s="144"/>
      <c r="EH765" s="144"/>
      <c r="EI765" s="144"/>
      <c r="EJ765" s="144"/>
      <c r="EK765" s="144"/>
      <c r="EL765" s="144"/>
      <c r="EM765" s="144"/>
      <c r="EN765" s="144"/>
      <c r="EO765" s="144"/>
      <c r="EP765" s="144"/>
      <c r="EQ765" s="144"/>
      <c r="ER765" s="144"/>
      <c r="ES765" s="144"/>
      <c r="ET765" s="144"/>
      <c r="EU765" s="144"/>
      <c r="EV765" s="144"/>
      <c r="EW765" s="144"/>
      <c r="EX765" s="144"/>
      <c r="EY765" s="144"/>
      <c r="EZ765" s="144"/>
      <c r="FA765" s="144"/>
      <c r="FB765" s="144"/>
      <c r="FC765" s="144"/>
      <c r="FD765" s="144"/>
      <c r="FE765" s="144"/>
      <c r="FF765" s="144"/>
      <c r="FG765" s="144"/>
      <c r="FH765" s="144"/>
      <c r="FI765" s="144"/>
      <c r="FJ765" s="144"/>
      <c r="FK765" s="144"/>
      <c r="FL765" s="144"/>
      <c r="FM765" s="144"/>
      <c r="FN765" s="144"/>
      <c r="FO765" s="144"/>
      <c r="FP765" s="144"/>
      <c r="FQ765" s="144"/>
      <c r="FR765" s="144"/>
      <c r="FS765" s="144"/>
      <c r="FT765" s="144"/>
      <c r="FU765" s="144"/>
      <c r="FV765" s="144"/>
      <c r="FW765" s="144"/>
      <c r="FX765" s="144"/>
      <c r="FY765" s="144"/>
      <c r="FZ765" s="144"/>
      <c r="GA765" s="144"/>
      <c r="GB765" s="144"/>
      <c r="GC765" s="144"/>
      <c r="GD765" s="144"/>
      <c r="GE765" s="144"/>
      <c r="GF765" s="144"/>
      <c r="GG765" s="144"/>
      <c r="GH765" s="144"/>
      <c r="GI765" s="144"/>
      <c r="GJ765" s="144"/>
      <c r="GK765" s="144"/>
      <c r="GL765" s="144"/>
      <c r="GM765" s="144"/>
      <c r="GN765" s="144"/>
      <c r="GO765" s="144"/>
      <c r="GP765" s="144"/>
      <c r="GQ765" s="144"/>
      <c r="GR765" s="144"/>
      <c r="GS765" s="144"/>
      <c r="GT765" s="144"/>
      <c r="GU765" s="144"/>
      <c r="GV765" s="144"/>
      <c r="GW765" s="144"/>
      <c r="GX765" s="144"/>
      <c r="GY765" s="144"/>
      <c r="GZ765" s="144"/>
      <c r="HA765" s="144"/>
      <c r="HB765" s="144"/>
      <c r="HC765" s="144"/>
      <c r="HD765" s="144"/>
      <c r="HE765" s="144"/>
      <c r="HF765" s="144"/>
      <c r="HG765" s="144"/>
      <c r="HH765" s="144"/>
      <c r="HI765" s="144"/>
      <c r="HJ765" s="144"/>
    </row>
    <row r="766" spans="1:218" ht="16.5" x14ac:dyDescent="0.3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c r="CN766" s="144"/>
      <c r="CO766" s="144"/>
      <c r="CP766" s="144"/>
      <c r="CQ766" s="144"/>
      <c r="CR766" s="144"/>
      <c r="CS766" s="144"/>
      <c r="CT766" s="144"/>
      <c r="CU766" s="144"/>
      <c r="CV766" s="144"/>
      <c r="CW766" s="144"/>
      <c r="CX766" s="144"/>
      <c r="CY766" s="144"/>
      <c r="CZ766" s="144"/>
      <c r="DA766" s="144"/>
      <c r="DB766" s="144"/>
      <c r="DC766" s="144"/>
      <c r="DD766" s="144"/>
      <c r="DE766" s="144"/>
      <c r="DF766" s="144"/>
      <c r="DG766" s="144"/>
      <c r="DH766" s="144"/>
      <c r="DI766" s="144"/>
      <c r="DJ766" s="144"/>
      <c r="DK766" s="144"/>
      <c r="DL766" s="144"/>
      <c r="DM766" s="144"/>
      <c r="DN766" s="144"/>
      <c r="DO766" s="144"/>
      <c r="DP766" s="144"/>
      <c r="DQ766" s="144"/>
      <c r="DR766" s="144"/>
      <c r="DS766" s="144"/>
      <c r="DT766" s="144"/>
      <c r="DU766" s="144"/>
      <c r="DV766" s="144"/>
      <c r="DW766" s="144"/>
      <c r="DX766" s="144"/>
      <c r="DY766" s="144"/>
      <c r="DZ766" s="144"/>
      <c r="EA766" s="144"/>
      <c r="EB766" s="144"/>
      <c r="EC766" s="144"/>
      <c r="ED766" s="144"/>
      <c r="EE766" s="144"/>
      <c r="EF766" s="144"/>
      <c r="EG766" s="144"/>
      <c r="EH766" s="144"/>
      <c r="EI766" s="144"/>
      <c r="EJ766" s="144"/>
      <c r="EK766" s="144"/>
      <c r="EL766" s="144"/>
      <c r="EM766" s="144"/>
      <c r="EN766" s="144"/>
      <c r="EO766" s="144"/>
      <c r="EP766" s="144"/>
      <c r="EQ766" s="144"/>
      <c r="ER766" s="144"/>
      <c r="ES766" s="144"/>
      <c r="ET766" s="144"/>
      <c r="EU766" s="144"/>
      <c r="EV766" s="144"/>
      <c r="EW766" s="144"/>
      <c r="EX766" s="144"/>
      <c r="EY766" s="144"/>
      <c r="EZ766" s="144"/>
      <c r="FA766" s="144"/>
      <c r="FB766" s="144"/>
      <c r="FC766" s="144"/>
      <c r="FD766" s="144"/>
      <c r="FE766" s="144"/>
      <c r="FF766" s="144"/>
      <c r="FG766" s="144"/>
      <c r="FH766" s="144"/>
      <c r="FI766" s="144"/>
      <c r="FJ766" s="144"/>
      <c r="FK766" s="144"/>
      <c r="FL766" s="144"/>
      <c r="FM766" s="144"/>
      <c r="FN766" s="144"/>
      <c r="FO766" s="144"/>
      <c r="FP766" s="144"/>
      <c r="FQ766" s="144"/>
      <c r="FR766" s="144"/>
      <c r="FS766" s="144"/>
      <c r="FT766" s="144"/>
      <c r="FU766" s="144"/>
      <c r="FV766" s="144"/>
      <c r="FW766" s="144"/>
      <c r="FX766" s="144"/>
      <c r="FY766" s="144"/>
      <c r="FZ766" s="144"/>
      <c r="GA766" s="144"/>
      <c r="GB766" s="144"/>
      <c r="GC766" s="144"/>
      <c r="GD766" s="144"/>
      <c r="GE766" s="144"/>
      <c r="GF766" s="144"/>
      <c r="GG766" s="144"/>
      <c r="GH766" s="144"/>
      <c r="GI766" s="144"/>
      <c r="GJ766" s="144"/>
      <c r="GK766" s="144"/>
      <c r="GL766" s="144"/>
      <c r="GM766" s="144"/>
      <c r="GN766" s="144"/>
      <c r="GO766" s="144"/>
      <c r="GP766" s="144"/>
      <c r="GQ766" s="144"/>
      <c r="GR766" s="144"/>
      <c r="GS766" s="144"/>
      <c r="GT766" s="144"/>
      <c r="GU766" s="144"/>
      <c r="GV766" s="144"/>
      <c r="GW766" s="144"/>
      <c r="GX766" s="144"/>
      <c r="GY766" s="144"/>
      <c r="GZ766" s="144"/>
      <c r="HA766" s="144"/>
      <c r="HB766" s="144"/>
      <c r="HC766" s="144"/>
      <c r="HD766" s="144"/>
      <c r="HE766" s="144"/>
      <c r="HF766" s="144"/>
      <c r="HG766" s="144"/>
      <c r="HH766" s="144"/>
      <c r="HI766" s="144"/>
      <c r="HJ766" s="144"/>
    </row>
    <row r="767" spans="1:218" ht="16.5" x14ac:dyDescent="0.3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c r="CN767" s="144"/>
      <c r="CO767" s="144"/>
      <c r="CP767" s="144"/>
      <c r="CQ767" s="144"/>
      <c r="CR767" s="144"/>
      <c r="CS767" s="144"/>
      <c r="CT767" s="144"/>
      <c r="CU767" s="144"/>
      <c r="CV767" s="144"/>
      <c r="CW767" s="144"/>
      <c r="CX767" s="144"/>
      <c r="CY767" s="144"/>
      <c r="CZ767" s="144"/>
      <c r="DA767" s="144"/>
      <c r="DB767" s="144"/>
      <c r="DC767" s="144"/>
      <c r="DD767" s="144"/>
      <c r="DE767" s="144"/>
      <c r="DF767" s="144"/>
      <c r="DG767" s="144"/>
      <c r="DH767" s="144"/>
      <c r="DI767" s="144"/>
      <c r="DJ767" s="144"/>
      <c r="DK767" s="144"/>
      <c r="DL767" s="144"/>
      <c r="DM767" s="144"/>
      <c r="DN767" s="144"/>
      <c r="DO767" s="144"/>
      <c r="DP767" s="144"/>
      <c r="DQ767" s="144"/>
      <c r="DR767" s="144"/>
      <c r="DS767" s="144"/>
      <c r="DT767" s="144"/>
      <c r="DU767" s="144"/>
      <c r="DV767" s="144"/>
      <c r="DW767" s="144"/>
      <c r="DX767" s="144"/>
      <c r="DY767" s="144"/>
      <c r="DZ767" s="144"/>
      <c r="EA767" s="144"/>
      <c r="EB767" s="144"/>
      <c r="EC767" s="144"/>
      <c r="ED767" s="144"/>
      <c r="EE767" s="144"/>
      <c r="EF767" s="144"/>
      <c r="EG767" s="144"/>
      <c r="EH767" s="144"/>
      <c r="EI767" s="144"/>
      <c r="EJ767" s="144"/>
      <c r="EK767" s="144"/>
      <c r="EL767" s="144"/>
      <c r="EM767" s="144"/>
      <c r="EN767" s="144"/>
      <c r="EO767" s="144"/>
      <c r="EP767" s="144"/>
      <c r="EQ767" s="144"/>
      <c r="ER767" s="144"/>
      <c r="ES767" s="144"/>
      <c r="ET767" s="144"/>
      <c r="EU767" s="144"/>
      <c r="EV767" s="144"/>
      <c r="EW767" s="144"/>
      <c r="EX767" s="144"/>
      <c r="EY767" s="144"/>
      <c r="EZ767" s="144"/>
      <c r="FA767" s="144"/>
      <c r="FB767" s="144"/>
      <c r="FC767" s="144"/>
      <c r="FD767" s="144"/>
      <c r="FE767" s="144"/>
      <c r="FF767" s="144"/>
      <c r="FG767" s="144"/>
      <c r="FH767" s="144"/>
      <c r="FI767" s="144"/>
      <c r="FJ767" s="144"/>
      <c r="FK767" s="144"/>
      <c r="FL767" s="144"/>
      <c r="FM767" s="144"/>
      <c r="FN767" s="144"/>
      <c r="FO767" s="144"/>
      <c r="FP767" s="144"/>
      <c r="FQ767" s="144"/>
      <c r="FR767" s="144"/>
      <c r="FS767" s="144"/>
      <c r="FT767" s="144"/>
      <c r="FU767" s="144"/>
      <c r="FV767" s="144"/>
      <c r="FW767" s="144"/>
      <c r="FX767" s="144"/>
      <c r="FY767" s="144"/>
      <c r="FZ767" s="144"/>
      <c r="GA767" s="144"/>
      <c r="GB767" s="144"/>
      <c r="GC767" s="144"/>
      <c r="GD767" s="144"/>
      <c r="GE767" s="144"/>
      <c r="GF767" s="144"/>
      <c r="GG767" s="144"/>
      <c r="GH767" s="144"/>
      <c r="GI767" s="144"/>
      <c r="GJ767" s="144"/>
      <c r="GK767" s="144"/>
      <c r="GL767" s="144"/>
      <c r="GM767" s="144"/>
      <c r="GN767" s="144"/>
      <c r="GO767" s="144"/>
      <c r="GP767" s="144"/>
      <c r="GQ767" s="144"/>
      <c r="GR767" s="144"/>
      <c r="GS767" s="144"/>
      <c r="GT767" s="144"/>
      <c r="GU767" s="144"/>
      <c r="GV767" s="144"/>
      <c r="GW767" s="144"/>
      <c r="GX767" s="144"/>
      <c r="GY767" s="144"/>
      <c r="GZ767" s="144"/>
      <c r="HA767" s="144"/>
      <c r="HB767" s="144"/>
      <c r="HC767" s="144"/>
      <c r="HD767" s="144"/>
      <c r="HE767" s="144"/>
      <c r="HF767" s="144"/>
      <c r="HG767" s="144"/>
      <c r="HH767" s="144"/>
      <c r="HI767" s="144"/>
      <c r="HJ767" s="144"/>
    </row>
    <row r="768" spans="1:218" ht="16.5" x14ac:dyDescent="0.3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c r="CN768" s="144"/>
      <c r="CO768" s="144"/>
      <c r="CP768" s="144"/>
      <c r="CQ768" s="144"/>
      <c r="CR768" s="144"/>
      <c r="CS768" s="144"/>
      <c r="CT768" s="144"/>
      <c r="CU768" s="144"/>
      <c r="CV768" s="144"/>
      <c r="CW768" s="144"/>
      <c r="CX768" s="144"/>
      <c r="CY768" s="144"/>
      <c r="CZ768" s="144"/>
      <c r="DA768" s="144"/>
      <c r="DB768" s="144"/>
      <c r="DC768" s="144"/>
      <c r="DD768" s="144"/>
      <c r="DE768" s="144"/>
      <c r="DF768" s="144"/>
      <c r="DG768" s="144"/>
      <c r="DH768" s="144"/>
      <c r="DI768" s="144"/>
      <c r="DJ768" s="144"/>
      <c r="DK768" s="144"/>
      <c r="DL768" s="144"/>
      <c r="DM768" s="144"/>
      <c r="DN768" s="144"/>
      <c r="DO768" s="144"/>
      <c r="DP768" s="144"/>
      <c r="DQ768" s="144"/>
      <c r="DR768" s="144"/>
      <c r="DS768" s="144"/>
      <c r="DT768" s="144"/>
      <c r="DU768" s="144"/>
      <c r="DV768" s="144"/>
      <c r="DW768" s="144"/>
      <c r="DX768" s="144"/>
      <c r="DY768" s="144"/>
      <c r="DZ768" s="144"/>
      <c r="EA768" s="144"/>
      <c r="EB768" s="144"/>
      <c r="EC768" s="144"/>
      <c r="ED768" s="144"/>
      <c r="EE768" s="144"/>
      <c r="EF768" s="144"/>
      <c r="EG768" s="144"/>
      <c r="EH768" s="144"/>
      <c r="EI768" s="144"/>
      <c r="EJ768" s="144"/>
      <c r="EK768" s="144"/>
      <c r="EL768" s="144"/>
      <c r="EM768" s="144"/>
      <c r="EN768" s="144"/>
      <c r="EO768" s="144"/>
      <c r="EP768" s="144"/>
      <c r="EQ768" s="144"/>
      <c r="ER768" s="144"/>
      <c r="ES768" s="144"/>
      <c r="ET768" s="144"/>
      <c r="EU768" s="144"/>
      <c r="EV768" s="144"/>
      <c r="EW768" s="144"/>
      <c r="EX768" s="144"/>
      <c r="EY768" s="144"/>
      <c r="EZ768" s="144"/>
      <c r="FA768" s="144"/>
      <c r="FB768" s="144"/>
      <c r="FC768" s="144"/>
      <c r="FD768" s="144"/>
      <c r="FE768" s="144"/>
      <c r="FF768" s="144"/>
      <c r="FG768" s="144"/>
      <c r="FH768" s="144"/>
      <c r="FI768" s="144"/>
      <c r="FJ768" s="144"/>
      <c r="FK768" s="144"/>
      <c r="FL768" s="144"/>
      <c r="FM768" s="144"/>
      <c r="FN768" s="144"/>
      <c r="FO768" s="144"/>
      <c r="FP768" s="144"/>
      <c r="FQ768" s="144"/>
      <c r="FR768" s="144"/>
      <c r="FS768" s="144"/>
      <c r="FT768" s="144"/>
      <c r="FU768" s="144"/>
      <c r="FV768" s="144"/>
      <c r="FW768" s="144"/>
      <c r="FX768" s="144"/>
      <c r="FY768" s="144"/>
      <c r="FZ768" s="144"/>
      <c r="GA768" s="144"/>
      <c r="GB768" s="144"/>
      <c r="GC768" s="144"/>
      <c r="GD768" s="144"/>
      <c r="GE768" s="144"/>
      <c r="GF768" s="144"/>
      <c r="GG768" s="144"/>
      <c r="GH768" s="144"/>
      <c r="GI768" s="144"/>
      <c r="GJ768" s="144"/>
      <c r="GK768" s="144"/>
      <c r="GL768" s="144"/>
      <c r="GM768" s="144"/>
      <c r="GN768" s="144"/>
      <c r="GO768" s="144"/>
      <c r="GP768" s="144"/>
      <c r="GQ768" s="144"/>
      <c r="GR768" s="144"/>
      <c r="GS768" s="144"/>
      <c r="GT768" s="144"/>
      <c r="GU768" s="144"/>
      <c r="GV768" s="144"/>
      <c r="GW768" s="144"/>
      <c r="GX768" s="144"/>
      <c r="GY768" s="144"/>
      <c r="GZ768" s="144"/>
      <c r="HA768" s="144"/>
      <c r="HB768" s="144"/>
      <c r="HC768" s="144"/>
      <c r="HD768" s="144"/>
      <c r="HE768" s="144"/>
      <c r="HF768" s="144"/>
      <c r="HG768" s="144"/>
      <c r="HH768" s="144"/>
      <c r="HI768" s="144"/>
      <c r="HJ768" s="144"/>
    </row>
    <row r="769" spans="1:218" ht="16.5" x14ac:dyDescent="0.3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c r="CN769" s="144"/>
      <c r="CO769" s="144"/>
      <c r="CP769" s="144"/>
      <c r="CQ769" s="144"/>
      <c r="CR769" s="144"/>
      <c r="CS769" s="144"/>
      <c r="CT769" s="144"/>
      <c r="CU769" s="144"/>
      <c r="CV769" s="144"/>
      <c r="CW769" s="144"/>
      <c r="CX769" s="144"/>
      <c r="CY769" s="144"/>
      <c r="CZ769" s="144"/>
      <c r="DA769" s="144"/>
      <c r="DB769" s="144"/>
      <c r="DC769" s="144"/>
      <c r="DD769" s="144"/>
      <c r="DE769" s="144"/>
      <c r="DF769" s="144"/>
      <c r="DG769" s="144"/>
      <c r="DH769" s="144"/>
      <c r="DI769" s="144"/>
      <c r="DJ769" s="144"/>
      <c r="DK769" s="144"/>
      <c r="DL769" s="144"/>
      <c r="DM769" s="144"/>
      <c r="DN769" s="144"/>
      <c r="DO769" s="144"/>
      <c r="DP769" s="144"/>
      <c r="DQ769" s="144"/>
      <c r="DR769" s="144"/>
      <c r="DS769" s="144"/>
      <c r="DT769" s="144"/>
      <c r="DU769" s="144"/>
      <c r="DV769" s="144"/>
      <c r="DW769" s="144"/>
      <c r="DX769" s="144"/>
      <c r="DY769" s="144"/>
      <c r="DZ769" s="144"/>
      <c r="EA769" s="144"/>
      <c r="EB769" s="144"/>
      <c r="EC769" s="144"/>
      <c r="ED769" s="144"/>
      <c r="EE769" s="144"/>
      <c r="EF769" s="144"/>
      <c r="EG769" s="144"/>
      <c r="EH769" s="144"/>
      <c r="EI769" s="144"/>
      <c r="EJ769" s="144"/>
      <c r="EK769" s="144"/>
      <c r="EL769" s="144"/>
      <c r="EM769" s="144"/>
      <c r="EN769" s="144"/>
      <c r="EO769" s="144"/>
      <c r="EP769" s="144"/>
      <c r="EQ769" s="144"/>
      <c r="ER769" s="144"/>
      <c r="ES769" s="144"/>
      <c r="ET769" s="144"/>
      <c r="EU769" s="144"/>
      <c r="EV769" s="144"/>
      <c r="EW769" s="144"/>
      <c r="EX769" s="144"/>
      <c r="EY769" s="144"/>
      <c r="EZ769" s="144"/>
      <c r="FA769" s="144"/>
      <c r="FB769" s="144"/>
      <c r="FC769" s="144"/>
      <c r="FD769" s="144"/>
      <c r="FE769" s="144"/>
      <c r="FF769" s="144"/>
      <c r="FG769" s="144"/>
      <c r="FH769" s="144"/>
      <c r="FI769" s="144"/>
      <c r="FJ769" s="144"/>
      <c r="FK769" s="144"/>
      <c r="FL769" s="144"/>
      <c r="FM769" s="144"/>
      <c r="FN769" s="144"/>
      <c r="FO769" s="144"/>
      <c r="FP769" s="144"/>
      <c r="FQ769" s="144"/>
      <c r="FR769" s="144"/>
      <c r="FS769" s="144"/>
      <c r="FT769" s="144"/>
      <c r="FU769" s="144"/>
      <c r="FV769" s="144"/>
      <c r="FW769" s="144"/>
      <c r="FX769" s="144"/>
      <c r="FY769" s="144"/>
      <c r="FZ769" s="144"/>
      <c r="GA769" s="144"/>
      <c r="GB769" s="144"/>
      <c r="GC769" s="144"/>
      <c r="GD769" s="144"/>
      <c r="GE769" s="144"/>
      <c r="GF769" s="144"/>
      <c r="GG769" s="144"/>
      <c r="GH769" s="144"/>
      <c r="GI769" s="144"/>
      <c r="GJ769" s="144"/>
      <c r="GK769" s="144"/>
      <c r="GL769" s="144"/>
      <c r="GM769" s="144"/>
      <c r="GN769" s="144"/>
      <c r="GO769" s="144"/>
      <c r="GP769" s="144"/>
      <c r="GQ769" s="144"/>
      <c r="GR769" s="144"/>
      <c r="GS769" s="144"/>
      <c r="GT769" s="144"/>
      <c r="GU769" s="144"/>
      <c r="GV769" s="144"/>
      <c r="GW769" s="144"/>
      <c r="GX769" s="144"/>
      <c r="GY769" s="144"/>
      <c r="GZ769" s="144"/>
      <c r="HA769" s="144"/>
      <c r="HB769" s="144"/>
      <c r="HC769" s="144"/>
      <c r="HD769" s="144"/>
      <c r="HE769" s="144"/>
      <c r="HF769" s="144"/>
      <c r="HG769" s="144"/>
      <c r="HH769" s="144"/>
      <c r="HI769" s="144"/>
      <c r="HJ769" s="144"/>
    </row>
    <row r="770" spans="1:218" ht="16.5" x14ac:dyDescent="0.3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c r="CZ770" s="144"/>
      <c r="DA770" s="144"/>
      <c r="DB770" s="144"/>
      <c r="DC770" s="144"/>
      <c r="DD770" s="144"/>
      <c r="DE770" s="144"/>
      <c r="DF770" s="144"/>
      <c r="DG770" s="144"/>
      <c r="DH770" s="144"/>
      <c r="DI770" s="144"/>
      <c r="DJ770" s="144"/>
      <c r="DK770" s="144"/>
      <c r="DL770" s="144"/>
      <c r="DM770" s="144"/>
      <c r="DN770" s="144"/>
      <c r="DO770" s="144"/>
      <c r="DP770" s="144"/>
      <c r="DQ770" s="144"/>
      <c r="DR770" s="144"/>
      <c r="DS770" s="144"/>
      <c r="DT770" s="144"/>
      <c r="DU770" s="144"/>
      <c r="DV770" s="144"/>
      <c r="DW770" s="144"/>
      <c r="DX770" s="144"/>
      <c r="DY770" s="144"/>
      <c r="DZ770" s="144"/>
      <c r="EA770" s="144"/>
      <c r="EB770" s="144"/>
      <c r="EC770" s="144"/>
      <c r="ED770" s="144"/>
      <c r="EE770" s="144"/>
      <c r="EF770" s="144"/>
      <c r="EG770" s="144"/>
      <c r="EH770" s="144"/>
      <c r="EI770" s="144"/>
      <c r="EJ770" s="144"/>
      <c r="EK770" s="144"/>
      <c r="EL770" s="144"/>
      <c r="EM770" s="144"/>
      <c r="EN770" s="144"/>
      <c r="EO770" s="144"/>
      <c r="EP770" s="144"/>
      <c r="EQ770" s="144"/>
      <c r="ER770" s="144"/>
      <c r="ES770" s="144"/>
      <c r="ET770" s="144"/>
      <c r="EU770" s="144"/>
      <c r="EV770" s="144"/>
      <c r="EW770" s="144"/>
      <c r="EX770" s="144"/>
      <c r="EY770" s="144"/>
      <c r="EZ770" s="144"/>
      <c r="FA770" s="144"/>
      <c r="FB770" s="144"/>
      <c r="FC770" s="144"/>
      <c r="FD770" s="144"/>
      <c r="FE770" s="144"/>
      <c r="FF770" s="144"/>
      <c r="FG770" s="144"/>
      <c r="FH770" s="144"/>
      <c r="FI770" s="144"/>
      <c r="FJ770" s="144"/>
      <c r="FK770" s="144"/>
      <c r="FL770" s="144"/>
      <c r="FM770" s="144"/>
      <c r="FN770" s="144"/>
      <c r="FO770" s="144"/>
      <c r="FP770" s="144"/>
      <c r="FQ770" s="144"/>
      <c r="FR770" s="144"/>
      <c r="FS770" s="144"/>
      <c r="FT770" s="144"/>
      <c r="FU770" s="144"/>
      <c r="FV770" s="144"/>
      <c r="FW770" s="144"/>
      <c r="FX770" s="144"/>
      <c r="FY770" s="144"/>
      <c r="FZ770" s="144"/>
      <c r="GA770" s="144"/>
      <c r="GB770" s="144"/>
      <c r="GC770" s="144"/>
      <c r="GD770" s="144"/>
      <c r="GE770" s="144"/>
      <c r="GF770" s="144"/>
      <c r="GG770" s="144"/>
      <c r="GH770" s="144"/>
      <c r="GI770" s="144"/>
      <c r="GJ770" s="144"/>
      <c r="GK770" s="144"/>
      <c r="GL770" s="144"/>
      <c r="GM770" s="144"/>
      <c r="GN770" s="144"/>
      <c r="GO770" s="144"/>
      <c r="GP770" s="144"/>
      <c r="GQ770" s="144"/>
      <c r="GR770" s="144"/>
      <c r="GS770" s="144"/>
      <c r="GT770" s="144"/>
      <c r="GU770" s="144"/>
      <c r="GV770" s="144"/>
      <c r="GW770" s="144"/>
      <c r="GX770" s="144"/>
      <c r="GY770" s="144"/>
      <c r="GZ770" s="144"/>
      <c r="HA770" s="144"/>
      <c r="HB770" s="144"/>
      <c r="HC770" s="144"/>
      <c r="HD770" s="144"/>
      <c r="HE770" s="144"/>
      <c r="HF770" s="144"/>
      <c r="HG770" s="144"/>
      <c r="HH770" s="144"/>
      <c r="HI770" s="144"/>
      <c r="HJ770" s="144"/>
    </row>
    <row r="771" spans="1:218" ht="16.5" x14ac:dyDescent="0.3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c r="CN771" s="144"/>
      <c r="CO771" s="144"/>
      <c r="CP771" s="144"/>
      <c r="CQ771" s="144"/>
      <c r="CR771" s="144"/>
      <c r="CS771" s="144"/>
      <c r="CT771" s="144"/>
      <c r="CU771" s="144"/>
      <c r="CV771" s="144"/>
      <c r="CW771" s="144"/>
      <c r="CX771" s="144"/>
      <c r="CY771" s="144"/>
      <c r="CZ771" s="144"/>
      <c r="DA771" s="144"/>
      <c r="DB771" s="144"/>
      <c r="DC771" s="144"/>
      <c r="DD771" s="144"/>
      <c r="DE771" s="144"/>
      <c r="DF771" s="144"/>
      <c r="DG771" s="144"/>
      <c r="DH771" s="144"/>
      <c r="DI771" s="144"/>
      <c r="DJ771" s="144"/>
      <c r="DK771" s="144"/>
      <c r="DL771" s="144"/>
      <c r="DM771" s="144"/>
      <c r="DN771" s="144"/>
      <c r="DO771" s="144"/>
      <c r="DP771" s="144"/>
      <c r="DQ771" s="144"/>
      <c r="DR771" s="144"/>
      <c r="DS771" s="144"/>
      <c r="DT771" s="144"/>
      <c r="DU771" s="144"/>
      <c r="DV771" s="144"/>
      <c r="DW771" s="144"/>
      <c r="DX771" s="144"/>
      <c r="DY771" s="144"/>
      <c r="DZ771" s="144"/>
      <c r="EA771" s="144"/>
      <c r="EB771" s="144"/>
      <c r="EC771" s="144"/>
      <c r="ED771" s="144"/>
      <c r="EE771" s="144"/>
      <c r="EF771" s="144"/>
      <c r="EG771" s="144"/>
      <c r="EH771" s="144"/>
      <c r="EI771" s="144"/>
      <c r="EJ771" s="144"/>
      <c r="EK771" s="144"/>
      <c r="EL771" s="144"/>
      <c r="EM771" s="144"/>
      <c r="EN771" s="144"/>
      <c r="EO771" s="144"/>
      <c r="EP771" s="144"/>
      <c r="EQ771" s="144"/>
      <c r="ER771" s="144"/>
      <c r="ES771" s="144"/>
      <c r="ET771" s="144"/>
      <c r="EU771" s="144"/>
      <c r="EV771" s="144"/>
      <c r="EW771" s="144"/>
      <c r="EX771" s="144"/>
      <c r="EY771" s="144"/>
      <c r="EZ771" s="144"/>
      <c r="FA771" s="144"/>
      <c r="FB771" s="144"/>
      <c r="FC771" s="144"/>
      <c r="FD771" s="144"/>
      <c r="FE771" s="144"/>
      <c r="FF771" s="144"/>
      <c r="FG771" s="144"/>
      <c r="FH771" s="144"/>
      <c r="FI771" s="144"/>
      <c r="FJ771" s="144"/>
      <c r="FK771" s="144"/>
      <c r="FL771" s="144"/>
      <c r="FM771" s="144"/>
      <c r="FN771" s="144"/>
      <c r="FO771" s="144"/>
      <c r="FP771" s="144"/>
      <c r="FQ771" s="144"/>
      <c r="FR771" s="144"/>
      <c r="FS771" s="144"/>
      <c r="FT771" s="144"/>
      <c r="FU771" s="144"/>
      <c r="FV771" s="144"/>
      <c r="FW771" s="144"/>
      <c r="FX771" s="144"/>
      <c r="FY771" s="144"/>
      <c r="FZ771" s="144"/>
      <c r="GA771" s="144"/>
      <c r="GB771" s="144"/>
      <c r="GC771" s="144"/>
      <c r="GD771" s="144"/>
      <c r="GE771" s="144"/>
      <c r="GF771" s="144"/>
      <c r="GG771" s="144"/>
      <c r="GH771" s="144"/>
      <c r="GI771" s="144"/>
      <c r="GJ771" s="144"/>
      <c r="GK771" s="144"/>
      <c r="GL771" s="144"/>
      <c r="GM771" s="144"/>
      <c r="GN771" s="144"/>
      <c r="GO771" s="144"/>
      <c r="GP771" s="144"/>
      <c r="GQ771" s="144"/>
      <c r="GR771" s="144"/>
      <c r="GS771" s="144"/>
      <c r="GT771" s="144"/>
      <c r="GU771" s="144"/>
      <c r="GV771" s="144"/>
      <c r="GW771" s="144"/>
      <c r="GX771" s="144"/>
      <c r="GY771" s="144"/>
      <c r="GZ771" s="144"/>
      <c r="HA771" s="144"/>
      <c r="HB771" s="144"/>
      <c r="HC771" s="144"/>
      <c r="HD771" s="144"/>
      <c r="HE771" s="144"/>
      <c r="HF771" s="144"/>
      <c r="HG771" s="144"/>
      <c r="HH771" s="144"/>
      <c r="HI771" s="144"/>
      <c r="HJ771" s="144"/>
    </row>
    <row r="772" spans="1:218" ht="16.5" x14ac:dyDescent="0.3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c r="CN772" s="144"/>
      <c r="CO772" s="144"/>
      <c r="CP772" s="144"/>
      <c r="CQ772" s="144"/>
      <c r="CR772" s="144"/>
      <c r="CS772" s="144"/>
      <c r="CT772" s="144"/>
      <c r="CU772" s="144"/>
      <c r="CV772" s="144"/>
      <c r="CW772" s="144"/>
      <c r="CX772" s="144"/>
      <c r="CY772" s="144"/>
      <c r="CZ772" s="144"/>
      <c r="DA772" s="144"/>
      <c r="DB772" s="144"/>
      <c r="DC772" s="144"/>
      <c r="DD772" s="144"/>
      <c r="DE772" s="144"/>
      <c r="DF772" s="144"/>
      <c r="DG772" s="144"/>
      <c r="DH772" s="144"/>
      <c r="DI772" s="144"/>
      <c r="DJ772" s="144"/>
      <c r="DK772" s="144"/>
      <c r="DL772" s="144"/>
      <c r="DM772" s="144"/>
      <c r="DN772" s="144"/>
      <c r="DO772" s="144"/>
      <c r="DP772" s="144"/>
      <c r="DQ772" s="144"/>
      <c r="DR772" s="144"/>
      <c r="DS772" s="144"/>
      <c r="DT772" s="144"/>
      <c r="DU772" s="144"/>
      <c r="DV772" s="144"/>
      <c r="DW772" s="144"/>
      <c r="DX772" s="144"/>
      <c r="DY772" s="144"/>
      <c r="DZ772" s="144"/>
      <c r="EA772" s="144"/>
      <c r="EB772" s="144"/>
      <c r="EC772" s="144"/>
      <c r="ED772" s="144"/>
      <c r="EE772" s="144"/>
      <c r="EF772" s="144"/>
      <c r="EG772" s="144"/>
      <c r="EH772" s="144"/>
      <c r="EI772" s="144"/>
      <c r="EJ772" s="144"/>
      <c r="EK772" s="144"/>
      <c r="EL772" s="144"/>
      <c r="EM772" s="144"/>
      <c r="EN772" s="144"/>
      <c r="EO772" s="144"/>
      <c r="EP772" s="144"/>
      <c r="EQ772" s="144"/>
      <c r="ER772" s="144"/>
      <c r="ES772" s="144"/>
      <c r="ET772" s="144"/>
      <c r="EU772" s="144"/>
      <c r="EV772" s="144"/>
      <c r="EW772" s="144"/>
      <c r="EX772" s="144"/>
      <c r="EY772" s="144"/>
      <c r="EZ772" s="144"/>
      <c r="FA772" s="144"/>
      <c r="FB772" s="144"/>
      <c r="FC772" s="144"/>
      <c r="FD772" s="144"/>
      <c r="FE772" s="144"/>
      <c r="FF772" s="144"/>
      <c r="FG772" s="144"/>
      <c r="FH772" s="144"/>
      <c r="FI772" s="144"/>
      <c r="FJ772" s="144"/>
      <c r="FK772" s="144"/>
      <c r="FL772" s="144"/>
      <c r="FM772" s="144"/>
      <c r="FN772" s="144"/>
      <c r="FO772" s="144"/>
      <c r="FP772" s="144"/>
      <c r="FQ772" s="144"/>
      <c r="FR772" s="144"/>
      <c r="FS772" s="144"/>
      <c r="FT772" s="144"/>
      <c r="FU772" s="144"/>
      <c r="FV772" s="144"/>
      <c r="FW772" s="144"/>
      <c r="FX772" s="144"/>
      <c r="FY772" s="144"/>
      <c r="FZ772" s="144"/>
      <c r="GA772" s="144"/>
      <c r="GB772" s="144"/>
      <c r="GC772" s="144"/>
      <c r="GD772" s="144"/>
      <c r="GE772" s="144"/>
      <c r="GF772" s="144"/>
      <c r="GG772" s="144"/>
      <c r="GH772" s="144"/>
      <c r="GI772" s="144"/>
      <c r="GJ772" s="144"/>
      <c r="GK772" s="144"/>
      <c r="GL772" s="144"/>
      <c r="GM772" s="144"/>
      <c r="GN772" s="144"/>
      <c r="GO772" s="144"/>
      <c r="GP772" s="144"/>
      <c r="GQ772" s="144"/>
      <c r="GR772" s="144"/>
      <c r="GS772" s="144"/>
      <c r="GT772" s="144"/>
      <c r="GU772" s="144"/>
      <c r="GV772" s="144"/>
      <c r="GW772" s="144"/>
      <c r="GX772" s="144"/>
      <c r="GY772" s="144"/>
      <c r="GZ772" s="144"/>
      <c r="HA772" s="144"/>
      <c r="HB772" s="144"/>
      <c r="HC772" s="144"/>
      <c r="HD772" s="144"/>
      <c r="HE772" s="144"/>
      <c r="HF772" s="144"/>
      <c r="HG772" s="144"/>
      <c r="HH772" s="144"/>
      <c r="HI772" s="144"/>
      <c r="HJ772" s="144"/>
    </row>
    <row r="773" spans="1:218" ht="16.5" x14ac:dyDescent="0.3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c r="CN773" s="144"/>
      <c r="CO773" s="144"/>
      <c r="CP773" s="144"/>
      <c r="CQ773" s="144"/>
      <c r="CR773" s="144"/>
      <c r="CS773" s="144"/>
      <c r="CT773" s="144"/>
      <c r="CU773" s="144"/>
      <c r="CV773" s="144"/>
      <c r="CW773" s="144"/>
      <c r="CX773" s="144"/>
      <c r="CY773" s="144"/>
      <c r="CZ773" s="144"/>
      <c r="DA773" s="144"/>
      <c r="DB773" s="144"/>
      <c r="DC773" s="144"/>
      <c r="DD773" s="144"/>
      <c r="DE773" s="144"/>
      <c r="DF773" s="144"/>
      <c r="DG773" s="144"/>
      <c r="DH773" s="144"/>
      <c r="DI773" s="144"/>
      <c r="DJ773" s="144"/>
      <c r="DK773" s="144"/>
      <c r="DL773" s="144"/>
      <c r="DM773" s="144"/>
      <c r="DN773" s="144"/>
      <c r="DO773" s="144"/>
      <c r="DP773" s="144"/>
      <c r="DQ773" s="144"/>
      <c r="DR773" s="144"/>
      <c r="DS773" s="144"/>
      <c r="DT773" s="144"/>
      <c r="DU773" s="144"/>
      <c r="DV773" s="144"/>
      <c r="DW773" s="144"/>
      <c r="DX773" s="144"/>
      <c r="DY773" s="144"/>
      <c r="DZ773" s="144"/>
      <c r="EA773" s="144"/>
      <c r="EB773" s="144"/>
      <c r="EC773" s="144"/>
      <c r="ED773" s="144"/>
      <c r="EE773" s="144"/>
      <c r="EF773" s="144"/>
      <c r="EG773" s="144"/>
      <c r="EH773" s="144"/>
      <c r="EI773" s="144"/>
      <c r="EJ773" s="144"/>
      <c r="EK773" s="144"/>
      <c r="EL773" s="144"/>
      <c r="EM773" s="144"/>
      <c r="EN773" s="144"/>
      <c r="EO773" s="144"/>
      <c r="EP773" s="144"/>
      <c r="EQ773" s="144"/>
      <c r="ER773" s="144"/>
      <c r="ES773" s="144"/>
      <c r="ET773" s="144"/>
      <c r="EU773" s="144"/>
      <c r="EV773" s="144"/>
      <c r="EW773" s="144"/>
      <c r="EX773" s="144"/>
      <c r="EY773" s="144"/>
      <c r="EZ773" s="144"/>
      <c r="FA773" s="144"/>
      <c r="FB773" s="144"/>
      <c r="FC773" s="144"/>
      <c r="FD773" s="144"/>
      <c r="FE773" s="144"/>
      <c r="FF773" s="144"/>
      <c r="FG773" s="144"/>
      <c r="FH773" s="144"/>
      <c r="FI773" s="144"/>
      <c r="FJ773" s="144"/>
      <c r="FK773" s="144"/>
      <c r="FL773" s="144"/>
      <c r="FM773" s="144"/>
      <c r="FN773" s="144"/>
      <c r="FO773" s="144"/>
      <c r="FP773" s="144"/>
      <c r="FQ773" s="144"/>
      <c r="FR773" s="144"/>
      <c r="FS773" s="144"/>
      <c r="FT773" s="144"/>
      <c r="FU773" s="144"/>
      <c r="FV773" s="144"/>
      <c r="FW773" s="144"/>
      <c r="FX773" s="144"/>
      <c r="FY773" s="144"/>
      <c r="FZ773" s="144"/>
      <c r="GA773" s="144"/>
      <c r="GB773" s="144"/>
      <c r="GC773" s="144"/>
      <c r="GD773" s="144"/>
      <c r="GE773" s="144"/>
      <c r="GF773" s="144"/>
      <c r="GG773" s="144"/>
      <c r="GH773" s="144"/>
      <c r="GI773" s="144"/>
      <c r="GJ773" s="144"/>
      <c r="GK773" s="144"/>
      <c r="GL773" s="144"/>
      <c r="GM773" s="144"/>
      <c r="GN773" s="144"/>
      <c r="GO773" s="144"/>
      <c r="GP773" s="144"/>
      <c r="GQ773" s="144"/>
      <c r="GR773" s="144"/>
      <c r="GS773" s="144"/>
      <c r="GT773" s="144"/>
      <c r="GU773" s="144"/>
      <c r="GV773" s="144"/>
      <c r="GW773" s="144"/>
      <c r="GX773" s="144"/>
      <c r="GY773" s="144"/>
      <c r="GZ773" s="144"/>
      <c r="HA773" s="144"/>
      <c r="HB773" s="144"/>
      <c r="HC773" s="144"/>
      <c r="HD773" s="144"/>
      <c r="HE773" s="144"/>
      <c r="HF773" s="144"/>
      <c r="HG773" s="144"/>
      <c r="HH773" s="144"/>
      <c r="HI773" s="144"/>
      <c r="HJ773" s="144"/>
    </row>
    <row r="774" spans="1:218" ht="16.5" x14ac:dyDescent="0.3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c r="CN774" s="144"/>
      <c r="CO774" s="144"/>
      <c r="CP774" s="144"/>
      <c r="CQ774" s="144"/>
      <c r="CR774" s="144"/>
      <c r="CS774" s="144"/>
      <c r="CT774" s="144"/>
      <c r="CU774" s="144"/>
      <c r="CV774" s="144"/>
      <c r="CW774" s="144"/>
      <c r="CX774" s="144"/>
      <c r="CY774" s="144"/>
      <c r="CZ774" s="144"/>
      <c r="DA774" s="144"/>
      <c r="DB774" s="144"/>
      <c r="DC774" s="144"/>
      <c r="DD774" s="144"/>
      <c r="DE774" s="144"/>
      <c r="DF774" s="144"/>
      <c r="DG774" s="144"/>
      <c r="DH774" s="144"/>
      <c r="DI774" s="144"/>
      <c r="DJ774" s="144"/>
      <c r="DK774" s="144"/>
      <c r="DL774" s="144"/>
      <c r="DM774" s="144"/>
      <c r="DN774" s="144"/>
      <c r="DO774" s="144"/>
      <c r="DP774" s="144"/>
      <c r="DQ774" s="144"/>
      <c r="DR774" s="144"/>
      <c r="DS774" s="144"/>
      <c r="DT774" s="144"/>
      <c r="DU774" s="144"/>
      <c r="DV774" s="144"/>
      <c r="DW774" s="144"/>
      <c r="DX774" s="144"/>
      <c r="DY774" s="144"/>
      <c r="DZ774" s="144"/>
      <c r="EA774" s="144"/>
      <c r="EB774" s="144"/>
      <c r="EC774" s="144"/>
      <c r="ED774" s="144"/>
      <c r="EE774" s="144"/>
      <c r="EF774" s="144"/>
      <c r="EG774" s="144"/>
      <c r="EH774" s="144"/>
      <c r="EI774" s="144"/>
      <c r="EJ774" s="144"/>
      <c r="EK774" s="144"/>
      <c r="EL774" s="144"/>
      <c r="EM774" s="144"/>
      <c r="EN774" s="144"/>
      <c r="EO774" s="144"/>
      <c r="EP774" s="144"/>
      <c r="EQ774" s="144"/>
      <c r="ER774" s="144"/>
      <c r="ES774" s="144"/>
      <c r="ET774" s="144"/>
      <c r="EU774" s="144"/>
      <c r="EV774" s="144"/>
      <c r="EW774" s="144"/>
      <c r="EX774" s="144"/>
      <c r="EY774" s="144"/>
      <c r="EZ774" s="144"/>
      <c r="FA774" s="144"/>
      <c r="FB774" s="144"/>
      <c r="FC774" s="144"/>
      <c r="FD774" s="144"/>
      <c r="FE774" s="144"/>
      <c r="FF774" s="144"/>
      <c r="FG774" s="144"/>
      <c r="FH774" s="144"/>
      <c r="FI774" s="144"/>
      <c r="FJ774" s="144"/>
      <c r="FK774" s="144"/>
      <c r="FL774" s="144"/>
      <c r="FM774" s="144"/>
      <c r="FN774" s="144"/>
      <c r="FO774" s="144"/>
      <c r="FP774" s="144"/>
      <c r="FQ774" s="144"/>
      <c r="FR774" s="144"/>
      <c r="FS774" s="144"/>
      <c r="FT774" s="144"/>
      <c r="FU774" s="144"/>
      <c r="FV774" s="144"/>
      <c r="FW774" s="144"/>
      <c r="FX774" s="144"/>
      <c r="FY774" s="144"/>
      <c r="FZ774" s="144"/>
      <c r="GA774" s="144"/>
      <c r="GB774" s="144"/>
      <c r="GC774" s="144"/>
      <c r="GD774" s="144"/>
      <c r="GE774" s="144"/>
      <c r="GF774" s="144"/>
      <c r="GG774" s="144"/>
      <c r="GH774" s="144"/>
      <c r="GI774" s="144"/>
      <c r="GJ774" s="144"/>
      <c r="GK774" s="144"/>
      <c r="GL774" s="144"/>
      <c r="GM774" s="144"/>
      <c r="GN774" s="144"/>
      <c r="GO774" s="144"/>
      <c r="GP774" s="144"/>
      <c r="GQ774" s="144"/>
      <c r="GR774" s="144"/>
      <c r="GS774" s="144"/>
      <c r="GT774" s="144"/>
      <c r="GU774" s="144"/>
      <c r="GV774" s="144"/>
      <c r="GW774" s="144"/>
      <c r="GX774" s="144"/>
      <c r="GY774" s="144"/>
      <c r="GZ774" s="144"/>
      <c r="HA774" s="144"/>
      <c r="HB774" s="144"/>
      <c r="HC774" s="144"/>
      <c r="HD774" s="144"/>
      <c r="HE774" s="144"/>
      <c r="HF774" s="144"/>
      <c r="HG774" s="144"/>
      <c r="HH774" s="144"/>
      <c r="HI774" s="144"/>
      <c r="HJ774" s="144"/>
    </row>
    <row r="775" spans="1:218" ht="16.5" x14ac:dyDescent="0.3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c r="CN775" s="144"/>
      <c r="CO775" s="144"/>
      <c r="CP775" s="144"/>
      <c r="CQ775" s="144"/>
      <c r="CR775" s="144"/>
      <c r="CS775" s="144"/>
      <c r="CT775" s="144"/>
      <c r="CU775" s="144"/>
      <c r="CV775" s="144"/>
      <c r="CW775" s="144"/>
      <c r="CX775" s="144"/>
      <c r="CY775" s="144"/>
      <c r="CZ775" s="144"/>
      <c r="DA775" s="144"/>
      <c r="DB775" s="144"/>
      <c r="DC775" s="144"/>
      <c r="DD775" s="144"/>
      <c r="DE775" s="144"/>
      <c r="DF775" s="144"/>
      <c r="DG775" s="144"/>
      <c r="DH775" s="144"/>
      <c r="DI775" s="144"/>
      <c r="DJ775" s="144"/>
      <c r="DK775" s="144"/>
      <c r="DL775" s="144"/>
      <c r="DM775" s="144"/>
      <c r="DN775" s="144"/>
      <c r="DO775" s="144"/>
      <c r="DP775" s="144"/>
      <c r="DQ775" s="144"/>
      <c r="DR775" s="144"/>
      <c r="DS775" s="144"/>
      <c r="DT775" s="144"/>
      <c r="DU775" s="144"/>
      <c r="DV775" s="144"/>
      <c r="DW775" s="144"/>
      <c r="DX775" s="144"/>
      <c r="DY775" s="144"/>
      <c r="DZ775" s="144"/>
      <c r="EA775" s="144"/>
      <c r="EB775" s="144"/>
      <c r="EC775" s="144"/>
      <c r="ED775" s="144"/>
      <c r="EE775" s="144"/>
      <c r="EF775" s="144"/>
      <c r="EG775" s="144"/>
      <c r="EH775" s="144"/>
      <c r="EI775" s="144"/>
      <c r="EJ775" s="144"/>
      <c r="EK775" s="144"/>
      <c r="EL775" s="144"/>
      <c r="EM775" s="144"/>
      <c r="EN775" s="144"/>
      <c r="EO775" s="144"/>
      <c r="EP775" s="144"/>
      <c r="EQ775" s="144"/>
      <c r="ER775" s="144"/>
      <c r="ES775" s="144"/>
      <c r="ET775" s="144"/>
      <c r="EU775" s="144"/>
      <c r="EV775" s="144"/>
      <c r="EW775" s="144"/>
      <c r="EX775" s="144"/>
      <c r="EY775" s="144"/>
      <c r="EZ775" s="144"/>
      <c r="FA775" s="144"/>
      <c r="FB775" s="144"/>
      <c r="FC775" s="144"/>
      <c r="FD775" s="144"/>
      <c r="FE775" s="144"/>
      <c r="FF775" s="144"/>
      <c r="FG775" s="144"/>
      <c r="FH775" s="144"/>
      <c r="FI775" s="144"/>
      <c r="FJ775" s="144"/>
      <c r="FK775" s="144"/>
      <c r="FL775" s="144"/>
      <c r="FM775" s="144"/>
      <c r="FN775" s="144"/>
      <c r="FO775" s="144"/>
      <c r="FP775" s="144"/>
      <c r="FQ775" s="144"/>
      <c r="FR775" s="144"/>
      <c r="FS775" s="144"/>
      <c r="FT775" s="144"/>
      <c r="FU775" s="144"/>
      <c r="FV775" s="144"/>
      <c r="FW775" s="144"/>
      <c r="FX775" s="144"/>
      <c r="FY775" s="144"/>
      <c r="FZ775" s="144"/>
      <c r="GA775" s="144"/>
      <c r="GB775" s="144"/>
      <c r="GC775" s="144"/>
      <c r="GD775" s="144"/>
      <c r="GE775" s="144"/>
      <c r="GF775" s="144"/>
      <c r="GG775" s="144"/>
      <c r="GH775" s="144"/>
      <c r="GI775" s="144"/>
      <c r="GJ775" s="144"/>
      <c r="GK775" s="144"/>
      <c r="GL775" s="144"/>
      <c r="GM775" s="144"/>
      <c r="GN775" s="144"/>
      <c r="GO775" s="144"/>
      <c r="GP775" s="144"/>
      <c r="GQ775" s="144"/>
      <c r="GR775" s="144"/>
      <c r="GS775" s="144"/>
      <c r="GT775" s="144"/>
      <c r="GU775" s="144"/>
      <c r="GV775" s="144"/>
      <c r="GW775" s="144"/>
      <c r="GX775" s="144"/>
      <c r="GY775" s="144"/>
      <c r="GZ775" s="144"/>
      <c r="HA775" s="144"/>
      <c r="HB775" s="144"/>
      <c r="HC775" s="144"/>
      <c r="HD775" s="144"/>
      <c r="HE775" s="144"/>
      <c r="HF775" s="144"/>
      <c r="HG775" s="144"/>
      <c r="HH775" s="144"/>
      <c r="HI775" s="144"/>
      <c r="HJ775" s="144"/>
    </row>
    <row r="776" spans="1:218" ht="16.5" x14ac:dyDescent="0.3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c r="CN776" s="144"/>
      <c r="CO776" s="144"/>
      <c r="CP776" s="144"/>
      <c r="CQ776" s="144"/>
      <c r="CR776" s="144"/>
      <c r="CS776" s="144"/>
      <c r="CT776" s="144"/>
      <c r="CU776" s="144"/>
      <c r="CV776" s="144"/>
      <c r="CW776" s="144"/>
      <c r="CX776" s="144"/>
      <c r="CY776" s="144"/>
      <c r="CZ776" s="144"/>
      <c r="DA776" s="144"/>
      <c r="DB776" s="144"/>
      <c r="DC776" s="144"/>
      <c r="DD776" s="144"/>
      <c r="DE776" s="144"/>
      <c r="DF776" s="144"/>
      <c r="DG776" s="144"/>
      <c r="DH776" s="144"/>
      <c r="DI776" s="144"/>
      <c r="DJ776" s="144"/>
      <c r="DK776" s="144"/>
      <c r="DL776" s="144"/>
      <c r="DM776" s="144"/>
      <c r="DN776" s="144"/>
      <c r="DO776" s="144"/>
      <c r="DP776" s="144"/>
      <c r="DQ776" s="144"/>
      <c r="DR776" s="144"/>
      <c r="DS776" s="144"/>
      <c r="DT776" s="144"/>
      <c r="DU776" s="144"/>
      <c r="DV776" s="144"/>
      <c r="DW776" s="144"/>
      <c r="DX776" s="144"/>
      <c r="DY776" s="144"/>
      <c r="DZ776" s="144"/>
      <c r="EA776" s="144"/>
      <c r="EB776" s="144"/>
      <c r="EC776" s="144"/>
      <c r="ED776" s="144"/>
      <c r="EE776" s="144"/>
      <c r="EF776" s="144"/>
      <c r="EG776" s="144"/>
      <c r="EH776" s="144"/>
      <c r="EI776" s="144"/>
      <c r="EJ776" s="144"/>
      <c r="EK776" s="144"/>
      <c r="EL776" s="144"/>
      <c r="EM776" s="144"/>
      <c r="EN776" s="144"/>
      <c r="EO776" s="144"/>
      <c r="EP776" s="144"/>
      <c r="EQ776" s="144"/>
      <c r="ER776" s="144"/>
      <c r="ES776" s="144"/>
      <c r="ET776" s="144"/>
      <c r="EU776" s="144"/>
      <c r="EV776" s="144"/>
      <c r="EW776" s="144"/>
      <c r="EX776" s="144"/>
      <c r="EY776" s="144"/>
      <c r="EZ776" s="144"/>
      <c r="FA776" s="144"/>
      <c r="FB776" s="144"/>
      <c r="FC776" s="144"/>
      <c r="FD776" s="144"/>
      <c r="FE776" s="144"/>
      <c r="FF776" s="144"/>
      <c r="FG776" s="144"/>
      <c r="FH776" s="144"/>
      <c r="FI776" s="144"/>
      <c r="FJ776" s="144"/>
      <c r="FK776" s="144"/>
      <c r="FL776" s="144"/>
      <c r="FM776" s="144"/>
      <c r="FN776" s="144"/>
      <c r="FO776" s="144"/>
      <c r="FP776" s="144"/>
      <c r="FQ776" s="144"/>
      <c r="FR776" s="144"/>
      <c r="FS776" s="144"/>
      <c r="FT776" s="144"/>
      <c r="FU776" s="144"/>
      <c r="FV776" s="144"/>
      <c r="FW776" s="144"/>
      <c r="FX776" s="144"/>
      <c r="FY776" s="144"/>
      <c r="FZ776" s="144"/>
      <c r="GA776" s="144"/>
      <c r="GB776" s="144"/>
      <c r="GC776" s="144"/>
      <c r="GD776" s="144"/>
      <c r="GE776" s="144"/>
      <c r="GF776" s="144"/>
      <c r="GG776" s="144"/>
      <c r="GH776" s="144"/>
      <c r="GI776" s="144"/>
      <c r="GJ776" s="144"/>
      <c r="GK776" s="144"/>
      <c r="GL776" s="144"/>
      <c r="GM776" s="144"/>
      <c r="GN776" s="144"/>
      <c r="GO776" s="144"/>
      <c r="GP776" s="144"/>
      <c r="GQ776" s="144"/>
      <c r="GR776" s="144"/>
      <c r="GS776" s="144"/>
      <c r="GT776" s="144"/>
      <c r="GU776" s="144"/>
      <c r="GV776" s="144"/>
      <c r="GW776" s="144"/>
      <c r="GX776" s="144"/>
      <c r="GY776" s="144"/>
      <c r="GZ776" s="144"/>
      <c r="HA776" s="144"/>
      <c r="HB776" s="144"/>
      <c r="HC776" s="144"/>
      <c r="HD776" s="144"/>
      <c r="HE776" s="144"/>
      <c r="HF776" s="144"/>
      <c r="HG776" s="144"/>
      <c r="HH776" s="144"/>
      <c r="HI776" s="144"/>
      <c r="HJ776" s="144"/>
    </row>
    <row r="777" spans="1:218" ht="16.5" x14ac:dyDescent="0.3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c r="CN777" s="144"/>
      <c r="CO777" s="144"/>
      <c r="CP777" s="144"/>
      <c r="CQ777" s="144"/>
      <c r="CR777" s="144"/>
      <c r="CS777" s="144"/>
      <c r="CT777" s="144"/>
      <c r="CU777" s="144"/>
      <c r="CV777" s="144"/>
      <c r="CW777" s="144"/>
      <c r="CX777" s="144"/>
      <c r="CY777" s="144"/>
      <c r="CZ777" s="144"/>
      <c r="DA777" s="144"/>
      <c r="DB777" s="144"/>
      <c r="DC777" s="144"/>
      <c r="DD777" s="144"/>
      <c r="DE777" s="144"/>
      <c r="DF777" s="144"/>
      <c r="DG777" s="144"/>
      <c r="DH777" s="144"/>
      <c r="DI777" s="144"/>
      <c r="DJ777" s="144"/>
      <c r="DK777" s="144"/>
      <c r="DL777" s="144"/>
      <c r="DM777" s="144"/>
      <c r="DN777" s="144"/>
      <c r="DO777" s="144"/>
      <c r="DP777" s="144"/>
      <c r="DQ777" s="144"/>
      <c r="DR777" s="144"/>
      <c r="DS777" s="144"/>
      <c r="DT777" s="144"/>
      <c r="DU777" s="144"/>
      <c r="DV777" s="144"/>
      <c r="DW777" s="144"/>
      <c r="DX777" s="144"/>
      <c r="DY777" s="144"/>
      <c r="DZ777" s="144"/>
      <c r="EA777" s="144"/>
      <c r="EB777" s="144"/>
      <c r="EC777" s="144"/>
      <c r="ED777" s="144"/>
      <c r="EE777" s="144"/>
      <c r="EF777" s="144"/>
      <c r="EG777" s="144"/>
      <c r="EH777" s="144"/>
      <c r="EI777" s="144"/>
      <c r="EJ777" s="144"/>
      <c r="EK777" s="144"/>
      <c r="EL777" s="144"/>
      <c r="EM777" s="144"/>
      <c r="EN777" s="144"/>
      <c r="EO777" s="144"/>
      <c r="EP777" s="144"/>
      <c r="EQ777" s="144"/>
      <c r="ER777" s="144"/>
      <c r="ES777" s="144"/>
      <c r="ET777" s="144"/>
      <c r="EU777" s="144"/>
      <c r="EV777" s="144"/>
      <c r="EW777" s="144"/>
      <c r="EX777" s="144"/>
      <c r="EY777" s="144"/>
      <c r="EZ777" s="144"/>
      <c r="FA777" s="144"/>
      <c r="FB777" s="144"/>
      <c r="FC777" s="144"/>
      <c r="FD777" s="144"/>
      <c r="FE777" s="144"/>
      <c r="FF777" s="144"/>
      <c r="FG777" s="144"/>
      <c r="FH777" s="144"/>
      <c r="FI777" s="144"/>
      <c r="FJ777" s="144"/>
      <c r="FK777" s="144"/>
      <c r="FL777" s="144"/>
      <c r="FM777" s="144"/>
      <c r="FN777" s="144"/>
      <c r="FO777" s="144"/>
      <c r="FP777" s="144"/>
      <c r="FQ777" s="144"/>
      <c r="FR777" s="144"/>
      <c r="FS777" s="144"/>
      <c r="FT777" s="144"/>
      <c r="FU777" s="144"/>
      <c r="FV777" s="144"/>
      <c r="FW777" s="144"/>
      <c r="FX777" s="144"/>
      <c r="FY777" s="144"/>
      <c r="FZ777" s="144"/>
      <c r="GA777" s="144"/>
      <c r="GB777" s="144"/>
      <c r="GC777" s="144"/>
      <c r="GD777" s="144"/>
      <c r="GE777" s="144"/>
      <c r="GF777" s="144"/>
      <c r="GG777" s="144"/>
      <c r="GH777" s="144"/>
      <c r="GI777" s="144"/>
      <c r="GJ777" s="144"/>
      <c r="GK777" s="144"/>
      <c r="GL777" s="144"/>
      <c r="GM777" s="144"/>
      <c r="GN777" s="144"/>
      <c r="GO777" s="144"/>
      <c r="GP777" s="144"/>
      <c r="GQ777" s="144"/>
      <c r="GR777" s="144"/>
      <c r="GS777" s="144"/>
      <c r="GT777" s="144"/>
      <c r="GU777" s="144"/>
      <c r="GV777" s="144"/>
      <c r="GW777" s="144"/>
      <c r="GX777" s="144"/>
      <c r="GY777" s="144"/>
      <c r="GZ777" s="144"/>
      <c r="HA777" s="144"/>
      <c r="HB777" s="144"/>
      <c r="HC777" s="144"/>
      <c r="HD777" s="144"/>
      <c r="HE777" s="144"/>
      <c r="HF777" s="144"/>
      <c r="HG777" s="144"/>
      <c r="HH777" s="144"/>
      <c r="HI777" s="144"/>
      <c r="HJ777" s="144"/>
    </row>
    <row r="778" spans="1:218" ht="16.5" x14ac:dyDescent="0.3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c r="CN778" s="144"/>
      <c r="CO778" s="144"/>
      <c r="CP778" s="144"/>
      <c r="CQ778" s="144"/>
      <c r="CR778" s="144"/>
      <c r="CS778" s="144"/>
      <c r="CT778" s="144"/>
      <c r="CU778" s="144"/>
      <c r="CV778" s="144"/>
      <c r="CW778" s="144"/>
      <c r="CX778" s="144"/>
      <c r="CY778" s="144"/>
      <c r="CZ778" s="144"/>
      <c r="DA778" s="144"/>
      <c r="DB778" s="144"/>
      <c r="DC778" s="144"/>
      <c r="DD778" s="144"/>
      <c r="DE778" s="144"/>
      <c r="DF778" s="144"/>
      <c r="DG778" s="144"/>
      <c r="DH778" s="144"/>
      <c r="DI778" s="144"/>
      <c r="DJ778" s="144"/>
      <c r="DK778" s="144"/>
      <c r="DL778" s="144"/>
      <c r="DM778" s="144"/>
      <c r="DN778" s="144"/>
      <c r="DO778" s="144"/>
      <c r="DP778" s="144"/>
      <c r="DQ778" s="144"/>
      <c r="DR778" s="144"/>
      <c r="DS778" s="144"/>
      <c r="DT778" s="144"/>
      <c r="DU778" s="144"/>
      <c r="DV778" s="144"/>
      <c r="DW778" s="144"/>
      <c r="DX778" s="144"/>
      <c r="DY778" s="144"/>
      <c r="DZ778" s="144"/>
      <c r="EA778" s="144"/>
      <c r="EB778" s="144"/>
      <c r="EC778" s="144"/>
      <c r="ED778" s="144"/>
      <c r="EE778" s="144"/>
      <c r="EF778" s="144"/>
      <c r="EG778" s="144"/>
      <c r="EH778" s="144"/>
      <c r="EI778" s="144"/>
      <c r="EJ778" s="144"/>
      <c r="EK778" s="144"/>
      <c r="EL778" s="144"/>
      <c r="EM778" s="144"/>
      <c r="EN778" s="144"/>
      <c r="EO778" s="144"/>
      <c r="EP778" s="144"/>
      <c r="EQ778" s="144"/>
      <c r="ER778" s="144"/>
      <c r="ES778" s="144"/>
      <c r="ET778" s="144"/>
      <c r="EU778" s="144"/>
      <c r="EV778" s="144"/>
      <c r="EW778" s="144"/>
      <c r="EX778" s="144"/>
      <c r="EY778" s="144"/>
      <c r="EZ778" s="144"/>
      <c r="FA778" s="144"/>
      <c r="FB778" s="144"/>
      <c r="FC778" s="144"/>
      <c r="FD778" s="144"/>
      <c r="FE778" s="144"/>
      <c r="FF778" s="144"/>
      <c r="FG778" s="144"/>
      <c r="FH778" s="144"/>
      <c r="FI778" s="144"/>
      <c r="FJ778" s="144"/>
      <c r="FK778" s="144"/>
      <c r="FL778" s="144"/>
      <c r="FM778" s="144"/>
      <c r="FN778" s="144"/>
      <c r="FO778" s="144"/>
      <c r="FP778" s="144"/>
      <c r="FQ778" s="144"/>
      <c r="FR778" s="144"/>
      <c r="FS778" s="144"/>
      <c r="FT778" s="144"/>
      <c r="FU778" s="144"/>
      <c r="FV778" s="144"/>
      <c r="FW778" s="144"/>
      <c r="FX778" s="144"/>
      <c r="FY778" s="144"/>
      <c r="FZ778" s="144"/>
      <c r="GA778" s="144"/>
      <c r="GB778" s="144"/>
      <c r="GC778" s="144"/>
      <c r="GD778" s="144"/>
      <c r="GE778" s="144"/>
      <c r="GF778" s="144"/>
      <c r="GG778" s="144"/>
      <c r="GH778" s="144"/>
      <c r="GI778" s="144"/>
      <c r="GJ778" s="144"/>
      <c r="GK778" s="144"/>
      <c r="GL778" s="144"/>
      <c r="GM778" s="144"/>
      <c r="GN778" s="144"/>
      <c r="GO778" s="144"/>
      <c r="GP778" s="144"/>
      <c r="GQ778" s="144"/>
      <c r="GR778" s="144"/>
      <c r="GS778" s="144"/>
      <c r="GT778" s="144"/>
      <c r="GU778" s="144"/>
      <c r="GV778" s="144"/>
      <c r="GW778" s="144"/>
      <c r="GX778" s="144"/>
      <c r="GY778" s="144"/>
      <c r="GZ778" s="144"/>
      <c r="HA778" s="144"/>
      <c r="HB778" s="144"/>
      <c r="HC778" s="144"/>
      <c r="HD778" s="144"/>
      <c r="HE778" s="144"/>
      <c r="HF778" s="144"/>
      <c r="HG778" s="144"/>
      <c r="HH778" s="144"/>
      <c r="HI778" s="144"/>
      <c r="HJ778" s="144"/>
    </row>
    <row r="779" spans="1:218" ht="16.5" x14ac:dyDescent="0.3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c r="CN779" s="144"/>
      <c r="CO779" s="144"/>
      <c r="CP779" s="144"/>
      <c r="CQ779" s="144"/>
      <c r="CR779" s="144"/>
      <c r="CS779" s="144"/>
      <c r="CT779" s="144"/>
      <c r="CU779" s="144"/>
      <c r="CV779" s="144"/>
      <c r="CW779" s="144"/>
      <c r="CX779" s="144"/>
      <c r="CY779" s="144"/>
      <c r="CZ779" s="144"/>
      <c r="DA779" s="144"/>
      <c r="DB779" s="144"/>
      <c r="DC779" s="144"/>
      <c r="DD779" s="144"/>
      <c r="DE779" s="144"/>
      <c r="DF779" s="144"/>
      <c r="DG779" s="144"/>
      <c r="DH779" s="144"/>
      <c r="DI779" s="144"/>
      <c r="DJ779" s="144"/>
      <c r="DK779" s="144"/>
      <c r="DL779" s="144"/>
      <c r="DM779" s="144"/>
      <c r="DN779" s="144"/>
      <c r="DO779" s="144"/>
      <c r="DP779" s="144"/>
      <c r="DQ779" s="144"/>
      <c r="DR779" s="144"/>
      <c r="DS779" s="144"/>
      <c r="DT779" s="144"/>
      <c r="DU779" s="144"/>
      <c r="DV779" s="144"/>
      <c r="DW779" s="144"/>
      <c r="DX779" s="144"/>
      <c r="DY779" s="144"/>
      <c r="DZ779" s="144"/>
      <c r="EA779" s="144"/>
      <c r="EB779" s="144"/>
      <c r="EC779" s="144"/>
      <c r="ED779" s="144"/>
      <c r="EE779" s="144"/>
      <c r="EF779" s="144"/>
      <c r="EG779" s="144"/>
      <c r="EH779" s="144"/>
      <c r="EI779" s="144"/>
      <c r="EJ779" s="144"/>
      <c r="EK779" s="144"/>
      <c r="EL779" s="144"/>
      <c r="EM779" s="144"/>
      <c r="EN779" s="144"/>
      <c r="EO779" s="144"/>
      <c r="EP779" s="144"/>
      <c r="EQ779" s="144"/>
      <c r="ER779" s="144"/>
      <c r="ES779" s="144"/>
      <c r="ET779" s="144"/>
      <c r="EU779" s="144"/>
      <c r="EV779" s="144"/>
      <c r="EW779" s="144"/>
      <c r="EX779" s="144"/>
      <c r="EY779" s="144"/>
      <c r="EZ779" s="144"/>
      <c r="FA779" s="144"/>
      <c r="FB779" s="144"/>
      <c r="FC779" s="144"/>
      <c r="FD779" s="144"/>
      <c r="FE779" s="144"/>
      <c r="FF779" s="144"/>
      <c r="FG779" s="144"/>
      <c r="FH779" s="144"/>
      <c r="FI779" s="144"/>
      <c r="FJ779" s="144"/>
      <c r="FK779" s="144"/>
      <c r="FL779" s="144"/>
      <c r="FM779" s="144"/>
      <c r="FN779" s="144"/>
      <c r="FO779" s="144"/>
      <c r="FP779" s="144"/>
      <c r="FQ779" s="144"/>
      <c r="FR779" s="144"/>
      <c r="FS779" s="144"/>
      <c r="FT779" s="144"/>
      <c r="FU779" s="144"/>
      <c r="FV779" s="144"/>
      <c r="FW779" s="144"/>
      <c r="FX779" s="144"/>
      <c r="FY779" s="144"/>
      <c r="FZ779" s="144"/>
      <c r="GA779" s="144"/>
      <c r="GB779" s="144"/>
      <c r="GC779" s="144"/>
      <c r="GD779" s="144"/>
      <c r="GE779" s="144"/>
      <c r="GF779" s="144"/>
      <c r="GG779" s="144"/>
      <c r="GH779" s="144"/>
      <c r="GI779" s="144"/>
      <c r="GJ779" s="144"/>
      <c r="GK779" s="144"/>
      <c r="GL779" s="144"/>
      <c r="GM779" s="144"/>
      <c r="GN779" s="144"/>
      <c r="GO779" s="144"/>
      <c r="GP779" s="144"/>
      <c r="GQ779" s="144"/>
      <c r="GR779" s="144"/>
      <c r="GS779" s="144"/>
      <c r="GT779" s="144"/>
      <c r="GU779" s="144"/>
      <c r="GV779" s="144"/>
      <c r="GW779" s="144"/>
      <c r="GX779" s="144"/>
      <c r="GY779" s="144"/>
      <c r="GZ779" s="144"/>
      <c r="HA779" s="144"/>
      <c r="HB779" s="144"/>
      <c r="HC779" s="144"/>
      <c r="HD779" s="144"/>
      <c r="HE779" s="144"/>
      <c r="HF779" s="144"/>
      <c r="HG779" s="144"/>
      <c r="HH779" s="144"/>
      <c r="HI779" s="144"/>
      <c r="HJ779" s="144"/>
    </row>
    <row r="780" spans="1:218" ht="16.5" x14ac:dyDescent="0.3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c r="CZ780" s="144"/>
      <c r="DA780" s="144"/>
      <c r="DB780" s="144"/>
      <c r="DC780" s="144"/>
      <c r="DD780" s="144"/>
      <c r="DE780" s="144"/>
      <c r="DF780" s="144"/>
      <c r="DG780" s="144"/>
      <c r="DH780" s="144"/>
      <c r="DI780" s="144"/>
      <c r="DJ780" s="144"/>
      <c r="DK780" s="144"/>
      <c r="DL780" s="144"/>
      <c r="DM780" s="144"/>
      <c r="DN780" s="144"/>
      <c r="DO780" s="144"/>
      <c r="DP780" s="144"/>
      <c r="DQ780" s="144"/>
      <c r="DR780" s="144"/>
      <c r="DS780" s="144"/>
      <c r="DT780" s="144"/>
      <c r="DU780" s="144"/>
      <c r="DV780" s="144"/>
      <c r="DW780" s="144"/>
      <c r="DX780" s="144"/>
      <c r="DY780" s="144"/>
      <c r="DZ780" s="144"/>
      <c r="EA780" s="144"/>
      <c r="EB780" s="144"/>
      <c r="EC780" s="144"/>
      <c r="ED780" s="144"/>
      <c r="EE780" s="144"/>
      <c r="EF780" s="144"/>
      <c r="EG780" s="144"/>
      <c r="EH780" s="144"/>
      <c r="EI780" s="144"/>
      <c r="EJ780" s="144"/>
      <c r="EK780" s="144"/>
      <c r="EL780" s="144"/>
      <c r="EM780" s="144"/>
      <c r="EN780" s="144"/>
      <c r="EO780" s="144"/>
      <c r="EP780" s="144"/>
      <c r="EQ780" s="144"/>
      <c r="ER780" s="144"/>
      <c r="ES780" s="144"/>
      <c r="ET780" s="144"/>
      <c r="EU780" s="144"/>
      <c r="EV780" s="144"/>
      <c r="EW780" s="144"/>
      <c r="EX780" s="144"/>
      <c r="EY780" s="144"/>
      <c r="EZ780" s="144"/>
      <c r="FA780" s="144"/>
      <c r="FB780" s="144"/>
      <c r="FC780" s="144"/>
      <c r="FD780" s="144"/>
      <c r="FE780" s="144"/>
      <c r="FF780" s="144"/>
      <c r="FG780" s="144"/>
      <c r="FH780" s="144"/>
      <c r="FI780" s="144"/>
      <c r="FJ780" s="144"/>
      <c r="FK780" s="144"/>
      <c r="FL780" s="144"/>
      <c r="FM780" s="144"/>
      <c r="FN780" s="144"/>
      <c r="FO780" s="144"/>
      <c r="FP780" s="144"/>
      <c r="FQ780" s="144"/>
      <c r="FR780" s="144"/>
      <c r="FS780" s="144"/>
      <c r="FT780" s="144"/>
      <c r="FU780" s="144"/>
      <c r="FV780" s="144"/>
      <c r="FW780" s="144"/>
      <c r="FX780" s="144"/>
      <c r="FY780" s="144"/>
      <c r="FZ780" s="144"/>
      <c r="GA780" s="144"/>
      <c r="GB780" s="144"/>
      <c r="GC780" s="144"/>
      <c r="GD780" s="144"/>
      <c r="GE780" s="144"/>
      <c r="GF780" s="144"/>
      <c r="GG780" s="144"/>
      <c r="GH780" s="144"/>
      <c r="GI780" s="144"/>
      <c r="GJ780" s="144"/>
      <c r="GK780" s="144"/>
      <c r="GL780" s="144"/>
      <c r="GM780" s="144"/>
      <c r="GN780" s="144"/>
      <c r="GO780" s="144"/>
      <c r="GP780" s="144"/>
      <c r="GQ780" s="144"/>
      <c r="GR780" s="144"/>
      <c r="GS780" s="144"/>
      <c r="GT780" s="144"/>
      <c r="GU780" s="144"/>
      <c r="GV780" s="144"/>
      <c r="GW780" s="144"/>
      <c r="GX780" s="144"/>
      <c r="GY780" s="144"/>
      <c r="GZ780" s="144"/>
      <c r="HA780" s="144"/>
      <c r="HB780" s="144"/>
      <c r="HC780" s="144"/>
      <c r="HD780" s="144"/>
      <c r="HE780" s="144"/>
      <c r="HF780" s="144"/>
      <c r="HG780" s="144"/>
      <c r="HH780" s="144"/>
      <c r="HI780" s="144"/>
      <c r="HJ780" s="144"/>
    </row>
    <row r="781" spans="1:218" ht="16.5" x14ac:dyDescent="0.3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c r="CN781" s="144"/>
      <c r="CO781" s="144"/>
      <c r="CP781" s="144"/>
      <c r="CQ781" s="144"/>
      <c r="CR781" s="144"/>
      <c r="CS781" s="144"/>
      <c r="CT781" s="144"/>
      <c r="CU781" s="144"/>
      <c r="CV781" s="144"/>
      <c r="CW781" s="144"/>
      <c r="CX781" s="144"/>
      <c r="CY781" s="144"/>
      <c r="CZ781" s="144"/>
      <c r="DA781" s="144"/>
      <c r="DB781" s="144"/>
      <c r="DC781" s="144"/>
      <c r="DD781" s="144"/>
      <c r="DE781" s="144"/>
      <c r="DF781" s="144"/>
      <c r="DG781" s="144"/>
      <c r="DH781" s="144"/>
      <c r="DI781" s="144"/>
      <c r="DJ781" s="144"/>
      <c r="DK781" s="144"/>
      <c r="DL781" s="144"/>
      <c r="DM781" s="144"/>
      <c r="DN781" s="144"/>
      <c r="DO781" s="144"/>
      <c r="DP781" s="144"/>
      <c r="DQ781" s="144"/>
      <c r="DR781" s="144"/>
      <c r="DS781" s="144"/>
      <c r="DT781" s="144"/>
      <c r="DU781" s="144"/>
      <c r="DV781" s="144"/>
      <c r="DW781" s="144"/>
      <c r="DX781" s="144"/>
      <c r="DY781" s="144"/>
      <c r="DZ781" s="144"/>
      <c r="EA781" s="144"/>
      <c r="EB781" s="144"/>
      <c r="EC781" s="144"/>
      <c r="ED781" s="144"/>
      <c r="EE781" s="144"/>
      <c r="EF781" s="144"/>
      <c r="EG781" s="144"/>
      <c r="EH781" s="144"/>
      <c r="EI781" s="144"/>
      <c r="EJ781" s="144"/>
      <c r="EK781" s="144"/>
      <c r="EL781" s="144"/>
      <c r="EM781" s="144"/>
      <c r="EN781" s="144"/>
      <c r="EO781" s="144"/>
      <c r="EP781" s="144"/>
      <c r="EQ781" s="144"/>
      <c r="ER781" s="144"/>
      <c r="ES781" s="144"/>
      <c r="ET781" s="144"/>
      <c r="EU781" s="144"/>
      <c r="EV781" s="144"/>
      <c r="EW781" s="144"/>
      <c r="EX781" s="144"/>
      <c r="EY781" s="144"/>
      <c r="EZ781" s="144"/>
      <c r="FA781" s="144"/>
      <c r="FB781" s="144"/>
      <c r="FC781" s="144"/>
      <c r="FD781" s="144"/>
      <c r="FE781" s="144"/>
      <c r="FF781" s="144"/>
      <c r="FG781" s="144"/>
      <c r="FH781" s="144"/>
      <c r="FI781" s="144"/>
      <c r="FJ781" s="144"/>
      <c r="FK781" s="144"/>
      <c r="FL781" s="144"/>
      <c r="FM781" s="144"/>
      <c r="FN781" s="144"/>
      <c r="FO781" s="144"/>
      <c r="FP781" s="144"/>
      <c r="FQ781" s="144"/>
      <c r="FR781" s="144"/>
      <c r="FS781" s="144"/>
      <c r="FT781" s="144"/>
      <c r="FU781" s="144"/>
      <c r="FV781" s="144"/>
      <c r="FW781" s="144"/>
      <c r="FX781" s="144"/>
      <c r="FY781" s="144"/>
      <c r="FZ781" s="144"/>
      <c r="GA781" s="144"/>
      <c r="GB781" s="144"/>
      <c r="GC781" s="144"/>
      <c r="GD781" s="144"/>
      <c r="GE781" s="144"/>
      <c r="GF781" s="144"/>
      <c r="GG781" s="144"/>
      <c r="GH781" s="144"/>
      <c r="GI781" s="144"/>
      <c r="GJ781" s="144"/>
      <c r="GK781" s="144"/>
      <c r="GL781" s="144"/>
      <c r="GM781" s="144"/>
      <c r="GN781" s="144"/>
      <c r="GO781" s="144"/>
      <c r="GP781" s="144"/>
      <c r="GQ781" s="144"/>
      <c r="GR781" s="144"/>
      <c r="GS781" s="144"/>
      <c r="GT781" s="144"/>
      <c r="GU781" s="144"/>
      <c r="GV781" s="144"/>
      <c r="GW781" s="144"/>
      <c r="GX781" s="144"/>
      <c r="GY781" s="144"/>
      <c r="GZ781" s="144"/>
      <c r="HA781" s="144"/>
      <c r="HB781" s="144"/>
      <c r="HC781" s="144"/>
      <c r="HD781" s="144"/>
      <c r="HE781" s="144"/>
      <c r="HF781" s="144"/>
      <c r="HG781" s="144"/>
      <c r="HH781" s="144"/>
      <c r="HI781" s="144"/>
      <c r="HJ781" s="144"/>
    </row>
    <row r="782" spans="1:218" ht="16.5" x14ac:dyDescent="0.3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c r="CN782" s="144"/>
      <c r="CO782" s="144"/>
      <c r="CP782" s="144"/>
      <c r="CQ782" s="144"/>
      <c r="CR782" s="144"/>
      <c r="CS782" s="144"/>
      <c r="CT782" s="144"/>
      <c r="CU782" s="144"/>
      <c r="CV782" s="144"/>
      <c r="CW782" s="144"/>
      <c r="CX782" s="144"/>
      <c r="CY782" s="144"/>
      <c r="CZ782" s="144"/>
      <c r="DA782" s="144"/>
      <c r="DB782" s="144"/>
      <c r="DC782" s="144"/>
      <c r="DD782" s="144"/>
      <c r="DE782" s="144"/>
      <c r="DF782" s="144"/>
      <c r="DG782" s="144"/>
      <c r="DH782" s="144"/>
      <c r="DI782" s="144"/>
      <c r="DJ782" s="144"/>
      <c r="DK782" s="144"/>
      <c r="DL782" s="144"/>
      <c r="DM782" s="144"/>
      <c r="DN782" s="144"/>
      <c r="DO782" s="144"/>
      <c r="DP782" s="144"/>
      <c r="DQ782" s="144"/>
      <c r="DR782" s="144"/>
      <c r="DS782" s="144"/>
      <c r="DT782" s="144"/>
      <c r="DU782" s="144"/>
      <c r="DV782" s="144"/>
      <c r="DW782" s="144"/>
      <c r="DX782" s="144"/>
      <c r="DY782" s="144"/>
      <c r="DZ782" s="144"/>
      <c r="EA782" s="144"/>
      <c r="EB782" s="144"/>
      <c r="EC782" s="144"/>
      <c r="ED782" s="144"/>
      <c r="EE782" s="144"/>
      <c r="EF782" s="144"/>
      <c r="EG782" s="144"/>
      <c r="EH782" s="144"/>
      <c r="EI782" s="144"/>
      <c r="EJ782" s="144"/>
      <c r="EK782" s="144"/>
      <c r="EL782" s="144"/>
      <c r="EM782" s="144"/>
      <c r="EN782" s="144"/>
      <c r="EO782" s="144"/>
      <c r="EP782" s="144"/>
      <c r="EQ782" s="144"/>
      <c r="ER782" s="144"/>
      <c r="ES782" s="144"/>
      <c r="ET782" s="144"/>
      <c r="EU782" s="144"/>
      <c r="EV782" s="144"/>
      <c r="EW782" s="144"/>
      <c r="EX782" s="144"/>
      <c r="EY782" s="144"/>
      <c r="EZ782" s="144"/>
      <c r="FA782" s="144"/>
      <c r="FB782" s="144"/>
      <c r="FC782" s="144"/>
      <c r="FD782" s="144"/>
      <c r="FE782" s="144"/>
      <c r="FF782" s="144"/>
      <c r="FG782" s="144"/>
      <c r="FH782" s="144"/>
      <c r="FI782" s="144"/>
      <c r="FJ782" s="144"/>
      <c r="FK782" s="144"/>
      <c r="FL782" s="144"/>
      <c r="FM782" s="144"/>
      <c r="FN782" s="144"/>
      <c r="FO782" s="144"/>
      <c r="FP782" s="144"/>
      <c r="FQ782" s="144"/>
      <c r="FR782" s="144"/>
      <c r="FS782" s="144"/>
      <c r="FT782" s="144"/>
      <c r="FU782" s="144"/>
      <c r="FV782" s="144"/>
      <c r="FW782" s="144"/>
      <c r="FX782" s="144"/>
      <c r="FY782" s="144"/>
      <c r="FZ782" s="144"/>
      <c r="GA782" s="144"/>
      <c r="GB782" s="144"/>
      <c r="GC782" s="144"/>
      <c r="GD782" s="144"/>
      <c r="GE782" s="144"/>
      <c r="GF782" s="144"/>
      <c r="GG782" s="144"/>
      <c r="GH782" s="144"/>
      <c r="GI782" s="144"/>
      <c r="GJ782" s="144"/>
      <c r="GK782" s="144"/>
      <c r="GL782" s="144"/>
      <c r="GM782" s="144"/>
      <c r="GN782" s="144"/>
      <c r="GO782" s="144"/>
      <c r="GP782" s="144"/>
      <c r="GQ782" s="144"/>
      <c r="GR782" s="144"/>
      <c r="GS782" s="144"/>
      <c r="GT782" s="144"/>
      <c r="GU782" s="144"/>
      <c r="GV782" s="144"/>
      <c r="GW782" s="144"/>
      <c r="GX782" s="144"/>
      <c r="GY782" s="144"/>
      <c r="GZ782" s="144"/>
      <c r="HA782" s="144"/>
      <c r="HB782" s="144"/>
      <c r="HC782" s="144"/>
      <c r="HD782" s="144"/>
      <c r="HE782" s="144"/>
      <c r="HF782" s="144"/>
      <c r="HG782" s="144"/>
      <c r="HH782" s="144"/>
      <c r="HI782" s="144"/>
      <c r="HJ782" s="144"/>
    </row>
    <row r="783" spans="1:218" ht="16.5" x14ac:dyDescent="0.3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c r="CN783" s="144"/>
      <c r="CO783" s="144"/>
      <c r="CP783" s="144"/>
      <c r="CQ783" s="144"/>
      <c r="CR783" s="144"/>
      <c r="CS783" s="144"/>
      <c r="CT783" s="144"/>
      <c r="CU783" s="144"/>
      <c r="CV783" s="144"/>
      <c r="CW783" s="144"/>
      <c r="CX783" s="144"/>
      <c r="CY783" s="144"/>
      <c r="CZ783" s="144"/>
      <c r="DA783" s="144"/>
      <c r="DB783" s="144"/>
      <c r="DC783" s="144"/>
      <c r="DD783" s="144"/>
      <c r="DE783" s="144"/>
      <c r="DF783" s="144"/>
      <c r="DG783" s="144"/>
      <c r="DH783" s="144"/>
      <c r="DI783" s="144"/>
      <c r="DJ783" s="144"/>
      <c r="DK783" s="144"/>
      <c r="DL783" s="144"/>
      <c r="DM783" s="144"/>
      <c r="DN783" s="144"/>
      <c r="DO783" s="144"/>
      <c r="DP783" s="144"/>
      <c r="DQ783" s="144"/>
      <c r="DR783" s="144"/>
      <c r="DS783" s="144"/>
      <c r="DT783" s="144"/>
      <c r="DU783" s="144"/>
      <c r="DV783" s="144"/>
      <c r="DW783" s="144"/>
      <c r="DX783" s="144"/>
      <c r="DY783" s="144"/>
      <c r="DZ783" s="144"/>
      <c r="EA783" s="144"/>
      <c r="EB783" s="144"/>
      <c r="EC783" s="144"/>
      <c r="ED783" s="144"/>
      <c r="EE783" s="144"/>
      <c r="EF783" s="144"/>
      <c r="EG783" s="144"/>
      <c r="EH783" s="144"/>
      <c r="EI783" s="144"/>
      <c r="EJ783" s="144"/>
      <c r="EK783" s="144"/>
      <c r="EL783" s="144"/>
      <c r="EM783" s="144"/>
      <c r="EN783" s="144"/>
      <c r="EO783" s="144"/>
      <c r="EP783" s="144"/>
      <c r="EQ783" s="144"/>
      <c r="ER783" s="144"/>
      <c r="ES783" s="144"/>
      <c r="ET783" s="144"/>
      <c r="EU783" s="144"/>
      <c r="EV783" s="144"/>
      <c r="EW783" s="144"/>
      <c r="EX783" s="144"/>
      <c r="EY783" s="144"/>
      <c r="EZ783" s="144"/>
      <c r="FA783" s="144"/>
      <c r="FB783" s="144"/>
      <c r="FC783" s="144"/>
      <c r="FD783" s="144"/>
      <c r="FE783" s="144"/>
      <c r="FF783" s="144"/>
      <c r="FG783" s="144"/>
      <c r="FH783" s="144"/>
      <c r="FI783" s="144"/>
      <c r="FJ783" s="144"/>
      <c r="FK783" s="144"/>
      <c r="FL783" s="144"/>
      <c r="FM783" s="144"/>
      <c r="FN783" s="144"/>
      <c r="FO783" s="144"/>
      <c r="FP783" s="144"/>
      <c r="FQ783" s="144"/>
      <c r="FR783" s="144"/>
      <c r="FS783" s="144"/>
      <c r="FT783" s="144"/>
      <c r="FU783" s="144"/>
      <c r="FV783" s="144"/>
      <c r="FW783" s="144"/>
      <c r="FX783" s="144"/>
      <c r="FY783" s="144"/>
      <c r="FZ783" s="144"/>
      <c r="GA783" s="144"/>
      <c r="GB783" s="144"/>
      <c r="GC783" s="144"/>
      <c r="GD783" s="144"/>
      <c r="GE783" s="144"/>
      <c r="GF783" s="144"/>
      <c r="GG783" s="144"/>
      <c r="GH783" s="144"/>
      <c r="GI783" s="144"/>
      <c r="GJ783" s="144"/>
      <c r="GK783" s="144"/>
      <c r="GL783" s="144"/>
      <c r="GM783" s="144"/>
      <c r="GN783" s="144"/>
      <c r="GO783" s="144"/>
      <c r="GP783" s="144"/>
      <c r="GQ783" s="144"/>
      <c r="GR783" s="144"/>
      <c r="GS783" s="144"/>
      <c r="GT783" s="144"/>
      <c r="GU783" s="144"/>
      <c r="GV783" s="144"/>
      <c r="GW783" s="144"/>
      <c r="GX783" s="144"/>
      <c r="GY783" s="144"/>
      <c r="GZ783" s="144"/>
      <c r="HA783" s="144"/>
      <c r="HB783" s="144"/>
      <c r="HC783" s="144"/>
      <c r="HD783" s="144"/>
      <c r="HE783" s="144"/>
      <c r="HF783" s="144"/>
      <c r="HG783" s="144"/>
      <c r="HH783" s="144"/>
      <c r="HI783" s="144"/>
      <c r="HJ783" s="144"/>
    </row>
    <row r="784" spans="1:218" ht="16.5" x14ac:dyDescent="0.3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c r="CN784" s="144"/>
      <c r="CO784" s="144"/>
      <c r="CP784" s="144"/>
      <c r="CQ784" s="144"/>
      <c r="CR784" s="144"/>
      <c r="CS784" s="144"/>
      <c r="CT784" s="144"/>
      <c r="CU784" s="144"/>
      <c r="CV784" s="144"/>
      <c r="CW784" s="144"/>
      <c r="CX784" s="144"/>
      <c r="CY784" s="144"/>
      <c r="CZ784" s="144"/>
      <c r="DA784" s="144"/>
      <c r="DB784" s="144"/>
      <c r="DC784" s="144"/>
      <c r="DD784" s="144"/>
      <c r="DE784" s="144"/>
      <c r="DF784" s="144"/>
      <c r="DG784" s="144"/>
      <c r="DH784" s="144"/>
      <c r="DI784" s="144"/>
      <c r="DJ784" s="144"/>
      <c r="DK784" s="144"/>
      <c r="DL784" s="144"/>
      <c r="DM784" s="144"/>
      <c r="DN784" s="144"/>
      <c r="DO784" s="144"/>
      <c r="DP784" s="144"/>
      <c r="DQ784" s="144"/>
      <c r="DR784" s="144"/>
      <c r="DS784" s="144"/>
      <c r="DT784" s="144"/>
      <c r="DU784" s="144"/>
      <c r="DV784" s="144"/>
      <c r="DW784" s="144"/>
      <c r="DX784" s="144"/>
      <c r="DY784" s="144"/>
      <c r="DZ784" s="144"/>
      <c r="EA784" s="144"/>
      <c r="EB784" s="144"/>
      <c r="EC784" s="144"/>
      <c r="ED784" s="144"/>
      <c r="EE784" s="144"/>
      <c r="EF784" s="144"/>
      <c r="EG784" s="144"/>
      <c r="EH784" s="144"/>
      <c r="EI784" s="144"/>
      <c r="EJ784" s="144"/>
      <c r="EK784" s="144"/>
      <c r="EL784" s="144"/>
      <c r="EM784" s="144"/>
      <c r="EN784" s="144"/>
      <c r="EO784" s="144"/>
      <c r="EP784" s="144"/>
      <c r="EQ784" s="144"/>
      <c r="ER784" s="144"/>
      <c r="ES784" s="144"/>
      <c r="ET784" s="144"/>
      <c r="EU784" s="144"/>
      <c r="EV784" s="144"/>
      <c r="EW784" s="144"/>
      <c r="EX784" s="144"/>
      <c r="EY784" s="144"/>
      <c r="EZ784" s="144"/>
      <c r="FA784" s="144"/>
      <c r="FB784" s="144"/>
      <c r="FC784" s="144"/>
      <c r="FD784" s="144"/>
      <c r="FE784" s="144"/>
      <c r="FF784" s="144"/>
      <c r="FG784" s="144"/>
      <c r="FH784" s="144"/>
      <c r="FI784" s="144"/>
      <c r="FJ784" s="144"/>
      <c r="FK784" s="144"/>
      <c r="FL784" s="144"/>
      <c r="FM784" s="144"/>
      <c r="FN784" s="144"/>
      <c r="FO784" s="144"/>
      <c r="FP784" s="144"/>
      <c r="FQ784" s="144"/>
      <c r="FR784" s="144"/>
      <c r="FS784" s="144"/>
      <c r="FT784" s="144"/>
      <c r="FU784" s="144"/>
      <c r="FV784" s="144"/>
      <c r="FW784" s="144"/>
      <c r="FX784" s="144"/>
      <c r="FY784" s="144"/>
      <c r="FZ784" s="144"/>
      <c r="GA784" s="144"/>
      <c r="GB784" s="144"/>
      <c r="GC784" s="144"/>
      <c r="GD784" s="144"/>
      <c r="GE784" s="144"/>
      <c r="GF784" s="144"/>
      <c r="GG784" s="144"/>
      <c r="GH784" s="144"/>
      <c r="GI784" s="144"/>
      <c r="GJ784" s="144"/>
      <c r="GK784" s="144"/>
      <c r="GL784" s="144"/>
      <c r="GM784" s="144"/>
      <c r="GN784" s="144"/>
      <c r="GO784" s="144"/>
      <c r="GP784" s="144"/>
      <c r="GQ784" s="144"/>
      <c r="GR784" s="144"/>
      <c r="GS784" s="144"/>
      <c r="GT784" s="144"/>
      <c r="GU784" s="144"/>
      <c r="GV784" s="144"/>
      <c r="GW784" s="144"/>
      <c r="GX784" s="144"/>
      <c r="GY784" s="144"/>
      <c r="GZ784" s="144"/>
      <c r="HA784" s="144"/>
      <c r="HB784" s="144"/>
      <c r="HC784" s="144"/>
      <c r="HD784" s="144"/>
      <c r="HE784" s="144"/>
      <c r="HF784" s="144"/>
      <c r="HG784" s="144"/>
      <c r="HH784" s="144"/>
      <c r="HI784" s="144"/>
      <c r="HJ784" s="144"/>
    </row>
    <row r="785" spans="1:218" ht="16.5" x14ac:dyDescent="0.3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c r="CZ785" s="144"/>
      <c r="DA785" s="144"/>
      <c r="DB785" s="144"/>
      <c r="DC785" s="144"/>
      <c r="DD785" s="144"/>
      <c r="DE785" s="144"/>
      <c r="DF785" s="144"/>
      <c r="DG785" s="144"/>
      <c r="DH785" s="144"/>
      <c r="DI785" s="144"/>
      <c r="DJ785" s="144"/>
      <c r="DK785" s="144"/>
      <c r="DL785" s="144"/>
      <c r="DM785" s="144"/>
      <c r="DN785" s="144"/>
      <c r="DO785" s="144"/>
      <c r="DP785" s="144"/>
      <c r="DQ785" s="144"/>
      <c r="DR785" s="144"/>
      <c r="DS785" s="144"/>
      <c r="DT785" s="144"/>
      <c r="DU785" s="144"/>
      <c r="DV785" s="144"/>
      <c r="DW785" s="144"/>
      <c r="DX785" s="144"/>
      <c r="DY785" s="144"/>
      <c r="DZ785" s="144"/>
      <c r="EA785" s="144"/>
      <c r="EB785" s="144"/>
      <c r="EC785" s="144"/>
      <c r="ED785" s="144"/>
      <c r="EE785" s="144"/>
      <c r="EF785" s="144"/>
      <c r="EG785" s="144"/>
      <c r="EH785" s="144"/>
      <c r="EI785" s="144"/>
      <c r="EJ785" s="144"/>
      <c r="EK785" s="144"/>
      <c r="EL785" s="144"/>
      <c r="EM785" s="144"/>
      <c r="EN785" s="144"/>
      <c r="EO785" s="144"/>
      <c r="EP785" s="144"/>
      <c r="EQ785" s="144"/>
      <c r="ER785" s="144"/>
      <c r="ES785" s="144"/>
      <c r="ET785" s="144"/>
      <c r="EU785" s="144"/>
      <c r="EV785" s="144"/>
      <c r="EW785" s="144"/>
      <c r="EX785" s="144"/>
      <c r="EY785" s="144"/>
      <c r="EZ785" s="144"/>
      <c r="FA785" s="144"/>
      <c r="FB785" s="144"/>
      <c r="FC785" s="144"/>
      <c r="FD785" s="144"/>
      <c r="FE785" s="144"/>
      <c r="FF785" s="144"/>
      <c r="FG785" s="144"/>
      <c r="FH785" s="144"/>
      <c r="FI785" s="144"/>
      <c r="FJ785" s="144"/>
      <c r="FK785" s="144"/>
      <c r="FL785" s="144"/>
      <c r="FM785" s="144"/>
      <c r="FN785" s="144"/>
      <c r="FO785" s="144"/>
      <c r="FP785" s="144"/>
      <c r="FQ785" s="144"/>
      <c r="FR785" s="144"/>
      <c r="FS785" s="144"/>
      <c r="FT785" s="144"/>
      <c r="FU785" s="144"/>
      <c r="FV785" s="144"/>
      <c r="FW785" s="144"/>
      <c r="FX785" s="144"/>
      <c r="FY785" s="144"/>
      <c r="FZ785" s="144"/>
      <c r="GA785" s="144"/>
      <c r="GB785" s="144"/>
      <c r="GC785" s="144"/>
      <c r="GD785" s="144"/>
      <c r="GE785" s="144"/>
      <c r="GF785" s="144"/>
      <c r="GG785" s="144"/>
      <c r="GH785" s="144"/>
      <c r="GI785" s="144"/>
      <c r="GJ785" s="144"/>
      <c r="GK785" s="144"/>
      <c r="GL785" s="144"/>
      <c r="GM785" s="144"/>
      <c r="GN785" s="144"/>
      <c r="GO785" s="144"/>
      <c r="GP785" s="144"/>
      <c r="GQ785" s="144"/>
      <c r="GR785" s="144"/>
      <c r="GS785" s="144"/>
      <c r="GT785" s="144"/>
      <c r="GU785" s="144"/>
      <c r="GV785" s="144"/>
      <c r="GW785" s="144"/>
      <c r="GX785" s="144"/>
      <c r="GY785" s="144"/>
      <c r="GZ785" s="144"/>
      <c r="HA785" s="144"/>
      <c r="HB785" s="144"/>
      <c r="HC785" s="144"/>
      <c r="HD785" s="144"/>
      <c r="HE785" s="144"/>
      <c r="HF785" s="144"/>
      <c r="HG785" s="144"/>
      <c r="HH785" s="144"/>
      <c r="HI785" s="144"/>
      <c r="HJ785" s="144"/>
    </row>
    <row r="786" spans="1:218" ht="16.5" x14ac:dyDescent="0.3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c r="CN786" s="144"/>
      <c r="CO786" s="144"/>
      <c r="CP786" s="144"/>
      <c r="CQ786" s="144"/>
      <c r="CR786" s="144"/>
      <c r="CS786" s="144"/>
      <c r="CT786" s="144"/>
      <c r="CU786" s="144"/>
      <c r="CV786" s="144"/>
      <c r="CW786" s="144"/>
      <c r="CX786" s="144"/>
      <c r="CY786" s="144"/>
      <c r="CZ786" s="144"/>
      <c r="DA786" s="144"/>
      <c r="DB786" s="144"/>
      <c r="DC786" s="144"/>
      <c r="DD786" s="144"/>
      <c r="DE786" s="144"/>
      <c r="DF786" s="144"/>
      <c r="DG786" s="144"/>
      <c r="DH786" s="144"/>
      <c r="DI786" s="144"/>
      <c r="DJ786" s="144"/>
      <c r="DK786" s="144"/>
      <c r="DL786" s="144"/>
      <c r="DM786" s="144"/>
      <c r="DN786" s="144"/>
      <c r="DO786" s="144"/>
      <c r="DP786" s="144"/>
      <c r="DQ786" s="144"/>
      <c r="DR786" s="144"/>
      <c r="DS786" s="144"/>
      <c r="DT786" s="144"/>
      <c r="DU786" s="144"/>
      <c r="DV786" s="144"/>
      <c r="DW786" s="144"/>
      <c r="DX786" s="144"/>
      <c r="DY786" s="144"/>
      <c r="DZ786" s="144"/>
      <c r="EA786" s="144"/>
      <c r="EB786" s="144"/>
      <c r="EC786" s="144"/>
      <c r="ED786" s="144"/>
      <c r="EE786" s="144"/>
      <c r="EF786" s="144"/>
      <c r="EG786" s="144"/>
      <c r="EH786" s="144"/>
      <c r="EI786" s="144"/>
      <c r="EJ786" s="144"/>
      <c r="EK786" s="144"/>
      <c r="EL786" s="144"/>
      <c r="EM786" s="144"/>
      <c r="EN786" s="144"/>
      <c r="EO786" s="144"/>
      <c r="EP786" s="144"/>
      <c r="EQ786" s="144"/>
      <c r="ER786" s="144"/>
      <c r="ES786" s="144"/>
      <c r="ET786" s="144"/>
      <c r="EU786" s="144"/>
      <c r="EV786" s="144"/>
      <c r="EW786" s="144"/>
      <c r="EX786" s="144"/>
      <c r="EY786" s="144"/>
      <c r="EZ786" s="144"/>
      <c r="FA786" s="144"/>
      <c r="FB786" s="144"/>
      <c r="FC786" s="144"/>
      <c r="FD786" s="144"/>
      <c r="FE786" s="144"/>
      <c r="FF786" s="144"/>
      <c r="FG786" s="144"/>
      <c r="FH786" s="144"/>
      <c r="FI786" s="144"/>
      <c r="FJ786" s="144"/>
      <c r="FK786" s="144"/>
      <c r="FL786" s="144"/>
      <c r="FM786" s="144"/>
      <c r="FN786" s="144"/>
      <c r="FO786" s="144"/>
      <c r="FP786" s="144"/>
      <c r="FQ786" s="144"/>
      <c r="FR786" s="144"/>
      <c r="FS786" s="144"/>
      <c r="FT786" s="144"/>
      <c r="FU786" s="144"/>
      <c r="FV786" s="144"/>
      <c r="FW786" s="144"/>
      <c r="FX786" s="144"/>
      <c r="FY786" s="144"/>
      <c r="FZ786" s="144"/>
      <c r="GA786" s="144"/>
      <c r="GB786" s="144"/>
      <c r="GC786" s="144"/>
      <c r="GD786" s="144"/>
      <c r="GE786" s="144"/>
      <c r="GF786" s="144"/>
      <c r="GG786" s="144"/>
      <c r="GH786" s="144"/>
      <c r="GI786" s="144"/>
      <c r="GJ786" s="144"/>
      <c r="GK786" s="144"/>
      <c r="GL786" s="144"/>
      <c r="GM786" s="144"/>
      <c r="GN786" s="144"/>
      <c r="GO786" s="144"/>
      <c r="GP786" s="144"/>
      <c r="GQ786" s="144"/>
      <c r="GR786" s="144"/>
      <c r="GS786" s="144"/>
      <c r="GT786" s="144"/>
      <c r="GU786" s="144"/>
      <c r="GV786" s="144"/>
      <c r="GW786" s="144"/>
      <c r="GX786" s="144"/>
      <c r="GY786" s="144"/>
      <c r="GZ786" s="144"/>
      <c r="HA786" s="144"/>
      <c r="HB786" s="144"/>
      <c r="HC786" s="144"/>
      <c r="HD786" s="144"/>
      <c r="HE786" s="144"/>
      <c r="HF786" s="144"/>
      <c r="HG786" s="144"/>
      <c r="HH786" s="144"/>
      <c r="HI786" s="144"/>
      <c r="HJ786" s="144"/>
    </row>
    <row r="787" spans="1:218" ht="16.5" x14ac:dyDescent="0.3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c r="CZ787" s="144"/>
      <c r="DA787" s="144"/>
      <c r="DB787" s="144"/>
      <c r="DC787" s="144"/>
      <c r="DD787" s="144"/>
      <c r="DE787" s="144"/>
      <c r="DF787" s="144"/>
      <c r="DG787" s="144"/>
      <c r="DH787" s="144"/>
      <c r="DI787" s="144"/>
      <c r="DJ787" s="144"/>
      <c r="DK787" s="144"/>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4"/>
      <c r="EU787" s="144"/>
      <c r="EV787" s="144"/>
      <c r="EW787" s="144"/>
      <c r="EX787" s="144"/>
      <c r="EY787" s="144"/>
      <c r="EZ787" s="144"/>
      <c r="FA787" s="144"/>
      <c r="FB787" s="144"/>
      <c r="FC787" s="144"/>
      <c r="FD787" s="144"/>
      <c r="FE787" s="144"/>
      <c r="FF787" s="144"/>
      <c r="FG787" s="144"/>
      <c r="FH787" s="144"/>
      <c r="FI787" s="144"/>
      <c r="FJ787" s="144"/>
      <c r="FK787" s="144"/>
      <c r="FL787" s="144"/>
      <c r="FM787" s="144"/>
      <c r="FN787" s="144"/>
      <c r="FO787" s="144"/>
      <c r="FP787" s="144"/>
      <c r="FQ787" s="144"/>
      <c r="FR787" s="144"/>
      <c r="FS787" s="144"/>
      <c r="FT787" s="144"/>
      <c r="FU787" s="144"/>
      <c r="FV787" s="144"/>
      <c r="FW787" s="144"/>
      <c r="FX787" s="144"/>
      <c r="FY787" s="144"/>
      <c r="FZ787" s="144"/>
      <c r="GA787" s="144"/>
      <c r="GB787" s="144"/>
      <c r="GC787" s="144"/>
      <c r="GD787" s="144"/>
      <c r="GE787" s="144"/>
      <c r="GF787" s="144"/>
      <c r="GG787" s="144"/>
      <c r="GH787" s="144"/>
      <c r="GI787" s="144"/>
      <c r="GJ787" s="144"/>
      <c r="GK787" s="144"/>
      <c r="GL787" s="144"/>
      <c r="GM787" s="144"/>
      <c r="GN787" s="144"/>
      <c r="GO787" s="144"/>
      <c r="GP787" s="144"/>
      <c r="GQ787" s="144"/>
      <c r="GR787" s="144"/>
      <c r="GS787" s="144"/>
      <c r="GT787" s="144"/>
      <c r="GU787" s="144"/>
      <c r="GV787" s="144"/>
      <c r="GW787" s="144"/>
      <c r="GX787" s="144"/>
      <c r="GY787" s="144"/>
      <c r="GZ787" s="144"/>
      <c r="HA787" s="144"/>
      <c r="HB787" s="144"/>
      <c r="HC787" s="144"/>
      <c r="HD787" s="144"/>
      <c r="HE787" s="144"/>
      <c r="HF787" s="144"/>
      <c r="HG787" s="144"/>
      <c r="HH787" s="144"/>
      <c r="HI787" s="144"/>
      <c r="HJ787" s="144"/>
    </row>
    <row r="788" spans="1:218" ht="16.5" x14ac:dyDescent="0.3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c r="CN788" s="144"/>
      <c r="CO788" s="144"/>
      <c r="CP788" s="144"/>
      <c r="CQ788" s="144"/>
      <c r="CR788" s="144"/>
      <c r="CS788" s="144"/>
      <c r="CT788" s="144"/>
      <c r="CU788" s="144"/>
      <c r="CV788" s="144"/>
      <c r="CW788" s="144"/>
      <c r="CX788" s="144"/>
      <c r="CY788" s="144"/>
      <c r="CZ788" s="144"/>
      <c r="DA788" s="144"/>
      <c r="DB788" s="144"/>
      <c r="DC788" s="144"/>
      <c r="DD788" s="144"/>
      <c r="DE788" s="144"/>
      <c r="DF788" s="144"/>
      <c r="DG788" s="144"/>
      <c r="DH788" s="144"/>
      <c r="DI788" s="144"/>
      <c r="DJ788" s="144"/>
      <c r="DK788" s="144"/>
      <c r="DL788" s="144"/>
      <c r="DM788" s="144"/>
      <c r="DN788" s="144"/>
      <c r="DO788" s="144"/>
      <c r="DP788" s="144"/>
      <c r="DQ788" s="144"/>
      <c r="DR788" s="144"/>
      <c r="DS788" s="144"/>
      <c r="DT788" s="144"/>
      <c r="DU788" s="144"/>
      <c r="DV788" s="144"/>
      <c r="DW788" s="144"/>
      <c r="DX788" s="144"/>
      <c r="DY788" s="144"/>
      <c r="DZ788" s="144"/>
      <c r="EA788" s="144"/>
      <c r="EB788" s="144"/>
      <c r="EC788" s="144"/>
      <c r="ED788" s="144"/>
      <c r="EE788" s="144"/>
      <c r="EF788" s="144"/>
      <c r="EG788" s="144"/>
      <c r="EH788" s="144"/>
      <c r="EI788" s="144"/>
      <c r="EJ788" s="144"/>
      <c r="EK788" s="144"/>
      <c r="EL788" s="144"/>
      <c r="EM788" s="144"/>
      <c r="EN788" s="144"/>
      <c r="EO788" s="144"/>
      <c r="EP788" s="144"/>
      <c r="EQ788" s="144"/>
      <c r="ER788" s="144"/>
      <c r="ES788" s="144"/>
      <c r="ET788" s="144"/>
      <c r="EU788" s="144"/>
      <c r="EV788" s="144"/>
      <c r="EW788" s="144"/>
      <c r="EX788" s="144"/>
      <c r="EY788" s="144"/>
      <c r="EZ788" s="144"/>
      <c r="FA788" s="144"/>
      <c r="FB788" s="144"/>
      <c r="FC788" s="144"/>
      <c r="FD788" s="144"/>
      <c r="FE788" s="144"/>
      <c r="FF788" s="144"/>
      <c r="FG788" s="144"/>
      <c r="FH788" s="144"/>
      <c r="FI788" s="144"/>
      <c r="FJ788" s="144"/>
      <c r="FK788" s="144"/>
      <c r="FL788" s="144"/>
      <c r="FM788" s="144"/>
      <c r="FN788" s="144"/>
      <c r="FO788" s="144"/>
      <c r="FP788" s="144"/>
      <c r="FQ788" s="144"/>
      <c r="FR788" s="144"/>
      <c r="FS788" s="144"/>
      <c r="FT788" s="144"/>
      <c r="FU788" s="144"/>
      <c r="FV788" s="144"/>
      <c r="FW788" s="144"/>
      <c r="FX788" s="144"/>
      <c r="FY788" s="144"/>
      <c r="FZ788" s="144"/>
      <c r="GA788" s="144"/>
      <c r="GB788" s="144"/>
      <c r="GC788" s="144"/>
      <c r="GD788" s="144"/>
      <c r="GE788" s="144"/>
      <c r="GF788" s="144"/>
      <c r="GG788" s="144"/>
      <c r="GH788" s="144"/>
      <c r="GI788" s="144"/>
      <c r="GJ788" s="144"/>
      <c r="GK788" s="144"/>
      <c r="GL788" s="144"/>
      <c r="GM788" s="144"/>
      <c r="GN788" s="144"/>
      <c r="GO788" s="144"/>
      <c r="GP788" s="144"/>
      <c r="GQ788" s="144"/>
      <c r="GR788" s="144"/>
      <c r="GS788" s="144"/>
      <c r="GT788" s="144"/>
      <c r="GU788" s="144"/>
      <c r="GV788" s="144"/>
      <c r="GW788" s="144"/>
      <c r="GX788" s="144"/>
      <c r="GY788" s="144"/>
      <c r="GZ788" s="144"/>
      <c r="HA788" s="144"/>
      <c r="HB788" s="144"/>
      <c r="HC788" s="144"/>
      <c r="HD788" s="144"/>
      <c r="HE788" s="144"/>
      <c r="HF788" s="144"/>
      <c r="HG788" s="144"/>
      <c r="HH788" s="144"/>
      <c r="HI788" s="144"/>
      <c r="HJ788" s="144"/>
    </row>
    <row r="789" spans="1:218" ht="16.5" x14ac:dyDescent="0.3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c r="CN789" s="144"/>
      <c r="CO789" s="144"/>
      <c r="CP789" s="144"/>
      <c r="CQ789" s="144"/>
      <c r="CR789" s="144"/>
      <c r="CS789" s="144"/>
      <c r="CT789" s="144"/>
      <c r="CU789" s="144"/>
      <c r="CV789" s="144"/>
      <c r="CW789" s="144"/>
      <c r="CX789" s="144"/>
      <c r="CY789" s="144"/>
      <c r="CZ789" s="144"/>
      <c r="DA789" s="144"/>
      <c r="DB789" s="144"/>
      <c r="DC789" s="144"/>
      <c r="DD789" s="144"/>
      <c r="DE789" s="144"/>
      <c r="DF789" s="144"/>
      <c r="DG789" s="144"/>
      <c r="DH789" s="144"/>
      <c r="DI789" s="144"/>
      <c r="DJ789" s="144"/>
      <c r="DK789" s="144"/>
      <c r="DL789" s="144"/>
      <c r="DM789" s="144"/>
      <c r="DN789" s="144"/>
      <c r="DO789" s="144"/>
      <c r="DP789" s="144"/>
      <c r="DQ789" s="144"/>
      <c r="DR789" s="144"/>
      <c r="DS789" s="144"/>
      <c r="DT789" s="144"/>
      <c r="DU789" s="144"/>
      <c r="DV789" s="144"/>
      <c r="DW789" s="144"/>
      <c r="DX789" s="144"/>
      <c r="DY789" s="144"/>
      <c r="DZ789" s="144"/>
      <c r="EA789" s="144"/>
      <c r="EB789" s="144"/>
      <c r="EC789" s="144"/>
      <c r="ED789" s="144"/>
      <c r="EE789" s="144"/>
      <c r="EF789" s="144"/>
      <c r="EG789" s="144"/>
      <c r="EH789" s="144"/>
      <c r="EI789" s="144"/>
      <c r="EJ789" s="144"/>
      <c r="EK789" s="144"/>
      <c r="EL789" s="144"/>
      <c r="EM789" s="144"/>
      <c r="EN789" s="144"/>
      <c r="EO789" s="144"/>
      <c r="EP789" s="144"/>
      <c r="EQ789" s="144"/>
      <c r="ER789" s="144"/>
      <c r="ES789" s="144"/>
      <c r="ET789" s="144"/>
      <c r="EU789" s="144"/>
      <c r="EV789" s="144"/>
      <c r="EW789" s="144"/>
      <c r="EX789" s="144"/>
      <c r="EY789" s="144"/>
      <c r="EZ789" s="144"/>
      <c r="FA789" s="144"/>
      <c r="FB789" s="144"/>
      <c r="FC789" s="144"/>
      <c r="FD789" s="144"/>
      <c r="FE789" s="144"/>
      <c r="FF789" s="144"/>
      <c r="FG789" s="144"/>
      <c r="FH789" s="144"/>
      <c r="FI789" s="144"/>
      <c r="FJ789" s="144"/>
      <c r="FK789" s="144"/>
      <c r="FL789" s="144"/>
      <c r="FM789" s="144"/>
      <c r="FN789" s="144"/>
      <c r="FO789" s="144"/>
      <c r="FP789" s="144"/>
      <c r="FQ789" s="144"/>
      <c r="FR789" s="144"/>
      <c r="FS789" s="144"/>
      <c r="FT789" s="144"/>
      <c r="FU789" s="144"/>
      <c r="FV789" s="144"/>
      <c r="FW789" s="144"/>
      <c r="FX789" s="144"/>
      <c r="FY789" s="144"/>
      <c r="FZ789" s="144"/>
      <c r="GA789" s="144"/>
      <c r="GB789" s="144"/>
      <c r="GC789" s="144"/>
      <c r="GD789" s="144"/>
      <c r="GE789" s="144"/>
      <c r="GF789" s="144"/>
      <c r="GG789" s="144"/>
      <c r="GH789" s="144"/>
      <c r="GI789" s="144"/>
      <c r="GJ789" s="144"/>
      <c r="GK789" s="144"/>
      <c r="GL789" s="144"/>
      <c r="GM789" s="144"/>
      <c r="GN789" s="144"/>
      <c r="GO789" s="144"/>
      <c r="GP789" s="144"/>
      <c r="GQ789" s="144"/>
      <c r="GR789" s="144"/>
      <c r="GS789" s="144"/>
      <c r="GT789" s="144"/>
      <c r="GU789" s="144"/>
      <c r="GV789" s="144"/>
      <c r="GW789" s="144"/>
      <c r="GX789" s="144"/>
      <c r="GY789" s="144"/>
      <c r="GZ789" s="144"/>
      <c r="HA789" s="144"/>
      <c r="HB789" s="144"/>
      <c r="HC789" s="144"/>
      <c r="HD789" s="144"/>
      <c r="HE789" s="144"/>
      <c r="HF789" s="144"/>
      <c r="HG789" s="144"/>
      <c r="HH789" s="144"/>
      <c r="HI789" s="144"/>
      <c r="HJ789" s="144"/>
    </row>
    <row r="790" spans="1:218" ht="16.5" x14ac:dyDescent="0.3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c r="CN790" s="144"/>
      <c r="CO790" s="144"/>
      <c r="CP790" s="144"/>
      <c r="CQ790" s="144"/>
      <c r="CR790" s="144"/>
      <c r="CS790" s="144"/>
      <c r="CT790" s="144"/>
      <c r="CU790" s="144"/>
      <c r="CV790" s="144"/>
      <c r="CW790" s="144"/>
      <c r="CX790" s="144"/>
      <c r="CY790" s="144"/>
      <c r="CZ790" s="144"/>
      <c r="DA790" s="144"/>
      <c r="DB790" s="144"/>
      <c r="DC790" s="144"/>
      <c r="DD790" s="144"/>
      <c r="DE790" s="144"/>
      <c r="DF790" s="144"/>
      <c r="DG790" s="144"/>
      <c r="DH790" s="144"/>
      <c r="DI790" s="144"/>
      <c r="DJ790" s="144"/>
      <c r="DK790" s="144"/>
      <c r="DL790" s="144"/>
      <c r="DM790" s="144"/>
      <c r="DN790" s="144"/>
      <c r="DO790" s="144"/>
      <c r="DP790" s="144"/>
      <c r="DQ790" s="144"/>
      <c r="DR790" s="144"/>
      <c r="DS790" s="144"/>
      <c r="DT790" s="144"/>
      <c r="DU790" s="144"/>
      <c r="DV790" s="144"/>
      <c r="DW790" s="144"/>
      <c r="DX790" s="144"/>
      <c r="DY790" s="144"/>
      <c r="DZ790" s="144"/>
      <c r="EA790" s="144"/>
      <c r="EB790" s="144"/>
      <c r="EC790" s="144"/>
      <c r="ED790" s="144"/>
      <c r="EE790" s="144"/>
      <c r="EF790" s="144"/>
      <c r="EG790" s="144"/>
      <c r="EH790" s="144"/>
      <c r="EI790" s="144"/>
      <c r="EJ790" s="144"/>
      <c r="EK790" s="144"/>
      <c r="EL790" s="144"/>
      <c r="EM790" s="144"/>
      <c r="EN790" s="144"/>
      <c r="EO790" s="144"/>
      <c r="EP790" s="144"/>
      <c r="EQ790" s="144"/>
      <c r="ER790" s="144"/>
      <c r="ES790" s="144"/>
      <c r="ET790" s="144"/>
      <c r="EU790" s="144"/>
      <c r="EV790" s="144"/>
      <c r="EW790" s="144"/>
      <c r="EX790" s="144"/>
      <c r="EY790" s="144"/>
      <c r="EZ790" s="144"/>
      <c r="FA790" s="144"/>
      <c r="FB790" s="144"/>
      <c r="FC790" s="144"/>
      <c r="FD790" s="144"/>
      <c r="FE790" s="144"/>
      <c r="FF790" s="144"/>
      <c r="FG790" s="144"/>
      <c r="FH790" s="144"/>
      <c r="FI790" s="144"/>
      <c r="FJ790" s="144"/>
      <c r="FK790" s="144"/>
      <c r="FL790" s="144"/>
      <c r="FM790" s="144"/>
      <c r="FN790" s="144"/>
      <c r="FO790" s="144"/>
      <c r="FP790" s="144"/>
      <c r="FQ790" s="144"/>
      <c r="FR790" s="144"/>
      <c r="FS790" s="144"/>
      <c r="FT790" s="144"/>
      <c r="FU790" s="144"/>
      <c r="FV790" s="144"/>
      <c r="FW790" s="144"/>
      <c r="FX790" s="144"/>
      <c r="FY790" s="144"/>
      <c r="FZ790" s="144"/>
      <c r="GA790" s="144"/>
      <c r="GB790" s="144"/>
      <c r="GC790" s="144"/>
      <c r="GD790" s="144"/>
      <c r="GE790" s="144"/>
      <c r="GF790" s="144"/>
      <c r="GG790" s="144"/>
      <c r="GH790" s="144"/>
      <c r="GI790" s="144"/>
      <c r="GJ790" s="144"/>
      <c r="GK790" s="144"/>
      <c r="GL790" s="144"/>
      <c r="GM790" s="144"/>
      <c r="GN790" s="144"/>
      <c r="GO790" s="144"/>
      <c r="GP790" s="144"/>
      <c r="GQ790" s="144"/>
      <c r="GR790" s="144"/>
      <c r="GS790" s="144"/>
      <c r="GT790" s="144"/>
      <c r="GU790" s="144"/>
      <c r="GV790" s="144"/>
      <c r="GW790" s="144"/>
      <c r="GX790" s="144"/>
      <c r="GY790" s="144"/>
      <c r="GZ790" s="144"/>
      <c r="HA790" s="144"/>
      <c r="HB790" s="144"/>
      <c r="HC790" s="144"/>
      <c r="HD790" s="144"/>
      <c r="HE790" s="144"/>
      <c r="HF790" s="144"/>
      <c r="HG790" s="144"/>
      <c r="HH790" s="144"/>
      <c r="HI790" s="144"/>
      <c r="HJ790" s="144"/>
    </row>
    <row r="791" spans="1:218" ht="16.5" x14ac:dyDescent="0.3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c r="CN791" s="144"/>
      <c r="CO791" s="144"/>
      <c r="CP791" s="144"/>
      <c r="CQ791" s="144"/>
      <c r="CR791" s="144"/>
      <c r="CS791" s="144"/>
      <c r="CT791" s="144"/>
      <c r="CU791" s="144"/>
      <c r="CV791" s="144"/>
      <c r="CW791" s="144"/>
      <c r="CX791" s="144"/>
      <c r="CY791" s="144"/>
      <c r="CZ791" s="144"/>
      <c r="DA791" s="144"/>
      <c r="DB791" s="144"/>
      <c r="DC791" s="144"/>
      <c r="DD791" s="144"/>
      <c r="DE791" s="144"/>
      <c r="DF791" s="144"/>
      <c r="DG791" s="144"/>
      <c r="DH791" s="144"/>
      <c r="DI791" s="144"/>
      <c r="DJ791" s="144"/>
      <c r="DK791" s="144"/>
      <c r="DL791" s="144"/>
      <c r="DM791" s="144"/>
      <c r="DN791" s="144"/>
      <c r="DO791" s="144"/>
      <c r="DP791" s="144"/>
      <c r="DQ791" s="144"/>
      <c r="DR791" s="144"/>
      <c r="DS791" s="144"/>
      <c r="DT791" s="144"/>
      <c r="DU791" s="144"/>
      <c r="DV791" s="144"/>
      <c r="DW791" s="144"/>
      <c r="DX791" s="144"/>
      <c r="DY791" s="144"/>
      <c r="DZ791" s="144"/>
      <c r="EA791" s="144"/>
      <c r="EB791" s="144"/>
      <c r="EC791" s="144"/>
      <c r="ED791" s="144"/>
      <c r="EE791" s="144"/>
      <c r="EF791" s="144"/>
      <c r="EG791" s="144"/>
      <c r="EH791" s="144"/>
      <c r="EI791" s="144"/>
      <c r="EJ791" s="144"/>
      <c r="EK791" s="144"/>
      <c r="EL791" s="144"/>
      <c r="EM791" s="144"/>
      <c r="EN791" s="144"/>
      <c r="EO791" s="144"/>
      <c r="EP791" s="144"/>
      <c r="EQ791" s="144"/>
      <c r="ER791" s="144"/>
      <c r="ES791" s="144"/>
      <c r="ET791" s="144"/>
      <c r="EU791" s="144"/>
      <c r="EV791" s="144"/>
      <c r="EW791" s="144"/>
      <c r="EX791" s="144"/>
      <c r="EY791" s="144"/>
      <c r="EZ791" s="144"/>
      <c r="FA791" s="144"/>
      <c r="FB791" s="144"/>
      <c r="FC791" s="144"/>
      <c r="FD791" s="144"/>
      <c r="FE791" s="144"/>
      <c r="FF791" s="144"/>
      <c r="FG791" s="144"/>
      <c r="FH791" s="144"/>
      <c r="FI791" s="144"/>
      <c r="FJ791" s="144"/>
      <c r="FK791" s="144"/>
      <c r="FL791" s="144"/>
      <c r="FM791" s="144"/>
      <c r="FN791" s="144"/>
      <c r="FO791" s="144"/>
      <c r="FP791" s="144"/>
      <c r="FQ791" s="144"/>
      <c r="FR791" s="144"/>
      <c r="FS791" s="144"/>
      <c r="FT791" s="144"/>
      <c r="FU791" s="144"/>
      <c r="FV791" s="144"/>
      <c r="FW791" s="144"/>
      <c r="FX791" s="144"/>
      <c r="FY791" s="144"/>
      <c r="FZ791" s="144"/>
      <c r="GA791" s="144"/>
      <c r="GB791" s="144"/>
      <c r="GC791" s="144"/>
      <c r="GD791" s="144"/>
      <c r="GE791" s="144"/>
      <c r="GF791" s="144"/>
      <c r="GG791" s="144"/>
      <c r="GH791" s="144"/>
      <c r="GI791" s="144"/>
      <c r="GJ791" s="144"/>
      <c r="GK791" s="144"/>
      <c r="GL791" s="144"/>
      <c r="GM791" s="144"/>
      <c r="GN791" s="144"/>
      <c r="GO791" s="144"/>
      <c r="GP791" s="144"/>
      <c r="GQ791" s="144"/>
      <c r="GR791" s="144"/>
      <c r="GS791" s="144"/>
      <c r="GT791" s="144"/>
      <c r="GU791" s="144"/>
      <c r="GV791" s="144"/>
      <c r="GW791" s="144"/>
      <c r="GX791" s="144"/>
      <c r="GY791" s="144"/>
      <c r="GZ791" s="144"/>
      <c r="HA791" s="144"/>
      <c r="HB791" s="144"/>
      <c r="HC791" s="144"/>
      <c r="HD791" s="144"/>
      <c r="HE791" s="144"/>
      <c r="HF791" s="144"/>
      <c r="HG791" s="144"/>
      <c r="HH791" s="144"/>
      <c r="HI791" s="144"/>
      <c r="HJ791" s="144"/>
    </row>
    <row r="792" spans="1:218" ht="16.5" x14ac:dyDescent="0.3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c r="CN792" s="144"/>
      <c r="CO792" s="144"/>
      <c r="CP792" s="144"/>
      <c r="CQ792" s="144"/>
      <c r="CR792" s="144"/>
      <c r="CS792" s="144"/>
      <c r="CT792" s="144"/>
      <c r="CU792" s="144"/>
      <c r="CV792" s="144"/>
      <c r="CW792" s="144"/>
      <c r="CX792" s="144"/>
      <c r="CY792" s="144"/>
      <c r="CZ792" s="144"/>
      <c r="DA792" s="144"/>
      <c r="DB792" s="144"/>
      <c r="DC792" s="144"/>
      <c r="DD792" s="144"/>
      <c r="DE792" s="144"/>
      <c r="DF792" s="144"/>
      <c r="DG792" s="144"/>
      <c r="DH792" s="144"/>
      <c r="DI792" s="144"/>
      <c r="DJ792" s="144"/>
      <c r="DK792" s="144"/>
      <c r="DL792" s="144"/>
      <c r="DM792" s="144"/>
      <c r="DN792" s="144"/>
      <c r="DO792" s="144"/>
      <c r="DP792" s="144"/>
      <c r="DQ792" s="144"/>
      <c r="DR792" s="144"/>
      <c r="DS792" s="144"/>
      <c r="DT792" s="144"/>
      <c r="DU792" s="144"/>
      <c r="DV792" s="144"/>
      <c r="DW792" s="144"/>
      <c r="DX792" s="144"/>
      <c r="DY792" s="144"/>
      <c r="DZ792" s="144"/>
      <c r="EA792" s="144"/>
      <c r="EB792" s="144"/>
      <c r="EC792" s="144"/>
      <c r="ED792" s="144"/>
      <c r="EE792" s="144"/>
      <c r="EF792" s="144"/>
      <c r="EG792" s="144"/>
      <c r="EH792" s="144"/>
      <c r="EI792" s="144"/>
      <c r="EJ792" s="144"/>
      <c r="EK792" s="144"/>
      <c r="EL792" s="144"/>
      <c r="EM792" s="144"/>
      <c r="EN792" s="144"/>
      <c r="EO792" s="144"/>
      <c r="EP792" s="144"/>
      <c r="EQ792" s="144"/>
      <c r="ER792" s="144"/>
      <c r="ES792" s="144"/>
      <c r="ET792" s="144"/>
      <c r="EU792" s="144"/>
      <c r="EV792" s="144"/>
      <c r="EW792" s="144"/>
      <c r="EX792" s="144"/>
      <c r="EY792" s="144"/>
      <c r="EZ792" s="144"/>
      <c r="FA792" s="144"/>
      <c r="FB792" s="144"/>
      <c r="FC792" s="144"/>
      <c r="FD792" s="144"/>
      <c r="FE792" s="144"/>
      <c r="FF792" s="144"/>
      <c r="FG792" s="144"/>
      <c r="FH792" s="144"/>
      <c r="FI792" s="144"/>
      <c r="FJ792" s="144"/>
      <c r="FK792" s="144"/>
      <c r="FL792" s="144"/>
      <c r="FM792" s="144"/>
      <c r="FN792" s="144"/>
      <c r="FO792" s="144"/>
      <c r="FP792" s="144"/>
      <c r="FQ792" s="144"/>
      <c r="FR792" s="144"/>
      <c r="FS792" s="144"/>
      <c r="FT792" s="144"/>
      <c r="FU792" s="144"/>
      <c r="FV792" s="144"/>
      <c r="FW792" s="144"/>
      <c r="FX792" s="144"/>
      <c r="FY792" s="144"/>
      <c r="FZ792" s="144"/>
      <c r="GA792" s="144"/>
      <c r="GB792" s="144"/>
      <c r="GC792" s="144"/>
      <c r="GD792" s="144"/>
      <c r="GE792" s="144"/>
      <c r="GF792" s="144"/>
      <c r="GG792" s="144"/>
      <c r="GH792" s="144"/>
      <c r="GI792" s="144"/>
      <c r="GJ792" s="144"/>
      <c r="GK792" s="144"/>
      <c r="GL792" s="144"/>
      <c r="GM792" s="144"/>
      <c r="GN792" s="144"/>
      <c r="GO792" s="144"/>
      <c r="GP792" s="144"/>
      <c r="GQ792" s="144"/>
      <c r="GR792" s="144"/>
      <c r="GS792" s="144"/>
      <c r="GT792" s="144"/>
      <c r="GU792" s="144"/>
      <c r="GV792" s="144"/>
      <c r="GW792" s="144"/>
      <c r="GX792" s="144"/>
      <c r="GY792" s="144"/>
      <c r="GZ792" s="144"/>
      <c r="HA792" s="144"/>
      <c r="HB792" s="144"/>
      <c r="HC792" s="144"/>
      <c r="HD792" s="144"/>
      <c r="HE792" s="144"/>
      <c r="HF792" s="144"/>
      <c r="HG792" s="144"/>
      <c r="HH792" s="144"/>
      <c r="HI792" s="144"/>
      <c r="HJ792" s="144"/>
    </row>
    <row r="793" spans="1:218" ht="16.5" x14ac:dyDescent="0.3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c r="CN793" s="144"/>
      <c r="CO793" s="144"/>
      <c r="CP793" s="144"/>
      <c r="CQ793" s="144"/>
      <c r="CR793" s="144"/>
      <c r="CS793" s="144"/>
      <c r="CT793" s="144"/>
      <c r="CU793" s="144"/>
      <c r="CV793" s="144"/>
      <c r="CW793" s="144"/>
      <c r="CX793" s="144"/>
      <c r="CY793" s="144"/>
      <c r="CZ793" s="144"/>
      <c r="DA793" s="144"/>
      <c r="DB793" s="144"/>
      <c r="DC793" s="144"/>
      <c r="DD793" s="144"/>
      <c r="DE793" s="144"/>
      <c r="DF793" s="144"/>
      <c r="DG793" s="144"/>
      <c r="DH793" s="144"/>
      <c r="DI793" s="144"/>
      <c r="DJ793" s="144"/>
      <c r="DK793" s="144"/>
      <c r="DL793" s="144"/>
      <c r="DM793" s="144"/>
      <c r="DN793" s="144"/>
      <c r="DO793" s="144"/>
      <c r="DP793" s="144"/>
      <c r="DQ793" s="144"/>
      <c r="DR793" s="144"/>
      <c r="DS793" s="144"/>
      <c r="DT793" s="144"/>
      <c r="DU793" s="144"/>
      <c r="DV793" s="144"/>
      <c r="DW793" s="144"/>
      <c r="DX793" s="144"/>
      <c r="DY793" s="144"/>
      <c r="DZ793" s="144"/>
      <c r="EA793" s="144"/>
      <c r="EB793" s="144"/>
      <c r="EC793" s="144"/>
      <c r="ED793" s="144"/>
      <c r="EE793" s="144"/>
      <c r="EF793" s="144"/>
      <c r="EG793" s="144"/>
      <c r="EH793" s="144"/>
      <c r="EI793" s="144"/>
      <c r="EJ793" s="144"/>
      <c r="EK793" s="144"/>
      <c r="EL793" s="144"/>
      <c r="EM793" s="144"/>
      <c r="EN793" s="144"/>
      <c r="EO793" s="144"/>
      <c r="EP793" s="144"/>
      <c r="EQ793" s="144"/>
      <c r="ER793" s="144"/>
      <c r="ES793" s="144"/>
      <c r="ET793" s="144"/>
      <c r="EU793" s="144"/>
      <c r="EV793" s="144"/>
      <c r="EW793" s="144"/>
      <c r="EX793" s="144"/>
      <c r="EY793" s="144"/>
      <c r="EZ793" s="144"/>
      <c r="FA793" s="144"/>
      <c r="FB793" s="144"/>
      <c r="FC793" s="144"/>
      <c r="FD793" s="144"/>
      <c r="FE793" s="144"/>
      <c r="FF793" s="144"/>
      <c r="FG793" s="144"/>
      <c r="FH793" s="144"/>
      <c r="FI793" s="144"/>
      <c r="FJ793" s="144"/>
      <c r="FK793" s="144"/>
      <c r="FL793" s="144"/>
      <c r="FM793" s="144"/>
      <c r="FN793" s="144"/>
      <c r="FO793" s="144"/>
      <c r="FP793" s="144"/>
      <c r="FQ793" s="144"/>
      <c r="FR793" s="144"/>
      <c r="FS793" s="144"/>
      <c r="FT793" s="144"/>
      <c r="FU793" s="144"/>
      <c r="FV793" s="144"/>
      <c r="FW793" s="144"/>
      <c r="FX793" s="144"/>
      <c r="FY793" s="144"/>
      <c r="FZ793" s="144"/>
      <c r="GA793" s="144"/>
      <c r="GB793" s="144"/>
      <c r="GC793" s="144"/>
      <c r="GD793" s="144"/>
      <c r="GE793" s="144"/>
      <c r="GF793" s="144"/>
      <c r="GG793" s="144"/>
      <c r="GH793" s="144"/>
      <c r="GI793" s="144"/>
      <c r="GJ793" s="144"/>
      <c r="GK793" s="144"/>
      <c r="GL793" s="144"/>
      <c r="GM793" s="144"/>
      <c r="GN793" s="144"/>
      <c r="GO793" s="144"/>
      <c r="GP793" s="144"/>
      <c r="GQ793" s="144"/>
      <c r="GR793" s="144"/>
      <c r="GS793" s="144"/>
      <c r="GT793" s="144"/>
      <c r="GU793" s="144"/>
      <c r="GV793" s="144"/>
      <c r="GW793" s="144"/>
      <c r="GX793" s="144"/>
      <c r="GY793" s="144"/>
      <c r="GZ793" s="144"/>
      <c r="HA793" s="144"/>
      <c r="HB793" s="144"/>
      <c r="HC793" s="144"/>
      <c r="HD793" s="144"/>
      <c r="HE793" s="144"/>
      <c r="HF793" s="144"/>
      <c r="HG793" s="144"/>
      <c r="HH793" s="144"/>
      <c r="HI793" s="144"/>
      <c r="HJ793" s="144"/>
    </row>
    <row r="794" spans="1:218" ht="16.5" x14ac:dyDescent="0.3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c r="CN794" s="144"/>
      <c r="CO794" s="144"/>
      <c r="CP794" s="144"/>
      <c r="CQ794" s="144"/>
      <c r="CR794" s="144"/>
      <c r="CS794" s="144"/>
      <c r="CT794" s="144"/>
      <c r="CU794" s="144"/>
      <c r="CV794" s="144"/>
      <c r="CW794" s="144"/>
      <c r="CX794" s="144"/>
      <c r="CY794" s="144"/>
      <c r="CZ794" s="144"/>
      <c r="DA794" s="144"/>
      <c r="DB794" s="144"/>
      <c r="DC794" s="144"/>
      <c r="DD794" s="144"/>
      <c r="DE794" s="144"/>
      <c r="DF794" s="144"/>
      <c r="DG794" s="144"/>
      <c r="DH794" s="144"/>
      <c r="DI794" s="144"/>
      <c r="DJ794" s="144"/>
      <c r="DK794" s="144"/>
      <c r="DL794" s="144"/>
      <c r="DM794" s="144"/>
      <c r="DN794" s="144"/>
      <c r="DO794" s="144"/>
      <c r="DP794" s="144"/>
      <c r="DQ794" s="144"/>
      <c r="DR794" s="144"/>
      <c r="DS794" s="144"/>
      <c r="DT794" s="144"/>
      <c r="DU794" s="144"/>
      <c r="DV794" s="144"/>
      <c r="DW794" s="144"/>
      <c r="DX794" s="144"/>
      <c r="DY794" s="144"/>
      <c r="DZ794" s="144"/>
      <c r="EA794" s="144"/>
      <c r="EB794" s="144"/>
      <c r="EC794" s="144"/>
      <c r="ED794" s="144"/>
      <c r="EE794" s="144"/>
      <c r="EF794" s="144"/>
      <c r="EG794" s="144"/>
      <c r="EH794" s="144"/>
      <c r="EI794" s="144"/>
      <c r="EJ794" s="144"/>
      <c r="EK794" s="144"/>
      <c r="EL794" s="144"/>
      <c r="EM794" s="144"/>
      <c r="EN794" s="144"/>
      <c r="EO794" s="144"/>
      <c r="EP794" s="144"/>
      <c r="EQ794" s="144"/>
      <c r="ER794" s="144"/>
      <c r="ES794" s="144"/>
      <c r="ET794" s="144"/>
      <c r="EU794" s="144"/>
      <c r="EV794" s="144"/>
      <c r="EW794" s="144"/>
      <c r="EX794" s="144"/>
      <c r="EY794" s="144"/>
      <c r="EZ794" s="144"/>
      <c r="FA794" s="144"/>
      <c r="FB794" s="144"/>
      <c r="FC794" s="144"/>
      <c r="FD794" s="144"/>
      <c r="FE794" s="144"/>
      <c r="FF794" s="144"/>
      <c r="FG794" s="144"/>
      <c r="FH794" s="144"/>
      <c r="FI794" s="144"/>
      <c r="FJ794" s="144"/>
      <c r="FK794" s="144"/>
      <c r="FL794" s="144"/>
      <c r="FM794" s="144"/>
      <c r="FN794" s="144"/>
      <c r="FO794" s="144"/>
      <c r="FP794" s="144"/>
      <c r="FQ794" s="144"/>
      <c r="FR794" s="144"/>
      <c r="FS794" s="144"/>
      <c r="FT794" s="144"/>
      <c r="FU794" s="144"/>
      <c r="FV794" s="144"/>
      <c r="FW794" s="144"/>
      <c r="FX794" s="144"/>
      <c r="FY794" s="144"/>
      <c r="FZ794" s="144"/>
      <c r="GA794" s="144"/>
      <c r="GB794" s="144"/>
      <c r="GC794" s="144"/>
      <c r="GD794" s="144"/>
      <c r="GE794" s="144"/>
      <c r="GF794" s="144"/>
      <c r="GG794" s="144"/>
      <c r="GH794" s="144"/>
      <c r="GI794" s="144"/>
      <c r="GJ794" s="144"/>
      <c r="GK794" s="144"/>
      <c r="GL794" s="144"/>
      <c r="GM794" s="144"/>
      <c r="GN794" s="144"/>
      <c r="GO794" s="144"/>
      <c r="GP794" s="144"/>
      <c r="GQ794" s="144"/>
      <c r="GR794" s="144"/>
      <c r="GS794" s="144"/>
      <c r="GT794" s="144"/>
      <c r="GU794" s="144"/>
      <c r="GV794" s="144"/>
      <c r="GW794" s="144"/>
      <c r="GX794" s="144"/>
      <c r="GY794" s="144"/>
      <c r="GZ794" s="144"/>
      <c r="HA794" s="144"/>
      <c r="HB794" s="144"/>
      <c r="HC794" s="144"/>
      <c r="HD794" s="144"/>
      <c r="HE794" s="144"/>
      <c r="HF794" s="144"/>
      <c r="HG794" s="144"/>
      <c r="HH794" s="144"/>
      <c r="HI794" s="144"/>
      <c r="HJ794" s="144"/>
    </row>
    <row r="795" spans="1:218" ht="16.5" x14ac:dyDescent="0.3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c r="CN795" s="144"/>
      <c r="CO795" s="144"/>
      <c r="CP795" s="144"/>
      <c r="CQ795" s="144"/>
      <c r="CR795" s="144"/>
      <c r="CS795" s="144"/>
      <c r="CT795" s="144"/>
      <c r="CU795" s="144"/>
      <c r="CV795" s="144"/>
      <c r="CW795" s="144"/>
      <c r="CX795" s="144"/>
      <c r="CY795" s="144"/>
      <c r="CZ795" s="144"/>
      <c r="DA795" s="144"/>
      <c r="DB795" s="144"/>
      <c r="DC795" s="144"/>
      <c r="DD795" s="144"/>
      <c r="DE795" s="144"/>
      <c r="DF795" s="144"/>
      <c r="DG795" s="144"/>
      <c r="DH795" s="144"/>
      <c r="DI795" s="144"/>
      <c r="DJ795" s="144"/>
      <c r="DK795" s="144"/>
      <c r="DL795" s="144"/>
      <c r="DM795" s="144"/>
      <c r="DN795" s="144"/>
      <c r="DO795" s="144"/>
      <c r="DP795" s="144"/>
      <c r="DQ795" s="144"/>
      <c r="DR795" s="144"/>
      <c r="DS795" s="144"/>
      <c r="DT795" s="144"/>
      <c r="DU795" s="144"/>
      <c r="DV795" s="144"/>
      <c r="DW795" s="144"/>
      <c r="DX795" s="144"/>
      <c r="DY795" s="144"/>
      <c r="DZ795" s="144"/>
      <c r="EA795" s="144"/>
      <c r="EB795" s="144"/>
      <c r="EC795" s="144"/>
      <c r="ED795" s="144"/>
      <c r="EE795" s="144"/>
      <c r="EF795" s="144"/>
      <c r="EG795" s="144"/>
      <c r="EH795" s="144"/>
      <c r="EI795" s="144"/>
      <c r="EJ795" s="144"/>
      <c r="EK795" s="144"/>
      <c r="EL795" s="144"/>
      <c r="EM795" s="144"/>
      <c r="EN795" s="144"/>
      <c r="EO795" s="144"/>
      <c r="EP795" s="144"/>
      <c r="EQ795" s="144"/>
      <c r="ER795" s="144"/>
      <c r="ES795" s="144"/>
      <c r="ET795" s="144"/>
      <c r="EU795" s="144"/>
      <c r="EV795" s="144"/>
      <c r="EW795" s="144"/>
      <c r="EX795" s="144"/>
      <c r="EY795" s="144"/>
      <c r="EZ795" s="144"/>
      <c r="FA795" s="144"/>
      <c r="FB795" s="144"/>
      <c r="FC795" s="144"/>
      <c r="FD795" s="144"/>
      <c r="FE795" s="144"/>
      <c r="FF795" s="144"/>
      <c r="FG795" s="144"/>
      <c r="FH795" s="144"/>
      <c r="FI795" s="144"/>
      <c r="FJ795" s="144"/>
      <c r="FK795" s="144"/>
      <c r="FL795" s="144"/>
      <c r="FM795" s="144"/>
      <c r="FN795" s="144"/>
      <c r="FO795" s="144"/>
      <c r="FP795" s="144"/>
      <c r="FQ795" s="144"/>
      <c r="FR795" s="144"/>
      <c r="FS795" s="144"/>
      <c r="FT795" s="144"/>
      <c r="FU795" s="144"/>
      <c r="FV795" s="144"/>
      <c r="FW795" s="144"/>
      <c r="FX795" s="144"/>
      <c r="FY795" s="144"/>
      <c r="FZ795" s="144"/>
      <c r="GA795" s="144"/>
      <c r="GB795" s="144"/>
      <c r="GC795" s="144"/>
      <c r="GD795" s="144"/>
      <c r="GE795" s="144"/>
      <c r="GF795" s="144"/>
      <c r="GG795" s="144"/>
      <c r="GH795" s="144"/>
      <c r="GI795" s="144"/>
      <c r="GJ795" s="144"/>
      <c r="GK795" s="144"/>
      <c r="GL795" s="144"/>
      <c r="GM795" s="144"/>
      <c r="GN795" s="144"/>
      <c r="GO795" s="144"/>
      <c r="GP795" s="144"/>
      <c r="GQ795" s="144"/>
      <c r="GR795" s="144"/>
      <c r="GS795" s="144"/>
      <c r="GT795" s="144"/>
      <c r="GU795" s="144"/>
      <c r="GV795" s="144"/>
      <c r="GW795" s="144"/>
      <c r="GX795" s="144"/>
      <c r="GY795" s="144"/>
      <c r="GZ795" s="144"/>
      <c r="HA795" s="144"/>
      <c r="HB795" s="144"/>
      <c r="HC795" s="144"/>
      <c r="HD795" s="144"/>
      <c r="HE795" s="144"/>
      <c r="HF795" s="144"/>
      <c r="HG795" s="144"/>
      <c r="HH795" s="144"/>
      <c r="HI795" s="144"/>
      <c r="HJ795" s="144"/>
    </row>
    <row r="796" spans="1:218" ht="16.5" x14ac:dyDescent="0.3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c r="CN796" s="144"/>
      <c r="CO796" s="144"/>
      <c r="CP796" s="144"/>
      <c r="CQ796" s="144"/>
      <c r="CR796" s="144"/>
      <c r="CS796" s="144"/>
      <c r="CT796" s="144"/>
      <c r="CU796" s="144"/>
      <c r="CV796" s="144"/>
      <c r="CW796" s="144"/>
      <c r="CX796" s="144"/>
      <c r="CY796" s="144"/>
      <c r="CZ796" s="144"/>
      <c r="DA796" s="144"/>
      <c r="DB796" s="144"/>
      <c r="DC796" s="144"/>
      <c r="DD796" s="144"/>
      <c r="DE796" s="144"/>
      <c r="DF796" s="144"/>
      <c r="DG796" s="144"/>
      <c r="DH796" s="144"/>
      <c r="DI796" s="144"/>
      <c r="DJ796" s="144"/>
      <c r="DK796" s="144"/>
      <c r="DL796" s="144"/>
      <c r="DM796" s="144"/>
      <c r="DN796" s="144"/>
      <c r="DO796" s="144"/>
      <c r="DP796" s="144"/>
      <c r="DQ796" s="144"/>
      <c r="DR796" s="144"/>
      <c r="DS796" s="144"/>
      <c r="DT796" s="144"/>
      <c r="DU796" s="144"/>
      <c r="DV796" s="144"/>
      <c r="DW796" s="144"/>
      <c r="DX796" s="144"/>
      <c r="DY796" s="144"/>
      <c r="DZ796" s="144"/>
      <c r="EA796" s="144"/>
      <c r="EB796" s="144"/>
      <c r="EC796" s="144"/>
      <c r="ED796" s="144"/>
      <c r="EE796" s="144"/>
      <c r="EF796" s="144"/>
      <c r="EG796" s="144"/>
      <c r="EH796" s="144"/>
      <c r="EI796" s="144"/>
      <c r="EJ796" s="144"/>
      <c r="EK796" s="144"/>
      <c r="EL796" s="144"/>
      <c r="EM796" s="144"/>
      <c r="EN796" s="144"/>
      <c r="EO796" s="144"/>
      <c r="EP796" s="144"/>
      <c r="EQ796" s="144"/>
      <c r="ER796" s="144"/>
      <c r="ES796" s="144"/>
      <c r="ET796" s="144"/>
      <c r="EU796" s="144"/>
      <c r="EV796" s="144"/>
      <c r="EW796" s="144"/>
      <c r="EX796" s="144"/>
      <c r="EY796" s="144"/>
      <c r="EZ796" s="144"/>
      <c r="FA796" s="144"/>
      <c r="FB796" s="144"/>
      <c r="FC796" s="144"/>
      <c r="FD796" s="144"/>
      <c r="FE796" s="144"/>
      <c r="FF796" s="144"/>
      <c r="FG796" s="144"/>
      <c r="FH796" s="144"/>
      <c r="FI796" s="144"/>
      <c r="FJ796" s="144"/>
      <c r="FK796" s="144"/>
      <c r="FL796" s="144"/>
      <c r="FM796" s="144"/>
      <c r="FN796" s="144"/>
      <c r="FO796" s="144"/>
      <c r="FP796" s="144"/>
      <c r="FQ796" s="144"/>
      <c r="FR796" s="144"/>
      <c r="FS796" s="144"/>
      <c r="FT796" s="144"/>
      <c r="FU796" s="144"/>
      <c r="FV796" s="144"/>
      <c r="FW796" s="144"/>
      <c r="FX796" s="144"/>
      <c r="FY796" s="144"/>
      <c r="FZ796" s="144"/>
      <c r="GA796" s="144"/>
      <c r="GB796" s="144"/>
      <c r="GC796" s="144"/>
      <c r="GD796" s="144"/>
      <c r="GE796" s="144"/>
      <c r="GF796" s="144"/>
      <c r="GG796" s="144"/>
      <c r="GH796" s="144"/>
      <c r="GI796" s="144"/>
      <c r="GJ796" s="144"/>
      <c r="GK796" s="144"/>
      <c r="GL796" s="144"/>
      <c r="GM796" s="144"/>
      <c r="GN796" s="144"/>
      <c r="GO796" s="144"/>
      <c r="GP796" s="144"/>
      <c r="GQ796" s="144"/>
      <c r="GR796" s="144"/>
      <c r="GS796" s="144"/>
      <c r="GT796" s="144"/>
      <c r="GU796" s="144"/>
      <c r="GV796" s="144"/>
      <c r="GW796" s="144"/>
      <c r="GX796" s="144"/>
      <c r="GY796" s="144"/>
      <c r="GZ796" s="144"/>
      <c r="HA796" s="144"/>
      <c r="HB796" s="144"/>
      <c r="HC796" s="144"/>
      <c r="HD796" s="144"/>
      <c r="HE796" s="144"/>
      <c r="HF796" s="144"/>
      <c r="HG796" s="144"/>
      <c r="HH796" s="144"/>
      <c r="HI796" s="144"/>
      <c r="HJ796" s="144"/>
    </row>
    <row r="797" spans="1:218" ht="16.5" x14ac:dyDescent="0.3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c r="CN797" s="144"/>
      <c r="CO797" s="144"/>
      <c r="CP797" s="144"/>
      <c r="CQ797" s="144"/>
      <c r="CR797" s="144"/>
      <c r="CS797" s="144"/>
      <c r="CT797" s="144"/>
      <c r="CU797" s="144"/>
      <c r="CV797" s="144"/>
      <c r="CW797" s="144"/>
      <c r="CX797" s="144"/>
      <c r="CY797" s="144"/>
      <c r="CZ797" s="144"/>
      <c r="DA797" s="144"/>
      <c r="DB797" s="144"/>
      <c r="DC797" s="144"/>
      <c r="DD797" s="144"/>
      <c r="DE797" s="144"/>
      <c r="DF797" s="144"/>
      <c r="DG797" s="144"/>
      <c r="DH797" s="144"/>
      <c r="DI797" s="144"/>
      <c r="DJ797" s="144"/>
      <c r="DK797" s="144"/>
      <c r="DL797" s="144"/>
      <c r="DM797" s="144"/>
      <c r="DN797" s="144"/>
      <c r="DO797" s="144"/>
      <c r="DP797" s="144"/>
      <c r="DQ797" s="144"/>
      <c r="DR797" s="144"/>
      <c r="DS797" s="144"/>
      <c r="DT797" s="144"/>
      <c r="DU797" s="144"/>
      <c r="DV797" s="144"/>
      <c r="DW797" s="144"/>
      <c r="DX797" s="144"/>
      <c r="DY797" s="144"/>
      <c r="DZ797" s="144"/>
      <c r="EA797" s="144"/>
      <c r="EB797" s="144"/>
      <c r="EC797" s="144"/>
      <c r="ED797" s="144"/>
      <c r="EE797" s="144"/>
      <c r="EF797" s="144"/>
      <c r="EG797" s="144"/>
      <c r="EH797" s="144"/>
      <c r="EI797" s="144"/>
      <c r="EJ797" s="144"/>
      <c r="EK797" s="144"/>
      <c r="EL797" s="144"/>
      <c r="EM797" s="144"/>
      <c r="EN797" s="144"/>
      <c r="EO797" s="144"/>
      <c r="EP797" s="144"/>
      <c r="EQ797" s="144"/>
      <c r="ER797" s="144"/>
      <c r="ES797" s="144"/>
      <c r="ET797" s="144"/>
      <c r="EU797" s="144"/>
      <c r="EV797" s="144"/>
      <c r="EW797" s="144"/>
      <c r="EX797" s="144"/>
      <c r="EY797" s="144"/>
      <c r="EZ797" s="144"/>
      <c r="FA797" s="144"/>
      <c r="FB797" s="144"/>
      <c r="FC797" s="144"/>
      <c r="FD797" s="144"/>
      <c r="FE797" s="144"/>
      <c r="FF797" s="144"/>
      <c r="FG797" s="144"/>
      <c r="FH797" s="144"/>
      <c r="FI797" s="144"/>
      <c r="FJ797" s="144"/>
      <c r="FK797" s="144"/>
      <c r="FL797" s="144"/>
      <c r="FM797" s="144"/>
      <c r="FN797" s="144"/>
      <c r="FO797" s="144"/>
      <c r="FP797" s="144"/>
      <c r="FQ797" s="144"/>
      <c r="FR797" s="144"/>
      <c r="FS797" s="144"/>
      <c r="FT797" s="144"/>
      <c r="FU797" s="144"/>
      <c r="FV797" s="144"/>
      <c r="FW797" s="144"/>
      <c r="FX797" s="144"/>
      <c r="FY797" s="144"/>
      <c r="FZ797" s="144"/>
      <c r="GA797" s="144"/>
      <c r="GB797" s="144"/>
      <c r="GC797" s="144"/>
      <c r="GD797" s="144"/>
      <c r="GE797" s="144"/>
      <c r="GF797" s="144"/>
      <c r="GG797" s="144"/>
      <c r="GH797" s="144"/>
      <c r="GI797" s="144"/>
      <c r="GJ797" s="144"/>
      <c r="GK797" s="144"/>
      <c r="GL797" s="144"/>
      <c r="GM797" s="144"/>
      <c r="GN797" s="144"/>
      <c r="GO797" s="144"/>
      <c r="GP797" s="144"/>
      <c r="GQ797" s="144"/>
      <c r="GR797" s="144"/>
      <c r="GS797" s="144"/>
      <c r="GT797" s="144"/>
      <c r="GU797" s="144"/>
      <c r="GV797" s="144"/>
      <c r="GW797" s="144"/>
      <c r="GX797" s="144"/>
      <c r="GY797" s="144"/>
      <c r="GZ797" s="144"/>
      <c r="HA797" s="144"/>
      <c r="HB797" s="144"/>
      <c r="HC797" s="144"/>
      <c r="HD797" s="144"/>
      <c r="HE797" s="144"/>
      <c r="HF797" s="144"/>
      <c r="HG797" s="144"/>
      <c r="HH797" s="144"/>
      <c r="HI797" s="144"/>
      <c r="HJ797" s="144"/>
    </row>
    <row r="798" spans="1:218" ht="16.5" x14ac:dyDescent="0.3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c r="CN798" s="144"/>
      <c r="CO798" s="144"/>
      <c r="CP798" s="144"/>
      <c r="CQ798" s="144"/>
      <c r="CR798" s="144"/>
      <c r="CS798" s="144"/>
      <c r="CT798" s="144"/>
      <c r="CU798" s="144"/>
      <c r="CV798" s="144"/>
      <c r="CW798" s="144"/>
      <c r="CX798" s="144"/>
      <c r="CY798" s="144"/>
      <c r="CZ798" s="144"/>
      <c r="DA798" s="144"/>
      <c r="DB798" s="144"/>
      <c r="DC798" s="144"/>
      <c r="DD798" s="144"/>
      <c r="DE798" s="144"/>
      <c r="DF798" s="144"/>
      <c r="DG798" s="144"/>
      <c r="DH798" s="144"/>
      <c r="DI798" s="144"/>
      <c r="DJ798" s="144"/>
      <c r="DK798" s="144"/>
      <c r="DL798" s="144"/>
      <c r="DM798" s="144"/>
      <c r="DN798" s="144"/>
      <c r="DO798" s="144"/>
      <c r="DP798" s="144"/>
      <c r="DQ798" s="144"/>
      <c r="DR798" s="144"/>
      <c r="DS798" s="144"/>
      <c r="DT798" s="144"/>
      <c r="DU798" s="144"/>
      <c r="DV798" s="144"/>
      <c r="DW798" s="144"/>
      <c r="DX798" s="144"/>
      <c r="DY798" s="144"/>
      <c r="DZ798" s="144"/>
      <c r="EA798" s="144"/>
      <c r="EB798" s="144"/>
      <c r="EC798" s="144"/>
      <c r="ED798" s="144"/>
      <c r="EE798" s="144"/>
      <c r="EF798" s="144"/>
      <c r="EG798" s="144"/>
      <c r="EH798" s="144"/>
      <c r="EI798" s="144"/>
      <c r="EJ798" s="144"/>
      <c r="EK798" s="144"/>
      <c r="EL798" s="144"/>
      <c r="EM798" s="144"/>
      <c r="EN798" s="144"/>
      <c r="EO798" s="144"/>
      <c r="EP798" s="144"/>
      <c r="EQ798" s="144"/>
      <c r="ER798" s="144"/>
      <c r="ES798" s="144"/>
      <c r="ET798" s="144"/>
      <c r="EU798" s="144"/>
      <c r="EV798" s="144"/>
      <c r="EW798" s="144"/>
      <c r="EX798" s="144"/>
      <c r="EY798" s="144"/>
      <c r="EZ798" s="144"/>
      <c r="FA798" s="144"/>
      <c r="FB798" s="144"/>
      <c r="FC798" s="144"/>
      <c r="FD798" s="144"/>
      <c r="FE798" s="144"/>
      <c r="FF798" s="144"/>
      <c r="FG798" s="144"/>
      <c r="FH798" s="144"/>
      <c r="FI798" s="144"/>
      <c r="FJ798" s="144"/>
      <c r="FK798" s="144"/>
      <c r="FL798" s="144"/>
      <c r="FM798" s="144"/>
      <c r="FN798" s="144"/>
      <c r="FO798" s="144"/>
      <c r="FP798" s="144"/>
      <c r="FQ798" s="144"/>
      <c r="FR798" s="144"/>
      <c r="FS798" s="144"/>
      <c r="FT798" s="144"/>
      <c r="FU798" s="144"/>
      <c r="FV798" s="144"/>
      <c r="FW798" s="144"/>
      <c r="FX798" s="144"/>
      <c r="FY798" s="144"/>
      <c r="FZ798" s="144"/>
      <c r="GA798" s="144"/>
      <c r="GB798" s="144"/>
      <c r="GC798" s="144"/>
      <c r="GD798" s="144"/>
      <c r="GE798" s="144"/>
      <c r="GF798" s="144"/>
      <c r="GG798" s="144"/>
      <c r="GH798" s="144"/>
      <c r="GI798" s="144"/>
      <c r="GJ798" s="144"/>
      <c r="GK798" s="144"/>
      <c r="GL798" s="144"/>
      <c r="GM798" s="144"/>
      <c r="GN798" s="144"/>
      <c r="GO798" s="144"/>
      <c r="GP798" s="144"/>
      <c r="GQ798" s="144"/>
      <c r="GR798" s="144"/>
      <c r="GS798" s="144"/>
      <c r="GT798" s="144"/>
      <c r="GU798" s="144"/>
      <c r="GV798" s="144"/>
      <c r="GW798" s="144"/>
      <c r="GX798" s="144"/>
      <c r="GY798" s="144"/>
      <c r="GZ798" s="144"/>
      <c r="HA798" s="144"/>
      <c r="HB798" s="144"/>
      <c r="HC798" s="144"/>
      <c r="HD798" s="144"/>
      <c r="HE798" s="144"/>
      <c r="HF798" s="144"/>
      <c r="HG798" s="144"/>
      <c r="HH798" s="144"/>
      <c r="HI798" s="144"/>
      <c r="HJ798" s="144"/>
    </row>
    <row r="799" spans="1:218" ht="16.5" x14ac:dyDescent="0.3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c r="CN799" s="144"/>
      <c r="CO799" s="144"/>
      <c r="CP799" s="144"/>
      <c r="CQ799" s="144"/>
      <c r="CR799" s="144"/>
      <c r="CS799" s="144"/>
      <c r="CT799" s="144"/>
      <c r="CU799" s="144"/>
      <c r="CV799" s="144"/>
      <c r="CW799" s="144"/>
      <c r="CX799" s="144"/>
      <c r="CY799" s="144"/>
      <c r="CZ799" s="144"/>
      <c r="DA799" s="144"/>
      <c r="DB799" s="144"/>
      <c r="DC799" s="144"/>
      <c r="DD799" s="144"/>
      <c r="DE799" s="144"/>
      <c r="DF799" s="144"/>
      <c r="DG799" s="144"/>
      <c r="DH799" s="144"/>
      <c r="DI799" s="144"/>
      <c r="DJ799" s="144"/>
      <c r="DK799" s="144"/>
      <c r="DL799" s="144"/>
      <c r="DM799" s="144"/>
      <c r="DN799" s="144"/>
      <c r="DO799" s="144"/>
      <c r="DP799" s="144"/>
      <c r="DQ799" s="144"/>
      <c r="DR799" s="144"/>
      <c r="DS799" s="144"/>
      <c r="DT799" s="144"/>
      <c r="DU799" s="144"/>
      <c r="DV799" s="144"/>
      <c r="DW799" s="144"/>
      <c r="DX799" s="144"/>
      <c r="DY799" s="144"/>
      <c r="DZ799" s="144"/>
      <c r="EA799" s="144"/>
      <c r="EB799" s="144"/>
      <c r="EC799" s="144"/>
      <c r="ED799" s="144"/>
      <c r="EE799" s="144"/>
      <c r="EF799" s="144"/>
      <c r="EG799" s="144"/>
      <c r="EH799" s="144"/>
      <c r="EI799" s="144"/>
      <c r="EJ799" s="144"/>
      <c r="EK799" s="144"/>
      <c r="EL799" s="144"/>
      <c r="EM799" s="144"/>
      <c r="EN799" s="144"/>
      <c r="EO799" s="144"/>
      <c r="EP799" s="144"/>
      <c r="EQ799" s="144"/>
      <c r="ER799" s="144"/>
      <c r="ES799" s="144"/>
      <c r="ET799" s="144"/>
      <c r="EU799" s="144"/>
      <c r="EV799" s="144"/>
      <c r="EW799" s="144"/>
      <c r="EX799" s="144"/>
      <c r="EY799" s="144"/>
      <c r="EZ799" s="144"/>
      <c r="FA799" s="144"/>
      <c r="FB799" s="144"/>
      <c r="FC799" s="144"/>
      <c r="FD799" s="144"/>
      <c r="FE799" s="144"/>
      <c r="FF799" s="144"/>
      <c r="FG799" s="144"/>
      <c r="FH799" s="144"/>
      <c r="FI799" s="144"/>
      <c r="FJ799" s="144"/>
      <c r="FK799" s="144"/>
      <c r="FL799" s="144"/>
      <c r="FM799" s="144"/>
      <c r="FN799" s="144"/>
      <c r="FO799" s="144"/>
      <c r="FP799" s="144"/>
      <c r="FQ799" s="144"/>
      <c r="FR799" s="144"/>
      <c r="FS799" s="144"/>
      <c r="FT799" s="144"/>
      <c r="FU799" s="144"/>
      <c r="FV799" s="144"/>
      <c r="FW799" s="144"/>
      <c r="FX799" s="144"/>
      <c r="FY799" s="144"/>
      <c r="FZ799" s="144"/>
      <c r="GA799" s="144"/>
      <c r="GB799" s="144"/>
      <c r="GC799" s="144"/>
      <c r="GD799" s="144"/>
      <c r="GE799" s="144"/>
      <c r="GF799" s="144"/>
      <c r="GG799" s="144"/>
      <c r="GH799" s="144"/>
      <c r="GI799" s="144"/>
      <c r="GJ799" s="144"/>
      <c r="GK799" s="144"/>
      <c r="GL799" s="144"/>
      <c r="GM799" s="144"/>
      <c r="GN799" s="144"/>
      <c r="GO799" s="144"/>
      <c r="GP799" s="144"/>
      <c r="GQ799" s="144"/>
      <c r="GR799" s="144"/>
      <c r="GS799" s="144"/>
      <c r="GT799" s="144"/>
      <c r="GU799" s="144"/>
      <c r="GV799" s="144"/>
      <c r="GW799" s="144"/>
      <c r="GX799" s="144"/>
      <c r="GY799" s="144"/>
      <c r="GZ799" s="144"/>
      <c r="HA799" s="144"/>
      <c r="HB799" s="144"/>
      <c r="HC799" s="144"/>
      <c r="HD799" s="144"/>
      <c r="HE799" s="144"/>
      <c r="HF799" s="144"/>
      <c r="HG799" s="144"/>
      <c r="HH799" s="144"/>
      <c r="HI799" s="144"/>
      <c r="HJ799" s="144"/>
    </row>
    <row r="800" spans="1:218" ht="16.5" x14ac:dyDescent="0.3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c r="CN800" s="144"/>
      <c r="CO800" s="144"/>
      <c r="CP800" s="144"/>
      <c r="CQ800" s="144"/>
      <c r="CR800" s="144"/>
      <c r="CS800" s="144"/>
      <c r="CT800" s="144"/>
      <c r="CU800" s="144"/>
      <c r="CV800" s="144"/>
      <c r="CW800" s="144"/>
      <c r="CX800" s="144"/>
      <c r="CY800" s="144"/>
      <c r="CZ800" s="144"/>
      <c r="DA800" s="144"/>
      <c r="DB800" s="144"/>
      <c r="DC800" s="144"/>
      <c r="DD800" s="144"/>
      <c r="DE800" s="144"/>
      <c r="DF800" s="144"/>
      <c r="DG800" s="144"/>
      <c r="DH800" s="144"/>
      <c r="DI800" s="144"/>
      <c r="DJ800" s="144"/>
      <c r="DK800" s="144"/>
      <c r="DL800" s="144"/>
      <c r="DM800" s="144"/>
      <c r="DN800" s="144"/>
      <c r="DO800" s="144"/>
      <c r="DP800" s="144"/>
      <c r="DQ800" s="144"/>
      <c r="DR800" s="144"/>
      <c r="DS800" s="144"/>
      <c r="DT800" s="144"/>
      <c r="DU800" s="144"/>
      <c r="DV800" s="144"/>
      <c r="DW800" s="144"/>
      <c r="DX800" s="144"/>
      <c r="DY800" s="144"/>
      <c r="DZ800" s="144"/>
      <c r="EA800" s="144"/>
      <c r="EB800" s="144"/>
      <c r="EC800" s="144"/>
      <c r="ED800" s="144"/>
      <c r="EE800" s="144"/>
      <c r="EF800" s="144"/>
      <c r="EG800" s="144"/>
      <c r="EH800" s="144"/>
      <c r="EI800" s="144"/>
      <c r="EJ800" s="144"/>
      <c r="EK800" s="144"/>
      <c r="EL800" s="144"/>
      <c r="EM800" s="144"/>
      <c r="EN800" s="144"/>
      <c r="EO800" s="144"/>
      <c r="EP800" s="144"/>
      <c r="EQ800" s="144"/>
      <c r="ER800" s="144"/>
      <c r="ES800" s="144"/>
      <c r="ET800" s="144"/>
      <c r="EU800" s="144"/>
      <c r="EV800" s="144"/>
      <c r="EW800" s="144"/>
      <c r="EX800" s="144"/>
      <c r="EY800" s="144"/>
      <c r="EZ800" s="144"/>
      <c r="FA800" s="144"/>
      <c r="FB800" s="144"/>
      <c r="FC800" s="144"/>
      <c r="FD800" s="144"/>
      <c r="FE800" s="144"/>
      <c r="FF800" s="144"/>
      <c r="FG800" s="144"/>
      <c r="FH800" s="144"/>
      <c r="FI800" s="144"/>
      <c r="FJ800" s="144"/>
      <c r="FK800" s="144"/>
      <c r="FL800" s="144"/>
      <c r="FM800" s="144"/>
      <c r="FN800" s="144"/>
      <c r="FO800" s="144"/>
      <c r="FP800" s="144"/>
      <c r="FQ800" s="144"/>
      <c r="FR800" s="144"/>
      <c r="FS800" s="144"/>
      <c r="FT800" s="144"/>
      <c r="FU800" s="144"/>
      <c r="FV800" s="144"/>
      <c r="FW800" s="144"/>
      <c r="FX800" s="144"/>
      <c r="FY800" s="144"/>
      <c r="FZ800" s="144"/>
      <c r="GA800" s="144"/>
      <c r="GB800" s="144"/>
      <c r="GC800" s="144"/>
      <c r="GD800" s="144"/>
      <c r="GE800" s="144"/>
      <c r="GF800" s="144"/>
      <c r="GG800" s="144"/>
      <c r="GH800" s="144"/>
      <c r="GI800" s="144"/>
      <c r="GJ800" s="144"/>
      <c r="GK800" s="144"/>
      <c r="GL800" s="144"/>
      <c r="GM800" s="144"/>
      <c r="GN800" s="144"/>
      <c r="GO800" s="144"/>
      <c r="GP800" s="144"/>
      <c r="GQ800" s="144"/>
      <c r="GR800" s="144"/>
      <c r="GS800" s="144"/>
      <c r="GT800" s="144"/>
      <c r="GU800" s="144"/>
      <c r="GV800" s="144"/>
      <c r="GW800" s="144"/>
      <c r="GX800" s="144"/>
      <c r="GY800" s="144"/>
      <c r="GZ800" s="144"/>
      <c r="HA800" s="144"/>
      <c r="HB800" s="144"/>
      <c r="HC800" s="144"/>
      <c r="HD800" s="144"/>
      <c r="HE800" s="144"/>
      <c r="HF800" s="144"/>
      <c r="HG800" s="144"/>
      <c r="HH800" s="144"/>
      <c r="HI800" s="144"/>
      <c r="HJ800" s="144"/>
    </row>
    <row r="801" spans="1:218" ht="16.5" x14ac:dyDescent="0.3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c r="CN801" s="144"/>
      <c r="CO801" s="144"/>
      <c r="CP801" s="144"/>
      <c r="CQ801" s="144"/>
      <c r="CR801" s="144"/>
      <c r="CS801" s="144"/>
      <c r="CT801" s="144"/>
      <c r="CU801" s="144"/>
      <c r="CV801" s="144"/>
      <c r="CW801" s="144"/>
      <c r="CX801" s="144"/>
      <c r="CY801" s="144"/>
      <c r="CZ801" s="144"/>
      <c r="DA801" s="144"/>
      <c r="DB801" s="144"/>
      <c r="DC801" s="144"/>
      <c r="DD801" s="144"/>
      <c r="DE801" s="144"/>
      <c r="DF801" s="144"/>
      <c r="DG801" s="144"/>
      <c r="DH801" s="144"/>
      <c r="DI801" s="144"/>
      <c r="DJ801" s="144"/>
      <c r="DK801" s="144"/>
      <c r="DL801" s="144"/>
      <c r="DM801" s="144"/>
      <c r="DN801" s="144"/>
      <c r="DO801" s="144"/>
      <c r="DP801" s="144"/>
      <c r="DQ801" s="144"/>
      <c r="DR801" s="144"/>
      <c r="DS801" s="144"/>
      <c r="DT801" s="144"/>
      <c r="DU801" s="144"/>
      <c r="DV801" s="144"/>
      <c r="DW801" s="144"/>
      <c r="DX801" s="144"/>
      <c r="DY801" s="144"/>
      <c r="DZ801" s="144"/>
      <c r="EA801" s="144"/>
      <c r="EB801" s="144"/>
      <c r="EC801" s="144"/>
      <c r="ED801" s="144"/>
      <c r="EE801" s="144"/>
      <c r="EF801" s="144"/>
      <c r="EG801" s="144"/>
      <c r="EH801" s="144"/>
      <c r="EI801" s="144"/>
      <c r="EJ801" s="144"/>
      <c r="EK801" s="144"/>
      <c r="EL801" s="144"/>
      <c r="EM801" s="144"/>
      <c r="EN801" s="144"/>
      <c r="EO801" s="144"/>
      <c r="EP801" s="144"/>
      <c r="EQ801" s="144"/>
      <c r="ER801" s="144"/>
      <c r="ES801" s="144"/>
      <c r="ET801" s="144"/>
      <c r="EU801" s="144"/>
      <c r="EV801" s="144"/>
      <c r="EW801" s="144"/>
      <c r="EX801" s="144"/>
      <c r="EY801" s="144"/>
      <c r="EZ801" s="144"/>
      <c r="FA801" s="144"/>
      <c r="FB801" s="144"/>
      <c r="FC801" s="144"/>
      <c r="FD801" s="144"/>
      <c r="FE801" s="144"/>
      <c r="FF801" s="144"/>
      <c r="FG801" s="144"/>
      <c r="FH801" s="144"/>
      <c r="FI801" s="144"/>
      <c r="FJ801" s="144"/>
      <c r="FK801" s="144"/>
      <c r="FL801" s="144"/>
      <c r="FM801" s="144"/>
      <c r="FN801" s="144"/>
      <c r="FO801" s="144"/>
      <c r="FP801" s="144"/>
      <c r="FQ801" s="144"/>
      <c r="FR801" s="144"/>
      <c r="FS801" s="144"/>
      <c r="FT801" s="144"/>
      <c r="FU801" s="144"/>
      <c r="FV801" s="144"/>
      <c r="FW801" s="144"/>
      <c r="FX801" s="144"/>
      <c r="FY801" s="144"/>
      <c r="FZ801" s="144"/>
      <c r="GA801" s="144"/>
      <c r="GB801" s="144"/>
      <c r="GC801" s="144"/>
      <c r="GD801" s="144"/>
      <c r="GE801" s="144"/>
      <c r="GF801" s="144"/>
      <c r="GG801" s="144"/>
      <c r="GH801" s="144"/>
      <c r="GI801" s="144"/>
      <c r="GJ801" s="144"/>
      <c r="GK801" s="144"/>
      <c r="GL801" s="144"/>
      <c r="GM801" s="144"/>
      <c r="GN801" s="144"/>
      <c r="GO801" s="144"/>
      <c r="GP801" s="144"/>
      <c r="GQ801" s="144"/>
      <c r="GR801" s="144"/>
      <c r="GS801" s="144"/>
      <c r="GT801" s="144"/>
      <c r="GU801" s="144"/>
      <c r="GV801" s="144"/>
      <c r="GW801" s="144"/>
      <c r="GX801" s="144"/>
      <c r="GY801" s="144"/>
      <c r="GZ801" s="144"/>
      <c r="HA801" s="144"/>
      <c r="HB801" s="144"/>
      <c r="HC801" s="144"/>
      <c r="HD801" s="144"/>
      <c r="HE801" s="144"/>
      <c r="HF801" s="144"/>
      <c r="HG801" s="144"/>
      <c r="HH801" s="144"/>
      <c r="HI801" s="144"/>
      <c r="HJ801" s="144"/>
    </row>
    <row r="802" spans="1:218" ht="16.5" x14ac:dyDescent="0.3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c r="CN802" s="144"/>
      <c r="CO802" s="144"/>
      <c r="CP802" s="144"/>
      <c r="CQ802" s="144"/>
      <c r="CR802" s="144"/>
      <c r="CS802" s="144"/>
      <c r="CT802" s="144"/>
      <c r="CU802" s="144"/>
      <c r="CV802" s="144"/>
      <c r="CW802" s="144"/>
      <c r="CX802" s="144"/>
      <c r="CY802" s="144"/>
      <c r="CZ802" s="144"/>
      <c r="DA802" s="144"/>
      <c r="DB802" s="144"/>
      <c r="DC802" s="144"/>
      <c r="DD802" s="144"/>
      <c r="DE802" s="144"/>
      <c r="DF802" s="144"/>
      <c r="DG802" s="144"/>
      <c r="DH802" s="144"/>
      <c r="DI802" s="144"/>
      <c r="DJ802" s="144"/>
      <c r="DK802" s="144"/>
      <c r="DL802" s="144"/>
      <c r="DM802" s="144"/>
      <c r="DN802" s="144"/>
      <c r="DO802" s="144"/>
      <c r="DP802" s="144"/>
      <c r="DQ802" s="144"/>
      <c r="DR802" s="144"/>
      <c r="DS802" s="144"/>
      <c r="DT802" s="144"/>
      <c r="DU802" s="144"/>
      <c r="DV802" s="144"/>
      <c r="DW802" s="144"/>
      <c r="DX802" s="144"/>
      <c r="DY802" s="144"/>
      <c r="DZ802" s="144"/>
      <c r="EA802" s="144"/>
      <c r="EB802" s="144"/>
      <c r="EC802" s="144"/>
      <c r="ED802" s="144"/>
      <c r="EE802" s="144"/>
      <c r="EF802" s="144"/>
      <c r="EG802" s="144"/>
      <c r="EH802" s="144"/>
      <c r="EI802" s="144"/>
      <c r="EJ802" s="144"/>
      <c r="EK802" s="144"/>
      <c r="EL802" s="144"/>
      <c r="EM802" s="144"/>
      <c r="EN802" s="144"/>
      <c r="EO802" s="144"/>
      <c r="EP802" s="144"/>
      <c r="EQ802" s="144"/>
      <c r="ER802" s="144"/>
      <c r="ES802" s="144"/>
      <c r="ET802" s="144"/>
      <c r="EU802" s="144"/>
      <c r="EV802" s="144"/>
      <c r="EW802" s="144"/>
      <c r="EX802" s="144"/>
      <c r="EY802" s="144"/>
      <c r="EZ802" s="144"/>
      <c r="FA802" s="144"/>
      <c r="FB802" s="144"/>
      <c r="FC802" s="144"/>
      <c r="FD802" s="144"/>
      <c r="FE802" s="144"/>
      <c r="FF802" s="144"/>
      <c r="FG802" s="144"/>
      <c r="FH802" s="144"/>
      <c r="FI802" s="144"/>
      <c r="FJ802" s="144"/>
      <c r="FK802" s="144"/>
      <c r="FL802" s="144"/>
      <c r="FM802" s="144"/>
      <c r="FN802" s="144"/>
      <c r="FO802" s="144"/>
      <c r="FP802" s="144"/>
      <c r="FQ802" s="144"/>
      <c r="FR802" s="144"/>
      <c r="FS802" s="144"/>
      <c r="FT802" s="144"/>
      <c r="FU802" s="144"/>
      <c r="FV802" s="144"/>
      <c r="FW802" s="144"/>
      <c r="FX802" s="144"/>
      <c r="FY802" s="144"/>
      <c r="FZ802" s="144"/>
      <c r="GA802" s="144"/>
      <c r="GB802" s="144"/>
      <c r="GC802" s="144"/>
      <c r="GD802" s="144"/>
      <c r="GE802" s="144"/>
      <c r="GF802" s="144"/>
      <c r="GG802" s="144"/>
      <c r="GH802" s="144"/>
      <c r="GI802" s="144"/>
      <c r="GJ802" s="144"/>
      <c r="GK802" s="144"/>
      <c r="GL802" s="144"/>
      <c r="GM802" s="144"/>
      <c r="GN802" s="144"/>
      <c r="GO802" s="144"/>
      <c r="GP802" s="144"/>
      <c r="GQ802" s="144"/>
      <c r="GR802" s="144"/>
      <c r="GS802" s="144"/>
      <c r="GT802" s="144"/>
      <c r="GU802" s="144"/>
      <c r="GV802" s="144"/>
      <c r="GW802" s="144"/>
      <c r="GX802" s="144"/>
      <c r="GY802" s="144"/>
      <c r="GZ802" s="144"/>
      <c r="HA802" s="144"/>
      <c r="HB802" s="144"/>
      <c r="HC802" s="144"/>
      <c r="HD802" s="144"/>
      <c r="HE802" s="144"/>
      <c r="HF802" s="144"/>
      <c r="HG802" s="144"/>
      <c r="HH802" s="144"/>
      <c r="HI802" s="144"/>
      <c r="HJ802" s="144"/>
    </row>
    <row r="803" spans="1:218" ht="16.5" x14ac:dyDescent="0.3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c r="CN803" s="144"/>
      <c r="CO803" s="144"/>
      <c r="CP803" s="144"/>
      <c r="CQ803" s="144"/>
      <c r="CR803" s="144"/>
      <c r="CS803" s="144"/>
      <c r="CT803" s="144"/>
      <c r="CU803" s="144"/>
      <c r="CV803" s="144"/>
      <c r="CW803" s="144"/>
      <c r="CX803" s="144"/>
      <c r="CY803" s="144"/>
      <c r="CZ803" s="144"/>
      <c r="DA803" s="144"/>
      <c r="DB803" s="144"/>
      <c r="DC803" s="144"/>
      <c r="DD803" s="144"/>
      <c r="DE803" s="144"/>
      <c r="DF803" s="144"/>
      <c r="DG803" s="144"/>
      <c r="DH803" s="144"/>
      <c r="DI803" s="144"/>
      <c r="DJ803" s="144"/>
      <c r="DK803" s="144"/>
      <c r="DL803" s="144"/>
      <c r="DM803" s="144"/>
      <c r="DN803" s="144"/>
      <c r="DO803" s="144"/>
      <c r="DP803" s="144"/>
      <c r="DQ803" s="144"/>
      <c r="DR803" s="144"/>
      <c r="DS803" s="144"/>
      <c r="DT803" s="144"/>
      <c r="DU803" s="144"/>
      <c r="DV803" s="144"/>
      <c r="DW803" s="144"/>
      <c r="DX803" s="144"/>
      <c r="DY803" s="144"/>
      <c r="DZ803" s="144"/>
      <c r="EA803" s="144"/>
      <c r="EB803" s="144"/>
      <c r="EC803" s="144"/>
      <c r="ED803" s="144"/>
      <c r="EE803" s="144"/>
      <c r="EF803" s="144"/>
      <c r="EG803" s="144"/>
      <c r="EH803" s="144"/>
      <c r="EI803" s="144"/>
      <c r="EJ803" s="144"/>
      <c r="EK803" s="144"/>
      <c r="EL803" s="144"/>
      <c r="EM803" s="144"/>
      <c r="EN803" s="144"/>
      <c r="EO803" s="144"/>
      <c r="EP803" s="144"/>
      <c r="EQ803" s="144"/>
      <c r="ER803" s="144"/>
      <c r="ES803" s="144"/>
      <c r="ET803" s="144"/>
      <c r="EU803" s="144"/>
      <c r="EV803" s="144"/>
      <c r="EW803" s="144"/>
      <c r="EX803" s="144"/>
      <c r="EY803" s="144"/>
      <c r="EZ803" s="144"/>
      <c r="FA803" s="144"/>
      <c r="FB803" s="144"/>
      <c r="FC803" s="144"/>
      <c r="FD803" s="144"/>
      <c r="FE803" s="144"/>
      <c r="FF803" s="144"/>
      <c r="FG803" s="144"/>
      <c r="FH803" s="144"/>
      <c r="FI803" s="144"/>
      <c r="FJ803" s="144"/>
      <c r="FK803" s="144"/>
      <c r="FL803" s="144"/>
      <c r="FM803" s="144"/>
      <c r="FN803" s="144"/>
      <c r="FO803" s="144"/>
      <c r="FP803" s="144"/>
      <c r="FQ803" s="144"/>
      <c r="FR803" s="144"/>
      <c r="FS803" s="144"/>
      <c r="FT803" s="144"/>
      <c r="FU803" s="144"/>
      <c r="FV803" s="144"/>
      <c r="FW803" s="144"/>
      <c r="FX803" s="144"/>
      <c r="FY803" s="144"/>
      <c r="FZ803" s="144"/>
      <c r="GA803" s="144"/>
      <c r="GB803" s="144"/>
      <c r="GC803" s="144"/>
      <c r="GD803" s="144"/>
      <c r="GE803" s="144"/>
      <c r="GF803" s="144"/>
      <c r="GG803" s="144"/>
      <c r="GH803" s="144"/>
      <c r="GI803" s="144"/>
      <c r="GJ803" s="144"/>
      <c r="GK803" s="144"/>
      <c r="GL803" s="144"/>
      <c r="GM803" s="144"/>
      <c r="GN803" s="144"/>
      <c r="GO803" s="144"/>
      <c r="GP803" s="144"/>
      <c r="GQ803" s="144"/>
      <c r="GR803" s="144"/>
      <c r="GS803" s="144"/>
      <c r="GT803" s="144"/>
      <c r="GU803" s="144"/>
      <c r="GV803" s="144"/>
      <c r="GW803" s="144"/>
      <c r="GX803" s="144"/>
      <c r="GY803" s="144"/>
      <c r="GZ803" s="144"/>
      <c r="HA803" s="144"/>
      <c r="HB803" s="144"/>
      <c r="HC803" s="144"/>
      <c r="HD803" s="144"/>
      <c r="HE803" s="144"/>
      <c r="HF803" s="144"/>
      <c r="HG803" s="144"/>
      <c r="HH803" s="144"/>
      <c r="HI803" s="144"/>
      <c r="HJ803" s="144"/>
    </row>
    <row r="804" spans="1:218" ht="16.5" x14ac:dyDescent="0.3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4"/>
      <c r="CV804" s="144"/>
      <c r="CW804" s="144"/>
      <c r="CX804" s="144"/>
      <c r="CY804" s="144"/>
      <c r="CZ804" s="144"/>
      <c r="DA804" s="144"/>
      <c r="DB804" s="144"/>
      <c r="DC804" s="144"/>
      <c r="DD804" s="144"/>
      <c r="DE804" s="144"/>
      <c r="DF804" s="144"/>
      <c r="DG804" s="144"/>
      <c r="DH804" s="144"/>
      <c r="DI804" s="144"/>
      <c r="DJ804" s="144"/>
      <c r="DK804" s="144"/>
      <c r="DL804" s="144"/>
      <c r="DM804" s="144"/>
      <c r="DN804" s="144"/>
      <c r="DO804" s="144"/>
      <c r="DP804" s="144"/>
      <c r="DQ804" s="144"/>
      <c r="DR804" s="144"/>
      <c r="DS804" s="144"/>
      <c r="DT804" s="144"/>
      <c r="DU804" s="144"/>
      <c r="DV804" s="144"/>
      <c r="DW804" s="144"/>
      <c r="DX804" s="144"/>
      <c r="DY804" s="144"/>
      <c r="DZ804" s="144"/>
      <c r="EA804" s="144"/>
      <c r="EB804" s="144"/>
      <c r="EC804" s="144"/>
      <c r="ED804" s="144"/>
      <c r="EE804" s="144"/>
      <c r="EF804" s="144"/>
      <c r="EG804" s="144"/>
      <c r="EH804" s="144"/>
      <c r="EI804" s="144"/>
      <c r="EJ804" s="144"/>
      <c r="EK804" s="144"/>
      <c r="EL804" s="144"/>
      <c r="EM804" s="144"/>
      <c r="EN804" s="144"/>
      <c r="EO804" s="144"/>
      <c r="EP804" s="144"/>
      <c r="EQ804" s="144"/>
      <c r="ER804" s="144"/>
      <c r="ES804" s="144"/>
      <c r="ET804" s="144"/>
      <c r="EU804" s="144"/>
      <c r="EV804" s="144"/>
      <c r="EW804" s="144"/>
      <c r="EX804" s="144"/>
      <c r="EY804" s="144"/>
      <c r="EZ804" s="144"/>
      <c r="FA804" s="144"/>
      <c r="FB804" s="144"/>
      <c r="FC804" s="144"/>
      <c r="FD804" s="144"/>
      <c r="FE804" s="144"/>
      <c r="FF804" s="144"/>
      <c r="FG804" s="144"/>
      <c r="FH804" s="144"/>
      <c r="FI804" s="144"/>
      <c r="FJ804" s="144"/>
      <c r="FK804" s="144"/>
      <c r="FL804" s="144"/>
      <c r="FM804" s="144"/>
      <c r="FN804" s="144"/>
      <c r="FO804" s="144"/>
      <c r="FP804" s="144"/>
      <c r="FQ804" s="144"/>
      <c r="FR804" s="144"/>
      <c r="FS804" s="144"/>
      <c r="FT804" s="144"/>
      <c r="FU804" s="144"/>
      <c r="FV804" s="144"/>
      <c r="FW804" s="144"/>
      <c r="FX804" s="144"/>
      <c r="FY804" s="144"/>
      <c r="FZ804" s="144"/>
      <c r="GA804" s="144"/>
      <c r="GB804" s="144"/>
      <c r="GC804" s="144"/>
      <c r="GD804" s="144"/>
      <c r="GE804" s="144"/>
      <c r="GF804" s="144"/>
      <c r="GG804" s="144"/>
      <c r="GH804" s="144"/>
      <c r="GI804" s="144"/>
      <c r="GJ804" s="144"/>
      <c r="GK804" s="144"/>
      <c r="GL804" s="144"/>
      <c r="GM804" s="144"/>
      <c r="GN804" s="144"/>
      <c r="GO804" s="144"/>
      <c r="GP804" s="144"/>
      <c r="GQ804" s="144"/>
      <c r="GR804" s="144"/>
      <c r="GS804" s="144"/>
      <c r="GT804" s="144"/>
      <c r="GU804" s="144"/>
      <c r="GV804" s="144"/>
      <c r="GW804" s="144"/>
      <c r="GX804" s="144"/>
      <c r="GY804" s="144"/>
      <c r="GZ804" s="144"/>
      <c r="HA804" s="144"/>
      <c r="HB804" s="144"/>
      <c r="HC804" s="144"/>
      <c r="HD804" s="144"/>
      <c r="HE804" s="144"/>
      <c r="HF804" s="144"/>
      <c r="HG804" s="144"/>
      <c r="HH804" s="144"/>
      <c r="HI804" s="144"/>
      <c r="HJ804" s="144"/>
    </row>
    <row r="805" spans="1:218" ht="16.5" x14ac:dyDescent="0.3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c r="CN805" s="144"/>
      <c r="CO805" s="144"/>
      <c r="CP805" s="144"/>
      <c r="CQ805" s="144"/>
      <c r="CR805" s="144"/>
      <c r="CS805" s="144"/>
      <c r="CT805" s="144"/>
      <c r="CU805" s="144"/>
      <c r="CV805" s="144"/>
      <c r="CW805" s="144"/>
      <c r="CX805" s="144"/>
      <c r="CY805" s="144"/>
      <c r="CZ805" s="144"/>
      <c r="DA805" s="144"/>
      <c r="DB805" s="144"/>
      <c r="DC805" s="144"/>
      <c r="DD805" s="144"/>
      <c r="DE805" s="144"/>
      <c r="DF805" s="144"/>
      <c r="DG805" s="144"/>
      <c r="DH805" s="144"/>
      <c r="DI805" s="144"/>
      <c r="DJ805" s="144"/>
      <c r="DK805" s="144"/>
      <c r="DL805" s="144"/>
      <c r="DM805" s="144"/>
      <c r="DN805" s="144"/>
      <c r="DO805" s="144"/>
      <c r="DP805" s="144"/>
      <c r="DQ805" s="144"/>
      <c r="DR805" s="144"/>
      <c r="DS805" s="144"/>
      <c r="DT805" s="144"/>
      <c r="DU805" s="144"/>
      <c r="DV805" s="144"/>
      <c r="DW805" s="144"/>
      <c r="DX805" s="144"/>
      <c r="DY805" s="144"/>
      <c r="DZ805" s="144"/>
      <c r="EA805" s="144"/>
      <c r="EB805" s="144"/>
      <c r="EC805" s="144"/>
      <c r="ED805" s="144"/>
      <c r="EE805" s="144"/>
      <c r="EF805" s="144"/>
      <c r="EG805" s="144"/>
      <c r="EH805" s="144"/>
      <c r="EI805" s="144"/>
      <c r="EJ805" s="144"/>
      <c r="EK805" s="144"/>
      <c r="EL805" s="144"/>
      <c r="EM805" s="144"/>
      <c r="EN805" s="144"/>
      <c r="EO805" s="144"/>
      <c r="EP805" s="144"/>
      <c r="EQ805" s="144"/>
      <c r="ER805" s="144"/>
      <c r="ES805" s="144"/>
      <c r="ET805" s="144"/>
      <c r="EU805" s="144"/>
      <c r="EV805" s="144"/>
      <c r="EW805" s="144"/>
      <c r="EX805" s="144"/>
      <c r="EY805" s="144"/>
      <c r="EZ805" s="144"/>
      <c r="FA805" s="144"/>
      <c r="FB805" s="144"/>
      <c r="FC805" s="144"/>
      <c r="FD805" s="144"/>
      <c r="FE805" s="144"/>
      <c r="FF805" s="144"/>
      <c r="FG805" s="144"/>
      <c r="FH805" s="144"/>
      <c r="FI805" s="144"/>
      <c r="FJ805" s="144"/>
      <c r="FK805" s="144"/>
      <c r="FL805" s="144"/>
      <c r="FM805" s="144"/>
      <c r="FN805" s="144"/>
      <c r="FO805" s="144"/>
      <c r="FP805" s="144"/>
      <c r="FQ805" s="144"/>
      <c r="FR805" s="144"/>
      <c r="FS805" s="144"/>
      <c r="FT805" s="144"/>
      <c r="FU805" s="144"/>
      <c r="FV805" s="144"/>
      <c r="FW805" s="144"/>
      <c r="FX805" s="144"/>
      <c r="FY805" s="144"/>
      <c r="FZ805" s="144"/>
      <c r="GA805" s="144"/>
      <c r="GB805" s="144"/>
      <c r="GC805" s="144"/>
      <c r="GD805" s="144"/>
      <c r="GE805" s="144"/>
      <c r="GF805" s="144"/>
      <c r="GG805" s="144"/>
      <c r="GH805" s="144"/>
      <c r="GI805" s="144"/>
      <c r="GJ805" s="144"/>
      <c r="GK805" s="144"/>
      <c r="GL805" s="144"/>
      <c r="GM805" s="144"/>
      <c r="GN805" s="144"/>
      <c r="GO805" s="144"/>
      <c r="GP805" s="144"/>
      <c r="GQ805" s="144"/>
      <c r="GR805" s="144"/>
      <c r="GS805" s="144"/>
      <c r="GT805" s="144"/>
      <c r="GU805" s="144"/>
      <c r="GV805" s="144"/>
      <c r="GW805" s="144"/>
      <c r="GX805" s="144"/>
      <c r="GY805" s="144"/>
      <c r="GZ805" s="144"/>
      <c r="HA805" s="144"/>
      <c r="HB805" s="144"/>
      <c r="HC805" s="144"/>
      <c r="HD805" s="144"/>
      <c r="HE805" s="144"/>
      <c r="HF805" s="144"/>
      <c r="HG805" s="144"/>
      <c r="HH805" s="144"/>
      <c r="HI805" s="144"/>
      <c r="HJ805" s="144"/>
    </row>
    <row r="806" spans="1:218" ht="16.5" x14ac:dyDescent="0.3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c r="FF806" s="144"/>
      <c r="FG806" s="144"/>
      <c r="FH806" s="144"/>
      <c r="FI806" s="144"/>
      <c r="FJ806" s="144"/>
      <c r="FK806" s="144"/>
      <c r="FL806" s="144"/>
      <c r="FM806" s="144"/>
      <c r="FN806" s="144"/>
      <c r="FO806" s="144"/>
      <c r="FP806" s="144"/>
      <c r="FQ806" s="144"/>
      <c r="FR806" s="144"/>
      <c r="FS806" s="144"/>
      <c r="FT806" s="144"/>
      <c r="FU806" s="144"/>
      <c r="FV806" s="144"/>
      <c r="FW806" s="144"/>
      <c r="FX806" s="144"/>
      <c r="FY806" s="144"/>
      <c r="FZ806" s="144"/>
      <c r="GA806" s="144"/>
      <c r="GB806" s="144"/>
      <c r="GC806" s="144"/>
      <c r="GD806" s="144"/>
      <c r="GE806" s="144"/>
      <c r="GF806" s="144"/>
      <c r="GG806" s="144"/>
      <c r="GH806" s="144"/>
      <c r="GI806" s="144"/>
      <c r="GJ806" s="144"/>
      <c r="GK806" s="144"/>
      <c r="GL806" s="144"/>
      <c r="GM806" s="144"/>
      <c r="GN806" s="144"/>
      <c r="GO806" s="144"/>
      <c r="GP806" s="144"/>
      <c r="GQ806" s="144"/>
      <c r="GR806" s="144"/>
      <c r="GS806" s="144"/>
      <c r="GT806" s="144"/>
      <c r="GU806" s="144"/>
      <c r="GV806" s="144"/>
      <c r="GW806" s="144"/>
      <c r="GX806" s="144"/>
      <c r="GY806" s="144"/>
      <c r="GZ806" s="144"/>
      <c r="HA806" s="144"/>
      <c r="HB806" s="144"/>
      <c r="HC806" s="144"/>
      <c r="HD806" s="144"/>
      <c r="HE806" s="144"/>
      <c r="HF806" s="144"/>
      <c r="HG806" s="144"/>
      <c r="HH806" s="144"/>
      <c r="HI806" s="144"/>
      <c r="HJ806" s="144"/>
    </row>
    <row r="807" spans="1:218" ht="16.5" x14ac:dyDescent="0.3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c r="FF807" s="144"/>
      <c r="FG807" s="144"/>
      <c r="FH807" s="144"/>
      <c r="FI807" s="144"/>
      <c r="FJ807" s="144"/>
      <c r="FK807" s="144"/>
      <c r="FL807" s="144"/>
      <c r="FM807" s="144"/>
      <c r="FN807" s="144"/>
      <c r="FO807" s="144"/>
      <c r="FP807" s="144"/>
      <c r="FQ807" s="144"/>
      <c r="FR807" s="144"/>
      <c r="FS807" s="144"/>
      <c r="FT807" s="144"/>
      <c r="FU807" s="144"/>
      <c r="FV807" s="144"/>
      <c r="FW807" s="144"/>
      <c r="FX807" s="144"/>
      <c r="FY807" s="144"/>
      <c r="FZ807" s="144"/>
      <c r="GA807" s="144"/>
      <c r="GB807" s="144"/>
      <c r="GC807" s="144"/>
      <c r="GD807" s="144"/>
      <c r="GE807" s="144"/>
      <c r="GF807" s="144"/>
      <c r="GG807" s="144"/>
      <c r="GH807" s="144"/>
      <c r="GI807" s="144"/>
      <c r="GJ807" s="144"/>
      <c r="GK807" s="144"/>
      <c r="GL807" s="144"/>
      <c r="GM807" s="144"/>
      <c r="GN807" s="144"/>
      <c r="GO807" s="144"/>
      <c r="GP807" s="144"/>
      <c r="GQ807" s="144"/>
      <c r="GR807" s="144"/>
      <c r="GS807" s="144"/>
      <c r="GT807" s="144"/>
      <c r="GU807" s="144"/>
      <c r="GV807" s="144"/>
      <c r="GW807" s="144"/>
      <c r="GX807" s="144"/>
      <c r="GY807" s="144"/>
      <c r="GZ807" s="144"/>
      <c r="HA807" s="144"/>
      <c r="HB807" s="144"/>
      <c r="HC807" s="144"/>
      <c r="HD807" s="144"/>
      <c r="HE807" s="144"/>
      <c r="HF807" s="144"/>
      <c r="HG807" s="144"/>
      <c r="HH807" s="144"/>
      <c r="HI807" s="144"/>
      <c r="HJ807" s="144"/>
    </row>
    <row r="808" spans="1:218" ht="16.5" x14ac:dyDescent="0.3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c r="FF808" s="144"/>
      <c r="FG808" s="144"/>
      <c r="FH808" s="144"/>
      <c r="FI808" s="144"/>
      <c r="FJ808" s="144"/>
      <c r="FK808" s="144"/>
      <c r="FL808" s="144"/>
      <c r="FM808" s="144"/>
      <c r="FN808" s="144"/>
      <c r="FO808" s="144"/>
      <c r="FP808" s="144"/>
      <c r="FQ808" s="144"/>
      <c r="FR808" s="144"/>
      <c r="FS808" s="144"/>
      <c r="FT808" s="144"/>
      <c r="FU808" s="144"/>
      <c r="FV808" s="144"/>
      <c r="FW808" s="144"/>
      <c r="FX808" s="144"/>
      <c r="FY808" s="144"/>
      <c r="FZ808" s="144"/>
      <c r="GA808" s="144"/>
      <c r="GB808" s="144"/>
      <c r="GC808" s="144"/>
      <c r="GD808" s="144"/>
      <c r="GE808" s="144"/>
      <c r="GF808" s="144"/>
      <c r="GG808" s="144"/>
      <c r="GH808" s="144"/>
      <c r="GI808" s="144"/>
      <c r="GJ808" s="144"/>
      <c r="GK808" s="144"/>
      <c r="GL808" s="144"/>
      <c r="GM808" s="144"/>
      <c r="GN808" s="144"/>
      <c r="GO808" s="144"/>
      <c r="GP808" s="144"/>
      <c r="GQ808" s="144"/>
      <c r="GR808" s="144"/>
      <c r="GS808" s="144"/>
      <c r="GT808" s="144"/>
      <c r="GU808" s="144"/>
      <c r="GV808" s="144"/>
      <c r="GW808" s="144"/>
      <c r="GX808" s="144"/>
      <c r="GY808" s="144"/>
      <c r="GZ808" s="144"/>
      <c r="HA808" s="144"/>
      <c r="HB808" s="144"/>
      <c r="HC808" s="144"/>
      <c r="HD808" s="144"/>
      <c r="HE808" s="144"/>
      <c r="HF808" s="144"/>
      <c r="HG808" s="144"/>
      <c r="HH808" s="144"/>
      <c r="HI808" s="144"/>
      <c r="HJ808" s="144"/>
    </row>
    <row r="809" spans="1:218" ht="16.5" x14ac:dyDescent="0.3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c r="FF809" s="144"/>
      <c r="FG809" s="144"/>
      <c r="FH809" s="144"/>
      <c r="FI809" s="144"/>
      <c r="FJ809" s="144"/>
      <c r="FK809" s="144"/>
      <c r="FL809" s="144"/>
      <c r="FM809" s="144"/>
      <c r="FN809" s="144"/>
      <c r="FO809" s="144"/>
      <c r="FP809" s="144"/>
      <c r="FQ809" s="144"/>
      <c r="FR809" s="144"/>
      <c r="FS809" s="144"/>
      <c r="FT809" s="144"/>
      <c r="FU809" s="144"/>
      <c r="FV809" s="144"/>
      <c r="FW809" s="144"/>
      <c r="FX809" s="144"/>
      <c r="FY809" s="144"/>
      <c r="FZ809" s="144"/>
      <c r="GA809" s="144"/>
      <c r="GB809" s="144"/>
      <c r="GC809" s="144"/>
      <c r="GD809" s="144"/>
      <c r="GE809" s="144"/>
      <c r="GF809" s="144"/>
      <c r="GG809" s="144"/>
      <c r="GH809" s="144"/>
      <c r="GI809" s="144"/>
      <c r="GJ809" s="144"/>
      <c r="GK809" s="144"/>
      <c r="GL809" s="144"/>
      <c r="GM809" s="144"/>
      <c r="GN809" s="144"/>
      <c r="GO809" s="144"/>
      <c r="GP809" s="144"/>
      <c r="GQ809" s="144"/>
      <c r="GR809" s="144"/>
      <c r="GS809" s="144"/>
      <c r="GT809" s="144"/>
      <c r="GU809" s="144"/>
      <c r="GV809" s="144"/>
      <c r="GW809" s="144"/>
      <c r="GX809" s="144"/>
      <c r="GY809" s="144"/>
      <c r="GZ809" s="144"/>
      <c r="HA809" s="144"/>
      <c r="HB809" s="144"/>
      <c r="HC809" s="144"/>
      <c r="HD809" s="144"/>
      <c r="HE809" s="144"/>
      <c r="HF809" s="144"/>
      <c r="HG809" s="144"/>
      <c r="HH809" s="144"/>
      <c r="HI809" s="144"/>
      <c r="HJ809" s="144"/>
    </row>
    <row r="810" spans="1:218" ht="16.5" x14ac:dyDescent="0.3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c r="CN810" s="144"/>
      <c r="CO810" s="144"/>
      <c r="CP810" s="144"/>
      <c r="CQ810" s="144"/>
      <c r="CR810" s="144"/>
      <c r="CS810" s="144"/>
      <c r="CT810" s="144"/>
      <c r="CU810" s="144"/>
      <c r="CV810" s="144"/>
      <c r="CW810" s="144"/>
      <c r="CX810" s="144"/>
      <c r="CY810" s="144"/>
      <c r="CZ810" s="144"/>
      <c r="DA810" s="144"/>
      <c r="DB810" s="144"/>
      <c r="DC810" s="144"/>
      <c r="DD810" s="144"/>
      <c r="DE810" s="144"/>
      <c r="DF810" s="144"/>
      <c r="DG810" s="144"/>
      <c r="DH810" s="144"/>
      <c r="DI810" s="144"/>
      <c r="DJ810" s="144"/>
      <c r="DK810" s="144"/>
      <c r="DL810" s="144"/>
      <c r="DM810" s="144"/>
      <c r="DN810" s="144"/>
      <c r="DO810" s="144"/>
      <c r="DP810" s="144"/>
      <c r="DQ810" s="144"/>
      <c r="DR810" s="144"/>
      <c r="DS810" s="144"/>
      <c r="DT810" s="144"/>
      <c r="DU810" s="144"/>
      <c r="DV810" s="144"/>
      <c r="DW810" s="144"/>
      <c r="DX810" s="144"/>
      <c r="DY810" s="144"/>
      <c r="DZ810" s="144"/>
      <c r="EA810" s="144"/>
      <c r="EB810" s="144"/>
      <c r="EC810" s="144"/>
      <c r="ED810" s="144"/>
      <c r="EE810" s="144"/>
      <c r="EF810" s="144"/>
      <c r="EG810" s="144"/>
      <c r="EH810" s="144"/>
      <c r="EI810" s="144"/>
      <c r="EJ810" s="144"/>
      <c r="EK810" s="144"/>
      <c r="EL810" s="144"/>
      <c r="EM810" s="144"/>
      <c r="EN810" s="144"/>
      <c r="EO810" s="144"/>
      <c r="EP810" s="144"/>
      <c r="EQ810" s="144"/>
      <c r="ER810" s="144"/>
      <c r="ES810" s="144"/>
      <c r="ET810" s="144"/>
      <c r="EU810" s="144"/>
      <c r="EV810" s="144"/>
      <c r="EW810" s="144"/>
      <c r="EX810" s="144"/>
      <c r="EY810" s="144"/>
      <c r="EZ810" s="144"/>
      <c r="FA810" s="144"/>
      <c r="FB810" s="144"/>
      <c r="FC810" s="144"/>
      <c r="FD810" s="144"/>
      <c r="FE810" s="144"/>
      <c r="FF810" s="144"/>
      <c r="FG810" s="144"/>
      <c r="FH810" s="144"/>
      <c r="FI810" s="144"/>
      <c r="FJ810" s="144"/>
      <c r="FK810" s="144"/>
      <c r="FL810" s="144"/>
      <c r="FM810" s="144"/>
      <c r="FN810" s="144"/>
      <c r="FO810" s="144"/>
      <c r="FP810" s="144"/>
      <c r="FQ810" s="144"/>
      <c r="FR810" s="144"/>
      <c r="FS810" s="144"/>
      <c r="FT810" s="144"/>
      <c r="FU810" s="144"/>
      <c r="FV810" s="144"/>
      <c r="FW810" s="144"/>
      <c r="FX810" s="144"/>
      <c r="FY810" s="144"/>
      <c r="FZ810" s="144"/>
      <c r="GA810" s="144"/>
      <c r="GB810" s="144"/>
      <c r="GC810" s="144"/>
      <c r="GD810" s="144"/>
      <c r="GE810" s="144"/>
      <c r="GF810" s="144"/>
      <c r="GG810" s="144"/>
      <c r="GH810" s="144"/>
      <c r="GI810" s="144"/>
      <c r="GJ810" s="144"/>
      <c r="GK810" s="144"/>
      <c r="GL810" s="144"/>
      <c r="GM810" s="144"/>
      <c r="GN810" s="144"/>
      <c r="GO810" s="144"/>
      <c r="GP810" s="144"/>
      <c r="GQ810" s="144"/>
      <c r="GR810" s="144"/>
      <c r="GS810" s="144"/>
      <c r="GT810" s="144"/>
      <c r="GU810" s="144"/>
      <c r="GV810" s="144"/>
      <c r="GW810" s="144"/>
      <c r="GX810" s="144"/>
      <c r="GY810" s="144"/>
      <c r="GZ810" s="144"/>
      <c r="HA810" s="144"/>
      <c r="HB810" s="144"/>
      <c r="HC810" s="144"/>
      <c r="HD810" s="144"/>
      <c r="HE810" s="144"/>
      <c r="HF810" s="144"/>
      <c r="HG810" s="144"/>
      <c r="HH810" s="144"/>
      <c r="HI810" s="144"/>
      <c r="HJ810" s="144"/>
    </row>
    <row r="811" spans="1:218" ht="16.5" x14ac:dyDescent="0.3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c r="CN811" s="144"/>
      <c r="CO811" s="144"/>
      <c r="CP811" s="144"/>
      <c r="CQ811" s="144"/>
      <c r="CR811" s="144"/>
      <c r="CS811" s="144"/>
      <c r="CT811" s="144"/>
      <c r="CU811" s="144"/>
      <c r="CV811" s="144"/>
      <c r="CW811" s="144"/>
      <c r="CX811" s="144"/>
      <c r="CY811" s="144"/>
      <c r="CZ811" s="144"/>
      <c r="DA811" s="144"/>
      <c r="DB811" s="144"/>
      <c r="DC811" s="144"/>
      <c r="DD811" s="144"/>
      <c r="DE811" s="144"/>
      <c r="DF811" s="144"/>
      <c r="DG811" s="144"/>
      <c r="DH811" s="144"/>
      <c r="DI811" s="144"/>
      <c r="DJ811" s="144"/>
      <c r="DK811" s="144"/>
      <c r="DL811" s="144"/>
      <c r="DM811" s="144"/>
      <c r="DN811" s="144"/>
      <c r="DO811" s="144"/>
      <c r="DP811" s="144"/>
      <c r="DQ811" s="144"/>
      <c r="DR811" s="144"/>
      <c r="DS811" s="144"/>
      <c r="DT811" s="144"/>
      <c r="DU811" s="144"/>
      <c r="DV811" s="144"/>
      <c r="DW811" s="144"/>
      <c r="DX811" s="144"/>
      <c r="DY811" s="144"/>
      <c r="DZ811" s="144"/>
      <c r="EA811" s="144"/>
      <c r="EB811" s="144"/>
      <c r="EC811" s="144"/>
      <c r="ED811" s="144"/>
      <c r="EE811" s="144"/>
      <c r="EF811" s="144"/>
      <c r="EG811" s="144"/>
      <c r="EH811" s="144"/>
      <c r="EI811" s="144"/>
      <c r="EJ811" s="144"/>
      <c r="EK811" s="144"/>
      <c r="EL811" s="144"/>
      <c r="EM811" s="144"/>
      <c r="EN811" s="144"/>
      <c r="EO811" s="144"/>
      <c r="EP811" s="144"/>
      <c r="EQ811" s="144"/>
      <c r="ER811" s="144"/>
      <c r="ES811" s="144"/>
      <c r="ET811" s="144"/>
      <c r="EU811" s="144"/>
      <c r="EV811" s="144"/>
      <c r="EW811" s="144"/>
      <c r="EX811" s="144"/>
      <c r="EY811" s="144"/>
      <c r="EZ811" s="144"/>
      <c r="FA811" s="144"/>
      <c r="FB811" s="144"/>
      <c r="FC811" s="144"/>
      <c r="FD811" s="144"/>
      <c r="FE811" s="144"/>
      <c r="FF811" s="144"/>
      <c r="FG811" s="144"/>
      <c r="FH811" s="144"/>
      <c r="FI811" s="144"/>
      <c r="FJ811" s="144"/>
      <c r="FK811" s="144"/>
      <c r="FL811" s="144"/>
      <c r="FM811" s="144"/>
      <c r="FN811" s="144"/>
      <c r="FO811" s="144"/>
      <c r="FP811" s="144"/>
      <c r="FQ811" s="144"/>
      <c r="FR811" s="144"/>
      <c r="FS811" s="144"/>
      <c r="FT811" s="144"/>
      <c r="FU811" s="144"/>
      <c r="FV811" s="144"/>
      <c r="FW811" s="144"/>
      <c r="FX811" s="144"/>
      <c r="FY811" s="144"/>
      <c r="FZ811" s="144"/>
      <c r="GA811" s="144"/>
      <c r="GB811" s="144"/>
      <c r="GC811" s="144"/>
      <c r="GD811" s="144"/>
      <c r="GE811" s="144"/>
      <c r="GF811" s="144"/>
      <c r="GG811" s="144"/>
      <c r="GH811" s="144"/>
      <c r="GI811" s="144"/>
      <c r="GJ811" s="144"/>
      <c r="GK811" s="144"/>
      <c r="GL811" s="144"/>
      <c r="GM811" s="144"/>
      <c r="GN811" s="144"/>
      <c r="GO811" s="144"/>
      <c r="GP811" s="144"/>
      <c r="GQ811" s="144"/>
      <c r="GR811" s="144"/>
      <c r="GS811" s="144"/>
      <c r="GT811" s="144"/>
      <c r="GU811" s="144"/>
      <c r="GV811" s="144"/>
      <c r="GW811" s="144"/>
      <c r="GX811" s="144"/>
      <c r="GY811" s="144"/>
      <c r="GZ811" s="144"/>
      <c r="HA811" s="144"/>
      <c r="HB811" s="144"/>
      <c r="HC811" s="144"/>
      <c r="HD811" s="144"/>
      <c r="HE811" s="144"/>
      <c r="HF811" s="144"/>
      <c r="HG811" s="144"/>
      <c r="HH811" s="144"/>
      <c r="HI811" s="144"/>
      <c r="HJ811" s="144"/>
    </row>
    <row r="812" spans="1:218" ht="16.5" x14ac:dyDescent="0.3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c r="CN812" s="144"/>
      <c r="CO812" s="144"/>
      <c r="CP812" s="144"/>
      <c r="CQ812" s="144"/>
      <c r="CR812" s="144"/>
      <c r="CS812" s="144"/>
      <c r="CT812" s="144"/>
      <c r="CU812" s="144"/>
      <c r="CV812" s="144"/>
      <c r="CW812" s="144"/>
      <c r="CX812" s="144"/>
      <c r="CY812" s="144"/>
      <c r="CZ812" s="144"/>
      <c r="DA812" s="144"/>
      <c r="DB812" s="144"/>
      <c r="DC812" s="144"/>
      <c r="DD812" s="144"/>
      <c r="DE812" s="144"/>
      <c r="DF812" s="144"/>
      <c r="DG812" s="144"/>
      <c r="DH812" s="144"/>
      <c r="DI812" s="144"/>
      <c r="DJ812" s="144"/>
      <c r="DK812" s="144"/>
      <c r="DL812" s="144"/>
      <c r="DM812" s="144"/>
      <c r="DN812" s="144"/>
      <c r="DO812" s="144"/>
      <c r="DP812" s="144"/>
      <c r="DQ812" s="144"/>
      <c r="DR812" s="144"/>
      <c r="DS812" s="144"/>
      <c r="DT812" s="144"/>
      <c r="DU812" s="144"/>
      <c r="DV812" s="144"/>
      <c r="DW812" s="144"/>
      <c r="DX812" s="144"/>
      <c r="DY812" s="144"/>
      <c r="DZ812" s="144"/>
      <c r="EA812" s="144"/>
      <c r="EB812" s="144"/>
      <c r="EC812" s="144"/>
      <c r="ED812" s="144"/>
      <c r="EE812" s="144"/>
      <c r="EF812" s="144"/>
      <c r="EG812" s="144"/>
      <c r="EH812" s="144"/>
      <c r="EI812" s="144"/>
      <c r="EJ812" s="144"/>
      <c r="EK812" s="144"/>
      <c r="EL812" s="144"/>
      <c r="EM812" s="144"/>
      <c r="EN812" s="144"/>
      <c r="EO812" s="144"/>
      <c r="EP812" s="144"/>
      <c r="EQ812" s="144"/>
      <c r="ER812" s="144"/>
      <c r="ES812" s="144"/>
      <c r="ET812" s="144"/>
      <c r="EU812" s="144"/>
      <c r="EV812" s="144"/>
      <c r="EW812" s="144"/>
      <c r="EX812" s="144"/>
      <c r="EY812" s="144"/>
      <c r="EZ812" s="144"/>
      <c r="FA812" s="144"/>
      <c r="FB812" s="144"/>
      <c r="FC812" s="144"/>
      <c r="FD812" s="144"/>
      <c r="FE812" s="144"/>
      <c r="FF812" s="144"/>
      <c r="FG812" s="144"/>
      <c r="FH812" s="144"/>
      <c r="FI812" s="144"/>
      <c r="FJ812" s="144"/>
      <c r="FK812" s="144"/>
      <c r="FL812" s="144"/>
      <c r="FM812" s="144"/>
      <c r="FN812" s="144"/>
      <c r="FO812" s="144"/>
      <c r="FP812" s="144"/>
      <c r="FQ812" s="144"/>
      <c r="FR812" s="144"/>
      <c r="FS812" s="144"/>
      <c r="FT812" s="144"/>
      <c r="FU812" s="144"/>
      <c r="FV812" s="144"/>
      <c r="FW812" s="144"/>
      <c r="FX812" s="144"/>
      <c r="FY812" s="144"/>
      <c r="FZ812" s="144"/>
      <c r="GA812" s="144"/>
      <c r="GB812" s="144"/>
      <c r="GC812" s="144"/>
      <c r="GD812" s="144"/>
      <c r="GE812" s="144"/>
      <c r="GF812" s="144"/>
      <c r="GG812" s="144"/>
      <c r="GH812" s="144"/>
      <c r="GI812" s="144"/>
      <c r="GJ812" s="144"/>
      <c r="GK812" s="144"/>
      <c r="GL812" s="144"/>
      <c r="GM812" s="144"/>
      <c r="GN812" s="144"/>
      <c r="GO812" s="144"/>
      <c r="GP812" s="144"/>
      <c r="GQ812" s="144"/>
      <c r="GR812" s="144"/>
      <c r="GS812" s="144"/>
      <c r="GT812" s="144"/>
      <c r="GU812" s="144"/>
      <c r="GV812" s="144"/>
      <c r="GW812" s="144"/>
      <c r="GX812" s="144"/>
      <c r="GY812" s="144"/>
      <c r="GZ812" s="144"/>
      <c r="HA812" s="144"/>
      <c r="HB812" s="144"/>
      <c r="HC812" s="144"/>
      <c r="HD812" s="144"/>
      <c r="HE812" s="144"/>
      <c r="HF812" s="144"/>
      <c r="HG812" s="144"/>
      <c r="HH812" s="144"/>
      <c r="HI812" s="144"/>
      <c r="HJ812" s="144"/>
    </row>
    <row r="813" spans="1:218" ht="16.5" x14ac:dyDescent="0.3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c r="CZ813" s="144"/>
      <c r="DA813" s="144"/>
      <c r="DB813" s="144"/>
      <c r="DC813" s="144"/>
      <c r="DD813" s="144"/>
      <c r="DE813" s="144"/>
      <c r="DF813" s="144"/>
      <c r="DG813" s="144"/>
      <c r="DH813" s="144"/>
      <c r="DI813" s="144"/>
      <c r="DJ813" s="144"/>
      <c r="DK813" s="144"/>
      <c r="DL813" s="144"/>
      <c r="DM813" s="144"/>
      <c r="DN813" s="144"/>
      <c r="DO813" s="144"/>
      <c r="DP813" s="144"/>
      <c r="DQ813" s="144"/>
      <c r="DR813" s="144"/>
      <c r="DS813" s="144"/>
      <c r="DT813" s="144"/>
      <c r="DU813" s="144"/>
      <c r="DV813" s="144"/>
      <c r="DW813" s="144"/>
      <c r="DX813" s="144"/>
      <c r="DY813" s="144"/>
      <c r="DZ813" s="144"/>
      <c r="EA813" s="144"/>
      <c r="EB813" s="144"/>
      <c r="EC813" s="144"/>
      <c r="ED813" s="144"/>
      <c r="EE813" s="144"/>
      <c r="EF813" s="144"/>
      <c r="EG813" s="144"/>
      <c r="EH813" s="144"/>
      <c r="EI813" s="144"/>
      <c r="EJ813" s="144"/>
      <c r="EK813" s="144"/>
      <c r="EL813" s="144"/>
      <c r="EM813" s="144"/>
      <c r="EN813" s="144"/>
      <c r="EO813" s="144"/>
      <c r="EP813" s="144"/>
      <c r="EQ813" s="144"/>
      <c r="ER813" s="144"/>
      <c r="ES813" s="144"/>
      <c r="ET813" s="144"/>
      <c r="EU813" s="144"/>
      <c r="EV813" s="144"/>
      <c r="EW813" s="144"/>
      <c r="EX813" s="144"/>
      <c r="EY813" s="144"/>
      <c r="EZ813" s="144"/>
      <c r="FA813" s="144"/>
      <c r="FB813" s="144"/>
      <c r="FC813" s="144"/>
      <c r="FD813" s="144"/>
      <c r="FE813" s="144"/>
      <c r="FF813" s="144"/>
      <c r="FG813" s="144"/>
      <c r="FH813" s="144"/>
      <c r="FI813" s="144"/>
      <c r="FJ813" s="144"/>
      <c r="FK813" s="144"/>
      <c r="FL813" s="144"/>
      <c r="FM813" s="144"/>
      <c r="FN813" s="144"/>
      <c r="FO813" s="144"/>
      <c r="FP813" s="144"/>
      <c r="FQ813" s="144"/>
      <c r="FR813" s="144"/>
      <c r="FS813" s="144"/>
      <c r="FT813" s="144"/>
      <c r="FU813" s="144"/>
      <c r="FV813" s="144"/>
      <c r="FW813" s="144"/>
      <c r="FX813" s="144"/>
      <c r="FY813" s="144"/>
      <c r="FZ813" s="144"/>
      <c r="GA813" s="144"/>
      <c r="GB813" s="144"/>
      <c r="GC813" s="144"/>
      <c r="GD813" s="144"/>
      <c r="GE813" s="144"/>
      <c r="GF813" s="144"/>
      <c r="GG813" s="144"/>
      <c r="GH813" s="144"/>
      <c r="GI813" s="144"/>
      <c r="GJ813" s="144"/>
      <c r="GK813" s="144"/>
      <c r="GL813" s="144"/>
      <c r="GM813" s="144"/>
      <c r="GN813" s="144"/>
      <c r="GO813" s="144"/>
      <c r="GP813" s="144"/>
      <c r="GQ813" s="144"/>
      <c r="GR813" s="144"/>
      <c r="GS813" s="144"/>
      <c r="GT813" s="144"/>
      <c r="GU813" s="144"/>
      <c r="GV813" s="144"/>
      <c r="GW813" s="144"/>
      <c r="GX813" s="144"/>
      <c r="GY813" s="144"/>
      <c r="GZ813" s="144"/>
      <c r="HA813" s="144"/>
      <c r="HB813" s="144"/>
      <c r="HC813" s="144"/>
      <c r="HD813" s="144"/>
      <c r="HE813" s="144"/>
      <c r="HF813" s="144"/>
      <c r="HG813" s="144"/>
      <c r="HH813" s="144"/>
      <c r="HI813" s="144"/>
      <c r="HJ813" s="144"/>
    </row>
    <row r="814" spans="1:218" ht="16.5" x14ac:dyDescent="0.3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c r="CN814" s="144"/>
      <c r="CO814" s="144"/>
      <c r="CP814" s="144"/>
      <c r="CQ814" s="144"/>
      <c r="CR814" s="144"/>
      <c r="CS814" s="144"/>
      <c r="CT814" s="144"/>
      <c r="CU814" s="144"/>
      <c r="CV814" s="144"/>
      <c r="CW814" s="144"/>
      <c r="CX814" s="144"/>
      <c r="CY814" s="144"/>
      <c r="CZ814" s="144"/>
      <c r="DA814" s="144"/>
      <c r="DB814" s="144"/>
      <c r="DC814" s="144"/>
      <c r="DD814" s="144"/>
      <c r="DE814" s="144"/>
      <c r="DF814" s="144"/>
      <c r="DG814" s="144"/>
      <c r="DH814" s="144"/>
      <c r="DI814" s="144"/>
      <c r="DJ814" s="144"/>
      <c r="DK814" s="144"/>
      <c r="DL814" s="144"/>
      <c r="DM814" s="144"/>
      <c r="DN814" s="144"/>
      <c r="DO814" s="144"/>
      <c r="DP814" s="144"/>
      <c r="DQ814" s="144"/>
      <c r="DR814" s="144"/>
      <c r="DS814" s="144"/>
      <c r="DT814" s="144"/>
      <c r="DU814" s="144"/>
      <c r="DV814" s="144"/>
      <c r="DW814" s="144"/>
      <c r="DX814" s="144"/>
      <c r="DY814" s="144"/>
      <c r="DZ814" s="144"/>
      <c r="EA814" s="144"/>
      <c r="EB814" s="144"/>
      <c r="EC814" s="144"/>
      <c r="ED814" s="144"/>
      <c r="EE814" s="144"/>
      <c r="EF814" s="144"/>
      <c r="EG814" s="144"/>
      <c r="EH814" s="144"/>
      <c r="EI814" s="144"/>
      <c r="EJ814" s="144"/>
      <c r="EK814" s="144"/>
      <c r="EL814" s="144"/>
      <c r="EM814" s="144"/>
      <c r="EN814" s="144"/>
      <c r="EO814" s="144"/>
      <c r="EP814" s="144"/>
      <c r="EQ814" s="144"/>
      <c r="ER814" s="144"/>
      <c r="ES814" s="144"/>
      <c r="ET814" s="144"/>
      <c r="EU814" s="144"/>
      <c r="EV814" s="144"/>
      <c r="EW814" s="144"/>
      <c r="EX814" s="144"/>
      <c r="EY814" s="144"/>
      <c r="EZ814" s="144"/>
      <c r="FA814" s="144"/>
      <c r="FB814" s="144"/>
      <c r="FC814" s="144"/>
      <c r="FD814" s="144"/>
      <c r="FE814" s="144"/>
      <c r="FF814" s="144"/>
      <c r="FG814" s="144"/>
      <c r="FH814" s="144"/>
      <c r="FI814" s="144"/>
      <c r="FJ814" s="144"/>
      <c r="FK814" s="144"/>
      <c r="FL814" s="144"/>
      <c r="FM814" s="144"/>
      <c r="FN814" s="144"/>
      <c r="FO814" s="144"/>
      <c r="FP814" s="144"/>
      <c r="FQ814" s="144"/>
      <c r="FR814" s="144"/>
      <c r="FS814" s="144"/>
      <c r="FT814" s="144"/>
      <c r="FU814" s="144"/>
      <c r="FV814" s="144"/>
      <c r="FW814" s="144"/>
      <c r="FX814" s="144"/>
      <c r="FY814" s="144"/>
      <c r="FZ814" s="144"/>
      <c r="GA814" s="144"/>
      <c r="GB814" s="144"/>
      <c r="GC814" s="144"/>
      <c r="GD814" s="144"/>
      <c r="GE814" s="144"/>
      <c r="GF814" s="144"/>
      <c r="GG814" s="144"/>
      <c r="GH814" s="144"/>
      <c r="GI814" s="144"/>
      <c r="GJ814" s="144"/>
      <c r="GK814" s="144"/>
      <c r="GL814" s="144"/>
      <c r="GM814" s="144"/>
      <c r="GN814" s="144"/>
      <c r="GO814" s="144"/>
      <c r="GP814" s="144"/>
      <c r="GQ814" s="144"/>
      <c r="GR814" s="144"/>
      <c r="GS814" s="144"/>
      <c r="GT814" s="144"/>
      <c r="GU814" s="144"/>
      <c r="GV814" s="144"/>
      <c r="GW814" s="144"/>
      <c r="GX814" s="144"/>
      <c r="GY814" s="144"/>
      <c r="GZ814" s="144"/>
      <c r="HA814" s="144"/>
      <c r="HB814" s="144"/>
      <c r="HC814" s="144"/>
      <c r="HD814" s="144"/>
      <c r="HE814" s="144"/>
      <c r="HF814" s="144"/>
      <c r="HG814" s="144"/>
      <c r="HH814" s="144"/>
      <c r="HI814" s="144"/>
      <c r="HJ814" s="144"/>
    </row>
    <row r="815" spans="1:218" ht="16.5" x14ac:dyDescent="0.3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c r="CN815" s="144"/>
      <c r="CO815" s="144"/>
      <c r="CP815" s="144"/>
      <c r="CQ815" s="144"/>
      <c r="CR815" s="144"/>
      <c r="CS815" s="144"/>
      <c r="CT815" s="144"/>
      <c r="CU815" s="144"/>
      <c r="CV815" s="144"/>
      <c r="CW815" s="144"/>
      <c r="CX815" s="144"/>
      <c r="CY815" s="144"/>
      <c r="CZ815" s="144"/>
      <c r="DA815" s="144"/>
      <c r="DB815" s="144"/>
      <c r="DC815" s="144"/>
      <c r="DD815" s="144"/>
      <c r="DE815" s="144"/>
      <c r="DF815" s="144"/>
      <c r="DG815" s="144"/>
      <c r="DH815" s="144"/>
      <c r="DI815" s="144"/>
      <c r="DJ815" s="144"/>
      <c r="DK815" s="144"/>
      <c r="DL815" s="144"/>
      <c r="DM815" s="144"/>
      <c r="DN815" s="144"/>
      <c r="DO815" s="144"/>
      <c r="DP815" s="144"/>
      <c r="DQ815" s="144"/>
      <c r="DR815" s="144"/>
      <c r="DS815" s="144"/>
      <c r="DT815" s="144"/>
      <c r="DU815" s="144"/>
      <c r="DV815" s="144"/>
      <c r="DW815" s="144"/>
      <c r="DX815" s="144"/>
      <c r="DY815" s="144"/>
      <c r="DZ815" s="144"/>
      <c r="EA815" s="144"/>
      <c r="EB815" s="144"/>
      <c r="EC815" s="144"/>
      <c r="ED815" s="144"/>
      <c r="EE815" s="144"/>
      <c r="EF815" s="144"/>
      <c r="EG815" s="144"/>
      <c r="EH815" s="144"/>
      <c r="EI815" s="144"/>
      <c r="EJ815" s="144"/>
      <c r="EK815" s="144"/>
      <c r="EL815" s="144"/>
      <c r="EM815" s="144"/>
      <c r="EN815" s="144"/>
      <c r="EO815" s="144"/>
      <c r="EP815" s="144"/>
      <c r="EQ815" s="144"/>
      <c r="ER815" s="144"/>
      <c r="ES815" s="144"/>
      <c r="ET815" s="144"/>
      <c r="EU815" s="144"/>
      <c r="EV815" s="144"/>
      <c r="EW815" s="144"/>
      <c r="EX815" s="144"/>
      <c r="EY815" s="144"/>
      <c r="EZ815" s="144"/>
      <c r="FA815" s="144"/>
      <c r="FB815" s="144"/>
      <c r="FC815" s="144"/>
      <c r="FD815" s="144"/>
      <c r="FE815" s="144"/>
      <c r="FF815" s="144"/>
      <c r="FG815" s="144"/>
      <c r="FH815" s="144"/>
      <c r="FI815" s="144"/>
      <c r="FJ815" s="144"/>
      <c r="FK815" s="144"/>
      <c r="FL815" s="144"/>
      <c r="FM815" s="144"/>
      <c r="FN815" s="144"/>
      <c r="FO815" s="144"/>
      <c r="FP815" s="144"/>
      <c r="FQ815" s="144"/>
      <c r="FR815" s="144"/>
      <c r="FS815" s="144"/>
      <c r="FT815" s="144"/>
      <c r="FU815" s="144"/>
      <c r="FV815" s="144"/>
      <c r="FW815" s="144"/>
      <c r="FX815" s="144"/>
      <c r="FY815" s="144"/>
      <c r="FZ815" s="144"/>
      <c r="GA815" s="144"/>
      <c r="GB815" s="144"/>
      <c r="GC815" s="144"/>
      <c r="GD815" s="144"/>
      <c r="GE815" s="144"/>
      <c r="GF815" s="144"/>
      <c r="GG815" s="144"/>
      <c r="GH815" s="144"/>
      <c r="GI815" s="144"/>
      <c r="GJ815" s="144"/>
      <c r="GK815" s="144"/>
      <c r="GL815" s="144"/>
      <c r="GM815" s="144"/>
      <c r="GN815" s="144"/>
      <c r="GO815" s="144"/>
      <c r="GP815" s="144"/>
      <c r="GQ815" s="144"/>
      <c r="GR815" s="144"/>
      <c r="GS815" s="144"/>
      <c r="GT815" s="144"/>
      <c r="GU815" s="144"/>
      <c r="GV815" s="144"/>
      <c r="GW815" s="144"/>
      <c r="GX815" s="144"/>
      <c r="GY815" s="144"/>
      <c r="GZ815" s="144"/>
      <c r="HA815" s="144"/>
      <c r="HB815" s="144"/>
      <c r="HC815" s="144"/>
      <c r="HD815" s="144"/>
      <c r="HE815" s="144"/>
      <c r="HF815" s="144"/>
      <c r="HG815" s="144"/>
      <c r="HH815" s="144"/>
      <c r="HI815" s="144"/>
      <c r="HJ815" s="144"/>
    </row>
    <row r="816" spans="1:218" ht="16.5" x14ac:dyDescent="0.3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c r="CN816" s="144"/>
      <c r="CO816" s="144"/>
      <c r="CP816" s="144"/>
      <c r="CQ816" s="144"/>
      <c r="CR816" s="144"/>
      <c r="CS816" s="144"/>
      <c r="CT816" s="144"/>
      <c r="CU816" s="144"/>
      <c r="CV816" s="144"/>
      <c r="CW816" s="144"/>
      <c r="CX816" s="144"/>
      <c r="CY816" s="144"/>
      <c r="CZ816" s="144"/>
      <c r="DA816" s="144"/>
      <c r="DB816" s="144"/>
      <c r="DC816" s="144"/>
      <c r="DD816" s="144"/>
      <c r="DE816" s="144"/>
      <c r="DF816" s="144"/>
      <c r="DG816" s="144"/>
      <c r="DH816" s="144"/>
      <c r="DI816" s="144"/>
      <c r="DJ816" s="144"/>
      <c r="DK816" s="144"/>
      <c r="DL816" s="144"/>
      <c r="DM816" s="144"/>
      <c r="DN816" s="144"/>
      <c r="DO816" s="144"/>
      <c r="DP816" s="144"/>
      <c r="DQ816" s="144"/>
      <c r="DR816" s="144"/>
      <c r="DS816" s="144"/>
      <c r="DT816" s="144"/>
      <c r="DU816" s="144"/>
      <c r="DV816" s="144"/>
      <c r="DW816" s="144"/>
      <c r="DX816" s="144"/>
      <c r="DY816" s="144"/>
      <c r="DZ816" s="144"/>
      <c r="EA816" s="144"/>
      <c r="EB816" s="144"/>
      <c r="EC816" s="144"/>
      <c r="ED816" s="144"/>
      <c r="EE816" s="144"/>
      <c r="EF816" s="144"/>
      <c r="EG816" s="144"/>
      <c r="EH816" s="144"/>
      <c r="EI816" s="144"/>
      <c r="EJ816" s="144"/>
      <c r="EK816" s="144"/>
      <c r="EL816" s="144"/>
      <c r="EM816" s="144"/>
      <c r="EN816" s="144"/>
      <c r="EO816" s="144"/>
      <c r="EP816" s="144"/>
      <c r="EQ816" s="144"/>
      <c r="ER816" s="144"/>
      <c r="ES816" s="144"/>
      <c r="ET816" s="144"/>
      <c r="EU816" s="144"/>
      <c r="EV816" s="144"/>
      <c r="EW816" s="144"/>
      <c r="EX816" s="144"/>
      <c r="EY816" s="144"/>
      <c r="EZ816" s="144"/>
      <c r="FA816" s="144"/>
      <c r="FB816" s="144"/>
      <c r="FC816" s="144"/>
      <c r="FD816" s="144"/>
      <c r="FE816" s="144"/>
      <c r="FF816" s="144"/>
      <c r="FG816" s="144"/>
      <c r="FH816" s="144"/>
      <c r="FI816" s="144"/>
      <c r="FJ816" s="144"/>
      <c r="FK816" s="144"/>
      <c r="FL816" s="144"/>
      <c r="FM816" s="144"/>
      <c r="FN816" s="144"/>
      <c r="FO816" s="144"/>
      <c r="FP816" s="144"/>
      <c r="FQ816" s="144"/>
      <c r="FR816" s="144"/>
      <c r="FS816" s="144"/>
      <c r="FT816" s="144"/>
      <c r="FU816" s="144"/>
      <c r="FV816" s="144"/>
      <c r="FW816" s="144"/>
      <c r="FX816" s="144"/>
      <c r="FY816" s="144"/>
      <c r="FZ816" s="144"/>
      <c r="GA816" s="144"/>
      <c r="GB816" s="144"/>
      <c r="GC816" s="144"/>
      <c r="GD816" s="144"/>
      <c r="GE816" s="144"/>
      <c r="GF816" s="144"/>
      <c r="GG816" s="144"/>
      <c r="GH816" s="144"/>
      <c r="GI816" s="144"/>
      <c r="GJ816" s="144"/>
      <c r="GK816" s="144"/>
      <c r="GL816" s="144"/>
      <c r="GM816" s="144"/>
      <c r="GN816" s="144"/>
      <c r="GO816" s="144"/>
      <c r="GP816" s="144"/>
      <c r="GQ816" s="144"/>
      <c r="GR816" s="144"/>
      <c r="GS816" s="144"/>
      <c r="GT816" s="144"/>
      <c r="GU816" s="144"/>
      <c r="GV816" s="144"/>
      <c r="GW816" s="144"/>
      <c r="GX816" s="144"/>
      <c r="GY816" s="144"/>
      <c r="GZ816" s="144"/>
      <c r="HA816" s="144"/>
      <c r="HB816" s="144"/>
      <c r="HC816" s="144"/>
      <c r="HD816" s="144"/>
      <c r="HE816" s="144"/>
      <c r="HF816" s="144"/>
      <c r="HG816" s="144"/>
      <c r="HH816" s="144"/>
      <c r="HI816" s="144"/>
      <c r="HJ816" s="144"/>
    </row>
    <row r="817" spans="1:218" ht="16.5" x14ac:dyDescent="0.3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c r="CN817" s="144"/>
      <c r="CO817" s="144"/>
      <c r="CP817" s="144"/>
      <c r="CQ817" s="144"/>
      <c r="CR817" s="144"/>
      <c r="CS817" s="144"/>
      <c r="CT817" s="144"/>
      <c r="CU817" s="144"/>
      <c r="CV817" s="144"/>
      <c r="CW817" s="144"/>
      <c r="CX817" s="144"/>
      <c r="CY817" s="144"/>
      <c r="CZ817" s="144"/>
      <c r="DA817" s="144"/>
      <c r="DB817" s="144"/>
      <c r="DC817" s="144"/>
      <c r="DD817" s="144"/>
      <c r="DE817" s="144"/>
      <c r="DF817" s="144"/>
      <c r="DG817" s="144"/>
      <c r="DH817" s="144"/>
      <c r="DI817" s="144"/>
      <c r="DJ817" s="144"/>
      <c r="DK817" s="144"/>
      <c r="DL817" s="144"/>
      <c r="DM817" s="144"/>
      <c r="DN817" s="144"/>
      <c r="DO817" s="144"/>
      <c r="DP817" s="144"/>
      <c r="DQ817" s="144"/>
      <c r="DR817" s="144"/>
      <c r="DS817" s="144"/>
      <c r="DT817" s="144"/>
      <c r="DU817" s="144"/>
      <c r="DV817" s="144"/>
      <c r="DW817" s="144"/>
      <c r="DX817" s="144"/>
      <c r="DY817" s="144"/>
      <c r="DZ817" s="144"/>
      <c r="EA817" s="144"/>
      <c r="EB817" s="144"/>
      <c r="EC817" s="144"/>
      <c r="ED817" s="144"/>
      <c r="EE817" s="144"/>
      <c r="EF817" s="144"/>
      <c r="EG817" s="144"/>
      <c r="EH817" s="144"/>
      <c r="EI817" s="144"/>
      <c r="EJ817" s="144"/>
      <c r="EK817" s="144"/>
      <c r="EL817" s="144"/>
      <c r="EM817" s="144"/>
      <c r="EN817" s="144"/>
      <c r="EO817" s="144"/>
      <c r="EP817" s="144"/>
      <c r="EQ817" s="144"/>
      <c r="ER817" s="144"/>
      <c r="ES817" s="144"/>
      <c r="ET817" s="144"/>
      <c r="EU817" s="144"/>
      <c r="EV817" s="144"/>
      <c r="EW817" s="144"/>
      <c r="EX817" s="144"/>
      <c r="EY817" s="144"/>
      <c r="EZ817" s="144"/>
      <c r="FA817" s="144"/>
      <c r="FB817" s="144"/>
      <c r="FC817" s="144"/>
      <c r="FD817" s="144"/>
      <c r="FE817" s="144"/>
      <c r="FF817" s="144"/>
      <c r="FG817" s="144"/>
      <c r="FH817" s="144"/>
      <c r="FI817" s="144"/>
      <c r="FJ817" s="144"/>
      <c r="FK817" s="144"/>
      <c r="FL817" s="144"/>
      <c r="FM817" s="144"/>
      <c r="FN817" s="144"/>
      <c r="FO817" s="144"/>
      <c r="FP817" s="144"/>
      <c r="FQ817" s="144"/>
      <c r="FR817" s="144"/>
      <c r="FS817" s="144"/>
      <c r="FT817" s="144"/>
      <c r="FU817" s="144"/>
      <c r="FV817" s="144"/>
      <c r="FW817" s="144"/>
      <c r="FX817" s="144"/>
      <c r="FY817" s="144"/>
      <c r="FZ817" s="144"/>
      <c r="GA817" s="144"/>
      <c r="GB817" s="144"/>
      <c r="GC817" s="144"/>
      <c r="GD817" s="144"/>
      <c r="GE817" s="144"/>
      <c r="GF817" s="144"/>
      <c r="GG817" s="144"/>
      <c r="GH817" s="144"/>
      <c r="GI817" s="144"/>
      <c r="GJ817" s="144"/>
      <c r="GK817" s="144"/>
      <c r="GL817" s="144"/>
      <c r="GM817" s="144"/>
      <c r="GN817" s="144"/>
      <c r="GO817" s="144"/>
      <c r="GP817" s="144"/>
      <c r="GQ817" s="144"/>
      <c r="GR817" s="144"/>
      <c r="GS817" s="144"/>
      <c r="GT817" s="144"/>
      <c r="GU817" s="144"/>
      <c r="GV817" s="144"/>
      <c r="GW817" s="144"/>
      <c r="GX817" s="144"/>
      <c r="GY817" s="144"/>
      <c r="GZ817" s="144"/>
      <c r="HA817" s="144"/>
      <c r="HB817" s="144"/>
      <c r="HC817" s="144"/>
      <c r="HD817" s="144"/>
      <c r="HE817" s="144"/>
      <c r="HF817" s="144"/>
      <c r="HG817" s="144"/>
      <c r="HH817" s="144"/>
      <c r="HI817" s="144"/>
      <c r="HJ817" s="144"/>
    </row>
    <row r="818" spans="1:218" ht="16.5" x14ac:dyDescent="0.3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c r="CN818" s="144"/>
      <c r="CO818" s="144"/>
      <c r="CP818" s="144"/>
      <c r="CQ818" s="144"/>
      <c r="CR818" s="144"/>
      <c r="CS818" s="144"/>
      <c r="CT818" s="144"/>
      <c r="CU818" s="144"/>
      <c r="CV818" s="144"/>
      <c r="CW818" s="144"/>
      <c r="CX818" s="144"/>
      <c r="CY818" s="144"/>
      <c r="CZ818" s="144"/>
      <c r="DA818" s="144"/>
      <c r="DB818" s="144"/>
      <c r="DC818" s="144"/>
      <c r="DD818" s="144"/>
      <c r="DE818" s="144"/>
      <c r="DF818" s="144"/>
      <c r="DG818" s="144"/>
      <c r="DH818" s="144"/>
      <c r="DI818" s="144"/>
      <c r="DJ818" s="144"/>
      <c r="DK818" s="144"/>
      <c r="DL818" s="144"/>
      <c r="DM818" s="144"/>
      <c r="DN818" s="144"/>
      <c r="DO818" s="144"/>
      <c r="DP818" s="144"/>
      <c r="DQ818" s="144"/>
      <c r="DR818" s="144"/>
      <c r="DS818" s="144"/>
      <c r="DT818" s="144"/>
      <c r="DU818" s="144"/>
      <c r="DV818" s="144"/>
      <c r="DW818" s="144"/>
      <c r="DX818" s="144"/>
      <c r="DY818" s="144"/>
      <c r="DZ818" s="144"/>
      <c r="EA818" s="144"/>
      <c r="EB818" s="144"/>
      <c r="EC818" s="144"/>
      <c r="ED818" s="144"/>
      <c r="EE818" s="144"/>
      <c r="EF818" s="144"/>
      <c r="EG818" s="144"/>
      <c r="EH818" s="144"/>
      <c r="EI818" s="144"/>
      <c r="EJ818" s="144"/>
      <c r="EK818" s="144"/>
      <c r="EL818" s="144"/>
      <c r="EM818" s="144"/>
      <c r="EN818" s="144"/>
      <c r="EO818" s="144"/>
      <c r="EP818" s="144"/>
      <c r="EQ818" s="144"/>
      <c r="ER818" s="144"/>
      <c r="ES818" s="144"/>
      <c r="ET818" s="144"/>
      <c r="EU818" s="144"/>
      <c r="EV818" s="144"/>
      <c r="EW818" s="144"/>
      <c r="EX818" s="144"/>
      <c r="EY818" s="144"/>
      <c r="EZ818" s="144"/>
      <c r="FA818" s="144"/>
      <c r="FB818" s="144"/>
      <c r="FC818" s="144"/>
      <c r="FD818" s="144"/>
      <c r="FE818" s="144"/>
      <c r="FF818" s="144"/>
      <c r="FG818" s="144"/>
      <c r="FH818" s="144"/>
      <c r="FI818" s="144"/>
      <c r="FJ818" s="144"/>
      <c r="FK818" s="144"/>
      <c r="FL818" s="144"/>
      <c r="FM818" s="144"/>
      <c r="FN818" s="144"/>
      <c r="FO818" s="144"/>
      <c r="FP818" s="144"/>
      <c r="FQ818" s="144"/>
      <c r="FR818" s="144"/>
      <c r="FS818" s="144"/>
      <c r="FT818" s="144"/>
      <c r="FU818" s="144"/>
      <c r="FV818" s="144"/>
      <c r="FW818" s="144"/>
      <c r="FX818" s="144"/>
      <c r="FY818" s="144"/>
      <c r="FZ818" s="144"/>
      <c r="GA818" s="144"/>
      <c r="GB818" s="144"/>
      <c r="GC818" s="144"/>
      <c r="GD818" s="144"/>
      <c r="GE818" s="144"/>
      <c r="GF818" s="144"/>
      <c r="GG818" s="144"/>
      <c r="GH818" s="144"/>
      <c r="GI818" s="144"/>
      <c r="GJ818" s="144"/>
      <c r="GK818" s="144"/>
      <c r="GL818" s="144"/>
      <c r="GM818" s="144"/>
      <c r="GN818" s="144"/>
      <c r="GO818" s="144"/>
      <c r="GP818" s="144"/>
      <c r="GQ818" s="144"/>
      <c r="GR818" s="144"/>
      <c r="GS818" s="144"/>
      <c r="GT818" s="144"/>
      <c r="GU818" s="144"/>
      <c r="GV818" s="144"/>
      <c r="GW818" s="144"/>
      <c r="GX818" s="144"/>
      <c r="GY818" s="144"/>
      <c r="GZ818" s="144"/>
      <c r="HA818" s="144"/>
      <c r="HB818" s="144"/>
      <c r="HC818" s="144"/>
      <c r="HD818" s="144"/>
      <c r="HE818" s="144"/>
      <c r="HF818" s="144"/>
      <c r="HG818" s="144"/>
      <c r="HH818" s="144"/>
      <c r="HI818" s="144"/>
      <c r="HJ818" s="144"/>
    </row>
    <row r="819" spans="1:218" ht="16.5" x14ac:dyDescent="0.3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c r="CN819" s="144"/>
      <c r="CO819" s="144"/>
      <c r="CP819" s="144"/>
      <c r="CQ819" s="144"/>
      <c r="CR819" s="144"/>
      <c r="CS819" s="144"/>
      <c r="CT819" s="144"/>
      <c r="CU819" s="144"/>
      <c r="CV819" s="144"/>
      <c r="CW819" s="144"/>
      <c r="CX819" s="144"/>
      <c r="CY819" s="144"/>
      <c r="CZ819" s="144"/>
      <c r="DA819" s="144"/>
      <c r="DB819" s="144"/>
      <c r="DC819" s="144"/>
      <c r="DD819" s="144"/>
      <c r="DE819" s="144"/>
      <c r="DF819" s="144"/>
      <c r="DG819" s="144"/>
      <c r="DH819" s="144"/>
      <c r="DI819" s="144"/>
      <c r="DJ819" s="144"/>
      <c r="DK819" s="144"/>
      <c r="DL819" s="144"/>
      <c r="DM819" s="144"/>
      <c r="DN819" s="144"/>
      <c r="DO819" s="144"/>
      <c r="DP819" s="144"/>
      <c r="DQ819" s="144"/>
      <c r="DR819" s="144"/>
      <c r="DS819" s="144"/>
      <c r="DT819" s="144"/>
      <c r="DU819" s="144"/>
      <c r="DV819" s="144"/>
      <c r="DW819" s="144"/>
      <c r="DX819" s="144"/>
      <c r="DY819" s="144"/>
      <c r="DZ819" s="144"/>
      <c r="EA819" s="144"/>
      <c r="EB819" s="144"/>
      <c r="EC819" s="144"/>
      <c r="ED819" s="144"/>
      <c r="EE819" s="144"/>
      <c r="EF819" s="144"/>
      <c r="EG819" s="144"/>
      <c r="EH819" s="144"/>
      <c r="EI819" s="144"/>
      <c r="EJ819" s="144"/>
      <c r="EK819" s="144"/>
      <c r="EL819" s="144"/>
      <c r="EM819" s="144"/>
      <c r="EN819" s="144"/>
      <c r="EO819" s="144"/>
      <c r="EP819" s="144"/>
      <c r="EQ819" s="144"/>
      <c r="ER819" s="144"/>
      <c r="ES819" s="144"/>
      <c r="ET819" s="144"/>
      <c r="EU819" s="144"/>
      <c r="EV819" s="144"/>
      <c r="EW819" s="144"/>
      <c r="EX819" s="144"/>
      <c r="EY819" s="144"/>
      <c r="EZ819" s="144"/>
      <c r="FA819" s="144"/>
      <c r="FB819" s="144"/>
      <c r="FC819" s="144"/>
      <c r="FD819" s="144"/>
      <c r="FE819" s="144"/>
      <c r="FF819" s="144"/>
      <c r="FG819" s="144"/>
      <c r="FH819" s="144"/>
      <c r="FI819" s="144"/>
      <c r="FJ819" s="144"/>
      <c r="FK819" s="144"/>
      <c r="FL819" s="144"/>
      <c r="FM819" s="144"/>
      <c r="FN819" s="144"/>
      <c r="FO819" s="144"/>
      <c r="FP819" s="144"/>
      <c r="FQ819" s="144"/>
      <c r="FR819" s="144"/>
      <c r="FS819" s="144"/>
      <c r="FT819" s="144"/>
      <c r="FU819" s="144"/>
      <c r="FV819" s="144"/>
      <c r="FW819" s="144"/>
      <c r="FX819" s="144"/>
      <c r="FY819" s="144"/>
      <c r="FZ819" s="144"/>
      <c r="GA819" s="144"/>
      <c r="GB819" s="144"/>
      <c r="GC819" s="144"/>
      <c r="GD819" s="144"/>
      <c r="GE819" s="144"/>
      <c r="GF819" s="144"/>
      <c r="GG819" s="144"/>
      <c r="GH819" s="144"/>
      <c r="GI819" s="144"/>
      <c r="GJ819" s="144"/>
      <c r="GK819" s="144"/>
      <c r="GL819" s="144"/>
      <c r="GM819" s="144"/>
      <c r="GN819" s="144"/>
      <c r="GO819" s="144"/>
      <c r="GP819" s="144"/>
      <c r="GQ819" s="144"/>
      <c r="GR819" s="144"/>
      <c r="GS819" s="144"/>
      <c r="GT819" s="144"/>
      <c r="GU819" s="144"/>
      <c r="GV819" s="144"/>
      <c r="GW819" s="144"/>
      <c r="GX819" s="144"/>
      <c r="GY819" s="144"/>
      <c r="GZ819" s="144"/>
      <c r="HA819" s="144"/>
      <c r="HB819" s="144"/>
      <c r="HC819" s="144"/>
      <c r="HD819" s="144"/>
      <c r="HE819" s="144"/>
      <c r="HF819" s="144"/>
      <c r="HG819" s="144"/>
      <c r="HH819" s="144"/>
      <c r="HI819" s="144"/>
      <c r="HJ819" s="144"/>
    </row>
    <row r="820" spans="1:218" ht="16.5" x14ac:dyDescent="0.3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c r="CN820" s="144"/>
      <c r="CO820" s="144"/>
      <c r="CP820" s="144"/>
      <c r="CQ820" s="144"/>
      <c r="CR820" s="144"/>
      <c r="CS820" s="144"/>
      <c r="CT820" s="144"/>
      <c r="CU820" s="144"/>
      <c r="CV820" s="144"/>
      <c r="CW820" s="144"/>
      <c r="CX820" s="144"/>
      <c r="CY820" s="144"/>
      <c r="CZ820" s="144"/>
      <c r="DA820" s="144"/>
      <c r="DB820" s="144"/>
      <c r="DC820" s="144"/>
      <c r="DD820" s="144"/>
      <c r="DE820" s="144"/>
      <c r="DF820" s="144"/>
      <c r="DG820" s="144"/>
      <c r="DH820" s="144"/>
      <c r="DI820" s="144"/>
      <c r="DJ820" s="144"/>
      <c r="DK820" s="144"/>
      <c r="DL820" s="144"/>
      <c r="DM820" s="144"/>
      <c r="DN820" s="144"/>
      <c r="DO820" s="144"/>
      <c r="DP820" s="144"/>
      <c r="DQ820" s="144"/>
      <c r="DR820" s="144"/>
      <c r="DS820" s="144"/>
      <c r="DT820" s="144"/>
      <c r="DU820" s="144"/>
      <c r="DV820" s="144"/>
      <c r="DW820" s="144"/>
      <c r="DX820" s="144"/>
      <c r="DY820" s="144"/>
      <c r="DZ820" s="144"/>
      <c r="EA820" s="144"/>
      <c r="EB820" s="144"/>
      <c r="EC820" s="144"/>
      <c r="ED820" s="144"/>
      <c r="EE820" s="144"/>
      <c r="EF820" s="144"/>
      <c r="EG820" s="144"/>
      <c r="EH820" s="144"/>
      <c r="EI820" s="144"/>
      <c r="EJ820" s="144"/>
      <c r="EK820" s="144"/>
      <c r="EL820" s="144"/>
      <c r="EM820" s="144"/>
      <c r="EN820" s="144"/>
      <c r="EO820" s="144"/>
      <c r="EP820" s="144"/>
      <c r="EQ820" s="144"/>
      <c r="ER820" s="144"/>
      <c r="ES820" s="144"/>
      <c r="ET820" s="144"/>
      <c r="EU820" s="144"/>
      <c r="EV820" s="144"/>
      <c r="EW820" s="144"/>
      <c r="EX820" s="144"/>
      <c r="EY820" s="144"/>
      <c r="EZ820" s="144"/>
      <c r="FA820" s="144"/>
      <c r="FB820" s="144"/>
      <c r="FC820" s="144"/>
      <c r="FD820" s="144"/>
      <c r="FE820" s="144"/>
      <c r="FF820" s="144"/>
      <c r="FG820" s="144"/>
      <c r="FH820" s="144"/>
      <c r="FI820" s="144"/>
      <c r="FJ820" s="144"/>
      <c r="FK820" s="144"/>
      <c r="FL820" s="144"/>
      <c r="FM820" s="144"/>
      <c r="FN820" s="144"/>
      <c r="FO820" s="144"/>
      <c r="FP820" s="144"/>
      <c r="FQ820" s="144"/>
      <c r="FR820" s="144"/>
      <c r="FS820" s="144"/>
      <c r="FT820" s="144"/>
      <c r="FU820" s="144"/>
      <c r="FV820" s="144"/>
      <c r="FW820" s="144"/>
      <c r="FX820" s="144"/>
      <c r="FY820" s="144"/>
      <c r="FZ820" s="144"/>
      <c r="GA820" s="144"/>
      <c r="GB820" s="144"/>
      <c r="GC820" s="144"/>
      <c r="GD820" s="144"/>
      <c r="GE820" s="144"/>
      <c r="GF820" s="144"/>
      <c r="GG820" s="144"/>
      <c r="GH820" s="144"/>
      <c r="GI820" s="144"/>
      <c r="GJ820" s="144"/>
      <c r="GK820" s="144"/>
      <c r="GL820" s="144"/>
      <c r="GM820" s="144"/>
      <c r="GN820" s="144"/>
      <c r="GO820" s="144"/>
      <c r="GP820" s="144"/>
      <c r="GQ820" s="144"/>
      <c r="GR820" s="144"/>
      <c r="GS820" s="144"/>
      <c r="GT820" s="144"/>
      <c r="GU820" s="144"/>
      <c r="GV820" s="144"/>
      <c r="GW820" s="144"/>
      <c r="GX820" s="144"/>
      <c r="GY820" s="144"/>
      <c r="GZ820" s="144"/>
      <c r="HA820" s="144"/>
      <c r="HB820" s="144"/>
      <c r="HC820" s="144"/>
      <c r="HD820" s="144"/>
      <c r="HE820" s="144"/>
      <c r="HF820" s="144"/>
      <c r="HG820" s="144"/>
      <c r="HH820" s="144"/>
      <c r="HI820" s="144"/>
      <c r="HJ820" s="144"/>
    </row>
    <row r="821" spans="1:218" ht="16.5" x14ac:dyDescent="0.3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c r="CN821" s="144"/>
      <c r="CO821" s="144"/>
      <c r="CP821" s="144"/>
      <c r="CQ821" s="144"/>
      <c r="CR821" s="144"/>
      <c r="CS821" s="144"/>
      <c r="CT821" s="144"/>
      <c r="CU821" s="144"/>
      <c r="CV821" s="144"/>
      <c r="CW821" s="144"/>
      <c r="CX821" s="144"/>
      <c r="CY821" s="144"/>
      <c r="CZ821" s="144"/>
      <c r="DA821" s="144"/>
      <c r="DB821" s="144"/>
      <c r="DC821" s="144"/>
      <c r="DD821" s="144"/>
      <c r="DE821" s="144"/>
      <c r="DF821" s="144"/>
      <c r="DG821" s="144"/>
      <c r="DH821" s="144"/>
      <c r="DI821" s="144"/>
      <c r="DJ821" s="144"/>
      <c r="DK821" s="144"/>
      <c r="DL821" s="144"/>
      <c r="DM821" s="144"/>
      <c r="DN821" s="144"/>
      <c r="DO821" s="144"/>
      <c r="DP821" s="144"/>
      <c r="DQ821" s="144"/>
      <c r="DR821" s="144"/>
      <c r="DS821" s="144"/>
      <c r="DT821" s="144"/>
      <c r="DU821" s="144"/>
      <c r="DV821" s="144"/>
      <c r="DW821" s="144"/>
      <c r="DX821" s="144"/>
      <c r="DY821" s="144"/>
      <c r="DZ821" s="144"/>
      <c r="EA821" s="144"/>
      <c r="EB821" s="144"/>
      <c r="EC821" s="144"/>
      <c r="ED821" s="144"/>
      <c r="EE821" s="144"/>
      <c r="EF821" s="144"/>
      <c r="EG821" s="144"/>
      <c r="EH821" s="144"/>
      <c r="EI821" s="144"/>
      <c r="EJ821" s="144"/>
      <c r="EK821" s="144"/>
      <c r="EL821" s="144"/>
      <c r="EM821" s="144"/>
      <c r="EN821" s="144"/>
      <c r="EO821" s="144"/>
      <c r="EP821" s="144"/>
      <c r="EQ821" s="144"/>
      <c r="ER821" s="144"/>
      <c r="ES821" s="144"/>
      <c r="ET821" s="144"/>
      <c r="EU821" s="144"/>
      <c r="EV821" s="144"/>
      <c r="EW821" s="144"/>
      <c r="EX821" s="144"/>
      <c r="EY821" s="144"/>
      <c r="EZ821" s="144"/>
      <c r="FA821" s="144"/>
      <c r="FB821" s="144"/>
      <c r="FC821" s="144"/>
      <c r="FD821" s="144"/>
      <c r="FE821" s="144"/>
      <c r="FF821" s="144"/>
      <c r="FG821" s="144"/>
      <c r="FH821" s="144"/>
      <c r="FI821" s="144"/>
      <c r="FJ821" s="144"/>
      <c r="FK821" s="144"/>
      <c r="FL821" s="144"/>
      <c r="FM821" s="144"/>
      <c r="FN821" s="144"/>
      <c r="FO821" s="144"/>
      <c r="FP821" s="144"/>
      <c r="FQ821" s="144"/>
      <c r="FR821" s="144"/>
      <c r="FS821" s="144"/>
      <c r="FT821" s="144"/>
      <c r="FU821" s="144"/>
      <c r="FV821" s="144"/>
      <c r="FW821" s="144"/>
      <c r="FX821" s="144"/>
      <c r="FY821" s="144"/>
      <c r="FZ821" s="144"/>
      <c r="GA821" s="144"/>
      <c r="GB821" s="144"/>
      <c r="GC821" s="144"/>
      <c r="GD821" s="144"/>
      <c r="GE821" s="144"/>
      <c r="GF821" s="144"/>
      <c r="GG821" s="144"/>
      <c r="GH821" s="144"/>
      <c r="GI821" s="144"/>
      <c r="GJ821" s="144"/>
      <c r="GK821" s="144"/>
      <c r="GL821" s="144"/>
      <c r="GM821" s="144"/>
      <c r="GN821" s="144"/>
      <c r="GO821" s="144"/>
      <c r="GP821" s="144"/>
      <c r="GQ821" s="144"/>
      <c r="GR821" s="144"/>
      <c r="GS821" s="144"/>
      <c r="GT821" s="144"/>
      <c r="GU821" s="144"/>
      <c r="GV821" s="144"/>
      <c r="GW821" s="144"/>
      <c r="GX821" s="144"/>
      <c r="GY821" s="144"/>
      <c r="GZ821" s="144"/>
      <c r="HA821" s="144"/>
      <c r="HB821" s="144"/>
      <c r="HC821" s="144"/>
      <c r="HD821" s="144"/>
      <c r="HE821" s="144"/>
      <c r="HF821" s="144"/>
      <c r="HG821" s="144"/>
      <c r="HH821" s="144"/>
      <c r="HI821" s="144"/>
      <c r="HJ821" s="144"/>
    </row>
    <row r="822" spans="1:218" ht="16.5" x14ac:dyDescent="0.3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c r="CN822" s="144"/>
      <c r="CO822" s="144"/>
      <c r="CP822" s="144"/>
      <c r="CQ822" s="144"/>
      <c r="CR822" s="144"/>
      <c r="CS822" s="144"/>
      <c r="CT822" s="144"/>
      <c r="CU822" s="144"/>
      <c r="CV822" s="144"/>
      <c r="CW822" s="144"/>
      <c r="CX822" s="144"/>
      <c r="CY822" s="144"/>
      <c r="CZ822" s="144"/>
      <c r="DA822" s="144"/>
      <c r="DB822" s="144"/>
      <c r="DC822" s="144"/>
      <c r="DD822" s="144"/>
      <c r="DE822" s="144"/>
      <c r="DF822" s="144"/>
      <c r="DG822" s="144"/>
      <c r="DH822" s="144"/>
      <c r="DI822" s="144"/>
      <c r="DJ822" s="144"/>
      <c r="DK822" s="144"/>
      <c r="DL822" s="144"/>
      <c r="DM822" s="144"/>
      <c r="DN822" s="144"/>
      <c r="DO822" s="144"/>
      <c r="DP822" s="144"/>
      <c r="DQ822" s="144"/>
      <c r="DR822" s="144"/>
      <c r="DS822" s="144"/>
      <c r="DT822" s="144"/>
      <c r="DU822" s="144"/>
      <c r="DV822" s="144"/>
      <c r="DW822" s="144"/>
      <c r="DX822" s="144"/>
      <c r="DY822" s="144"/>
      <c r="DZ822" s="144"/>
      <c r="EA822" s="144"/>
      <c r="EB822" s="144"/>
      <c r="EC822" s="144"/>
      <c r="ED822" s="144"/>
      <c r="EE822" s="144"/>
      <c r="EF822" s="144"/>
      <c r="EG822" s="144"/>
      <c r="EH822" s="144"/>
      <c r="EI822" s="144"/>
      <c r="EJ822" s="144"/>
      <c r="EK822" s="144"/>
      <c r="EL822" s="144"/>
      <c r="EM822" s="144"/>
      <c r="EN822" s="144"/>
      <c r="EO822" s="144"/>
      <c r="EP822" s="144"/>
      <c r="EQ822" s="144"/>
      <c r="ER822" s="144"/>
      <c r="ES822" s="144"/>
      <c r="ET822" s="144"/>
      <c r="EU822" s="144"/>
      <c r="EV822" s="144"/>
      <c r="EW822" s="144"/>
      <c r="EX822" s="144"/>
      <c r="EY822" s="144"/>
      <c r="EZ822" s="144"/>
      <c r="FA822" s="144"/>
      <c r="FB822" s="144"/>
      <c r="FC822" s="144"/>
      <c r="FD822" s="144"/>
      <c r="FE822" s="144"/>
      <c r="FF822" s="144"/>
      <c r="FG822" s="144"/>
      <c r="FH822" s="144"/>
      <c r="FI822" s="144"/>
      <c r="FJ822" s="144"/>
      <c r="FK822" s="144"/>
      <c r="FL822" s="144"/>
      <c r="FM822" s="144"/>
      <c r="FN822" s="144"/>
      <c r="FO822" s="144"/>
      <c r="FP822" s="144"/>
      <c r="FQ822" s="144"/>
      <c r="FR822" s="144"/>
      <c r="FS822" s="144"/>
      <c r="FT822" s="144"/>
      <c r="FU822" s="144"/>
      <c r="FV822" s="144"/>
      <c r="FW822" s="144"/>
      <c r="FX822" s="144"/>
      <c r="FY822" s="144"/>
      <c r="FZ822" s="144"/>
      <c r="GA822" s="144"/>
      <c r="GB822" s="144"/>
      <c r="GC822" s="144"/>
      <c r="GD822" s="144"/>
      <c r="GE822" s="144"/>
      <c r="GF822" s="144"/>
      <c r="GG822" s="144"/>
      <c r="GH822" s="144"/>
      <c r="GI822" s="144"/>
      <c r="GJ822" s="144"/>
      <c r="GK822" s="144"/>
      <c r="GL822" s="144"/>
      <c r="GM822" s="144"/>
      <c r="GN822" s="144"/>
      <c r="GO822" s="144"/>
      <c r="GP822" s="144"/>
      <c r="GQ822" s="144"/>
      <c r="GR822" s="144"/>
      <c r="GS822" s="144"/>
      <c r="GT822" s="144"/>
      <c r="GU822" s="144"/>
      <c r="GV822" s="144"/>
      <c r="GW822" s="144"/>
      <c r="GX822" s="144"/>
      <c r="GY822" s="144"/>
      <c r="GZ822" s="144"/>
      <c r="HA822" s="144"/>
      <c r="HB822" s="144"/>
      <c r="HC822" s="144"/>
      <c r="HD822" s="144"/>
      <c r="HE822" s="144"/>
      <c r="HF822" s="144"/>
      <c r="HG822" s="144"/>
      <c r="HH822" s="144"/>
      <c r="HI822" s="144"/>
      <c r="HJ822" s="144"/>
    </row>
    <row r="823" spans="1:218" ht="16.5" x14ac:dyDescent="0.3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c r="CN823" s="144"/>
      <c r="CO823" s="144"/>
      <c r="CP823" s="144"/>
      <c r="CQ823" s="144"/>
      <c r="CR823" s="144"/>
      <c r="CS823" s="144"/>
      <c r="CT823" s="144"/>
      <c r="CU823" s="144"/>
      <c r="CV823" s="144"/>
      <c r="CW823" s="144"/>
      <c r="CX823" s="144"/>
      <c r="CY823" s="144"/>
      <c r="CZ823" s="144"/>
      <c r="DA823" s="144"/>
      <c r="DB823" s="144"/>
      <c r="DC823" s="144"/>
      <c r="DD823" s="144"/>
      <c r="DE823" s="144"/>
      <c r="DF823" s="144"/>
      <c r="DG823" s="144"/>
      <c r="DH823" s="144"/>
      <c r="DI823" s="144"/>
      <c r="DJ823" s="144"/>
      <c r="DK823" s="144"/>
      <c r="DL823" s="144"/>
      <c r="DM823" s="144"/>
      <c r="DN823" s="144"/>
      <c r="DO823" s="144"/>
      <c r="DP823" s="144"/>
      <c r="DQ823" s="144"/>
      <c r="DR823" s="144"/>
      <c r="DS823" s="144"/>
      <c r="DT823" s="144"/>
      <c r="DU823" s="144"/>
      <c r="DV823" s="144"/>
      <c r="DW823" s="144"/>
      <c r="DX823" s="144"/>
      <c r="DY823" s="144"/>
      <c r="DZ823" s="144"/>
      <c r="EA823" s="144"/>
      <c r="EB823" s="144"/>
      <c r="EC823" s="144"/>
      <c r="ED823" s="144"/>
      <c r="EE823" s="144"/>
      <c r="EF823" s="144"/>
      <c r="EG823" s="144"/>
      <c r="EH823" s="144"/>
      <c r="EI823" s="144"/>
      <c r="EJ823" s="144"/>
      <c r="EK823" s="144"/>
      <c r="EL823" s="144"/>
      <c r="EM823" s="144"/>
      <c r="EN823" s="144"/>
      <c r="EO823" s="144"/>
      <c r="EP823" s="144"/>
      <c r="EQ823" s="144"/>
      <c r="ER823" s="144"/>
      <c r="ES823" s="144"/>
      <c r="ET823" s="144"/>
      <c r="EU823" s="144"/>
      <c r="EV823" s="144"/>
      <c r="EW823" s="144"/>
      <c r="EX823" s="144"/>
      <c r="EY823" s="144"/>
      <c r="EZ823" s="144"/>
      <c r="FA823" s="144"/>
      <c r="FB823" s="144"/>
      <c r="FC823" s="144"/>
      <c r="FD823" s="144"/>
      <c r="FE823" s="144"/>
      <c r="FF823" s="144"/>
      <c r="FG823" s="144"/>
      <c r="FH823" s="144"/>
      <c r="FI823" s="144"/>
      <c r="FJ823" s="144"/>
      <c r="FK823" s="144"/>
      <c r="FL823" s="144"/>
      <c r="FM823" s="144"/>
      <c r="FN823" s="144"/>
      <c r="FO823" s="144"/>
      <c r="FP823" s="144"/>
      <c r="FQ823" s="144"/>
      <c r="FR823" s="144"/>
      <c r="FS823" s="144"/>
      <c r="FT823" s="144"/>
      <c r="FU823" s="144"/>
      <c r="FV823" s="144"/>
      <c r="FW823" s="144"/>
      <c r="FX823" s="144"/>
      <c r="FY823" s="144"/>
      <c r="FZ823" s="144"/>
      <c r="GA823" s="144"/>
      <c r="GB823" s="144"/>
      <c r="GC823" s="144"/>
      <c r="GD823" s="144"/>
      <c r="GE823" s="144"/>
      <c r="GF823" s="144"/>
      <c r="GG823" s="144"/>
      <c r="GH823" s="144"/>
      <c r="GI823" s="144"/>
      <c r="GJ823" s="144"/>
      <c r="GK823" s="144"/>
      <c r="GL823" s="144"/>
      <c r="GM823" s="144"/>
      <c r="GN823" s="144"/>
      <c r="GO823" s="144"/>
      <c r="GP823" s="144"/>
      <c r="GQ823" s="144"/>
      <c r="GR823" s="144"/>
      <c r="GS823" s="144"/>
      <c r="GT823" s="144"/>
      <c r="GU823" s="144"/>
      <c r="GV823" s="144"/>
      <c r="GW823" s="144"/>
      <c r="GX823" s="144"/>
      <c r="GY823" s="144"/>
      <c r="GZ823" s="144"/>
      <c r="HA823" s="144"/>
      <c r="HB823" s="144"/>
      <c r="HC823" s="144"/>
      <c r="HD823" s="144"/>
      <c r="HE823" s="144"/>
      <c r="HF823" s="144"/>
      <c r="HG823" s="144"/>
      <c r="HH823" s="144"/>
      <c r="HI823" s="144"/>
      <c r="HJ823" s="144"/>
    </row>
    <row r="824" spans="1:218" ht="16.5" x14ac:dyDescent="0.3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c r="CN824" s="144"/>
      <c r="CO824" s="144"/>
      <c r="CP824" s="144"/>
      <c r="CQ824" s="144"/>
      <c r="CR824" s="144"/>
      <c r="CS824" s="144"/>
      <c r="CT824" s="144"/>
      <c r="CU824" s="144"/>
      <c r="CV824" s="144"/>
      <c r="CW824" s="144"/>
      <c r="CX824" s="144"/>
      <c r="CY824" s="144"/>
      <c r="CZ824" s="144"/>
      <c r="DA824" s="144"/>
      <c r="DB824" s="144"/>
      <c r="DC824" s="144"/>
      <c r="DD824" s="144"/>
      <c r="DE824" s="144"/>
      <c r="DF824" s="144"/>
      <c r="DG824" s="144"/>
      <c r="DH824" s="144"/>
      <c r="DI824" s="144"/>
      <c r="DJ824" s="144"/>
      <c r="DK824" s="144"/>
      <c r="DL824" s="144"/>
      <c r="DM824" s="144"/>
      <c r="DN824" s="144"/>
      <c r="DO824" s="144"/>
      <c r="DP824" s="144"/>
      <c r="DQ824" s="144"/>
      <c r="DR824" s="144"/>
      <c r="DS824" s="144"/>
      <c r="DT824" s="144"/>
      <c r="DU824" s="144"/>
      <c r="DV824" s="144"/>
      <c r="DW824" s="144"/>
      <c r="DX824" s="144"/>
      <c r="DY824" s="144"/>
      <c r="DZ824" s="144"/>
      <c r="EA824" s="144"/>
      <c r="EB824" s="144"/>
      <c r="EC824" s="144"/>
      <c r="ED824" s="144"/>
      <c r="EE824" s="144"/>
      <c r="EF824" s="144"/>
      <c r="EG824" s="144"/>
      <c r="EH824" s="144"/>
      <c r="EI824" s="144"/>
      <c r="EJ824" s="144"/>
      <c r="EK824" s="144"/>
      <c r="EL824" s="144"/>
      <c r="EM824" s="144"/>
      <c r="EN824" s="144"/>
      <c r="EO824" s="144"/>
      <c r="EP824" s="144"/>
      <c r="EQ824" s="144"/>
      <c r="ER824" s="144"/>
      <c r="ES824" s="144"/>
      <c r="ET824" s="144"/>
      <c r="EU824" s="144"/>
      <c r="EV824" s="144"/>
      <c r="EW824" s="144"/>
      <c r="EX824" s="144"/>
      <c r="EY824" s="144"/>
      <c r="EZ824" s="144"/>
      <c r="FA824" s="144"/>
      <c r="FB824" s="144"/>
      <c r="FC824" s="144"/>
      <c r="FD824" s="144"/>
      <c r="FE824" s="144"/>
      <c r="FF824" s="144"/>
      <c r="FG824" s="144"/>
      <c r="FH824" s="144"/>
      <c r="FI824" s="144"/>
      <c r="FJ824" s="144"/>
      <c r="FK824" s="144"/>
      <c r="FL824" s="144"/>
      <c r="FM824" s="144"/>
      <c r="FN824" s="144"/>
      <c r="FO824" s="144"/>
      <c r="FP824" s="144"/>
      <c r="FQ824" s="144"/>
      <c r="FR824" s="144"/>
      <c r="FS824" s="144"/>
      <c r="FT824" s="144"/>
      <c r="FU824" s="144"/>
      <c r="FV824" s="144"/>
      <c r="FW824" s="144"/>
      <c r="FX824" s="144"/>
      <c r="FY824" s="144"/>
      <c r="FZ824" s="144"/>
      <c r="GA824" s="144"/>
      <c r="GB824" s="144"/>
      <c r="GC824" s="144"/>
      <c r="GD824" s="144"/>
      <c r="GE824" s="144"/>
      <c r="GF824" s="144"/>
      <c r="GG824" s="144"/>
      <c r="GH824" s="144"/>
      <c r="GI824" s="144"/>
      <c r="GJ824" s="144"/>
      <c r="GK824" s="144"/>
      <c r="GL824" s="144"/>
      <c r="GM824" s="144"/>
      <c r="GN824" s="144"/>
      <c r="GO824" s="144"/>
      <c r="GP824" s="144"/>
      <c r="GQ824" s="144"/>
      <c r="GR824" s="144"/>
      <c r="GS824" s="144"/>
      <c r="GT824" s="144"/>
      <c r="GU824" s="144"/>
      <c r="GV824" s="144"/>
      <c r="GW824" s="144"/>
      <c r="GX824" s="144"/>
      <c r="GY824" s="144"/>
      <c r="GZ824" s="144"/>
      <c r="HA824" s="144"/>
      <c r="HB824" s="144"/>
      <c r="HC824" s="144"/>
      <c r="HD824" s="144"/>
      <c r="HE824" s="144"/>
      <c r="HF824" s="144"/>
      <c r="HG824" s="144"/>
      <c r="HH824" s="144"/>
      <c r="HI824" s="144"/>
      <c r="HJ824" s="144"/>
    </row>
    <row r="825" spans="1:218" ht="16.5" x14ac:dyDescent="0.3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c r="CZ825" s="144"/>
      <c r="DA825" s="144"/>
      <c r="DB825" s="144"/>
      <c r="DC825" s="144"/>
      <c r="DD825" s="144"/>
      <c r="DE825" s="144"/>
      <c r="DF825" s="144"/>
      <c r="DG825" s="144"/>
      <c r="DH825" s="144"/>
      <c r="DI825" s="144"/>
      <c r="DJ825" s="144"/>
      <c r="DK825" s="144"/>
      <c r="DL825" s="144"/>
      <c r="DM825" s="144"/>
      <c r="DN825" s="144"/>
      <c r="DO825" s="144"/>
      <c r="DP825" s="144"/>
      <c r="DQ825" s="144"/>
      <c r="DR825" s="144"/>
      <c r="DS825" s="144"/>
      <c r="DT825" s="144"/>
      <c r="DU825" s="144"/>
      <c r="DV825" s="144"/>
      <c r="DW825" s="144"/>
      <c r="DX825" s="144"/>
      <c r="DY825" s="144"/>
      <c r="DZ825" s="144"/>
      <c r="EA825" s="144"/>
      <c r="EB825" s="144"/>
      <c r="EC825" s="144"/>
      <c r="ED825" s="144"/>
      <c r="EE825" s="144"/>
      <c r="EF825" s="144"/>
      <c r="EG825" s="144"/>
      <c r="EH825" s="144"/>
      <c r="EI825" s="144"/>
      <c r="EJ825" s="144"/>
      <c r="EK825" s="144"/>
      <c r="EL825" s="144"/>
      <c r="EM825" s="144"/>
      <c r="EN825" s="144"/>
      <c r="EO825" s="144"/>
      <c r="EP825" s="144"/>
      <c r="EQ825" s="144"/>
      <c r="ER825" s="144"/>
      <c r="ES825" s="144"/>
      <c r="ET825" s="144"/>
      <c r="EU825" s="144"/>
      <c r="EV825" s="144"/>
      <c r="EW825" s="144"/>
      <c r="EX825" s="144"/>
      <c r="EY825" s="144"/>
      <c r="EZ825" s="144"/>
      <c r="FA825" s="144"/>
      <c r="FB825" s="144"/>
      <c r="FC825" s="144"/>
      <c r="FD825" s="144"/>
      <c r="FE825" s="144"/>
      <c r="FF825" s="144"/>
      <c r="FG825" s="144"/>
      <c r="FH825" s="144"/>
      <c r="FI825" s="144"/>
      <c r="FJ825" s="144"/>
      <c r="FK825" s="144"/>
      <c r="FL825" s="144"/>
      <c r="FM825" s="144"/>
      <c r="FN825" s="144"/>
      <c r="FO825" s="144"/>
      <c r="FP825" s="144"/>
      <c r="FQ825" s="144"/>
      <c r="FR825" s="144"/>
      <c r="FS825" s="144"/>
      <c r="FT825" s="144"/>
      <c r="FU825" s="144"/>
      <c r="FV825" s="144"/>
      <c r="FW825" s="144"/>
      <c r="FX825" s="144"/>
      <c r="FY825" s="144"/>
      <c r="FZ825" s="144"/>
      <c r="GA825" s="144"/>
      <c r="GB825" s="144"/>
      <c r="GC825" s="144"/>
      <c r="GD825" s="144"/>
      <c r="GE825" s="144"/>
      <c r="GF825" s="144"/>
      <c r="GG825" s="144"/>
      <c r="GH825" s="144"/>
      <c r="GI825" s="144"/>
      <c r="GJ825" s="144"/>
      <c r="GK825" s="144"/>
      <c r="GL825" s="144"/>
      <c r="GM825" s="144"/>
      <c r="GN825" s="144"/>
      <c r="GO825" s="144"/>
      <c r="GP825" s="144"/>
      <c r="GQ825" s="144"/>
      <c r="GR825" s="144"/>
      <c r="GS825" s="144"/>
      <c r="GT825" s="144"/>
      <c r="GU825" s="144"/>
      <c r="GV825" s="144"/>
      <c r="GW825" s="144"/>
      <c r="GX825" s="144"/>
      <c r="GY825" s="144"/>
      <c r="GZ825" s="144"/>
      <c r="HA825" s="144"/>
      <c r="HB825" s="144"/>
      <c r="HC825" s="144"/>
      <c r="HD825" s="144"/>
      <c r="HE825" s="144"/>
      <c r="HF825" s="144"/>
      <c r="HG825" s="144"/>
      <c r="HH825" s="144"/>
      <c r="HI825" s="144"/>
      <c r="HJ825" s="144"/>
    </row>
    <row r="826" spans="1:218" ht="16.5" x14ac:dyDescent="0.3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c r="CZ826" s="144"/>
      <c r="DA826" s="144"/>
      <c r="DB826" s="144"/>
      <c r="DC826" s="144"/>
      <c r="DD826" s="144"/>
      <c r="DE826" s="144"/>
      <c r="DF826" s="144"/>
      <c r="DG826" s="144"/>
      <c r="DH826" s="144"/>
      <c r="DI826" s="144"/>
      <c r="DJ826" s="144"/>
      <c r="DK826" s="144"/>
      <c r="DL826" s="144"/>
      <c r="DM826" s="144"/>
      <c r="DN826" s="144"/>
      <c r="DO826" s="144"/>
      <c r="DP826" s="144"/>
      <c r="DQ826" s="144"/>
      <c r="DR826" s="144"/>
      <c r="DS826" s="144"/>
      <c r="DT826" s="144"/>
      <c r="DU826" s="144"/>
      <c r="DV826" s="144"/>
      <c r="DW826" s="144"/>
      <c r="DX826" s="144"/>
      <c r="DY826" s="144"/>
      <c r="DZ826" s="144"/>
      <c r="EA826" s="144"/>
      <c r="EB826" s="144"/>
      <c r="EC826" s="144"/>
      <c r="ED826" s="144"/>
      <c r="EE826" s="144"/>
      <c r="EF826" s="144"/>
      <c r="EG826" s="144"/>
      <c r="EH826" s="144"/>
      <c r="EI826" s="144"/>
      <c r="EJ826" s="144"/>
      <c r="EK826" s="144"/>
      <c r="EL826" s="144"/>
      <c r="EM826" s="144"/>
      <c r="EN826" s="144"/>
      <c r="EO826" s="144"/>
      <c r="EP826" s="144"/>
      <c r="EQ826" s="144"/>
      <c r="ER826" s="144"/>
      <c r="ES826" s="144"/>
      <c r="ET826" s="144"/>
      <c r="EU826" s="144"/>
      <c r="EV826" s="144"/>
      <c r="EW826" s="144"/>
      <c r="EX826" s="144"/>
      <c r="EY826" s="144"/>
      <c r="EZ826" s="144"/>
      <c r="FA826" s="144"/>
      <c r="FB826" s="144"/>
      <c r="FC826" s="144"/>
      <c r="FD826" s="144"/>
      <c r="FE826" s="144"/>
      <c r="FF826" s="144"/>
      <c r="FG826" s="144"/>
      <c r="FH826" s="144"/>
      <c r="FI826" s="144"/>
      <c r="FJ826" s="144"/>
      <c r="FK826" s="144"/>
      <c r="FL826" s="144"/>
      <c r="FM826" s="144"/>
      <c r="FN826" s="144"/>
      <c r="FO826" s="144"/>
      <c r="FP826" s="144"/>
      <c r="FQ826" s="144"/>
      <c r="FR826" s="144"/>
      <c r="FS826" s="144"/>
      <c r="FT826" s="144"/>
      <c r="FU826" s="144"/>
      <c r="FV826" s="144"/>
      <c r="FW826" s="144"/>
      <c r="FX826" s="144"/>
      <c r="FY826" s="144"/>
      <c r="FZ826" s="144"/>
      <c r="GA826" s="144"/>
      <c r="GB826" s="144"/>
      <c r="GC826" s="144"/>
      <c r="GD826" s="144"/>
      <c r="GE826" s="144"/>
      <c r="GF826" s="144"/>
      <c r="GG826" s="144"/>
      <c r="GH826" s="144"/>
      <c r="GI826" s="144"/>
      <c r="GJ826" s="144"/>
      <c r="GK826" s="144"/>
      <c r="GL826" s="144"/>
      <c r="GM826" s="144"/>
      <c r="GN826" s="144"/>
      <c r="GO826" s="144"/>
      <c r="GP826" s="144"/>
      <c r="GQ826" s="144"/>
      <c r="GR826" s="144"/>
      <c r="GS826" s="144"/>
      <c r="GT826" s="144"/>
      <c r="GU826" s="144"/>
      <c r="GV826" s="144"/>
      <c r="GW826" s="144"/>
      <c r="GX826" s="144"/>
      <c r="GY826" s="144"/>
      <c r="GZ826" s="144"/>
      <c r="HA826" s="144"/>
      <c r="HB826" s="144"/>
      <c r="HC826" s="144"/>
      <c r="HD826" s="144"/>
      <c r="HE826" s="144"/>
      <c r="HF826" s="144"/>
      <c r="HG826" s="144"/>
      <c r="HH826" s="144"/>
      <c r="HI826" s="144"/>
      <c r="HJ826" s="144"/>
    </row>
    <row r="827" spans="1:218" ht="16.5" x14ac:dyDescent="0.3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c r="CN827" s="144"/>
      <c r="CO827" s="144"/>
      <c r="CP827" s="144"/>
      <c r="CQ827" s="144"/>
      <c r="CR827" s="144"/>
      <c r="CS827" s="144"/>
      <c r="CT827" s="144"/>
      <c r="CU827" s="144"/>
      <c r="CV827" s="144"/>
      <c r="CW827" s="144"/>
      <c r="CX827" s="144"/>
      <c r="CY827" s="144"/>
      <c r="CZ827" s="144"/>
      <c r="DA827" s="144"/>
      <c r="DB827" s="144"/>
      <c r="DC827" s="144"/>
      <c r="DD827" s="144"/>
      <c r="DE827" s="144"/>
      <c r="DF827" s="144"/>
      <c r="DG827" s="144"/>
      <c r="DH827" s="144"/>
      <c r="DI827" s="144"/>
      <c r="DJ827" s="144"/>
      <c r="DK827" s="144"/>
      <c r="DL827" s="144"/>
      <c r="DM827" s="144"/>
      <c r="DN827" s="144"/>
      <c r="DO827" s="144"/>
      <c r="DP827" s="144"/>
      <c r="DQ827" s="144"/>
      <c r="DR827" s="144"/>
      <c r="DS827" s="144"/>
      <c r="DT827" s="144"/>
      <c r="DU827" s="144"/>
      <c r="DV827" s="144"/>
      <c r="DW827" s="144"/>
      <c r="DX827" s="144"/>
      <c r="DY827" s="144"/>
      <c r="DZ827" s="144"/>
      <c r="EA827" s="144"/>
      <c r="EB827" s="144"/>
      <c r="EC827" s="144"/>
      <c r="ED827" s="144"/>
      <c r="EE827" s="144"/>
      <c r="EF827" s="144"/>
      <c r="EG827" s="144"/>
      <c r="EH827" s="144"/>
      <c r="EI827" s="144"/>
      <c r="EJ827" s="144"/>
      <c r="EK827" s="144"/>
      <c r="EL827" s="144"/>
      <c r="EM827" s="144"/>
      <c r="EN827" s="144"/>
      <c r="EO827" s="144"/>
      <c r="EP827" s="144"/>
      <c r="EQ827" s="144"/>
      <c r="ER827" s="144"/>
      <c r="ES827" s="144"/>
      <c r="ET827" s="144"/>
      <c r="EU827" s="144"/>
      <c r="EV827" s="144"/>
      <c r="EW827" s="144"/>
      <c r="EX827" s="144"/>
      <c r="EY827" s="144"/>
      <c r="EZ827" s="144"/>
      <c r="FA827" s="144"/>
      <c r="FB827" s="144"/>
      <c r="FC827" s="144"/>
      <c r="FD827" s="144"/>
      <c r="FE827" s="144"/>
      <c r="FF827" s="144"/>
      <c r="FG827" s="144"/>
      <c r="FH827" s="144"/>
      <c r="FI827" s="144"/>
      <c r="FJ827" s="144"/>
      <c r="FK827" s="144"/>
      <c r="FL827" s="144"/>
      <c r="FM827" s="144"/>
      <c r="FN827" s="144"/>
      <c r="FO827" s="144"/>
      <c r="FP827" s="144"/>
      <c r="FQ827" s="144"/>
      <c r="FR827" s="144"/>
      <c r="FS827" s="144"/>
      <c r="FT827" s="144"/>
      <c r="FU827" s="144"/>
      <c r="FV827" s="144"/>
      <c r="FW827" s="144"/>
      <c r="FX827" s="144"/>
      <c r="FY827" s="144"/>
      <c r="FZ827" s="144"/>
      <c r="GA827" s="144"/>
      <c r="GB827" s="144"/>
      <c r="GC827" s="144"/>
      <c r="GD827" s="144"/>
      <c r="GE827" s="144"/>
      <c r="GF827" s="144"/>
      <c r="GG827" s="144"/>
      <c r="GH827" s="144"/>
      <c r="GI827" s="144"/>
      <c r="GJ827" s="144"/>
      <c r="GK827" s="144"/>
      <c r="GL827" s="144"/>
      <c r="GM827" s="144"/>
      <c r="GN827" s="144"/>
      <c r="GO827" s="144"/>
      <c r="GP827" s="144"/>
      <c r="GQ827" s="144"/>
      <c r="GR827" s="144"/>
      <c r="GS827" s="144"/>
      <c r="GT827" s="144"/>
      <c r="GU827" s="144"/>
      <c r="GV827" s="144"/>
      <c r="GW827" s="144"/>
      <c r="GX827" s="144"/>
      <c r="GY827" s="144"/>
      <c r="GZ827" s="144"/>
      <c r="HA827" s="144"/>
      <c r="HB827" s="144"/>
      <c r="HC827" s="144"/>
      <c r="HD827" s="144"/>
      <c r="HE827" s="144"/>
      <c r="HF827" s="144"/>
      <c r="HG827" s="144"/>
      <c r="HH827" s="144"/>
      <c r="HI827" s="144"/>
      <c r="HJ827" s="144"/>
    </row>
    <row r="828" spans="1:218" ht="16.5" x14ac:dyDescent="0.3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c r="CZ828" s="144"/>
      <c r="DA828" s="144"/>
      <c r="DB828" s="144"/>
      <c r="DC828" s="144"/>
      <c r="DD828" s="144"/>
      <c r="DE828" s="144"/>
      <c r="DF828" s="144"/>
      <c r="DG828" s="144"/>
      <c r="DH828" s="144"/>
      <c r="DI828" s="144"/>
      <c r="DJ828" s="144"/>
      <c r="DK828" s="144"/>
      <c r="DL828" s="144"/>
      <c r="DM828" s="144"/>
      <c r="DN828" s="144"/>
      <c r="DO828" s="144"/>
      <c r="DP828" s="144"/>
      <c r="DQ828" s="144"/>
      <c r="DR828" s="144"/>
      <c r="DS828" s="144"/>
      <c r="DT828" s="144"/>
      <c r="DU828" s="144"/>
      <c r="DV828" s="144"/>
      <c r="DW828" s="144"/>
      <c r="DX828" s="144"/>
      <c r="DY828" s="144"/>
      <c r="DZ828" s="144"/>
      <c r="EA828" s="144"/>
      <c r="EB828" s="144"/>
      <c r="EC828" s="144"/>
      <c r="ED828" s="144"/>
      <c r="EE828" s="144"/>
      <c r="EF828" s="144"/>
      <c r="EG828" s="144"/>
      <c r="EH828" s="144"/>
      <c r="EI828" s="144"/>
      <c r="EJ828" s="144"/>
      <c r="EK828" s="144"/>
      <c r="EL828" s="144"/>
      <c r="EM828" s="144"/>
      <c r="EN828" s="144"/>
      <c r="EO828" s="144"/>
      <c r="EP828" s="144"/>
      <c r="EQ828" s="144"/>
      <c r="ER828" s="144"/>
      <c r="ES828" s="144"/>
      <c r="ET828" s="144"/>
      <c r="EU828" s="144"/>
      <c r="EV828" s="144"/>
      <c r="EW828" s="144"/>
      <c r="EX828" s="144"/>
      <c r="EY828" s="144"/>
      <c r="EZ828" s="144"/>
      <c r="FA828" s="144"/>
      <c r="FB828" s="144"/>
      <c r="FC828" s="144"/>
      <c r="FD828" s="144"/>
      <c r="FE828" s="144"/>
      <c r="FF828" s="144"/>
      <c r="FG828" s="144"/>
      <c r="FH828" s="144"/>
      <c r="FI828" s="144"/>
      <c r="FJ828" s="144"/>
      <c r="FK828" s="144"/>
      <c r="FL828" s="144"/>
      <c r="FM828" s="144"/>
      <c r="FN828" s="144"/>
      <c r="FO828" s="144"/>
      <c r="FP828" s="144"/>
      <c r="FQ828" s="144"/>
      <c r="FR828" s="144"/>
      <c r="FS828" s="144"/>
      <c r="FT828" s="144"/>
      <c r="FU828" s="144"/>
      <c r="FV828" s="144"/>
      <c r="FW828" s="144"/>
      <c r="FX828" s="144"/>
      <c r="FY828" s="144"/>
      <c r="FZ828" s="144"/>
      <c r="GA828" s="144"/>
      <c r="GB828" s="144"/>
      <c r="GC828" s="144"/>
      <c r="GD828" s="144"/>
      <c r="GE828" s="144"/>
      <c r="GF828" s="144"/>
      <c r="GG828" s="144"/>
      <c r="GH828" s="144"/>
      <c r="GI828" s="144"/>
      <c r="GJ828" s="144"/>
      <c r="GK828" s="144"/>
      <c r="GL828" s="144"/>
      <c r="GM828" s="144"/>
      <c r="GN828" s="144"/>
      <c r="GO828" s="144"/>
      <c r="GP828" s="144"/>
      <c r="GQ828" s="144"/>
      <c r="GR828" s="144"/>
      <c r="GS828" s="144"/>
      <c r="GT828" s="144"/>
      <c r="GU828" s="144"/>
      <c r="GV828" s="144"/>
      <c r="GW828" s="144"/>
      <c r="GX828" s="144"/>
      <c r="GY828" s="144"/>
      <c r="GZ828" s="144"/>
      <c r="HA828" s="144"/>
      <c r="HB828" s="144"/>
      <c r="HC828" s="144"/>
      <c r="HD828" s="144"/>
      <c r="HE828" s="144"/>
      <c r="HF828" s="144"/>
      <c r="HG828" s="144"/>
      <c r="HH828" s="144"/>
      <c r="HI828" s="144"/>
      <c r="HJ828" s="144"/>
    </row>
    <row r="829" spans="1:218" ht="16.5" x14ac:dyDescent="0.3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c r="CN829" s="144"/>
      <c r="CO829" s="144"/>
      <c r="CP829" s="144"/>
      <c r="CQ829" s="144"/>
      <c r="CR829" s="144"/>
      <c r="CS829" s="144"/>
      <c r="CT829" s="144"/>
      <c r="CU829" s="144"/>
      <c r="CV829" s="144"/>
      <c r="CW829" s="144"/>
      <c r="CX829" s="144"/>
      <c r="CY829" s="144"/>
      <c r="CZ829" s="144"/>
      <c r="DA829" s="144"/>
      <c r="DB829" s="144"/>
      <c r="DC829" s="144"/>
      <c r="DD829" s="144"/>
      <c r="DE829" s="144"/>
      <c r="DF829" s="144"/>
      <c r="DG829" s="144"/>
      <c r="DH829" s="144"/>
      <c r="DI829" s="144"/>
      <c r="DJ829" s="144"/>
      <c r="DK829" s="144"/>
      <c r="DL829" s="144"/>
      <c r="DM829" s="144"/>
      <c r="DN829" s="144"/>
      <c r="DO829" s="144"/>
      <c r="DP829" s="144"/>
      <c r="DQ829" s="144"/>
      <c r="DR829" s="144"/>
      <c r="DS829" s="144"/>
      <c r="DT829" s="144"/>
      <c r="DU829" s="144"/>
      <c r="DV829" s="144"/>
      <c r="DW829" s="144"/>
      <c r="DX829" s="144"/>
      <c r="DY829" s="144"/>
      <c r="DZ829" s="144"/>
      <c r="EA829" s="144"/>
      <c r="EB829" s="144"/>
      <c r="EC829" s="144"/>
      <c r="ED829" s="144"/>
      <c r="EE829" s="144"/>
      <c r="EF829" s="144"/>
      <c r="EG829" s="144"/>
      <c r="EH829" s="144"/>
      <c r="EI829" s="144"/>
      <c r="EJ829" s="144"/>
      <c r="EK829" s="144"/>
      <c r="EL829" s="144"/>
      <c r="EM829" s="144"/>
      <c r="EN829" s="144"/>
      <c r="EO829" s="144"/>
      <c r="EP829" s="144"/>
      <c r="EQ829" s="144"/>
      <c r="ER829" s="144"/>
      <c r="ES829" s="144"/>
      <c r="ET829" s="144"/>
      <c r="EU829" s="144"/>
      <c r="EV829" s="144"/>
      <c r="EW829" s="144"/>
      <c r="EX829" s="144"/>
      <c r="EY829" s="144"/>
      <c r="EZ829" s="144"/>
      <c r="FA829" s="144"/>
      <c r="FB829" s="144"/>
      <c r="FC829" s="144"/>
      <c r="FD829" s="144"/>
      <c r="FE829" s="144"/>
      <c r="FF829" s="144"/>
      <c r="FG829" s="144"/>
      <c r="FH829" s="144"/>
      <c r="FI829" s="144"/>
      <c r="FJ829" s="144"/>
      <c r="FK829" s="144"/>
      <c r="FL829" s="144"/>
      <c r="FM829" s="144"/>
      <c r="FN829" s="144"/>
      <c r="FO829" s="144"/>
      <c r="FP829" s="144"/>
      <c r="FQ829" s="144"/>
      <c r="FR829" s="144"/>
      <c r="FS829" s="144"/>
      <c r="FT829" s="144"/>
      <c r="FU829" s="144"/>
      <c r="FV829" s="144"/>
      <c r="FW829" s="144"/>
      <c r="FX829" s="144"/>
      <c r="FY829" s="144"/>
      <c r="FZ829" s="144"/>
      <c r="GA829" s="144"/>
      <c r="GB829" s="144"/>
      <c r="GC829" s="144"/>
      <c r="GD829" s="144"/>
      <c r="GE829" s="144"/>
      <c r="GF829" s="144"/>
      <c r="GG829" s="144"/>
      <c r="GH829" s="144"/>
      <c r="GI829" s="144"/>
      <c r="GJ829" s="144"/>
      <c r="GK829" s="144"/>
      <c r="GL829" s="144"/>
      <c r="GM829" s="144"/>
      <c r="GN829" s="144"/>
      <c r="GO829" s="144"/>
      <c r="GP829" s="144"/>
      <c r="GQ829" s="144"/>
      <c r="GR829" s="144"/>
      <c r="GS829" s="144"/>
      <c r="GT829" s="144"/>
      <c r="GU829" s="144"/>
      <c r="GV829" s="144"/>
      <c r="GW829" s="144"/>
      <c r="GX829" s="144"/>
      <c r="GY829" s="144"/>
      <c r="GZ829" s="144"/>
      <c r="HA829" s="144"/>
      <c r="HB829" s="144"/>
      <c r="HC829" s="144"/>
      <c r="HD829" s="144"/>
      <c r="HE829" s="144"/>
      <c r="HF829" s="144"/>
      <c r="HG829" s="144"/>
      <c r="HH829" s="144"/>
      <c r="HI829" s="144"/>
      <c r="HJ829" s="144"/>
    </row>
    <row r="830" spans="1:218" ht="16.5" x14ac:dyDescent="0.3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c r="CN830" s="144"/>
      <c r="CO830" s="144"/>
      <c r="CP830" s="144"/>
      <c r="CQ830" s="144"/>
      <c r="CR830" s="144"/>
      <c r="CS830" s="144"/>
      <c r="CT830" s="144"/>
      <c r="CU830" s="144"/>
      <c r="CV830" s="144"/>
      <c r="CW830" s="144"/>
      <c r="CX830" s="144"/>
      <c r="CY830" s="144"/>
      <c r="CZ830" s="144"/>
      <c r="DA830" s="144"/>
      <c r="DB830" s="144"/>
      <c r="DC830" s="144"/>
      <c r="DD830" s="144"/>
      <c r="DE830" s="144"/>
      <c r="DF830" s="144"/>
      <c r="DG830" s="144"/>
      <c r="DH830" s="144"/>
      <c r="DI830" s="144"/>
      <c r="DJ830" s="144"/>
      <c r="DK830" s="144"/>
      <c r="DL830" s="144"/>
      <c r="DM830" s="144"/>
      <c r="DN830" s="144"/>
      <c r="DO830" s="144"/>
      <c r="DP830" s="144"/>
      <c r="DQ830" s="144"/>
      <c r="DR830" s="144"/>
      <c r="DS830" s="144"/>
      <c r="DT830" s="144"/>
      <c r="DU830" s="144"/>
      <c r="DV830" s="144"/>
      <c r="DW830" s="144"/>
      <c r="DX830" s="144"/>
      <c r="DY830" s="144"/>
      <c r="DZ830" s="144"/>
      <c r="EA830" s="144"/>
      <c r="EB830" s="144"/>
      <c r="EC830" s="144"/>
      <c r="ED830" s="144"/>
      <c r="EE830" s="144"/>
      <c r="EF830" s="144"/>
      <c r="EG830" s="144"/>
      <c r="EH830" s="144"/>
      <c r="EI830" s="144"/>
      <c r="EJ830" s="144"/>
      <c r="EK830" s="144"/>
      <c r="EL830" s="144"/>
      <c r="EM830" s="144"/>
      <c r="EN830" s="144"/>
      <c r="EO830" s="144"/>
      <c r="EP830" s="144"/>
      <c r="EQ830" s="144"/>
      <c r="ER830" s="144"/>
      <c r="ES830" s="144"/>
      <c r="ET830" s="144"/>
      <c r="EU830" s="144"/>
      <c r="EV830" s="144"/>
      <c r="EW830" s="144"/>
      <c r="EX830" s="144"/>
      <c r="EY830" s="144"/>
      <c r="EZ830" s="144"/>
      <c r="FA830" s="144"/>
      <c r="FB830" s="144"/>
      <c r="FC830" s="144"/>
      <c r="FD830" s="144"/>
      <c r="FE830" s="144"/>
      <c r="FF830" s="144"/>
      <c r="FG830" s="144"/>
      <c r="FH830" s="144"/>
      <c r="FI830" s="144"/>
      <c r="FJ830" s="144"/>
      <c r="FK830" s="144"/>
      <c r="FL830" s="144"/>
      <c r="FM830" s="144"/>
      <c r="FN830" s="144"/>
      <c r="FO830" s="144"/>
      <c r="FP830" s="144"/>
      <c r="FQ830" s="144"/>
      <c r="FR830" s="144"/>
      <c r="FS830" s="144"/>
      <c r="FT830" s="144"/>
      <c r="FU830" s="144"/>
      <c r="FV830" s="144"/>
      <c r="FW830" s="144"/>
      <c r="FX830" s="144"/>
      <c r="FY830" s="144"/>
      <c r="FZ830" s="144"/>
      <c r="GA830" s="144"/>
      <c r="GB830" s="144"/>
      <c r="GC830" s="144"/>
      <c r="GD830" s="144"/>
      <c r="GE830" s="144"/>
      <c r="GF830" s="144"/>
      <c r="GG830" s="144"/>
      <c r="GH830" s="144"/>
      <c r="GI830" s="144"/>
      <c r="GJ830" s="144"/>
      <c r="GK830" s="144"/>
      <c r="GL830" s="144"/>
      <c r="GM830" s="144"/>
      <c r="GN830" s="144"/>
      <c r="GO830" s="144"/>
      <c r="GP830" s="144"/>
      <c r="GQ830" s="144"/>
      <c r="GR830" s="144"/>
      <c r="GS830" s="144"/>
      <c r="GT830" s="144"/>
      <c r="GU830" s="144"/>
      <c r="GV830" s="144"/>
      <c r="GW830" s="144"/>
      <c r="GX830" s="144"/>
      <c r="GY830" s="144"/>
      <c r="GZ830" s="144"/>
      <c r="HA830" s="144"/>
      <c r="HB830" s="144"/>
      <c r="HC830" s="144"/>
      <c r="HD830" s="144"/>
      <c r="HE830" s="144"/>
      <c r="HF830" s="144"/>
      <c r="HG830" s="144"/>
      <c r="HH830" s="144"/>
      <c r="HI830" s="144"/>
      <c r="HJ830" s="144"/>
    </row>
    <row r="831" spans="1:218" ht="16.5" x14ac:dyDescent="0.3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c r="CN831" s="144"/>
      <c r="CO831" s="144"/>
      <c r="CP831" s="144"/>
      <c r="CQ831" s="144"/>
      <c r="CR831" s="144"/>
      <c r="CS831" s="144"/>
      <c r="CT831" s="144"/>
      <c r="CU831" s="144"/>
      <c r="CV831" s="144"/>
      <c r="CW831" s="144"/>
      <c r="CX831" s="144"/>
      <c r="CY831" s="144"/>
      <c r="CZ831" s="144"/>
      <c r="DA831" s="144"/>
      <c r="DB831" s="144"/>
      <c r="DC831" s="144"/>
      <c r="DD831" s="144"/>
      <c r="DE831" s="144"/>
      <c r="DF831" s="144"/>
      <c r="DG831" s="144"/>
      <c r="DH831" s="144"/>
      <c r="DI831" s="144"/>
      <c r="DJ831" s="144"/>
      <c r="DK831" s="144"/>
      <c r="DL831" s="144"/>
      <c r="DM831" s="144"/>
      <c r="DN831" s="144"/>
      <c r="DO831" s="144"/>
      <c r="DP831" s="144"/>
      <c r="DQ831" s="144"/>
      <c r="DR831" s="144"/>
      <c r="DS831" s="144"/>
      <c r="DT831" s="144"/>
      <c r="DU831" s="144"/>
      <c r="DV831" s="144"/>
      <c r="DW831" s="144"/>
      <c r="DX831" s="144"/>
      <c r="DY831" s="144"/>
      <c r="DZ831" s="144"/>
      <c r="EA831" s="144"/>
      <c r="EB831" s="144"/>
      <c r="EC831" s="144"/>
      <c r="ED831" s="144"/>
      <c r="EE831" s="144"/>
      <c r="EF831" s="144"/>
      <c r="EG831" s="144"/>
      <c r="EH831" s="144"/>
      <c r="EI831" s="144"/>
      <c r="EJ831" s="144"/>
      <c r="EK831" s="144"/>
      <c r="EL831" s="144"/>
      <c r="EM831" s="144"/>
      <c r="EN831" s="144"/>
      <c r="EO831" s="144"/>
      <c r="EP831" s="144"/>
      <c r="EQ831" s="144"/>
      <c r="ER831" s="144"/>
      <c r="ES831" s="144"/>
      <c r="ET831" s="144"/>
      <c r="EU831" s="144"/>
      <c r="EV831" s="144"/>
      <c r="EW831" s="144"/>
      <c r="EX831" s="144"/>
      <c r="EY831" s="144"/>
      <c r="EZ831" s="144"/>
      <c r="FA831" s="144"/>
      <c r="FB831" s="144"/>
      <c r="FC831" s="144"/>
      <c r="FD831" s="144"/>
      <c r="FE831" s="144"/>
      <c r="FF831" s="144"/>
      <c r="FG831" s="144"/>
      <c r="FH831" s="144"/>
      <c r="FI831" s="144"/>
      <c r="FJ831" s="144"/>
      <c r="FK831" s="144"/>
      <c r="FL831" s="144"/>
      <c r="FM831" s="144"/>
      <c r="FN831" s="144"/>
      <c r="FO831" s="144"/>
      <c r="FP831" s="144"/>
      <c r="FQ831" s="144"/>
      <c r="FR831" s="144"/>
      <c r="FS831" s="144"/>
      <c r="FT831" s="144"/>
      <c r="FU831" s="144"/>
      <c r="FV831" s="144"/>
      <c r="FW831" s="144"/>
      <c r="FX831" s="144"/>
      <c r="FY831" s="144"/>
      <c r="FZ831" s="144"/>
      <c r="GA831" s="144"/>
      <c r="GB831" s="144"/>
      <c r="GC831" s="144"/>
      <c r="GD831" s="144"/>
      <c r="GE831" s="144"/>
      <c r="GF831" s="144"/>
      <c r="GG831" s="144"/>
      <c r="GH831" s="144"/>
      <c r="GI831" s="144"/>
      <c r="GJ831" s="144"/>
      <c r="GK831" s="144"/>
      <c r="GL831" s="144"/>
      <c r="GM831" s="144"/>
      <c r="GN831" s="144"/>
      <c r="GO831" s="144"/>
      <c r="GP831" s="144"/>
      <c r="GQ831" s="144"/>
      <c r="GR831" s="144"/>
      <c r="GS831" s="144"/>
      <c r="GT831" s="144"/>
      <c r="GU831" s="144"/>
      <c r="GV831" s="144"/>
      <c r="GW831" s="144"/>
      <c r="GX831" s="144"/>
      <c r="GY831" s="144"/>
      <c r="GZ831" s="144"/>
      <c r="HA831" s="144"/>
      <c r="HB831" s="144"/>
      <c r="HC831" s="144"/>
      <c r="HD831" s="144"/>
      <c r="HE831" s="144"/>
      <c r="HF831" s="144"/>
      <c r="HG831" s="144"/>
      <c r="HH831" s="144"/>
      <c r="HI831" s="144"/>
      <c r="HJ831" s="144"/>
    </row>
    <row r="832" spans="1:218" ht="16.5" x14ac:dyDescent="0.3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c r="CN832" s="144"/>
      <c r="CO832" s="144"/>
      <c r="CP832" s="144"/>
      <c r="CQ832" s="144"/>
      <c r="CR832" s="144"/>
      <c r="CS832" s="144"/>
      <c r="CT832" s="144"/>
      <c r="CU832" s="144"/>
      <c r="CV832" s="144"/>
      <c r="CW832" s="144"/>
      <c r="CX832" s="144"/>
      <c r="CY832" s="144"/>
      <c r="CZ832" s="144"/>
      <c r="DA832" s="144"/>
      <c r="DB832" s="144"/>
      <c r="DC832" s="144"/>
      <c r="DD832" s="144"/>
      <c r="DE832" s="144"/>
      <c r="DF832" s="144"/>
      <c r="DG832" s="144"/>
      <c r="DH832" s="144"/>
      <c r="DI832" s="144"/>
      <c r="DJ832" s="144"/>
      <c r="DK832" s="144"/>
      <c r="DL832" s="144"/>
      <c r="DM832" s="144"/>
      <c r="DN832" s="144"/>
      <c r="DO832" s="144"/>
      <c r="DP832" s="144"/>
      <c r="DQ832" s="144"/>
      <c r="DR832" s="144"/>
      <c r="DS832" s="144"/>
      <c r="DT832" s="144"/>
      <c r="DU832" s="144"/>
      <c r="DV832" s="144"/>
      <c r="DW832" s="144"/>
      <c r="DX832" s="144"/>
      <c r="DY832" s="144"/>
      <c r="DZ832" s="144"/>
      <c r="EA832" s="144"/>
      <c r="EB832" s="144"/>
      <c r="EC832" s="144"/>
      <c r="ED832" s="144"/>
      <c r="EE832" s="144"/>
      <c r="EF832" s="144"/>
      <c r="EG832" s="144"/>
      <c r="EH832" s="144"/>
      <c r="EI832" s="144"/>
      <c r="EJ832" s="144"/>
      <c r="EK832" s="144"/>
      <c r="EL832" s="144"/>
      <c r="EM832" s="144"/>
      <c r="EN832" s="144"/>
      <c r="EO832" s="144"/>
      <c r="EP832" s="144"/>
      <c r="EQ832" s="144"/>
      <c r="ER832" s="144"/>
      <c r="ES832" s="144"/>
      <c r="ET832" s="144"/>
      <c r="EU832" s="144"/>
      <c r="EV832" s="144"/>
      <c r="EW832" s="144"/>
      <c r="EX832" s="144"/>
      <c r="EY832" s="144"/>
      <c r="EZ832" s="144"/>
      <c r="FA832" s="144"/>
      <c r="FB832" s="144"/>
      <c r="FC832" s="144"/>
      <c r="FD832" s="144"/>
      <c r="FE832" s="144"/>
      <c r="FF832" s="144"/>
      <c r="FG832" s="144"/>
      <c r="FH832" s="144"/>
      <c r="FI832" s="144"/>
      <c r="FJ832" s="144"/>
      <c r="FK832" s="144"/>
      <c r="FL832" s="144"/>
      <c r="FM832" s="144"/>
      <c r="FN832" s="144"/>
      <c r="FO832" s="144"/>
      <c r="FP832" s="144"/>
      <c r="FQ832" s="144"/>
      <c r="FR832" s="144"/>
      <c r="FS832" s="144"/>
      <c r="FT832" s="144"/>
      <c r="FU832" s="144"/>
      <c r="FV832" s="144"/>
      <c r="FW832" s="144"/>
      <c r="FX832" s="144"/>
      <c r="FY832" s="144"/>
      <c r="FZ832" s="144"/>
      <c r="GA832" s="144"/>
      <c r="GB832" s="144"/>
      <c r="GC832" s="144"/>
      <c r="GD832" s="144"/>
      <c r="GE832" s="144"/>
      <c r="GF832" s="144"/>
      <c r="GG832" s="144"/>
      <c r="GH832" s="144"/>
      <c r="GI832" s="144"/>
      <c r="GJ832" s="144"/>
      <c r="GK832" s="144"/>
      <c r="GL832" s="144"/>
      <c r="GM832" s="144"/>
      <c r="GN832" s="144"/>
      <c r="GO832" s="144"/>
      <c r="GP832" s="144"/>
      <c r="GQ832" s="144"/>
      <c r="GR832" s="144"/>
      <c r="GS832" s="144"/>
      <c r="GT832" s="144"/>
      <c r="GU832" s="144"/>
      <c r="GV832" s="144"/>
      <c r="GW832" s="144"/>
      <c r="GX832" s="144"/>
      <c r="GY832" s="144"/>
      <c r="GZ832" s="144"/>
      <c r="HA832" s="144"/>
      <c r="HB832" s="144"/>
      <c r="HC832" s="144"/>
      <c r="HD832" s="144"/>
      <c r="HE832" s="144"/>
      <c r="HF832" s="144"/>
      <c r="HG832" s="144"/>
      <c r="HH832" s="144"/>
      <c r="HI832" s="144"/>
      <c r="HJ832" s="144"/>
    </row>
    <row r="833" spans="1:218" ht="16.5" x14ac:dyDescent="0.3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c r="CN833" s="144"/>
      <c r="CO833" s="144"/>
      <c r="CP833" s="144"/>
      <c r="CQ833" s="144"/>
      <c r="CR833" s="144"/>
      <c r="CS833" s="144"/>
      <c r="CT833" s="144"/>
      <c r="CU833" s="144"/>
      <c r="CV833" s="144"/>
      <c r="CW833" s="144"/>
      <c r="CX833" s="144"/>
      <c r="CY833" s="144"/>
      <c r="CZ833" s="144"/>
      <c r="DA833" s="144"/>
      <c r="DB833" s="144"/>
      <c r="DC833" s="144"/>
      <c r="DD833" s="144"/>
      <c r="DE833" s="144"/>
      <c r="DF833" s="144"/>
      <c r="DG833" s="144"/>
      <c r="DH833" s="144"/>
      <c r="DI833" s="144"/>
      <c r="DJ833" s="144"/>
      <c r="DK833" s="144"/>
      <c r="DL833" s="144"/>
      <c r="DM833" s="144"/>
      <c r="DN833" s="144"/>
      <c r="DO833" s="144"/>
      <c r="DP833" s="144"/>
      <c r="DQ833" s="144"/>
      <c r="DR833" s="144"/>
      <c r="DS833" s="144"/>
      <c r="DT833" s="144"/>
      <c r="DU833" s="144"/>
      <c r="DV833" s="144"/>
      <c r="DW833" s="144"/>
      <c r="DX833" s="144"/>
      <c r="DY833" s="144"/>
      <c r="DZ833" s="144"/>
      <c r="EA833" s="144"/>
      <c r="EB833" s="144"/>
      <c r="EC833" s="144"/>
      <c r="ED833" s="144"/>
      <c r="EE833" s="144"/>
      <c r="EF833" s="144"/>
      <c r="EG833" s="144"/>
      <c r="EH833" s="144"/>
      <c r="EI833" s="144"/>
      <c r="EJ833" s="144"/>
      <c r="EK833" s="144"/>
      <c r="EL833" s="144"/>
      <c r="EM833" s="144"/>
      <c r="EN833" s="144"/>
      <c r="EO833" s="144"/>
      <c r="EP833" s="144"/>
      <c r="EQ833" s="144"/>
      <c r="ER833" s="144"/>
      <c r="ES833" s="144"/>
      <c r="ET833" s="144"/>
      <c r="EU833" s="144"/>
      <c r="EV833" s="144"/>
      <c r="EW833" s="144"/>
      <c r="EX833" s="144"/>
      <c r="EY833" s="144"/>
      <c r="EZ833" s="144"/>
      <c r="FA833" s="144"/>
      <c r="FB833" s="144"/>
      <c r="FC833" s="144"/>
      <c r="FD833" s="144"/>
      <c r="FE833" s="144"/>
      <c r="FF833" s="144"/>
      <c r="FG833" s="144"/>
      <c r="FH833" s="144"/>
      <c r="FI833" s="144"/>
      <c r="FJ833" s="144"/>
      <c r="FK833" s="144"/>
      <c r="FL833" s="144"/>
      <c r="FM833" s="144"/>
      <c r="FN833" s="144"/>
      <c r="FO833" s="144"/>
      <c r="FP833" s="144"/>
      <c r="FQ833" s="144"/>
      <c r="FR833" s="144"/>
      <c r="FS833" s="144"/>
      <c r="FT833" s="144"/>
      <c r="FU833" s="144"/>
      <c r="FV833" s="144"/>
      <c r="FW833" s="144"/>
      <c r="FX833" s="144"/>
      <c r="FY833" s="144"/>
      <c r="FZ833" s="144"/>
      <c r="GA833" s="144"/>
      <c r="GB833" s="144"/>
      <c r="GC833" s="144"/>
      <c r="GD833" s="144"/>
      <c r="GE833" s="144"/>
      <c r="GF833" s="144"/>
      <c r="GG833" s="144"/>
      <c r="GH833" s="144"/>
      <c r="GI833" s="144"/>
      <c r="GJ833" s="144"/>
      <c r="GK833" s="144"/>
      <c r="GL833" s="144"/>
      <c r="GM833" s="144"/>
      <c r="GN833" s="144"/>
      <c r="GO833" s="144"/>
      <c r="GP833" s="144"/>
      <c r="GQ833" s="144"/>
      <c r="GR833" s="144"/>
      <c r="GS833" s="144"/>
      <c r="GT833" s="144"/>
      <c r="GU833" s="144"/>
      <c r="GV833" s="144"/>
      <c r="GW833" s="144"/>
      <c r="GX833" s="144"/>
      <c r="GY833" s="144"/>
      <c r="GZ833" s="144"/>
      <c r="HA833" s="144"/>
      <c r="HB833" s="144"/>
      <c r="HC833" s="144"/>
      <c r="HD833" s="144"/>
      <c r="HE833" s="144"/>
      <c r="HF833" s="144"/>
      <c r="HG833" s="144"/>
      <c r="HH833" s="144"/>
      <c r="HI833" s="144"/>
      <c r="HJ833" s="144"/>
    </row>
    <row r="834" spans="1:218" ht="16.5" x14ac:dyDescent="0.3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c r="CZ834" s="144"/>
      <c r="DA834" s="144"/>
      <c r="DB834" s="144"/>
      <c r="DC834" s="144"/>
      <c r="DD834" s="144"/>
      <c r="DE834" s="144"/>
      <c r="DF834" s="144"/>
      <c r="DG834" s="144"/>
      <c r="DH834" s="144"/>
      <c r="DI834" s="144"/>
      <c r="DJ834" s="144"/>
      <c r="DK834" s="144"/>
      <c r="DL834" s="144"/>
      <c r="DM834" s="144"/>
      <c r="DN834" s="144"/>
      <c r="DO834" s="144"/>
      <c r="DP834" s="144"/>
      <c r="DQ834" s="144"/>
      <c r="DR834" s="144"/>
      <c r="DS834" s="144"/>
      <c r="DT834" s="144"/>
      <c r="DU834" s="144"/>
      <c r="DV834" s="144"/>
      <c r="DW834" s="144"/>
      <c r="DX834" s="144"/>
      <c r="DY834" s="144"/>
      <c r="DZ834" s="144"/>
      <c r="EA834" s="144"/>
      <c r="EB834" s="144"/>
      <c r="EC834" s="144"/>
      <c r="ED834" s="144"/>
      <c r="EE834" s="144"/>
      <c r="EF834" s="144"/>
      <c r="EG834" s="144"/>
      <c r="EH834" s="144"/>
      <c r="EI834" s="144"/>
      <c r="EJ834" s="144"/>
      <c r="EK834" s="144"/>
      <c r="EL834" s="144"/>
      <c r="EM834" s="144"/>
      <c r="EN834" s="144"/>
      <c r="EO834" s="144"/>
      <c r="EP834" s="144"/>
      <c r="EQ834" s="144"/>
      <c r="ER834" s="144"/>
      <c r="ES834" s="144"/>
      <c r="ET834" s="144"/>
      <c r="EU834" s="144"/>
      <c r="EV834" s="144"/>
      <c r="EW834" s="144"/>
      <c r="EX834" s="144"/>
      <c r="EY834" s="144"/>
      <c r="EZ834" s="144"/>
      <c r="FA834" s="144"/>
      <c r="FB834" s="144"/>
      <c r="FC834" s="144"/>
      <c r="FD834" s="144"/>
      <c r="FE834" s="144"/>
      <c r="FF834" s="144"/>
      <c r="FG834" s="144"/>
      <c r="FH834" s="144"/>
      <c r="FI834" s="144"/>
      <c r="FJ834" s="144"/>
      <c r="FK834" s="144"/>
      <c r="FL834" s="144"/>
      <c r="FM834" s="144"/>
      <c r="FN834" s="144"/>
      <c r="FO834" s="144"/>
      <c r="FP834" s="144"/>
      <c r="FQ834" s="144"/>
      <c r="FR834" s="144"/>
      <c r="FS834" s="144"/>
      <c r="FT834" s="144"/>
      <c r="FU834" s="144"/>
      <c r="FV834" s="144"/>
      <c r="FW834" s="144"/>
      <c r="FX834" s="144"/>
      <c r="FY834" s="144"/>
      <c r="FZ834" s="144"/>
      <c r="GA834" s="144"/>
      <c r="GB834" s="144"/>
      <c r="GC834" s="144"/>
      <c r="GD834" s="144"/>
      <c r="GE834" s="144"/>
      <c r="GF834" s="144"/>
      <c r="GG834" s="144"/>
      <c r="GH834" s="144"/>
      <c r="GI834" s="144"/>
      <c r="GJ834" s="144"/>
      <c r="GK834" s="144"/>
      <c r="GL834" s="144"/>
      <c r="GM834" s="144"/>
      <c r="GN834" s="144"/>
      <c r="GO834" s="144"/>
      <c r="GP834" s="144"/>
      <c r="GQ834" s="144"/>
      <c r="GR834" s="144"/>
      <c r="GS834" s="144"/>
      <c r="GT834" s="144"/>
      <c r="GU834" s="144"/>
      <c r="GV834" s="144"/>
      <c r="GW834" s="144"/>
      <c r="GX834" s="144"/>
      <c r="GY834" s="144"/>
      <c r="GZ834" s="144"/>
      <c r="HA834" s="144"/>
      <c r="HB834" s="144"/>
      <c r="HC834" s="144"/>
      <c r="HD834" s="144"/>
      <c r="HE834" s="144"/>
      <c r="HF834" s="144"/>
      <c r="HG834" s="144"/>
      <c r="HH834" s="144"/>
      <c r="HI834" s="144"/>
      <c r="HJ834" s="144"/>
    </row>
    <row r="835" spans="1:218" ht="16.5" x14ac:dyDescent="0.3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c r="CN835" s="144"/>
      <c r="CO835" s="144"/>
      <c r="CP835" s="144"/>
      <c r="CQ835" s="144"/>
      <c r="CR835" s="144"/>
      <c r="CS835" s="144"/>
      <c r="CT835" s="144"/>
      <c r="CU835" s="144"/>
      <c r="CV835" s="144"/>
      <c r="CW835" s="144"/>
      <c r="CX835" s="144"/>
      <c r="CY835" s="144"/>
      <c r="CZ835" s="144"/>
      <c r="DA835" s="144"/>
      <c r="DB835" s="144"/>
      <c r="DC835" s="144"/>
      <c r="DD835" s="144"/>
      <c r="DE835" s="144"/>
      <c r="DF835" s="144"/>
      <c r="DG835" s="144"/>
      <c r="DH835" s="144"/>
      <c r="DI835" s="144"/>
      <c r="DJ835" s="144"/>
      <c r="DK835" s="144"/>
      <c r="DL835" s="144"/>
      <c r="DM835" s="144"/>
      <c r="DN835" s="144"/>
      <c r="DO835" s="144"/>
      <c r="DP835" s="144"/>
      <c r="DQ835" s="144"/>
      <c r="DR835" s="144"/>
      <c r="DS835" s="144"/>
      <c r="DT835" s="144"/>
      <c r="DU835" s="144"/>
      <c r="DV835" s="144"/>
      <c r="DW835" s="144"/>
      <c r="DX835" s="144"/>
      <c r="DY835" s="144"/>
      <c r="DZ835" s="144"/>
      <c r="EA835" s="144"/>
      <c r="EB835" s="144"/>
      <c r="EC835" s="144"/>
      <c r="ED835" s="144"/>
      <c r="EE835" s="144"/>
      <c r="EF835" s="144"/>
      <c r="EG835" s="144"/>
      <c r="EH835" s="144"/>
      <c r="EI835" s="144"/>
      <c r="EJ835" s="144"/>
      <c r="EK835" s="144"/>
      <c r="EL835" s="144"/>
      <c r="EM835" s="144"/>
      <c r="EN835" s="144"/>
      <c r="EO835" s="144"/>
      <c r="EP835" s="144"/>
      <c r="EQ835" s="144"/>
      <c r="ER835" s="144"/>
      <c r="ES835" s="144"/>
      <c r="ET835" s="144"/>
      <c r="EU835" s="144"/>
      <c r="EV835" s="144"/>
      <c r="EW835" s="144"/>
      <c r="EX835" s="144"/>
      <c r="EY835" s="144"/>
      <c r="EZ835" s="144"/>
      <c r="FA835" s="144"/>
      <c r="FB835" s="144"/>
      <c r="FC835" s="144"/>
      <c r="FD835" s="144"/>
      <c r="FE835" s="144"/>
      <c r="FF835" s="144"/>
      <c r="FG835" s="144"/>
      <c r="FH835" s="144"/>
      <c r="FI835" s="144"/>
      <c r="FJ835" s="144"/>
      <c r="FK835" s="144"/>
      <c r="FL835" s="144"/>
      <c r="FM835" s="144"/>
      <c r="FN835" s="144"/>
      <c r="FO835" s="144"/>
      <c r="FP835" s="144"/>
      <c r="FQ835" s="144"/>
      <c r="FR835" s="144"/>
      <c r="FS835" s="144"/>
      <c r="FT835" s="144"/>
      <c r="FU835" s="144"/>
      <c r="FV835" s="144"/>
      <c r="FW835" s="144"/>
      <c r="FX835" s="144"/>
      <c r="FY835" s="144"/>
      <c r="FZ835" s="144"/>
      <c r="GA835" s="144"/>
      <c r="GB835" s="144"/>
      <c r="GC835" s="144"/>
      <c r="GD835" s="144"/>
      <c r="GE835" s="144"/>
      <c r="GF835" s="144"/>
      <c r="GG835" s="144"/>
      <c r="GH835" s="144"/>
      <c r="GI835" s="144"/>
      <c r="GJ835" s="144"/>
      <c r="GK835" s="144"/>
      <c r="GL835" s="144"/>
      <c r="GM835" s="144"/>
      <c r="GN835" s="144"/>
      <c r="GO835" s="144"/>
      <c r="GP835" s="144"/>
      <c r="GQ835" s="144"/>
      <c r="GR835" s="144"/>
      <c r="GS835" s="144"/>
      <c r="GT835" s="144"/>
      <c r="GU835" s="144"/>
      <c r="GV835" s="144"/>
      <c r="GW835" s="144"/>
      <c r="GX835" s="144"/>
      <c r="GY835" s="144"/>
      <c r="GZ835" s="144"/>
      <c r="HA835" s="144"/>
      <c r="HB835" s="144"/>
      <c r="HC835" s="144"/>
      <c r="HD835" s="144"/>
      <c r="HE835" s="144"/>
      <c r="HF835" s="144"/>
      <c r="HG835" s="144"/>
      <c r="HH835" s="144"/>
      <c r="HI835" s="144"/>
      <c r="HJ835" s="144"/>
    </row>
    <row r="836" spans="1:218" ht="16.5" x14ac:dyDescent="0.3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c r="CN836" s="144"/>
      <c r="CO836" s="144"/>
      <c r="CP836" s="144"/>
      <c r="CQ836" s="144"/>
      <c r="CR836" s="144"/>
      <c r="CS836" s="144"/>
      <c r="CT836" s="144"/>
      <c r="CU836" s="144"/>
      <c r="CV836" s="144"/>
      <c r="CW836" s="144"/>
      <c r="CX836" s="144"/>
      <c r="CY836" s="144"/>
      <c r="CZ836" s="144"/>
      <c r="DA836" s="144"/>
      <c r="DB836" s="144"/>
      <c r="DC836" s="144"/>
      <c r="DD836" s="144"/>
      <c r="DE836" s="144"/>
      <c r="DF836" s="144"/>
      <c r="DG836" s="144"/>
      <c r="DH836" s="144"/>
      <c r="DI836" s="144"/>
      <c r="DJ836" s="144"/>
      <c r="DK836" s="144"/>
      <c r="DL836" s="144"/>
      <c r="DM836" s="144"/>
      <c r="DN836" s="144"/>
      <c r="DO836" s="144"/>
      <c r="DP836" s="144"/>
      <c r="DQ836" s="144"/>
      <c r="DR836" s="144"/>
      <c r="DS836" s="144"/>
      <c r="DT836" s="144"/>
      <c r="DU836" s="144"/>
      <c r="DV836" s="144"/>
      <c r="DW836" s="144"/>
      <c r="DX836" s="144"/>
      <c r="DY836" s="144"/>
      <c r="DZ836" s="144"/>
      <c r="EA836" s="144"/>
      <c r="EB836" s="144"/>
      <c r="EC836" s="144"/>
      <c r="ED836" s="144"/>
      <c r="EE836" s="144"/>
      <c r="EF836" s="144"/>
      <c r="EG836" s="144"/>
      <c r="EH836" s="144"/>
      <c r="EI836" s="144"/>
      <c r="EJ836" s="144"/>
      <c r="EK836" s="144"/>
      <c r="EL836" s="144"/>
      <c r="EM836" s="144"/>
      <c r="EN836" s="144"/>
      <c r="EO836" s="144"/>
      <c r="EP836" s="144"/>
      <c r="EQ836" s="144"/>
      <c r="ER836" s="144"/>
      <c r="ES836" s="144"/>
      <c r="ET836" s="144"/>
      <c r="EU836" s="144"/>
      <c r="EV836" s="144"/>
      <c r="EW836" s="144"/>
      <c r="EX836" s="144"/>
      <c r="EY836" s="144"/>
      <c r="EZ836" s="144"/>
      <c r="FA836" s="144"/>
      <c r="FB836" s="144"/>
      <c r="FC836" s="144"/>
      <c r="FD836" s="144"/>
      <c r="FE836" s="144"/>
      <c r="FF836" s="144"/>
      <c r="FG836" s="144"/>
      <c r="FH836" s="144"/>
      <c r="FI836" s="144"/>
      <c r="FJ836" s="144"/>
      <c r="FK836" s="144"/>
      <c r="FL836" s="144"/>
      <c r="FM836" s="144"/>
      <c r="FN836" s="144"/>
      <c r="FO836" s="144"/>
      <c r="FP836" s="144"/>
      <c r="FQ836" s="144"/>
      <c r="FR836" s="144"/>
      <c r="FS836" s="144"/>
      <c r="FT836" s="144"/>
      <c r="FU836" s="144"/>
      <c r="FV836" s="144"/>
      <c r="FW836" s="144"/>
      <c r="FX836" s="144"/>
      <c r="FY836" s="144"/>
      <c r="FZ836" s="144"/>
      <c r="GA836" s="144"/>
      <c r="GB836" s="144"/>
      <c r="GC836" s="144"/>
      <c r="GD836" s="144"/>
      <c r="GE836" s="144"/>
      <c r="GF836" s="144"/>
      <c r="GG836" s="144"/>
      <c r="GH836" s="144"/>
      <c r="GI836" s="144"/>
      <c r="GJ836" s="144"/>
      <c r="GK836" s="144"/>
      <c r="GL836" s="144"/>
      <c r="GM836" s="144"/>
      <c r="GN836" s="144"/>
      <c r="GO836" s="144"/>
      <c r="GP836" s="144"/>
      <c r="GQ836" s="144"/>
      <c r="GR836" s="144"/>
      <c r="GS836" s="144"/>
      <c r="GT836" s="144"/>
      <c r="GU836" s="144"/>
      <c r="GV836" s="144"/>
      <c r="GW836" s="144"/>
      <c r="GX836" s="144"/>
      <c r="GY836" s="144"/>
      <c r="GZ836" s="144"/>
      <c r="HA836" s="144"/>
      <c r="HB836" s="144"/>
      <c r="HC836" s="144"/>
      <c r="HD836" s="144"/>
      <c r="HE836" s="144"/>
      <c r="HF836" s="144"/>
      <c r="HG836" s="144"/>
      <c r="HH836" s="144"/>
      <c r="HI836" s="144"/>
      <c r="HJ836" s="144"/>
    </row>
    <row r="837" spans="1:218" ht="16.5" x14ac:dyDescent="0.3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c r="CN837" s="144"/>
      <c r="CO837" s="144"/>
      <c r="CP837" s="144"/>
      <c r="CQ837" s="144"/>
      <c r="CR837" s="144"/>
      <c r="CS837" s="144"/>
      <c r="CT837" s="144"/>
      <c r="CU837" s="144"/>
      <c r="CV837" s="144"/>
      <c r="CW837" s="144"/>
      <c r="CX837" s="144"/>
      <c r="CY837" s="144"/>
      <c r="CZ837" s="144"/>
      <c r="DA837" s="144"/>
      <c r="DB837" s="144"/>
      <c r="DC837" s="144"/>
      <c r="DD837" s="144"/>
      <c r="DE837" s="144"/>
      <c r="DF837" s="144"/>
      <c r="DG837" s="144"/>
      <c r="DH837" s="144"/>
      <c r="DI837" s="144"/>
      <c r="DJ837" s="144"/>
      <c r="DK837" s="144"/>
      <c r="DL837" s="144"/>
      <c r="DM837" s="144"/>
      <c r="DN837" s="144"/>
      <c r="DO837" s="144"/>
      <c r="DP837" s="144"/>
      <c r="DQ837" s="144"/>
      <c r="DR837" s="144"/>
      <c r="DS837" s="144"/>
      <c r="DT837" s="144"/>
      <c r="DU837" s="144"/>
      <c r="DV837" s="144"/>
      <c r="DW837" s="144"/>
      <c r="DX837" s="144"/>
      <c r="DY837" s="144"/>
      <c r="DZ837" s="144"/>
      <c r="EA837" s="144"/>
      <c r="EB837" s="144"/>
      <c r="EC837" s="144"/>
      <c r="ED837" s="144"/>
      <c r="EE837" s="144"/>
      <c r="EF837" s="144"/>
      <c r="EG837" s="144"/>
      <c r="EH837" s="144"/>
      <c r="EI837" s="144"/>
      <c r="EJ837" s="144"/>
      <c r="EK837" s="144"/>
      <c r="EL837" s="144"/>
      <c r="EM837" s="144"/>
      <c r="EN837" s="144"/>
      <c r="EO837" s="144"/>
      <c r="EP837" s="144"/>
      <c r="EQ837" s="144"/>
      <c r="ER837" s="144"/>
      <c r="ES837" s="144"/>
      <c r="ET837" s="144"/>
      <c r="EU837" s="144"/>
      <c r="EV837" s="144"/>
      <c r="EW837" s="144"/>
      <c r="EX837" s="144"/>
      <c r="EY837" s="144"/>
      <c r="EZ837" s="144"/>
      <c r="FA837" s="144"/>
      <c r="FB837" s="144"/>
      <c r="FC837" s="144"/>
      <c r="FD837" s="144"/>
      <c r="FE837" s="144"/>
      <c r="FF837" s="144"/>
      <c r="FG837" s="144"/>
      <c r="FH837" s="144"/>
      <c r="FI837" s="144"/>
      <c r="FJ837" s="144"/>
      <c r="FK837" s="144"/>
      <c r="FL837" s="144"/>
      <c r="FM837" s="144"/>
      <c r="FN837" s="144"/>
      <c r="FO837" s="144"/>
      <c r="FP837" s="144"/>
      <c r="FQ837" s="144"/>
      <c r="FR837" s="144"/>
      <c r="FS837" s="144"/>
      <c r="FT837" s="144"/>
      <c r="FU837" s="144"/>
      <c r="FV837" s="144"/>
      <c r="FW837" s="144"/>
      <c r="FX837" s="144"/>
      <c r="FY837" s="144"/>
      <c r="FZ837" s="144"/>
      <c r="GA837" s="144"/>
      <c r="GB837" s="144"/>
      <c r="GC837" s="144"/>
      <c r="GD837" s="144"/>
      <c r="GE837" s="144"/>
      <c r="GF837" s="144"/>
      <c r="GG837" s="144"/>
      <c r="GH837" s="144"/>
      <c r="GI837" s="144"/>
      <c r="GJ837" s="144"/>
      <c r="GK837" s="144"/>
      <c r="GL837" s="144"/>
      <c r="GM837" s="144"/>
      <c r="GN837" s="144"/>
      <c r="GO837" s="144"/>
      <c r="GP837" s="144"/>
      <c r="GQ837" s="144"/>
      <c r="GR837" s="144"/>
      <c r="GS837" s="144"/>
      <c r="GT837" s="144"/>
      <c r="GU837" s="144"/>
      <c r="GV837" s="144"/>
      <c r="GW837" s="144"/>
      <c r="GX837" s="144"/>
      <c r="GY837" s="144"/>
      <c r="GZ837" s="144"/>
      <c r="HA837" s="144"/>
      <c r="HB837" s="144"/>
      <c r="HC837" s="144"/>
      <c r="HD837" s="144"/>
      <c r="HE837" s="144"/>
      <c r="HF837" s="144"/>
      <c r="HG837" s="144"/>
      <c r="HH837" s="144"/>
      <c r="HI837" s="144"/>
      <c r="HJ837" s="144"/>
    </row>
    <row r="838" spans="1:218" ht="16.5" x14ac:dyDescent="0.3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c r="CN838" s="144"/>
      <c r="CO838" s="144"/>
      <c r="CP838" s="144"/>
      <c r="CQ838" s="144"/>
      <c r="CR838" s="144"/>
      <c r="CS838" s="144"/>
      <c r="CT838" s="144"/>
      <c r="CU838" s="144"/>
      <c r="CV838" s="144"/>
      <c r="CW838" s="144"/>
      <c r="CX838" s="144"/>
      <c r="CY838" s="144"/>
      <c r="CZ838" s="144"/>
      <c r="DA838" s="144"/>
      <c r="DB838" s="144"/>
      <c r="DC838" s="144"/>
      <c r="DD838" s="144"/>
      <c r="DE838" s="144"/>
      <c r="DF838" s="144"/>
      <c r="DG838" s="144"/>
      <c r="DH838" s="144"/>
      <c r="DI838" s="144"/>
      <c r="DJ838" s="144"/>
      <c r="DK838" s="144"/>
      <c r="DL838" s="144"/>
      <c r="DM838" s="144"/>
      <c r="DN838" s="144"/>
      <c r="DO838" s="144"/>
      <c r="DP838" s="144"/>
      <c r="DQ838" s="144"/>
      <c r="DR838" s="144"/>
      <c r="DS838" s="144"/>
      <c r="DT838" s="144"/>
      <c r="DU838" s="144"/>
      <c r="DV838" s="144"/>
      <c r="DW838" s="144"/>
      <c r="DX838" s="144"/>
      <c r="DY838" s="144"/>
      <c r="DZ838" s="144"/>
      <c r="EA838" s="144"/>
      <c r="EB838" s="144"/>
      <c r="EC838" s="144"/>
      <c r="ED838" s="144"/>
      <c r="EE838" s="144"/>
      <c r="EF838" s="144"/>
      <c r="EG838" s="144"/>
      <c r="EH838" s="144"/>
      <c r="EI838" s="144"/>
      <c r="EJ838" s="144"/>
      <c r="EK838" s="144"/>
      <c r="EL838" s="144"/>
      <c r="EM838" s="144"/>
      <c r="EN838" s="144"/>
      <c r="EO838" s="144"/>
      <c r="EP838" s="144"/>
      <c r="EQ838" s="144"/>
      <c r="ER838" s="144"/>
      <c r="ES838" s="144"/>
      <c r="ET838" s="144"/>
      <c r="EU838" s="144"/>
      <c r="EV838" s="144"/>
      <c r="EW838" s="144"/>
      <c r="EX838" s="144"/>
      <c r="EY838" s="144"/>
      <c r="EZ838" s="144"/>
      <c r="FA838" s="144"/>
      <c r="FB838" s="144"/>
      <c r="FC838" s="144"/>
      <c r="FD838" s="144"/>
      <c r="FE838" s="144"/>
      <c r="FF838" s="144"/>
      <c r="FG838" s="144"/>
      <c r="FH838" s="144"/>
      <c r="FI838" s="144"/>
      <c r="FJ838" s="144"/>
      <c r="FK838" s="144"/>
      <c r="FL838" s="144"/>
      <c r="FM838" s="144"/>
      <c r="FN838" s="144"/>
      <c r="FO838" s="144"/>
      <c r="FP838" s="144"/>
      <c r="FQ838" s="144"/>
      <c r="FR838" s="144"/>
      <c r="FS838" s="144"/>
      <c r="FT838" s="144"/>
      <c r="FU838" s="144"/>
      <c r="FV838" s="144"/>
      <c r="FW838" s="144"/>
      <c r="FX838" s="144"/>
      <c r="FY838" s="144"/>
      <c r="FZ838" s="144"/>
      <c r="GA838" s="144"/>
      <c r="GB838" s="144"/>
      <c r="GC838" s="144"/>
      <c r="GD838" s="144"/>
      <c r="GE838" s="144"/>
      <c r="GF838" s="144"/>
      <c r="GG838" s="144"/>
      <c r="GH838" s="144"/>
      <c r="GI838" s="144"/>
      <c r="GJ838" s="144"/>
      <c r="GK838" s="144"/>
      <c r="GL838" s="144"/>
      <c r="GM838" s="144"/>
      <c r="GN838" s="144"/>
      <c r="GO838" s="144"/>
      <c r="GP838" s="144"/>
      <c r="GQ838" s="144"/>
      <c r="GR838" s="144"/>
      <c r="GS838" s="144"/>
      <c r="GT838" s="144"/>
      <c r="GU838" s="144"/>
      <c r="GV838" s="144"/>
      <c r="GW838" s="144"/>
      <c r="GX838" s="144"/>
      <c r="GY838" s="144"/>
      <c r="GZ838" s="144"/>
      <c r="HA838" s="144"/>
      <c r="HB838" s="144"/>
      <c r="HC838" s="144"/>
      <c r="HD838" s="144"/>
      <c r="HE838" s="144"/>
      <c r="HF838" s="144"/>
      <c r="HG838" s="144"/>
      <c r="HH838" s="144"/>
      <c r="HI838" s="144"/>
      <c r="HJ838" s="144"/>
    </row>
    <row r="839" spans="1:218" ht="16.5" x14ac:dyDescent="0.3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c r="CN839" s="144"/>
      <c r="CO839" s="144"/>
      <c r="CP839" s="144"/>
      <c r="CQ839" s="144"/>
      <c r="CR839" s="144"/>
      <c r="CS839" s="144"/>
      <c r="CT839" s="144"/>
      <c r="CU839" s="144"/>
      <c r="CV839" s="144"/>
      <c r="CW839" s="144"/>
      <c r="CX839" s="144"/>
      <c r="CY839" s="144"/>
      <c r="CZ839" s="144"/>
      <c r="DA839" s="144"/>
      <c r="DB839" s="144"/>
      <c r="DC839" s="144"/>
      <c r="DD839" s="144"/>
      <c r="DE839" s="144"/>
      <c r="DF839" s="144"/>
      <c r="DG839" s="144"/>
      <c r="DH839" s="144"/>
      <c r="DI839" s="144"/>
      <c r="DJ839" s="144"/>
      <c r="DK839" s="144"/>
      <c r="DL839" s="144"/>
      <c r="DM839" s="144"/>
      <c r="DN839" s="144"/>
      <c r="DO839" s="144"/>
      <c r="DP839" s="144"/>
      <c r="DQ839" s="144"/>
      <c r="DR839" s="144"/>
      <c r="DS839" s="144"/>
      <c r="DT839" s="144"/>
      <c r="DU839" s="144"/>
      <c r="DV839" s="144"/>
      <c r="DW839" s="144"/>
      <c r="DX839" s="144"/>
      <c r="DY839" s="144"/>
      <c r="DZ839" s="144"/>
      <c r="EA839" s="144"/>
      <c r="EB839" s="144"/>
      <c r="EC839" s="144"/>
      <c r="ED839" s="144"/>
      <c r="EE839" s="144"/>
      <c r="EF839" s="144"/>
      <c r="EG839" s="144"/>
      <c r="EH839" s="144"/>
      <c r="EI839" s="144"/>
      <c r="EJ839" s="144"/>
      <c r="EK839" s="144"/>
      <c r="EL839" s="144"/>
      <c r="EM839" s="144"/>
      <c r="EN839" s="144"/>
      <c r="EO839" s="144"/>
      <c r="EP839" s="144"/>
      <c r="EQ839" s="144"/>
      <c r="ER839" s="144"/>
      <c r="ES839" s="144"/>
      <c r="ET839" s="144"/>
      <c r="EU839" s="144"/>
      <c r="EV839" s="144"/>
      <c r="EW839" s="144"/>
      <c r="EX839" s="144"/>
      <c r="EY839" s="144"/>
      <c r="EZ839" s="144"/>
      <c r="FA839" s="144"/>
      <c r="FB839" s="144"/>
      <c r="FC839" s="144"/>
      <c r="FD839" s="144"/>
      <c r="FE839" s="144"/>
      <c r="FF839" s="144"/>
      <c r="FG839" s="144"/>
      <c r="FH839" s="144"/>
      <c r="FI839" s="144"/>
      <c r="FJ839" s="144"/>
      <c r="FK839" s="144"/>
      <c r="FL839" s="144"/>
      <c r="FM839" s="144"/>
      <c r="FN839" s="144"/>
      <c r="FO839" s="144"/>
      <c r="FP839" s="144"/>
      <c r="FQ839" s="144"/>
      <c r="FR839" s="144"/>
      <c r="FS839" s="144"/>
      <c r="FT839" s="144"/>
      <c r="FU839" s="144"/>
      <c r="FV839" s="144"/>
      <c r="FW839" s="144"/>
      <c r="FX839" s="144"/>
      <c r="FY839" s="144"/>
      <c r="FZ839" s="144"/>
      <c r="GA839" s="144"/>
      <c r="GB839" s="144"/>
      <c r="GC839" s="144"/>
      <c r="GD839" s="144"/>
      <c r="GE839" s="144"/>
      <c r="GF839" s="144"/>
      <c r="GG839" s="144"/>
      <c r="GH839" s="144"/>
      <c r="GI839" s="144"/>
      <c r="GJ839" s="144"/>
      <c r="GK839" s="144"/>
      <c r="GL839" s="144"/>
      <c r="GM839" s="144"/>
      <c r="GN839" s="144"/>
      <c r="GO839" s="144"/>
      <c r="GP839" s="144"/>
      <c r="GQ839" s="144"/>
      <c r="GR839" s="144"/>
      <c r="GS839" s="144"/>
      <c r="GT839" s="144"/>
      <c r="GU839" s="144"/>
      <c r="GV839" s="144"/>
      <c r="GW839" s="144"/>
      <c r="GX839" s="144"/>
      <c r="GY839" s="144"/>
      <c r="GZ839" s="144"/>
      <c r="HA839" s="144"/>
      <c r="HB839" s="144"/>
      <c r="HC839" s="144"/>
      <c r="HD839" s="144"/>
      <c r="HE839" s="144"/>
      <c r="HF839" s="144"/>
      <c r="HG839" s="144"/>
      <c r="HH839" s="144"/>
      <c r="HI839" s="144"/>
      <c r="HJ839" s="144"/>
    </row>
    <row r="840" spans="1:218" ht="16.5" x14ac:dyDescent="0.3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c r="CZ840" s="144"/>
      <c r="DA840" s="144"/>
      <c r="DB840" s="144"/>
      <c r="DC840" s="144"/>
      <c r="DD840" s="144"/>
      <c r="DE840" s="144"/>
      <c r="DF840" s="144"/>
      <c r="DG840" s="144"/>
      <c r="DH840" s="144"/>
      <c r="DI840" s="144"/>
      <c r="DJ840" s="144"/>
      <c r="DK840" s="144"/>
      <c r="DL840" s="144"/>
      <c r="DM840" s="144"/>
      <c r="DN840" s="144"/>
      <c r="DO840" s="144"/>
      <c r="DP840" s="144"/>
      <c r="DQ840" s="144"/>
      <c r="DR840" s="144"/>
      <c r="DS840" s="144"/>
      <c r="DT840" s="144"/>
      <c r="DU840" s="144"/>
      <c r="DV840" s="144"/>
      <c r="DW840" s="144"/>
      <c r="DX840" s="144"/>
      <c r="DY840" s="144"/>
      <c r="DZ840" s="144"/>
      <c r="EA840" s="144"/>
      <c r="EB840" s="144"/>
      <c r="EC840" s="144"/>
      <c r="ED840" s="144"/>
      <c r="EE840" s="144"/>
      <c r="EF840" s="144"/>
      <c r="EG840" s="144"/>
      <c r="EH840" s="144"/>
      <c r="EI840" s="144"/>
      <c r="EJ840" s="144"/>
      <c r="EK840" s="144"/>
      <c r="EL840" s="144"/>
      <c r="EM840" s="144"/>
      <c r="EN840" s="144"/>
      <c r="EO840" s="144"/>
      <c r="EP840" s="144"/>
      <c r="EQ840" s="144"/>
      <c r="ER840" s="144"/>
      <c r="ES840" s="144"/>
      <c r="ET840" s="144"/>
      <c r="EU840" s="144"/>
      <c r="EV840" s="144"/>
      <c r="EW840" s="144"/>
      <c r="EX840" s="144"/>
      <c r="EY840" s="144"/>
      <c r="EZ840" s="144"/>
      <c r="FA840" s="144"/>
      <c r="FB840" s="144"/>
      <c r="FC840" s="144"/>
      <c r="FD840" s="144"/>
      <c r="FE840" s="144"/>
      <c r="FF840" s="144"/>
      <c r="FG840" s="144"/>
      <c r="FH840" s="144"/>
      <c r="FI840" s="144"/>
      <c r="FJ840" s="144"/>
      <c r="FK840" s="144"/>
      <c r="FL840" s="144"/>
      <c r="FM840" s="144"/>
      <c r="FN840" s="144"/>
      <c r="FO840" s="144"/>
      <c r="FP840" s="144"/>
      <c r="FQ840" s="144"/>
      <c r="FR840" s="144"/>
      <c r="FS840" s="144"/>
      <c r="FT840" s="144"/>
      <c r="FU840" s="144"/>
      <c r="FV840" s="144"/>
      <c r="FW840" s="144"/>
      <c r="FX840" s="144"/>
      <c r="FY840" s="144"/>
      <c r="FZ840" s="144"/>
      <c r="GA840" s="144"/>
      <c r="GB840" s="144"/>
      <c r="GC840" s="144"/>
      <c r="GD840" s="144"/>
      <c r="GE840" s="144"/>
      <c r="GF840" s="144"/>
      <c r="GG840" s="144"/>
      <c r="GH840" s="144"/>
      <c r="GI840" s="144"/>
      <c r="GJ840" s="144"/>
      <c r="GK840" s="144"/>
      <c r="GL840" s="144"/>
      <c r="GM840" s="144"/>
      <c r="GN840" s="144"/>
      <c r="GO840" s="144"/>
      <c r="GP840" s="144"/>
      <c r="GQ840" s="144"/>
      <c r="GR840" s="144"/>
      <c r="GS840" s="144"/>
      <c r="GT840" s="144"/>
      <c r="GU840" s="144"/>
      <c r="GV840" s="144"/>
      <c r="GW840" s="144"/>
      <c r="GX840" s="144"/>
      <c r="GY840" s="144"/>
      <c r="GZ840" s="144"/>
      <c r="HA840" s="144"/>
      <c r="HB840" s="144"/>
      <c r="HC840" s="144"/>
      <c r="HD840" s="144"/>
      <c r="HE840" s="144"/>
      <c r="HF840" s="144"/>
      <c r="HG840" s="144"/>
      <c r="HH840" s="144"/>
      <c r="HI840" s="144"/>
      <c r="HJ840" s="144"/>
    </row>
    <row r="841" spans="1:218" ht="16.5" x14ac:dyDescent="0.3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c r="CN841" s="144"/>
      <c r="CO841" s="144"/>
      <c r="CP841" s="144"/>
      <c r="CQ841" s="144"/>
      <c r="CR841" s="144"/>
      <c r="CS841" s="144"/>
      <c r="CT841" s="144"/>
      <c r="CU841" s="144"/>
      <c r="CV841" s="144"/>
      <c r="CW841" s="144"/>
      <c r="CX841" s="144"/>
      <c r="CY841" s="144"/>
      <c r="CZ841" s="144"/>
      <c r="DA841" s="144"/>
      <c r="DB841" s="144"/>
      <c r="DC841" s="144"/>
      <c r="DD841" s="144"/>
      <c r="DE841" s="144"/>
      <c r="DF841" s="144"/>
      <c r="DG841" s="144"/>
      <c r="DH841" s="144"/>
      <c r="DI841" s="144"/>
      <c r="DJ841" s="144"/>
      <c r="DK841" s="144"/>
      <c r="DL841" s="144"/>
      <c r="DM841" s="144"/>
      <c r="DN841" s="144"/>
      <c r="DO841" s="144"/>
      <c r="DP841" s="144"/>
      <c r="DQ841" s="144"/>
      <c r="DR841" s="144"/>
      <c r="DS841" s="144"/>
      <c r="DT841" s="144"/>
      <c r="DU841" s="144"/>
      <c r="DV841" s="144"/>
      <c r="DW841" s="144"/>
      <c r="DX841" s="144"/>
      <c r="DY841" s="144"/>
      <c r="DZ841" s="144"/>
      <c r="EA841" s="144"/>
      <c r="EB841" s="144"/>
      <c r="EC841" s="144"/>
      <c r="ED841" s="144"/>
      <c r="EE841" s="144"/>
      <c r="EF841" s="144"/>
      <c r="EG841" s="144"/>
      <c r="EH841" s="144"/>
      <c r="EI841" s="144"/>
      <c r="EJ841" s="144"/>
      <c r="EK841" s="144"/>
      <c r="EL841" s="144"/>
      <c r="EM841" s="144"/>
      <c r="EN841" s="144"/>
      <c r="EO841" s="144"/>
      <c r="EP841" s="144"/>
      <c r="EQ841" s="144"/>
      <c r="ER841" s="144"/>
      <c r="ES841" s="144"/>
      <c r="ET841" s="144"/>
      <c r="EU841" s="144"/>
      <c r="EV841" s="144"/>
      <c r="EW841" s="144"/>
      <c r="EX841" s="144"/>
      <c r="EY841" s="144"/>
      <c r="EZ841" s="144"/>
      <c r="FA841" s="144"/>
      <c r="FB841" s="144"/>
      <c r="FC841" s="144"/>
      <c r="FD841" s="144"/>
      <c r="FE841" s="144"/>
      <c r="FF841" s="144"/>
      <c r="FG841" s="144"/>
      <c r="FH841" s="144"/>
      <c r="FI841" s="144"/>
      <c r="FJ841" s="144"/>
      <c r="FK841" s="144"/>
      <c r="FL841" s="144"/>
      <c r="FM841" s="144"/>
      <c r="FN841" s="144"/>
      <c r="FO841" s="144"/>
      <c r="FP841" s="144"/>
      <c r="FQ841" s="144"/>
      <c r="FR841" s="144"/>
      <c r="FS841" s="144"/>
      <c r="FT841" s="144"/>
      <c r="FU841" s="144"/>
      <c r="FV841" s="144"/>
      <c r="FW841" s="144"/>
      <c r="FX841" s="144"/>
      <c r="FY841" s="144"/>
      <c r="FZ841" s="144"/>
      <c r="GA841" s="144"/>
      <c r="GB841" s="144"/>
      <c r="GC841" s="144"/>
      <c r="GD841" s="144"/>
      <c r="GE841" s="144"/>
      <c r="GF841" s="144"/>
      <c r="GG841" s="144"/>
      <c r="GH841" s="144"/>
      <c r="GI841" s="144"/>
      <c r="GJ841" s="144"/>
      <c r="GK841" s="144"/>
      <c r="GL841" s="144"/>
      <c r="GM841" s="144"/>
      <c r="GN841" s="144"/>
      <c r="GO841" s="144"/>
      <c r="GP841" s="144"/>
      <c r="GQ841" s="144"/>
      <c r="GR841" s="144"/>
      <c r="GS841" s="144"/>
      <c r="GT841" s="144"/>
      <c r="GU841" s="144"/>
      <c r="GV841" s="144"/>
      <c r="GW841" s="144"/>
      <c r="GX841" s="144"/>
      <c r="GY841" s="144"/>
      <c r="GZ841" s="144"/>
      <c r="HA841" s="144"/>
      <c r="HB841" s="144"/>
      <c r="HC841" s="144"/>
      <c r="HD841" s="144"/>
      <c r="HE841" s="144"/>
      <c r="HF841" s="144"/>
      <c r="HG841" s="144"/>
      <c r="HH841" s="144"/>
      <c r="HI841" s="144"/>
      <c r="HJ841" s="144"/>
    </row>
    <row r="842" spans="1:218" ht="16.5" x14ac:dyDescent="0.3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c r="CN842" s="144"/>
      <c r="CO842" s="144"/>
      <c r="CP842" s="144"/>
      <c r="CQ842" s="144"/>
      <c r="CR842" s="144"/>
      <c r="CS842" s="144"/>
      <c r="CT842" s="144"/>
      <c r="CU842" s="144"/>
      <c r="CV842" s="144"/>
      <c r="CW842" s="144"/>
      <c r="CX842" s="144"/>
      <c r="CY842" s="144"/>
      <c r="CZ842" s="144"/>
      <c r="DA842" s="144"/>
      <c r="DB842" s="144"/>
      <c r="DC842" s="144"/>
      <c r="DD842" s="144"/>
      <c r="DE842" s="144"/>
      <c r="DF842" s="144"/>
      <c r="DG842" s="144"/>
      <c r="DH842" s="144"/>
      <c r="DI842" s="144"/>
      <c r="DJ842" s="144"/>
      <c r="DK842" s="144"/>
      <c r="DL842" s="144"/>
      <c r="DM842" s="144"/>
      <c r="DN842" s="144"/>
      <c r="DO842" s="144"/>
      <c r="DP842" s="144"/>
      <c r="DQ842" s="144"/>
      <c r="DR842" s="144"/>
      <c r="DS842" s="144"/>
      <c r="DT842" s="144"/>
      <c r="DU842" s="144"/>
      <c r="DV842" s="144"/>
      <c r="DW842" s="144"/>
      <c r="DX842" s="144"/>
      <c r="DY842" s="144"/>
      <c r="DZ842" s="144"/>
      <c r="EA842" s="144"/>
      <c r="EB842" s="144"/>
      <c r="EC842" s="144"/>
      <c r="ED842" s="144"/>
      <c r="EE842" s="144"/>
      <c r="EF842" s="144"/>
      <c r="EG842" s="144"/>
      <c r="EH842" s="144"/>
      <c r="EI842" s="144"/>
      <c r="EJ842" s="144"/>
      <c r="EK842" s="144"/>
      <c r="EL842" s="144"/>
      <c r="EM842" s="144"/>
      <c r="EN842" s="144"/>
      <c r="EO842" s="144"/>
      <c r="EP842" s="144"/>
      <c r="EQ842" s="144"/>
      <c r="ER842" s="144"/>
      <c r="ES842" s="144"/>
      <c r="ET842" s="144"/>
      <c r="EU842" s="144"/>
      <c r="EV842" s="144"/>
      <c r="EW842" s="144"/>
      <c r="EX842" s="144"/>
      <c r="EY842" s="144"/>
      <c r="EZ842" s="144"/>
      <c r="FA842" s="144"/>
      <c r="FB842" s="144"/>
      <c r="FC842" s="144"/>
      <c r="FD842" s="144"/>
      <c r="FE842" s="144"/>
      <c r="FF842" s="144"/>
      <c r="FG842" s="144"/>
      <c r="FH842" s="144"/>
      <c r="FI842" s="144"/>
      <c r="FJ842" s="144"/>
      <c r="FK842" s="144"/>
      <c r="FL842" s="144"/>
      <c r="FM842" s="144"/>
      <c r="FN842" s="144"/>
      <c r="FO842" s="144"/>
      <c r="FP842" s="144"/>
      <c r="FQ842" s="144"/>
      <c r="FR842" s="144"/>
      <c r="FS842" s="144"/>
      <c r="FT842" s="144"/>
      <c r="FU842" s="144"/>
      <c r="FV842" s="144"/>
      <c r="FW842" s="144"/>
      <c r="FX842" s="144"/>
      <c r="FY842" s="144"/>
      <c r="FZ842" s="144"/>
      <c r="GA842" s="144"/>
      <c r="GB842" s="144"/>
      <c r="GC842" s="144"/>
      <c r="GD842" s="144"/>
      <c r="GE842" s="144"/>
      <c r="GF842" s="144"/>
      <c r="GG842" s="144"/>
      <c r="GH842" s="144"/>
      <c r="GI842" s="144"/>
      <c r="GJ842" s="144"/>
      <c r="GK842" s="144"/>
      <c r="GL842" s="144"/>
      <c r="GM842" s="144"/>
      <c r="GN842" s="144"/>
      <c r="GO842" s="144"/>
      <c r="GP842" s="144"/>
      <c r="GQ842" s="144"/>
      <c r="GR842" s="144"/>
      <c r="GS842" s="144"/>
      <c r="GT842" s="144"/>
      <c r="GU842" s="144"/>
      <c r="GV842" s="144"/>
      <c r="GW842" s="144"/>
      <c r="GX842" s="144"/>
      <c r="GY842" s="144"/>
      <c r="GZ842" s="144"/>
      <c r="HA842" s="144"/>
      <c r="HB842" s="144"/>
      <c r="HC842" s="144"/>
      <c r="HD842" s="144"/>
      <c r="HE842" s="144"/>
      <c r="HF842" s="144"/>
      <c r="HG842" s="144"/>
      <c r="HH842" s="144"/>
      <c r="HI842" s="144"/>
      <c r="HJ842" s="144"/>
    </row>
    <row r="843" spans="1:218" ht="16.5" x14ac:dyDescent="0.3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c r="CN843" s="144"/>
      <c r="CO843" s="144"/>
      <c r="CP843" s="144"/>
      <c r="CQ843" s="144"/>
      <c r="CR843" s="144"/>
      <c r="CS843" s="144"/>
      <c r="CT843" s="144"/>
      <c r="CU843" s="144"/>
      <c r="CV843" s="144"/>
      <c r="CW843" s="144"/>
      <c r="CX843" s="144"/>
      <c r="CY843" s="144"/>
      <c r="CZ843" s="144"/>
      <c r="DA843" s="144"/>
      <c r="DB843" s="144"/>
      <c r="DC843" s="144"/>
      <c r="DD843" s="144"/>
      <c r="DE843" s="144"/>
      <c r="DF843" s="144"/>
      <c r="DG843" s="144"/>
      <c r="DH843" s="144"/>
      <c r="DI843" s="144"/>
      <c r="DJ843" s="144"/>
      <c r="DK843" s="144"/>
      <c r="DL843" s="144"/>
      <c r="DM843" s="144"/>
      <c r="DN843" s="144"/>
      <c r="DO843" s="144"/>
      <c r="DP843" s="144"/>
      <c r="DQ843" s="144"/>
      <c r="DR843" s="144"/>
      <c r="DS843" s="144"/>
      <c r="DT843" s="144"/>
      <c r="DU843" s="144"/>
      <c r="DV843" s="144"/>
      <c r="DW843" s="144"/>
      <c r="DX843" s="144"/>
      <c r="DY843" s="144"/>
      <c r="DZ843" s="144"/>
      <c r="EA843" s="144"/>
      <c r="EB843" s="144"/>
      <c r="EC843" s="144"/>
      <c r="ED843" s="144"/>
      <c r="EE843" s="144"/>
      <c r="EF843" s="144"/>
      <c r="EG843" s="144"/>
      <c r="EH843" s="144"/>
      <c r="EI843" s="144"/>
      <c r="EJ843" s="144"/>
      <c r="EK843" s="144"/>
      <c r="EL843" s="144"/>
      <c r="EM843" s="144"/>
      <c r="EN843" s="144"/>
      <c r="EO843" s="144"/>
      <c r="EP843" s="144"/>
      <c r="EQ843" s="144"/>
      <c r="ER843" s="144"/>
      <c r="ES843" s="144"/>
      <c r="ET843" s="144"/>
      <c r="EU843" s="144"/>
      <c r="EV843" s="144"/>
      <c r="EW843" s="144"/>
      <c r="EX843" s="144"/>
      <c r="EY843" s="144"/>
      <c r="EZ843" s="144"/>
      <c r="FA843" s="144"/>
      <c r="FB843" s="144"/>
      <c r="FC843" s="144"/>
      <c r="FD843" s="144"/>
      <c r="FE843" s="144"/>
      <c r="FF843" s="144"/>
      <c r="FG843" s="144"/>
      <c r="FH843" s="144"/>
      <c r="FI843" s="144"/>
      <c r="FJ843" s="144"/>
      <c r="FK843" s="144"/>
      <c r="FL843" s="144"/>
      <c r="FM843" s="144"/>
      <c r="FN843" s="144"/>
      <c r="FO843" s="144"/>
      <c r="FP843" s="144"/>
      <c r="FQ843" s="144"/>
      <c r="FR843" s="144"/>
      <c r="FS843" s="144"/>
      <c r="FT843" s="144"/>
      <c r="FU843" s="144"/>
      <c r="FV843" s="144"/>
      <c r="FW843" s="144"/>
      <c r="FX843" s="144"/>
      <c r="FY843" s="144"/>
      <c r="FZ843" s="144"/>
      <c r="GA843" s="144"/>
      <c r="GB843" s="144"/>
      <c r="GC843" s="144"/>
      <c r="GD843" s="144"/>
      <c r="GE843" s="144"/>
      <c r="GF843" s="144"/>
      <c r="GG843" s="144"/>
      <c r="GH843" s="144"/>
      <c r="GI843" s="144"/>
      <c r="GJ843" s="144"/>
      <c r="GK843" s="144"/>
      <c r="GL843" s="144"/>
      <c r="GM843" s="144"/>
      <c r="GN843" s="144"/>
      <c r="GO843" s="144"/>
      <c r="GP843" s="144"/>
      <c r="GQ843" s="144"/>
      <c r="GR843" s="144"/>
      <c r="GS843" s="144"/>
      <c r="GT843" s="144"/>
      <c r="GU843" s="144"/>
      <c r="GV843" s="144"/>
      <c r="GW843" s="144"/>
      <c r="GX843" s="144"/>
      <c r="GY843" s="144"/>
      <c r="GZ843" s="144"/>
      <c r="HA843" s="144"/>
      <c r="HB843" s="144"/>
      <c r="HC843" s="144"/>
      <c r="HD843" s="144"/>
      <c r="HE843" s="144"/>
      <c r="HF843" s="144"/>
      <c r="HG843" s="144"/>
      <c r="HH843" s="144"/>
      <c r="HI843" s="144"/>
      <c r="HJ843" s="144"/>
    </row>
    <row r="844" spans="1:218" ht="16.5" x14ac:dyDescent="0.3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c r="CN844" s="144"/>
      <c r="CO844" s="144"/>
      <c r="CP844" s="144"/>
      <c r="CQ844" s="144"/>
      <c r="CR844" s="144"/>
      <c r="CS844" s="144"/>
      <c r="CT844" s="144"/>
      <c r="CU844" s="144"/>
      <c r="CV844" s="144"/>
      <c r="CW844" s="144"/>
      <c r="CX844" s="144"/>
      <c r="CY844" s="144"/>
      <c r="CZ844" s="144"/>
      <c r="DA844" s="144"/>
      <c r="DB844" s="144"/>
      <c r="DC844" s="144"/>
      <c r="DD844" s="144"/>
      <c r="DE844" s="144"/>
      <c r="DF844" s="144"/>
      <c r="DG844" s="144"/>
      <c r="DH844" s="144"/>
      <c r="DI844" s="144"/>
      <c r="DJ844" s="144"/>
      <c r="DK844" s="144"/>
      <c r="DL844" s="144"/>
      <c r="DM844" s="144"/>
      <c r="DN844" s="144"/>
      <c r="DO844" s="144"/>
      <c r="DP844" s="144"/>
      <c r="DQ844" s="144"/>
      <c r="DR844" s="144"/>
      <c r="DS844" s="144"/>
      <c r="DT844" s="144"/>
      <c r="DU844" s="144"/>
      <c r="DV844" s="144"/>
      <c r="DW844" s="144"/>
      <c r="DX844" s="144"/>
      <c r="DY844" s="144"/>
      <c r="DZ844" s="144"/>
      <c r="EA844" s="144"/>
      <c r="EB844" s="144"/>
      <c r="EC844" s="144"/>
      <c r="ED844" s="144"/>
      <c r="EE844" s="144"/>
      <c r="EF844" s="144"/>
      <c r="EG844" s="144"/>
      <c r="EH844" s="144"/>
      <c r="EI844" s="144"/>
      <c r="EJ844" s="144"/>
      <c r="EK844" s="144"/>
      <c r="EL844" s="144"/>
      <c r="EM844" s="144"/>
      <c r="EN844" s="144"/>
      <c r="EO844" s="144"/>
      <c r="EP844" s="144"/>
      <c r="EQ844" s="144"/>
      <c r="ER844" s="144"/>
      <c r="ES844" s="144"/>
      <c r="ET844" s="144"/>
      <c r="EU844" s="144"/>
      <c r="EV844" s="144"/>
      <c r="EW844" s="144"/>
      <c r="EX844" s="144"/>
      <c r="EY844" s="144"/>
      <c r="EZ844" s="144"/>
      <c r="FA844" s="144"/>
      <c r="FB844" s="144"/>
      <c r="FC844" s="144"/>
      <c r="FD844" s="144"/>
      <c r="FE844" s="144"/>
      <c r="FF844" s="144"/>
      <c r="FG844" s="144"/>
      <c r="FH844" s="144"/>
      <c r="FI844" s="144"/>
      <c r="FJ844" s="144"/>
      <c r="FK844" s="144"/>
      <c r="FL844" s="144"/>
      <c r="FM844" s="144"/>
      <c r="FN844" s="144"/>
      <c r="FO844" s="144"/>
      <c r="FP844" s="144"/>
      <c r="FQ844" s="144"/>
      <c r="FR844" s="144"/>
      <c r="FS844" s="144"/>
      <c r="FT844" s="144"/>
      <c r="FU844" s="144"/>
      <c r="FV844" s="144"/>
      <c r="FW844" s="144"/>
      <c r="FX844" s="144"/>
      <c r="FY844" s="144"/>
      <c r="FZ844" s="144"/>
      <c r="GA844" s="144"/>
      <c r="GB844" s="144"/>
      <c r="GC844" s="144"/>
      <c r="GD844" s="144"/>
      <c r="GE844" s="144"/>
      <c r="GF844" s="144"/>
      <c r="GG844" s="144"/>
      <c r="GH844" s="144"/>
      <c r="GI844" s="144"/>
      <c r="GJ844" s="144"/>
      <c r="GK844" s="144"/>
      <c r="GL844" s="144"/>
      <c r="GM844" s="144"/>
      <c r="GN844" s="144"/>
      <c r="GO844" s="144"/>
      <c r="GP844" s="144"/>
      <c r="GQ844" s="144"/>
      <c r="GR844" s="144"/>
      <c r="GS844" s="144"/>
      <c r="GT844" s="144"/>
      <c r="GU844" s="144"/>
      <c r="GV844" s="144"/>
      <c r="GW844" s="144"/>
      <c r="GX844" s="144"/>
      <c r="GY844" s="144"/>
      <c r="GZ844" s="144"/>
      <c r="HA844" s="144"/>
      <c r="HB844" s="144"/>
      <c r="HC844" s="144"/>
      <c r="HD844" s="144"/>
      <c r="HE844" s="144"/>
      <c r="HF844" s="144"/>
      <c r="HG844" s="144"/>
      <c r="HH844" s="144"/>
      <c r="HI844" s="144"/>
      <c r="HJ844" s="144"/>
    </row>
    <row r="845" spans="1:218" ht="16.5" x14ac:dyDescent="0.3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c r="CN845" s="144"/>
      <c r="CO845" s="144"/>
      <c r="CP845" s="144"/>
      <c r="CQ845" s="144"/>
      <c r="CR845" s="144"/>
      <c r="CS845" s="144"/>
      <c r="CT845" s="144"/>
      <c r="CU845" s="144"/>
      <c r="CV845" s="144"/>
      <c r="CW845" s="144"/>
      <c r="CX845" s="144"/>
      <c r="CY845" s="144"/>
      <c r="CZ845" s="144"/>
      <c r="DA845" s="144"/>
      <c r="DB845" s="144"/>
      <c r="DC845" s="144"/>
      <c r="DD845" s="144"/>
      <c r="DE845" s="144"/>
      <c r="DF845" s="144"/>
      <c r="DG845" s="144"/>
      <c r="DH845" s="144"/>
      <c r="DI845" s="144"/>
      <c r="DJ845" s="144"/>
      <c r="DK845" s="144"/>
      <c r="DL845" s="144"/>
      <c r="DM845" s="144"/>
      <c r="DN845" s="144"/>
      <c r="DO845" s="144"/>
      <c r="DP845" s="144"/>
      <c r="DQ845" s="144"/>
      <c r="DR845" s="144"/>
      <c r="DS845" s="144"/>
      <c r="DT845" s="144"/>
      <c r="DU845" s="144"/>
      <c r="DV845" s="144"/>
      <c r="DW845" s="144"/>
      <c r="DX845" s="144"/>
      <c r="DY845" s="144"/>
      <c r="DZ845" s="144"/>
      <c r="EA845" s="144"/>
      <c r="EB845" s="144"/>
      <c r="EC845" s="144"/>
      <c r="ED845" s="144"/>
      <c r="EE845" s="144"/>
      <c r="EF845" s="144"/>
      <c r="EG845" s="144"/>
      <c r="EH845" s="144"/>
      <c r="EI845" s="144"/>
      <c r="EJ845" s="144"/>
      <c r="EK845" s="144"/>
      <c r="EL845" s="144"/>
      <c r="EM845" s="144"/>
      <c r="EN845" s="144"/>
      <c r="EO845" s="144"/>
      <c r="EP845" s="144"/>
      <c r="EQ845" s="144"/>
      <c r="ER845" s="144"/>
      <c r="ES845" s="144"/>
      <c r="ET845" s="144"/>
      <c r="EU845" s="144"/>
      <c r="EV845" s="144"/>
      <c r="EW845" s="144"/>
      <c r="EX845" s="144"/>
      <c r="EY845" s="144"/>
      <c r="EZ845" s="144"/>
      <c r="FA845" s="144"/>
      <c r="FB845" s="144"/>
      <c r="FC845" s="144"/>
      <c r="FD845" s="144"/>
      <c r="FE845" s="144"/>
      <c r="FF845" s="144"/>
      <c r="FG845" s="144"/>
      <c r="FH845" s="144"/>
      <c r="FI845" s="144"/>
      <c r="FJ845" s="144"/>
      <c r="FK845" s="144"/>
      <c r="FL845" s="144"/>
      <c r="FM845" s="144"/>
      <c r="FN845" s="144"/>
      <c r="FO845" s="144"/>
      <c r="FP845" s="144"/>
      <c r="FQ845" s="144"/>
      <c r="FR845" s="144"/>
      <c r="FS845" s="144"/>
      <c r="FT845" s="144"/>
      <c r="FU845" s="144"/>
      <c r="FV845" s="144"/>
      <c r="FW845" s="144"/>
      <c r="FX845" s="144"/>
      <c r="FY845" s="144"/>
      <c r="FZ845" s="144"/>
      <c r="GA845" s="144"/>
      <c r="GB845" s="144"/>
      <c r="GC845" s="144"/>
      <c r="GD845" s="144"/>
      <c r="GE845" s="144"/>
      <c r="GF845" s="144"/>
      <c r="GG845" s="144"/>
      <c r="GH845" s="144"/>
      <c r="GI845" s="144"/>
      <c r="GJ845" s="144"/>
      <c r="GK845" s="144"/>
      <c r="GL845" s="144"/>
      <c r="GM845" s="144"/>
      <c r="GN845" s="144"/>
      <c r="GO845" s="144"/>
      <c r="GP845" s="144"/>
      <c r="GQ845" s="144"/>
      <c r="GR845" s="144"/>
      <c r="GS845" s="144"/>
      <c r="GT845" s="144"/>
      <c r="GU845" s="144"/>
      <c r="GV845" s="144"/>
      <c r="GW845" s="144"/>
      <c r="GX845" s="144"/>
      <c r="GY845" s="144"/>
      <c r="GZ845" s="144"/>
      <c r="HA845" s="144"/>
      <c r="HB845" s="144"/>
      <c r="HC845" s="144"/>
      <c r="HD845" s="144"/>
      <c r="HE845" s="144"/>
      <c r="HF845" s="144"/>
      <c r="HG845" s="144"/>
      <c r="HH845" s="144"/>
      <c r="HI845" s="144"/>
      <c r="HJ845" s="144"/>
    </row>
    <row r="846" spans="1:218" ht="16.5" x14ac:dyDescent="0.3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c r="CN846" s="144"/>
      <c r="CO846" s="144"/>
      <c r="CP846" s="144"/>
      <c r="CQ846" s="144"/>
      <c r="CR846" s="144"/>
      <c r="CS846" s="144"/>
      <c r="CT846" s="144"/>
      <c r="CU846" s="144"/>
      <c r="CV846" s="144"/>
      <c r="CW846" s="144"/>
      <c r="CX846" s="144"/>
      <c r="CY846" s="144"/>
      <c r="CZ846" s="144"/>
      <c r="DA846" s="144"/>
      <c r="DB846" s="144"/>
      <c r="DC846" s="144"/>
      <c r="DD846" s="144"/>
      <c r="DE846" s="144"/>
      <c r="DF846" s="144"/>
      <c r="DG846" s="144"/>
      <c r="DH846" s="144"/>
      <c r="DI846" s="144"/>
      <c r="DJ846" s="144"/>
      <c r="DK846" s="144"/>
      <c r="DL846" s="144"/>
      <c r="DM846" s="144"/>
      <c r="DN846" s="144"/>
      <c r="DO846" s="144"/>
      <c r="DP846" s="144"/>
      <c r="DQ846" s="144"/>
      <c r="DR846" s="144"/>
      <c r="DS846" s="144"/>
      <c r="DT846" s="144"/>
      <c r="DU846" s="144"/>
      <c r="DV846" s="144"/>
      <c r="DW846" s="144"/>
      <c r="DX846" s="144"/>
      <c r="DY846" s="144"/>
      <c r="DZ846" s="144"/>
      <c r="EA846" s="144"/>
      <c r="EB846" s="144"/>
      <c r="EC846" s="144"/>
      <c r="ED846" s="144"/>
      <c r="EE846" s="144"/>
      <c r="EF846" s="144"/>
      <c r="EG846" s="144"/>
      <c r="EH846" s="144"/>
      <c r="EI846" s="144"/>
      <c r="EJ846" s="144"/>
      <c r="EK846" s="144"/>
      <c r="EL846" s="144"/>
      <c r="EM846" s="144"/>
      <c r="EN846" s="144"/>
      <c r="EO846" s="144"/>
      <c r="EP846" s="144"/>
      <c r="EQ846" s="144"/>
      <c r="ER846" s="144"/>
      <c r="ES846" s="144"/>
      <c r="ET846" s="144"/>
      <c r="EU846" s="144"/>
      <c r="EV846" s="144"/>
      <c r="EW846" s="144"/>
      <c r="EX846" s="144"/>
      <c r="EY846" s="144"/>
      <c r="EZ846" s="144"/>
      <c r="FA846" s="144"/>
      <c r="FB846" s="144"/>
      <c r="FC846" s="144"/>
      <c r="FD846" s="144"/>
      <c r="FE846" s="144"/>
      <c r="FF846" s="144"/>
      <c r="FG846" s="144"/>
      <c r="FH846" s="144"/>
      <c r="FI846" s="144"/>
      <c r="FJ846" s="144"/>
      <c r="FK846" s="144"/>
      <c r="FL846" s="144"/>
      <c r="FM846" s="144"/>
      <c r="FN846" s="144"/>
      <c r="FO846" s="144"/>
      <c r="FP846" s="144"/>
      <c r="FQ846" s="144"/>
      <c r="FR846" s="144"/>
      <c r="FS846" s="144"/>
      <c r="FT846" s="144"/>
      <c r="FU846" s="144"/>
      <c r="FV846" s="144"/>
      <c r="FW846" s="144"/>
      <c r="FX846" s="144"/>
      <c r="FY846" s="144"/>
      <c r="FZ846" s="144"/>
      <c r="GA846" s="144"/>
      <c r="GB846" s="144"/>
      <c r="GC846" s="144"/>
      <c r="GD846" s="144"/>
      <c r="GE846" s="144"/>
      <c r="GF846" s="144"/>
      <c r="GG846" s="144"/>
      <c r="GH846" s="144"/>
      <c r="GI846" s="144"/>
      <c r="GJ846" s="144"/>
      <c r="GK846" s="144"/>
      <c r="GL846" s="144"/>
      <c r="GM846" s="144"/>
      <c r="GN846" s="144"/>
      <c r="GO846" s="144"/>
      <c r="GP846" s="144"/>
      <c r="GQ846" s="144"/>
      <c r="GR846" s="144"/>
      <c r="GS846" s="144"/>
      <c r="GT846" s="144"/>
      <c r="GU846" s="144"/>
      <c r="GV846" s="144"/>
      <c r="GW846" s="144"/>
      <c r="GX846" s="144"/>
      <c r="GY846" s="144"/>
      <c r="GZ846" s="144"/>
      <c r="HA846" s="144"/>
      <c r="HB846" s="144"/>
      <c r="HC846" s="144"/>
      <c r="HD846" s="144"/>
      <c r="HE846" s="144"/>
      <c r="HF846" s="144"/>
      <c r="HG846" s="144"/>
      <c r="HH846" s="144"/>
      <c r="HI846" s="144"/>
      <c r="HJ846" s="144"/>
    </row>
    <row r="847" spans="1:218" ht="16.5" x14ac:dyDescent="0.3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c r="CN847" s="144"/>
      <c r="CO847" s="144"/>
      <c r="CP847" s="144"/>
      <c r="CQ847" s="144"/>
      <c r="CR847" s="144"/>
      <c r="CS847" s="144"/>
      <c r="CT847" s="144"/>
      <c r="CU847" s="144"/>
      <c r="CV847" s="144"/>
      <c r="CW847" s="144"/>
      <c r="CX847" s="144"/>
      <c r="CY847" s="144"/>
      <c r="CZ847" s="144"/>
      <c r="DA847" s="144"/>
      <c r="DB847" s="144"/>
      <c r="DC847" s="144"/>
      <c r="DD847" s="144"/>
      <c r="DE847" s="144"/>
      <c r="DF847" s="144"/>
      <c r="DG847" s="144"/>
      <c r="DH847" s="144"/>
      <c r="DI847" s="144"/>
      <c r="DJ847" s="144"/>
      <c r="DK847" s="144"/>
      <c r="DL847" s="144"/>
      <c r="DM847" s="144"/>
      <c r="DN847" s="144"/>
      <c r="DO847" s="144"/>
      <c r="DP847" s="144"/>
      <c r="DQ847" s="144"/>
      <c r="DR847" s="144"/>
      <c r="DS847" s="144"/>
      <c r="DT847" s="144"/>
      <c r="DU847" s="144"/>
      <c r="DV847" s="144"/>
      <c r="DW847" s="144"/>
      <c r="DX847" s="144"/>
      <c r="DY847" s="144"/>
      <c r="DZ847" s="144"/>
      <c r="EA847" s="144"/>
      <c r="EB847" s="144"/>
      <c r="EC847" s="144"/>
      <c r="ED847" s="144"/>
      <c r="EE847" s="144"/>
      <c r="EF847" s="144"/>
      <c r="EG847" s="144"/>
      <c r="EH847" s="144"/>
      <c r="EI847" s="144"/>
      <c r="EJ847" s="144"/>
      <c r="EK847" s="144"/>
      <c r="EL847" s="144"/>
      <c r="EM847" s="144"/>
      <c r="EN847" s="144"/>
      <c r="EO847" s="144"/>
      <c r="EP847" s="144"/>
      <c r="EQ847" s="144"/>
      <c r="ER847" s="144"/>
      <c r="ES847" s="144"/>
      <c r="ET847" s="144"/>
      <c r="EU847" s="144"/>
      <c r="EV847" s="144"/>
      <c r="EW847" s="144"/>
      <c r="EX847" s="144"/>
      <c r="EY847" s="144"/>
      <c r="EZ847" s="144"/>
      <c r="FA847" s="144"/>
      <c r="FB847" s="144"/>
      <c r="FC847" s="144"/>
      <c r="FD847" s="144"/>
      <c r="FE847" s="144"/>
      <c r="FF847" s="144"/>
      <c r="FG847" s="144"/>
      <c r="FH847" s="144"/>
      <c r="FI847" s="144"/>
      <c r="FJ847" s="144"/>
      <c r="FK847" s="144"/>
      <c r="FL847" s="144"/>
      <c r="FM847" s="144"/>
      <c r="FN847" s="144"/>
      <c r="FO847" s="144"/>
      <c r="FP847" s="144"/>
      <c r="FQ847" s="144"/>
      <c r="FR847" s="144"/>
      <c r="FS847" s="144"/>
      <c r="FT847" s="144"/>
      <c r="FU847" s="144"/>
      <c r="FV847" s="144"/>
      <c r="FW847" s="144"/>
      <c r="FX847" s="144"/>
      <c r="FY847" s="144"/>
      <c r="FZ847" s="144"/>
      <c r="GA847" s="144"/>
      <c r="GB847" s="144"/>
      <c r="GC847" s="144"/>
      <c r="GD847" s="144"/>
      <c r="GE847" s="144"/>
      <c r="GF847" s="144"/>
      <c r="GG847" s="144"/>
      <c r="GH847" s="144"/>
      <c r="GI847" s="144"/>
      <c r="GJ847" s="144"/>
      <c r="GK847" s="144"/>
      <c r="GL847" s="144"/>
      <c r="GM847" s="144"/>
      <c r="GN847" s="144"/>
      <c r="GO847" s="144"/>
      <c r="GP847" s="144"/>
      <c r="GQ847" s="144"/>
      <c r="GR847" s="144"/>
      <c r="GS847" s="144"/>
      <c r="GT847" s="144"/>
      <c r="GU847" s="144"/>
      <c r="GV847" s="144"/>
      <c r="GW847" s="144"/>
      <c r="GX847" s="144"/>
      <c r="GY847" s="144"/>
      <c r="GZ847" s="144"/>
      <c r="HA847" s="144"/>
      <c r="HB847" s="144"/>
      <c r="HC847" s="144"/>
      <c r="HD847" s="144"/>
      <c r="HE847" s="144"/>
      <c r="HF847" s="144"/>
      <c r="HG847" s="144"/>
      <c r="HH847" s="144"/>
      <c r="HI847" s="144"/>
      <c r="HJ847" s="144"/>
    </row>
    <row r="848" spans="1:218" ht="16.5" x14ac:dyDescent="0.3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c r="CN848" s="144"/>
      <c r="CO848" s="144"/>
      <c r="CP848" s="144"/>
      <c r="CQ848" s="144"/>
      <c r="CR848" s="144"/>
      <c r="CS848" s="144"/>
      <c r="CT848" s="144"/>
      <c r="CU848" s="144"/>
      <c r="CV848" s="144"/>
      <c r="CW848" s="144"/>
      <c r="CX848" s="144"/>
      <c r="CY848" s="144"/>
      <c r="CZ848" s="144"/>
      <c r="DA848" s="144"/>
      <c r="DB848" s="144"/>
      <c r="DC848" s="144"/>
      <c r="DD848" s="144"/>
      <c r="DE848" s="144"/>
      <c r="DF848" s="144"/>
      <c r="DG848" s="144"/>
      <c r="DH848" s="144"/>
      <c r="DI848" s="144"/>
      <c r="DJ848" s="144"/>
      <c r="DK848" s="144"/>
      <c r="DL848" s="144"/>
      <c r="DM848" s="144"/>
      <c r="DN848" s="144"/>
      <c r="DO848" s="144"/>
      <c r="DP848" s="144"/>
      <c r="DQ848" s="144"/>
      <c r="DR848" s="144"/>
      <c r="DS848" s="144"/>
      <c r="DT848" s="144"/>
      <c r="DU848" s="144"/>
      <c r="DV848" s="144"/>
      <c r="DW848" s="144"/>
      <c r="DX848" s="144"/>
      <c r="DY848" s="144"/>
      <c r="DZ848" s="144"/>
      <c r="EA848" s="144"/>
      <c r="EB848" s="144"/>
      <c r="EC848" s="144"/>
      <c r="ED848" s="144"/>
      <c r="EE848" s="144"/>
      <c r="EF848" s="144"/>
      <c r="EG848" s="144"/>
      <c r="EH848" s="144"/>
      <c r="EI848" s="144"/>
      <c r="EJ848" s="144"/>
      <c r="EK848" s="144"/>
      <c r="EL848" s="144"/>
      <c r="EM848" s="144"/>
      <c r="EN848" s="144"/>
      <c r="EO848" s="144"/>
      <c r="EP848" s="144"/>
      <c r="EQ848" s="144"/>
      <c r="ER848" s="144"/>
      <c r="ES848" s="144"/>
      <c r="ET848" s="144"/>
      <c r="EU848" s="144"/>
      <c r="EV848" s="144"/>
      <c r="EW848" s="144"/>
      <c r="EX848" s="144"/>
      <c r="EY848" s="144"/>
      <c r="EZ848" s="144"/>
      <c r="FA848" s="144"/>
      <c r="FB848" s="144"/>
      <c r="FC848" s="144"/>
      <c r="FD848" s="144"/>
      <c r="FE848" s="144"/>
      <c r="FF848" s="144"/>
      <c r="FG848" s="144"/>
      <c r="FH848" s="144"/>
      <c r="FI848" s="144"/>
      <c r="FJ848" s="144"/>
      <c r="FK848" s="144"/>
      <c r="FL848" s="144"/>
      <c r="FM848" s="144"/>
      <c r="FN848" s="144"/>
      <c r="FO848" s="144"/>
      <c r="FP848" s="144"/>
      <c r="FQ848" s="144"/>
      <c r="FR848" s="144"/>
      <c r="FS848" s="144"/>
      <c r="FT848" s="144"/>
      <c r="FU848" s="144"/>
      <c r="FV848" s="144"/>
      <c r="FW848" s="144"/>
      <c r="FX848" s="144"/>
      <c r="FY848" s="144"/>
      <c r="FZ848" s="144"/>
      <c r="GA848" s="144"/>
      <c r="GB848" s="144"/>
      <c r="GC848" s="144"/>
      <c r="GD848" s="144"/>
      <c r="GE848" s="144"/>
      <c r="GF848" s="144"/>
      <c r="GG848" s="144"/>
      <c r="GH848" s="144"/>
      <c r="GI848" s="144"/>
      <c r="GJ848" s="144"/>
      <c r="GK848" s="144"/>
      <c r="GL848" s="144"/>
      <c r="GM848" s="144"/>
      <c r="GN848" s="144"/>
      <c r="GO848" s="144"/>
      <c r="GP848" s="144"/>
      <c r="GQ848" s="144"/>
      <c r="GR848" s="144"/>
      <c r="GS848" s="144"/>
      <c r="GT848" s="144"/>
      <c r="GU848" s="144"/>
      <c r="GV848" s="144"/>
      <c r="GW848" s="144"/>
      <c r="GX848" s="144"/>
      <c r="GY848" s="144"/>
      <c r="GZ848" s="144"/>
      <c r="HA848" s="144"/>
      <c r="HB848" s="144"/>
      <c r="HC848" s="144"/>
      <c r="HD848" s="144"/>
      <c r="HE848" s="144"/>
      <c r="HF848" s="144"/>
      <c r="HG848" s="144"/>
      <c r="HH848" s="144"/>
      <c r="HI848" s="144"/>
      <c r="HJ848" s="144"/>
    </row>
    <row r="849" spans="1:218" ht="16.5" x14ac:dyDescent="0.3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c r="CZ849" s="144"/>
      <c r="DA849" s="144"/>
      <c r="DB849" s="144"/>
      <c r="DC849" s="144"/>
      <c r="DD849" s="144"/>
      <c r="DE849" s="144"/>
      <c r="DF849" s="144"/>
      <c r="DG849" s="144"/>
      <c r="DH849" s="144"/>
      <c r="DI849" s="144"/>
      <c r="DJ849" s="144"/>
      <c r="DK849" s="144"/>
      <c r="DL849" s="144"/>
      <c r="DM849" s="144"/>
      <c r="DN849" s="144"/>
      <c r="DO849" s="144"/>
      <c r="DP849" s="144"/>
      <c r="DQ849" s="144"/>
      <c r="DR849" s="144"/>
      <c r="DS849" s="144"/>
      <c r="DT849" s="144"/>
      <c r="DU849" s="144"/>
      <c r="DV849" s="144"/>
      <c r="DW849" s="144"/>
      <c r="DX849" s="144"/>
      <c r="DY849" s="144"/>
      <c r="DZ849" s="144"/>
      <c r="EA849" s="144"/>
      <c r="EB849" s="144"/>
      <c r="EC849" s="144"/>
      <c r="ED849" s="144"/>
      <c r="EE849" s="144"/>
      <c r="EF849" s="144"/>
      <c r="EG849" s="144"/>
      <c r="EH849" s="144"/>
      <c r="EI849" s="144"/>
      <c r="EJ849" s="144"/>
      <c r="EK849" s="144"/>
      <c r="EL849" s="144"/>
      <c r="EM849" s="144"/>
      <c r="EN849" s="144"/>
      <c r="EO849" s="144"/>
      <c r="EP849" s="144"/>
      <c r="EQ849" s="144"/>
      <c r="ER849" s="144"/>
      <c r="ES849" s="144"/>
      <c r="ET849" s="144"/>
      <c r="EU849" s="144"/>
      <c r="EV849" s="144"/>
      <c r="EW849" s="144"/>
      <c r="EX849" s="144"/>
      <c r="EY849" s="144"/>
      <c r="EZ849" s="144"/>
      <c r="FA849" s="144"/>
      <c r="FB849" s="144"/>
      <c r="FC849" s="144"/>
      <c r="FD849" s="144"/>
      <c r="FE849" s="144"/>
      <c r="FF849" s="144"/>
      <c r="FG849" s="144"/>
      <c r="FH849" s="144"/>
      <c r="FI849" s="144"/>
      <c r="FJ849" s="144"/>
      <c r="FK849" s="144"/>
      <c r="FL849" s="144"/>
      <c r="FM849" s="144"/>
      <c r="FN849" s="144"/>
      <c r="FO849" s="144"/>
      <c r="FP849" s="144"/>
      <c r="FQ849" s="144"/>
      <c r="FR849" s="144"/>
      <c r="FS849" s="144"/>
      <c r="FT849" s="144"/>
      <c r="FU849" s="144"/>
      <c r="FV849" s="144"/>
      <c r="FW849" s="144"/>
      <c r="FX849" s="144"/>
      <c r="FY849" s="144"/>
      <c r="FZ849" s="144"/>
      <c r="GA849" s="144"/>
      <c r="GB849" s="144"/>
      <c r="GC849" s="144"/>
      <c r="GD849" s="144"/>
      <c r="GE849" s="144"/>
      <c r="GF849" s="144"/>
      <c r="GG849" s="144"/>
      <c r="GH849" s="144"/>
      <c r="GI849" s="144"/>
      <c r="GJ849" s="144"/>
      <c r="GK849" s="144"/>
      <c r="GL849" s="144"/>
      <c r="GM849" s="144"/>
      <c r="GN849" s="144"/>
      <c r="GO849" s="144"/>
      <c r="GP849" s="144"/>
      <c r="GQ849" s="144"/>
      <c r="GR849" s="144"/>
      <c r="GS849" s="144"/>
      <c r="GT849" s="144"/>
      <c r="GU849" s="144"/>
      <c r="GV849" s="144"/>
      <c r="GW849" s="144"/>
      <c r="GX849" s="144"/>
      <c r="GY849" s="144"/>
      <c r="GZ849" s="144"/>
      <c r="HA849" s="144"/>
      <c r="HB849" s="144"/>
      <c r="HC849" s="144"/>
      <c r="HD849" s="144"/>
      <c r="HE849" s="144"/>
      <c r="HF849" s="144"/>
      <c r="HG849" s="144"/>
      <c r="HH849" s="144"/>
      <c r="HI849" s="144"/>
      <c r="HJ849" s="144"/>
    </row>
    <row r="850" spans="1:218" ht="16.5" x14ac:dyDescent="0.3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c r="CN850" s="144"/>
      <c r="CO850" s="144"/>
      <c r="CP850" s="144"/>
      <c r="CQ850" s="144"/>
      <c r="CR850" s="144"/>
      <c r="CS850" s="144"/>
      <c r="CT850" s="144"/>
      <c r="CU850" s="144"/>
      <c r="CV850" s="144"/>
      <c r="CW850" s="144"/>
      <c r="CX850" s="144"/>
      <c r="CY850" s="144"/>
      <c r="CZ850" s="144"/>
      <c r="DA850" s="144"/>
      <c r="DB850" s="144"/>
      <c r="DC850" s="144"/>
      <c r="DD850" s="144"/>
      <c r="DE850" s="144"/>
      <c r="DF850" s="144"/>
      <c r="DG850" s="144"/>
      <c r="DH850" s="144"/>
      <c r="DI850" s="144"/>
      <c r="DJ850" s="144"/>
      <c r="DK850" s="144"/>
      <c r="DL850" s="144"/>
      <c r="DM850" s="144"/>
      <c r="DN850" s="144"/>
      <c r="DO850" s="144"/>
      <c r="DP850" s="144"/>
      <c r="DQ850" s="144"/>
      <c r="DR850" s="144"/>
      <c r="DS850" s="144"/>
      <c r="DT850" s="144"/>
      <c r="DU850" s="144"/>
      <c r="DV850" s="144"/>
      <c r="DW850" s="144"/>
      <c r="DX850" s="144"/>
      <c r="DY850" s="144"/>
      <c r="DZ850" s="144"/>
      <c r="EA850" s="144"/>
      <c r="EB850" s="144"/>
      <c r="EC850" s="144"/>
      <c r="ED850" s="144"/>
      <c r="EE850" s="144"/>
      <c r="EF850" s="144"/>
      <c r="EG850" s="144"/>
      <c r="EH850" s="144"/>
      <c r="EI850" s="144"/>
      <c r="EJ850" s="144"/>
      <c r="EK850" s="144"/>
      <c r="EL850" s="144"/>
      <c r="EM850" s="144"/>
      <c r="EN850" s="144"/>
      <c r="EO850" s="144"/>
      <c r="EP850" s="144"/>
      <c r="EQ850" s="144"/>
      <c r="ER850" s="144"/>
      <c r="ES850" s="144"/>
      <c r="ET850" s="144"/>
      <c r="EU850" s="144"/>
      <c r="EV850" s="144"/>
      <c r="EW850" s="144"/>
      <c r="EX850" s="144"/>
      <c r="EY850" s="144"/>
      <c r="EZ850" s="144"/>
      <c r="FA850" s="144"/>
      <c r="FB850" s="144"/>
      <c r="FC850" s="144"/>
      <c r="FD850" s="144"/>
      <c r="FE850" s="144"/>
      <c r="FF850" s="144"/>
      <c r="FG850" s="144"/>
      <c r="FH850" s="144"/>
      <c r="FI850" s="144"/>
      <c r="FJ850" s="144"/>
      <c r="FK850" s="144"/>
      <c r="FL850" s="144"/>
      <c r="FM850" s="144"/>
      <c r="FN850" s="144"/>
      <c r="FO850" s="144"/>
      <c r="FP850" s="144"/>
      <c r="FQ850" s="144"/>
      <c r="FR850" s="144"/>
      <c r="FS850" s="144"/>
      <c r="FT850" s="144"/>
      <c r="FU850" s="144"/>
      <c r="FV850" s="144"/>
      <c r="FW850" s="144"/>
      <c r="FX850" s="144"/>
      <c r="FY850" s="144"/>
      <c r="FZ850" s="144"/>
      <c r="GA850" s="144"/>
      <c r="GB850" s="144"/>
      <c r="GC850" s="144"/>
      <c r="GD850" s="144"/>
      <c r="GE850" s="144"/>
      <c r="GF850" s="144"/>
      <c r="GG850" s="144"/>
      <c r="GH850" s="144"/>
      <c r="GI850" s="144"/>
      <c r="GJ850" s="144"/>
      <c r="GK850" s="144"/>
      <c r="GL850" s="144"/>
      <c r="GM850" s="144"/>
      <c r="GN850" s="144"/>
      <c r="GO850" s="144"/>
      <c r="GP850" s="144"/>
      <c r="GQ850" s="144"/>
      <c r="GR850" s="144"/>
      <c r="GS850" s="144"/>
      <c r="GT850" s="144"/>
      <c r="GU850" s="144"/>
      <c r="GV850" s="144"/>
      <c r="GW850" s="144"/>
      <c r="GX850" s="144"/>
      <c r="GY850" s="144"/>
      <c r="GZ850" s="144"/>
      <c r="HA850" s="144"/>
      <c r="HB850" s="144"/>
      <c r="HC850" s="144"/>
      <c r="HD850" s="144"/>
      <c r="HE850" s="144"/>
      <c r="HF850" s="144"/>
      <c r="HG850" s="144"/>
      <c r="HH850" s="144"/>
      <c r="HI850" s="144"/>
      <c r="HJ850" s="144"/>
    </row>
    <row r="851" spans="1:218" ht="16.5" x14ac:dyDescent="0.3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c r="CN851" s="144"/>
      <c r="CO851" s="144"/>
      <c r="CP851" s="144"/>
      <c r="CQ851" s="144"/>
      <c r="CR851" s="144"/>
      <c r="CS851" s="144"/>
      <c r="CT851" s="144"/>
      <c r="CU851" s="144"/>
      <c r="CV851" s="144"/>
      <c r="CW851" s="144"/>
      <c r="CX851" s="144"/>
      <c r="CY851" s="144"/>
      <c r="CZ851" s="144"/>
      <c r="DA851" s="144"/>
      <c r="DB851" s="144"/>
      <c r="DC851" s="144"/>
      <c r="DD851" s="144"/>
      <c r="DE851" s="144"/>
      <c r="DF851" s="144"/>
      <c r="DG851" s="144"/>
      <c r="DH851" s="144"/>
      <c r="DI851" s="144"/>
      <c r="DJ851" s="144"/>
      <c r="DK851" s="144"/>
      <c r="DL851" s="144"/>
      <c r="DM851" s="144"/>
      <c r="DN851" s="144"/>
      <c r="DO851" s="144"/>
      <c r="DP851" s="144"/>
      <c r="DQ851" s="144"/>
      <c r="DR851" s="144"/>
      <c r="DS851" s="144"/>
      <c r="DT851" s="144"/>
      <c r="DU851" s="144"/>
      <c r="DV851" s="144"/>
      <c r="DW851" s="144"/>
      <c r="DX851" s="144"/>
      <c r="DY851" s="144"/>
      <c r="DZ851" s="144"/>
      <c r="EA851" s="144"/>
      <c r="EB851" s="144"/>
      <c r="EC851" s="144"/>
      <c r="ED851" s="144"/>
      <c r="EE851" s="144"/>
      <c r="EF851" s="144"/>
      <c r="EG851" s="144"/>
      <c r="EH851" s="144"/>
      <c r="EI851" s="144"/>
      <c r="EJ851" s="144"/>
      <c r="EK851" s="144"/>
      <c r="EL851" s="144"/>
      <c r="EM851" s="144"/>
      <c r="EN851" s="144"/>
      <c r="EO851" s="144"/>
      <c r="EP851" s="144"/>
      <c r="EQ851" s="144"/>
      <c r="ER851" s="144"/>
      <c r="ES851" s="144"/>
      <c r="ET851" s="144"/>
      <c r="EU851" s="144"/>
      <c r="EV851" s="144"/>
      <c r="EW851" s="144"/>
      <c r="EX851" s="144"/>
      <c r="EY851" s="144"/>
      <c r="EZ851" s="144"/>
      <c r="FA851" s="144"/>
      <c r="FB851" s="144"/>
      <c r="FC851" s="144"/>
      <c r="FD851" s="144"/>
      <c r="FE851" s="144"/>
      <c r="FF851" s="144"/>
      <c r="FG851" s="144"/>
      <c r="FH851" s="144"/>
      <c r="FI851" s="144"/>
      <c r="FJ851" s="144"/>
      <c r="FK851" s="144"/>
      <c r="FL851" s="144"/>
      <c r="FM851" s="144"/>
      <c r="FN851" s="144"/>
      <c r="FO851" s="144"/>
      <c r="FP851" s="144"/>
      <c r="FQ851" s="144"/>
      <c r="FR851" s="144"/>
      <c r="FS851" s="144"/>
      <c r="FT851" s="144"/>
      <c r="FU851" s="144"/>
      <c r="FV851" s="144"/>
      <c r="FW851" s="144"/>
      <c r="FX851" s="144"/>
      <c r="FY851" s="144"/>
      <c r="FZ851" s="144"/>
      <c r="GA851" s="144"/>
      <c r="GB851" s="144"/>
      <c r="GC851" s="144"/>
      <c r="GD851" s="144"/>
      <c r="GE851" s="144"/>
      <c r="GF851" s="144"/>
      <c r="GG851" s="144"/>
      <c r="GH851" s="144"/>
      <c r="GI851" s="144"/>
      <c r="GJ851" s="144"/>
      <c r="GK851" s="144"/>
      <c r="GL851" s="144"/>
      <c r="GM851" s="144"/>
      <c r="GN851" s="144"/>
      <c r="GO851" s="144"/>
      <c r="GP851" s="144"/>
      <c r="GQ851" s="144"/>
      <c r="GR851" s="144"/>
      <c r="GS851" s="144"/>
      <c r="GT851" s="144"/>
      <c r="GU851" s="144"/>
      <c r="GV851" s="144"/>
      <c r="GW851" s="144"/>
      <c r="GX851" s="144"/>
      <c r="GY851" s="144"/>
      <c r="GZ851" s="144"/>
      <c r="HA851" s="144"/>
      <c r="HB851" s="144"/>
      <c r="HC851" s="144"/>
      <c r="HD851" s="144"/>
      <c r="HE851" s="144"/>
      <c r="HF851" s="144"/>
      <c r="HG851" s="144"/>
      <c r="HH851" s="144"/>
      <c r="HI851" s="144"/>
      <c r="HJ851" s="144"/>
    </row>
    <row r="852" spans="1:218" ht="16.5" x14ac:dyDescent="0.3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c r="CN852" s="144"/>
      <c r="CO852" s="144"/>
      <c r="CP852" s="144"/>
      <c r="CQ852" s="144"/>
      <c r="CR852" s="144"/>
      <c r="CS852" s="144"/>
      <c r="CT852" s="144"/>
      <c r="CU852" s="144"/>
      <c r="CV852" s="144"/>
      <c r="CW852" s="144"/>
      <c r="CX852" s="144"/>
      <c r="CY852" s="144"/>
      <c r="CZ852" s="144"/>
      <c r="DA852" s="144"/>
      <c r="DB852" s="144"/>
      <c r="DC852" s="144"/>
      <c r="DD852" s="144"/>
      <c r="DE852" s="144"/>
      <c r="DF852" s="144"/>
      <c r="DG852" s="144"/>
      <c r="DH852" s="144"/>
      <c r="DI852" s="144"/>
      <c r="DJ852" s="144"/>
      <c r="DK852" s="144"/>
      <c r="DL852" s="144"/>
      <c r="DM852" s="144"/>
      <c r="DN852" s="144"/>
      <c r="DO852" s="144"/>
      <c r="DP852" s="144"/>
      <c r="DQ852" s="144"/>
      <c r="DR852" s="144"/>
      <c r="DS852" s="144"/>
      <c r="DT852" s="144"/>
      <c r="DU852" s="144"/>
      <c r="DV852" s="144"/>
      <c r="DW852" s="144"/>
      <c r="DX852" s="144"/>
      <c r="DY852" s="144"/>
      <c r="DZ852" s="144"/>
      <c r="EA852" s="144"/>
      <c r="EB852" s="144"/>
      <c r="EC852" s="144"/>
      <c r="ED852" s="144"/>
      <c r="EE852" s="144"/>
      <c r="EF852" s="144"/>
      <c r="EG852" s="144"/>
      <c r="EH852" s="144"/>
      <c r="EI852" s="144"/>
      <c r="EJ852" s="144"/>
      <c r="EK852" s="144"/>
      <c r="EL852" s="144"/>
      <c r="EM852" s="144"/>
      <c r="EN852" s="144"/>
      <c r="EO852" s="144"/>
      <c r="EP852" s="144"/>
      <c r="EQ852" s="144"/>
      <c r="ER852" s="144"/>
      <c r="ES852" s="144"/>
      <c r="ET852" s="144"/>
      <c r="EU852" s="144"/>
      <c r="EV852" s="144"/>
      <c r="EW852" s="144"/>
      <c r="EX852" s="144"/>
      <c r="EY852" s="144"/>
      <c r="EZ852" s="144"/>
      <c r="FA852" s="144"/>
      <c r="FB852" s="144"/>
      <c r="FC852" s="144"/>
      <c r="FD852" s="144"/>
      <c r="FE852" s="144"/>
      <c r="FF852" s="144"/>
      <c r="FG852" s="144"/>
      <c r="FH852" s="144"/>
      <c r="FI852" s="144"/>
      <c r="FJ852" s="144"/>
      <c r="FK852" s="144"/>
      <c r="FL852" s="144"/>
      <c r="FM852" s="144"/>
      <c r="FN852" s="144"/>
      <c r="FO852" s="144"/>
      <c r="FP852" s="144"/>
      <c r="FQ852" s="144"/>
      <c r="FR852" s="144"/>
      <c r="FS852" s="144"/>
      <c r="FT852" s="144"/>
      <c r="FU852" s="144"/>
      <c r="FV852" s="144"/>
      <c r="FW852" s="144"/>
      <c r="FX852" s="144"/>
      <c r="FY852" s="144"/>
      <c r="FZ852" s="144"/>
      <c r="GA852" s="144"/>
      <c r="GB852" s="144"/>
      <c r="GC852" s="144"/>
      <c r="GD852" s="144"/>
      <c r="GE852" s="144"/>
      <c r="GF852" s="144"/>
      <c r="GG852" s="144"/>
      <c r="GH852" s="144"/>
      <c r="GI852" s="144"/>
      <c r="GJ852" s="144"/>
      <c r="GK852" s="144"/>
      <c r="GL852" s="144"/>
      <c r="GM852" s="144"/>
      <c r="GN852" s="144"/>
      <c r="GO852" s="144"/>
      <c r="GP852" s="144"/>
      <c r="GQ852" s="144"/>
      <c r="GR852" s="144"/>
      <c r="GS852" s="144"/>
      <c r="GT852" s="144"/>
      <c r="GU852" s="144"/>
      <c r="GV852" s="144"/>
      <c r="GW852" s="144"/>
      <c r="GX852" s="144"/>
      <c r="GY852" s="144"/>
      <c r="GZ852" s="144"/>
      <c r="HA852" s="144"/>
      <c r="HB852" s="144"/>
      <c r="HC852" s="144"/>
      <c r="HD852" s="144"/>
      <c r="HE852" s="144"/>
      <c r="HF852" s="144"/>
      <c r="HG852" s="144"/>
      <c r="HH852" s="144"/>
      <c r="HI852" s="144"/>
      <c r="HJ852" s="144"/>
    </row>
    <row r="853" spans="1:218" ht="16.5" x14ac:dyDescent="0.3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c r="CZ853" s="144"/>
      <c r="DA853" s="144"/>
      <c r="DB853" s="144"/>
      <c r="DC853" s="144"/>
      <c r="DD853" s="144"/>
      <c r="DE853" s="144"/>
      <c r="DF853" s="144"/>
      <c r="DG853" s="144"/>
      <c r="DH853" s="144"/>
      <c r="DI853" s="144"/>
      <c r="DJ853" s="144"/>
      <c r="DK853" s="144"/>
      <c r="DL853" s="144"/>
      <c r="DM853" s="144"/>
      <c r="DN853" s="144"/>
      <c r="DO853" s="144"/>
      <c r="DP853" s="144"/>
      <c r="DQ853" s="144"/>
      <c r="DR853" s="144"/>
      <c r="DS853" s="144"/>
      <c r="DT853" s="144"/>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c r="FF853" s="144"/>
      <c r="FG853" s="144"/>
      <c r="FH853" s="144"/>
      <c r="FI853" s="144"/>
      <c r="FJ853" s="144"/>
      <c r="FK853" s="144"/>
      <c r="FL853" s="144"/>
      <c r="FM853" s="144"/>
      <c r="FN853" s="144"/>
      <c r="FO853" s="144"/>
      <c r="FP853" s="144"/>
      <c r="FQ853" s="144"/>
      <c r="FR853" s="144"/>
      <c r="FS853" s="144"/>
      <c r="FT853" s="144"/>
      <c r="FU853" s="144"/>
      <c r="FV853" s="144"/>
      <c r="FW853" s="144"/>
      <c r="FX853" s="144"/>
      <c r="FY853" s="144"/>
      <c r="FZ853" s="144"/>
      <c r="GA853" s="144"/>
      <c r="GB853" s="144"/>
      <c r="GC853" s="144"/>
      <c r="GD853" s="144"/>
      <c r="GE853" s="144"/>
      <c r="GF853" s="144"/>
      <c r="GG853" s="144"/>
      <c r="GH853" s="144"/>
      <c r="GI853" s="144"/>
      <c r="GJ853" s="144"/>
      <c r="GK853" s="144"/>
      <c r="GL853" s="144"/>
      <c r="GM853" s="144"/>
      <c r="GN853" s="144"/>
      <c r="GO853" s="144"/>
      <c r="GP853" s="144"/>
      <c r="GQ853" s="144"/>
      <c r="GR853" s="144"/>
      <c r="GS853" s="144"/>
      <c r="GT853" s="144"/>
      <c r="GU853" s="144"/>
      <c r="GV853" s="144"/>
      <c r="GW853" s="144"/>
      <c r="GX853" s="144"/>
      <c r="GY853" s="144"/>
      <c r="GZ853" s="144"/>
      <c r="HA853" s="144"/>
      <c r="HB853" s="144"/>
      <c r="HC853" s="144"/>
      <c r="HD853" s="144"/>
      <c r="HE853" s="144"/>
      <c r="HF853" s="144"/>
      <c r="HG853" s="144"/>
      <c r="HH853" s="144"/>
      <c r="HI853" s="144"/>
      <c r="HJ853" s="144"/>
    </row>
    <row r="854" spans="1:218" ht="16.5" x14ac:dyDescent="0.3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c r="CZ854" s="144"/>
      <c r="DA854" s="144"/>
      <c r="DB854" s="144"/>
      <c r="DC854" s="144"/>
      <c r="DD854" s="144"/>
      <c r="DE854" s="144"/>
      <c r="DF854" s="144"/>
      <c r="DG854" s="144"/>
      <c r="DH854" s="144"/>
      <c r="DI854" s="144"/>
      <c r="DJ854" s="144"/>
      <c r="DK854" s="144"/>
      <c r="DL854" s="144"/>
      <c r="DM854" s="144"/>
      <c r="DN854" s="144"/>
      <c r="DO854" s="144"/>
      <c r="DP854" s="144"/>
      <c r="DQ854" s="144"/>
      <c r="DR854" s="144"/>
      <c r="DS854" s="144"/>
      <c r="DT854" s="144"/>
      <c r="DU854" s="144"/>
      <c r="DV854" s="144"/>
      <c r="DW854" s="144"/>
      <c r="DX854" s="144"/>
      <c r="DY854" s="144"/>
      <c r="DZ854" s="144"/>
      <c r="EA854" s="144"/>
      <c r="EB854" s="144"/>
      <c r="EC854" s="144"/>
      <c r="ED854" s="144"/>
      <c r="EE854" s="144"/>
      <c r="EF854" s="144"/>
      <c r="EG854" s="144"/>
      <c r="EH854" s="144"/>
      <c r="EI854" s="144"/>
      <c r="EJ854" s="144"/>
      <c r="EK854" s="144"/>
      <c r="EL854" s="144"/>
      <c r="EM854" s="144"/>
      <c r="EN854" s="144"/>
      <c r="EO854" s="144"/>
      <c r="EP854" s="144"/>
      <c r="EQ854" s="144"/>
      <c r="ER854" s="144"/>
      <c r="ES854" s="144"/>
      <c r="ET854" s="144"/>
      <c r="EU854" s="144"/>
      <c r="EV854" s="144"/>
      <c r="EW854" s="144"/>
      <c r="EX854" s="144"/>
      <c r="EY854" s="144"/>
      <c r="EZ854" s="144"/>
      <c r="FA854" s="144"/>
      <c r="FB854" s="144"/>
      <c r="FC854" s="144"/>
      <c r="FD854" s="144"/>
      <c r="FE854" s="144"/>
      <c r="FF854" s="144"/>
      <c r="FG854" s="144"/>
      <c r="FH854" s="144"/>
      <c r="FI854" s="144"/>
      <c r="FJ854" s="144"/>
      <c r="FK854" s="144"/>
      <c r="FL854" s="144"/>
      <c r="FM854" s="144"/>
      <c r="FN854" s="144"/>
      <c r="FO854" s="144"/>
      <c r="FP854" s="144"/>
      <c r="FQ854" s="144"/>
      <c r="FR854" s="144"/>
      <c r="FS854" s="144"/>
      <c r="FT854" s="144"/>
      <c r="FU854" s="144"/>
      <c r="FV854" s="144"/>
      <c r="FW854" s="144"/>
      <c r="FX854" s="144"/>
      <c r="FY854" s="144"/>
      <c r="FZ854" s="144"/>
      <c r="GA854" s="144"/>
      <c r="GB854" s="144"/>
      <c r="GC854" s="144"/>
      <c r="GD854" s="144"/>
      <c r="GE854" s="144"/>
      <c r="GF854" s="144"/>
      <c r="GG854" s="144"/>
      <c r="GH854" s="144"/>
      <c r="GI854" s="144"/>
      <c r="GJ854" s="144"/>
      <c r="GK854" s="144"/>
      <c r="GL854" s="144"/>
      <c r="GM854" s="144"/>
      <c r="GN854" s="144"/>
      <c r="GO854" s="144"/>
      <c r="GP854" s="144"/>
      <c r="GQ854" s="144"/>
      <c r="GR854" s="144"/>
      <c r="GS854" s="144"/>
      <c r="GT854" s="144"/>
      <c r="GU854" s="144"/>
      <c r="GV854" s="144"/>
      <c r="GW854" s="144"/>
      <c r="GX854" s="144"/>
      <c r="GY854" s="144"/>
      <c r="GZ854" s="144"/>
      <c r="HA854" s="144"/>
      <c r="HB854" s="144"/>
      <c r="HC854" s="144"/>
      <c r="HD854" s="144"/>
      <c r="HE854" s="144"/>
      <c r="HF854" s="144"/>
      <c r="HG854" s="144"/>
      <c r="HH854" s="144"/>
      <c r="HI854" s="144"/>
      <c r="HJ854" s="144"/>
    </row>
    <row r="855" spans="1:218" ht="16.5" x14ac:dyDescent="0.3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c r="CN855" s="144"/>
      <c r="CO855" s="144"/>
      <c r="CP855" s="144"/>
      <c r="CQ855" s="144"/>
      <c r="CR855" s="144"/>
      <c r="CS855" s="144"/>
      <c r="CT855" s="144"/>
      <c r="CU855" s="144"/>
      <c r="CV855" s="144"/>
      <c r="CW855" s="144"/>
      <c r="CX855" s="144"/>
      <c r="CY855" s="144"/>
      <c r="CZ855" s="144"/>
      <c r="DA855" s="144"/>
      <c r="DB855" s="144"/>
      <c r="DC855" s="144"/>
      <c r="DD855" s="144"/>
      <c r="DE855" s="144"/>
      <c r="DF855" s="144"/>
      <c r="DG855" s="144"/>
      <c r="DH855" s="144"/>
      <c r="DI855" s="144"/>
      <c r="DJ855" s="144"/>
      <c r="DK855" s="144"/>
      <c r="DL855" s="144"/>
      <c r="DM855" s="144"/>
      <c r="DN855" s="144"/>
      <c r="DO855" s="144"/>
      <c r="DP855" s="144"/>
      <c r="DQ855" s="144"/>
      <c r="DR855" s="144"/>
      <c r="DS855" s="144"/>
      <c r="DT855" s="144"/>
      <c r="DU855" s="144"/>
      <c r="DV855" s="144"/>
      <c r="DW855" s="144"/>
      <c r="DX855" s="144"/>
      <c r="DY855" s="144"/>
      <c r="DZ855" s="144"/>
      <c r="EA855" s="144"/>
      <c r="EB855" s="144"/>
      <c r="EC855" s="144"/>
      <c r="ED855" s="144"/>
      <c r="EE855" s="144"/>
      <c r="EF855" s="144"/>
      <c r="EG855" s="144"/>
      <c r="EH855" s="144"/>
      <c r="EI855" s="144"/>
      <c r="EJ855" s="144"/>
      <c r="EK855" s="144"/>
      <c r="EL855" s="144"/>
      <c r="EM855" s="144"/>
      <c r="EN855" s="144"/>
      <c r="EO855" s="144"/>
      <c r="EP855" s="144"/>
      <c r="EQ855" s="144"/>
      <c r="ER855" s="144"/>
      <c r="ES855" s="144"/>
      <c r="ET855" s="144"/>
      <c r="EU855" s="144"/>
      <c r="EV855" s="144"/>
      <c r="EW855" s="144"/>
      <c r="EX855" s="144"/>
      <c r="EY855" s="144"/>
      <c r="EZ855" s="144"/>
      <c r="FA855" s="144"/>
      <c r="FB855" s="144"/>
      <c r="FC855" s="144"/>
      <c r="FD855" s="144"/>
      <c r="FE855" s="144"/>
      <c r="FF855" s="144"/>
      <c r="FG855" s="144"/>
      <c r="FH855" s="144"/>
      <c r="FI855" s="144"/>
      <c r="FJ855" s="144"/>
      <c r="FK855" s="144"/>
      <c r="FL855" s="144"/>
      <c r="FM855" s="144"/>
      <c r="FN855" s="144"/>
      <c r="FO855" s="144"/>
      <c r="FP855" s="144"/>
      <c r="FQ855" s="144"/>
      <c r="FR855" s="144"/>
      <c r="FS855" s="144"/>
      <c r="FT855" s="144"/>
      <c r="FU855" s="144"/>
      <c r="FV855" s="144"/>
      <c r="FW855" s="144"/>
      <c r="FX855" s="144"/>
      <c r="FY855" s="144"/>
      <c r="FZ855" s="144"/>
      <c r="GA855" s="144"/>
      <c r="GB855" s="144"/>
      <c r="GC855" s="144"/>
      <c r="GD855" s="144"/>
      <c r="GE855" s="144"/>
      <c r="GF855" s="144"/>
      <c r="GG855" s="144"/>
      <c r="GH855" s="144"/>
      <c r="GI855" s="144"/>
      <c r="GJ855" s="144"/>
      <c r="GK855" s="144"/>
      <c r="GL855" s="144"/>
      <c r="GM855" s="144"/>
      <c r="GN855" s="144"/>
      <c r="GO855" s="144"/>
      <c r="GP855" s="144"/>
      <c r="GQ855" s="144"/>
      <c r="GR855" s="144"/>
      <c r="GS855" s="144"/>
      <c r="GT855" s="144"/>
      <c r="GU855" s="144"/>
      <c r="GV855" s="144"/>
      <c r="GW855" s="144"/>
      <c r="GX855" s="144"/>
      <c r="GY855" s="144"/>
      <c r="GZ855" s="144"/>
      <c r="HA855" s="144"/>
      <c r="HB855" s="144"/>
      <c r="HC855" s="144"/>
      <c r="HD855" s="144"/>
      <c r="HE855" s="144"/>
      <c r="HF855" s="144"/>
      <c r="HG855" s="144"/>
      <c r="HH855" s="144"/>
      <c r="HI855" s="144"/>
      <c r="HJ855" s="144"/>
    </row>
    <row r="856" spans="1:218" ht="16.5" x14ac:dyDescent="0.3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c r="CN856" s="144"/>
      <c r="CO856" s="144"/>
      <c r="CP856" s="144"/>
      <c r="CQ856" s="144"/>
      <c r="CR856" s="144"/>
      <c r="CS856" s="144"/>
      <c r="CT856" s="144"/>
      <c r="CU856" s="144"/>
      <c r="CV856" s="144"/>
      <c r="CW856" s="144"/>
      <c r="CX856" s="144"/>
      <c r="CY856" s="144"/>
      <c r="CZ856" s="144"/>
      <c r="DA856" s="144"/>
      <c r="DB856" s="144"/>
      <c r="DC856" s="144"/>
      <c r="DD856" s="144"/>
      <c r="DE856" s="144"/>
      <c r="DF856" s="144"/>
      <c r="DG856" s="144"/>
      <c r="DH856" s="144"/>
      <c r="DI856" s="144"/>
      <c r="DJ856" s="144"/>
      <c r="DK856" s="144"/>
      <c r="DL856" s="144"/>
      <c r="DM856" s="144"/>
      <c r="DN856" s="144"/>
      <c r="DO856" s="144"/>
      <c r="DP856" s="144"/>
      <c r="DQ856" s="144"/>
      <c r="DR856" s="144"/>
      <c r="DS856" s="144"/>
      <c r="DT856" s="144"/>
      <c r="DU856" s="144"/>
      <c r="DV856" s="144"/>
      <c r="DW856" s="144"/>
      <c r="DX856" s="144"/>
      <c r="DY856" s="144"/>
      <c r="DZ856" s="144"/>
      <c r="EA856" s="144"/>
      <c r="EB856" s="144"/>
      <c r="EC856" s="144"/>
      <c r="ED856" s="144"/>
      <c r="EE856" s="144"/>
      <c r="EF856" s="144"/>
      <c r="EG856" s="144"/>
      <c r="EH856" s="144"/>
      <c r="EI856" s="144"/>
      <c r="EJ856" s="144"/>
      <c r="EK856" s="144"/>
      <c r="EL856" s="144"/>
      <c r="EM856" s="144"/>
      <c r="EN856" s="144"/>
      <c r="EO856" s="144"/>
      <c r="EP856" s="144"/>
      <c r="EQ856" s="144"/>
      <c r="ER856" s="144"/>
      <c r="ES856" s="144"/>
      <c r="ET856" s="144"/>
      <c r="EU856" s="144"/>
      <c r="EV856" s="144"/>
      <c r="EW856" s="144"/>
      <c r="EX856" s="144"/>
      <c r="EY856" s="144"/>
      <c r="EZ856" s="144"/>
      <c r="FA856" s="144"/>
      <c r="FB856" s="144"/>
      <c r="FC856" s="144"/>
      <c r="FD856" s="144"/>
      <c r="FE856" s="144"/>
      <c r="FF856" s="144"/>
      <c r="FG856" s="144"/>
      <c r="FH856" s="144"/>
      <c r="FI856" s="144"/>
      <c r="FJ856" s="144"/>
      <c r="FK856" s="144"/>
      <c r="FL856" s="144"/>
      <c r="FM856" s="144"/>
      <c r="FN856" s="144"/>
      <c r="FO856" s="144"/>
      <c r="FP856" s="144"/>
      <c r="FQ856" s="144"/>
      <c r="FR856" s="144"/>
      <c r="FS856" s="144"/>
      <c r="FT856" s="144"/>
      <c r="FU856" s="144"/>
      <c r="FV856" s="144"/>
      <c r="FW856" s="144"/>
      <c r="FX856" s="144"/>
      <c r="FY856" s="144"/>
      <c r="FZ856" s="144"/>
      <c r="GA856" s="144"/>
      <c r="GB856" s="144"/>
      <c r="GC856" s="144"/>
      <c r="GD856" s="144"/>
      <c r="GE856" s="144"/>
      <c r="GF856" s="144"/>
      <c r="GG856" s="144"/>
      <c r="GH856" s="144"/>
      <c r="GI856" s="144"/>
      <c r="GJ856" s="144"/>
      <c r="GK856" s="144"/>
      <c r="GL856" s="144"/>
      <c r="GM856" s="144"/>
      <c r="GN856" s="144"/>
      <c r="GO856" s="144"/>
      <c r="GP856" s="144"/>
      <c r="GQ856" s="144"/>
      <c r="GR856" s="144"/>
      <c r="GS856" s="144"/>
      <c r="GT856" s="144"/>
      <c r="GU856" s="144"/>
      <c r="GV856" s="144"/>
      <c r="GW856" s="144"/>
      <c r="GX856" s="144"/>
      <c r="GY856" s="144"/>
      <c r="GZ856" s="144"/>
      <c r="HA856" s="144"/>
      <c r="HB856" s="144"/>
      <c r="HC856" s="144"/>
      <c r="HD856" s="144"/>
      <c r="HE856" s="144"/>
      <c r="HF856" s="144"/>
      <c r="HG856" s="144"/>
      <c r="HH856" s="144"/>
      <c r="HI856" s="144"/>
      <c r="HJ856" s="144"/>
    </row>
    <row r="857" spans="1:218" ht="16.5" x14ac:dyDescent="0.3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c r="CN857" s="144"/>
      <c r="CO857" s="144"/>
      <c r="CP857" s="144"/>
      <c r="CQ857" s="144"/>
      <c r="CR857" s="144"/>
      <c r="CS857" s="144"/>
      <c r="CT857" s="144"/>
      <c r="CU857" s="144"/>
      <c r="CV857" s="144"/>
      <c r="CW857" s="144"/>
      <c r="CX857" s="144"/>
      <c r="CY857" s="144"/>
      <c r="CZ857" s="144"/>
      <c r="DA857" s="144"/>
      <c r="DB857" s="144"/>
      <c r="DC857" s="144"/>
      <c r="DD857" s="144"/>
      <c r="DE857" s="144"/>
      <c r="DF857" s="144"/>
      <c r="DG857" s="144"/>
      <c r="DH857" s="144"/>
      <c r="DI857" s="144"/>
      <c r="DJ857" s="144"/>
      <c r="DK857" s="144"/>
      <c r="DL857" s="144"/>
      <c r="DM857" s="144"/>
      <c r="DN857" s="144"/>
      <c r="DO857" s="144"/>
      <c r="DP857" s="144"/>
      <c r="DQ857" s="144"/>
      <c r="DR857" s="144"/>
      <c r="DS857" s="144"/>
      <c r="DT857" s="144"/>
      <c r="DU857" s="144"/>
      <c r="DV857" s="144"/>
      <c r="DW857" s="144"/>
      <c r="DX857" s="144"/>
      <c r="DY857" s="144"/>
      <c r="DZ857" s="144"/>
      <c r="EA857" s="144"/>
      <c r="EB857" s="144"/>
      <c r="EC857" s="144"/>
      <c r="ED857" s="144"/>
      <c r="EE857" s="144"/>
      <c r="EF857" s="144"/>
      <c r="EG857" s="144"/>
      <c r="EH857" s="144"/>
      <c r="EI857" s="144"/>
      <c r="EJ857" s="144"/>
      <c r="EK857" s="144"/>
      <c r="EL857" s="144"/>
      <c r="EM857" s="144"/>
      <c r="EN857" s="144"/>
      <c r="EO857" s="144"/>
      <c r="EP857" s="144"/>
      <c r="EQ857" s="144"/>
      <c r="ER857" s="144"/>
      <c r="ES857" s="144"/>
      <c r="ET857" s="144"/>
      <c r="EU857" s="144"/>
      <c r="EV857" s="144"/>
      <c r="EW857" s="144"/>
      <c r="EX857" s="144"/>
      <c r="EY857" s="144"/>
      <c r="EZ857" s="144"/>
      <c r="FA857" s="144"/>
      <c r="FB857" s="144"/>
      <c r="FC857" s="144"/>
      <c r="FD857" s="144"/>
      <c r="FE857" s="144"/>
      <c r="FF857" s="144"/>
      <c r="FG857" s="144"/>
      <c r="FH857" s="144"/>
      <c r="FI857" s="144"/>
      <c r="FJ857" s="144"/>
      <c r="FK857" s="144"/>
      <c r="FL857" s="144"/>
      <c r="FM857" s="144"/>
      <c r="FN857" s="144"/>
      <c r="FO857" s="144"/>
      <c r="FP857" s="144"/>
      <c r="FQ857" s="144"/>
      <c r="FR857" s="144"/>
      <c r="FS857" s="144"/>
      <c r="FT857" s="144"/>
      <c r="FU857" s="144"/>
      <c r="FV857" s="144"/>
      <c r="FW857" s="144"/>
      <c r="FX857" s="144"/>
      <c r="FY857" s="144"/>
      <c r="FZ857" s="144"/>
      <c r="GA857" s="144"/>
      <c r="GB857" s="144"/>
      <c r="GC857" s="144"/>
      <c r="GD857" s="144"/>
      <c r="GE857" s="144"/>
      <c r="GF857" s="144"/>
      <c r="GG857" s="144"/>
      <c r="GH857" s="144"/>
      <c r="GI857" s="144"/>
      <c r="GJ857" s="144"/>
      <c r="GK857" s="144"/>
      <c r="GL857" s="144"/>
      <c r="GM857" s="144"/>
      <c r="GN857" s="144"/>
      <c r="GO857" s="144"/>
      <c r="GP857" s="144"/>
      <c r="GQ857" s="144"/>
      <c r="GR857" s="144"/>
      <c r="GS857" s="144"/>
      <c r="GT857" s="144"/>
      <c r="GU857" s="144"/>
      <c r="GV857" s="144"/>
      <c r="GW857" s="144"/>
      <c r="GX857" s="144"/>
      <c r="GY857" s="144"/>
      <c r="GZ857" s="144"/>
      <c r="HA857" s="144"/>
      <c r="HB857" s="144"/>
      <c r="HC857" s="144"/>
      <c r="HD857" s="144"/>
      <c r="HE857" s="144"/>
      <c r="HF857" s="144"/>
      <c r="HG857" s="144"/>
      <c r="HH857" s="144"/>
      <c r="HI857" s="144"/>
      <c r="HJ857" s="144"/>
    </row>
    <row r="858" spans="1:218" ht="16.5" x14ac:dyDescent="0.3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c r="CN858" s="144"/>
      <c r="CO858" s="144"/>
      <c r="CP858" s="144"/>
      <c r="CQ858" s="144"/>
      <c r="CR858" s="144"/>
      <c r="CS858" s="144"/>
      <c r="CT858" s="144"/>
      <c r="CU858" s="144"/>
      <c r="CV858" s="144"/>
      <c r="CW858" s="144"/>
      <c r="CX858" s="144"/>
      <c r="CY858" s="144"/>
      <c r="CZ858" s="144"/>
      <c r="DA858" s="144"/>
      <c r="DB858" s="144"/>
      <c r="DC858" s="144"/>
      <c r="DD858" s="144"/>
      <c r="DE858" s="144"/>
      <c r="DF858" s="144"/>
      <c r="DG858" s="144"/>
      <c r="DH858" s="144"/>
      <c r="DI858" s="144"/>
      <c r="DJ858" s="144"/>
      <c r="DK858" s="144"/>
      <c r="DL858" s="144"/>
      <c r="DM858" s="144"/>
      <c r="DN858" s="144"/>
      <c r="DO858" s="144"/>
      <c r="DP858" s="144"/>
      <c r="DQ858" s="144"/>
      <c r="DR858" s="144"/>
      <c r="DS858" s="144"/>
      <c r="DT858" s="144"/>
      <c r="DU858" s="144"/>
      <c r="DV858" s="144"/>
      <c r="DW858" s="144"/>
      <c r="DX858" s="144"/>
      <c r="DY858" s="144"/>
      <c r="DZ858" s="144"/>
      <c r="EA858" s="144"/>
      <c r="EB858" s="144"/>
      <c r="EC858" s="144"/>
      <c r="ED858" s="144"/>
      <c r="EE858" s="144"/>
      <c r="EF858" s="144"/>
      <c r="EG858" s="144"/>
      <c r="EH858" s="144"/>
      <c r="EI858" s="144"/>
      <c r="EJ858" s="144"/>
      <c r="EK858" s="144"/>
      <c r="EL858" s="144"/>
      <c r="EM858" s="144"/>
      <c r="EN858" s="144"/>
      <c r="EO858" s="144"/>
      <c r="EP858" s="144"/>
      <c r="EQ858" s="144"/>
      <c r="ER858" s="144"/>
      <c r="ES858" s="144"/>
      <c r="ET858" s="144"/>
      <c r="EU858" s="144"/>
      <c r="EV858" s="144"/>
      <c r="EW858" s="144"/>
      <c r="EX858" s="144"/>
      <c r="EY858" s="144"/>
      <c r="EZ858" s="144"/>
      <c r="FA858" s="144"/>
      <c r="FB858" s="144"/>
      <c r="FC858" s="144"/>
      <c r="FD858" s="144"/>
      <c r="FE858" s="144"/>
      <c r="FF858" s="144"/>
      <c r="FG858" s="144"/>
      <c r="FH858" s="144"/>
      <c r="FI858" s="144"/>
      <c r="FJ858" s="144"/>
      <c r="FK858" s="144"/>
      <c r="FL858" s="144"/>
      <c r="FM858" s="144"/>
      <c r="FN858" s="144"/>
      <c r="FO858" s="144"/>
      <c r="FP858" s="144"/>
      <c r="FQ858" s="144"/>
      <c r="FR858" s="144"/>
      <c r="FS858" s="144"/>
      <c r="FT858" s="144"/>
      <c r="FU858" s="144"/>
      <c r="FV858" s="144"/>
      <c r="FW858" s="144"/>
      <c r="FX858" s="144"/>
      <c r="FY858" s="144"/>
      <c r="FZ858" s="144"/>
      <c r="GA858" s="144"/>
      <c r="GB858" s="144"/>
      <c r="GC858" s="144"/>
      <c r="GD858" s="144"/>
      <c r="GE858" s="144"/>
      <c r="GF858" s="144"/>
      <c r="GG858" s="144"/>
      <c r="GH858" s="144"/>
      <c r="GI858" s="144"/>
      <c r="GJ858" s="144"/>
      <c r="GK858" s="144"/>
      <c r="GL858" s="144"/>
      <c r="GM858" s="144"/>
      <c r="GN858" s="144"/>
      <c r="GO858" s="144"/>
      <c r="GP858" s="144"/>
      <c r="GQ858" s="144"/>
      <c r="GR858" s="144"/>
      <c r="GS858" s="144"/>
      <c r="GT858" s="144"/>
      <c r="GU858" s="144"/>
      <c r="GV858" s="144"/>
      <c r="GW858" s="144"/>
      <c r="GX858" s="144"/>
      <c r="GY858" s="144"/>
      <c r="GZ858" s="144"/>
      <c r="HA858" s="144"/>
      <c r="HB858" s="144"/>
      <c r="HC858" s="144"/>
      <c r="HD858" s="144"/>
      <c r="HE858" s="144"/>
      <c r="HF858" s="144"/>
      <c r="HG858" s="144"/>
      <c r="HH858" s="144"/>
      <c r="HI858" s="144"/>
      <c r="HJ858" s="144"/>
    </row>
    <row r="859" spans="1:218" ht="16.5" x14ac:dyDescent="0.3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c r="CN859" s="144"/>
      <c r="CO859" s="144"/>
      <c r="CP859" s="144"/>
      <c r="CQ859" s="144"/>
      <c r="CR859" s="144"/>
      <c r="CS859" s="144"/>
      <c r="CT859" s="144"/>
      <c r="CU859" s="144"/>
      <c r="CV859" s="144"/>
      <c r="CW859" s="144"/>
      <c r="CX859" s="144"/>
      <c r="CY859" s="144"/>
      <c r="CZ859" s="144"/>
      <c r="DA859" s="144"/>
      <c r="DB859" s="144"/>
      <c r="DC859" s="144"/>
      <c r="DD859" s="144"/>
      <c r="DE859" s="144"/>
      <c r="DF859" s="144"/>
      <c r="DG859" s="144"/>
      <c r="DH859" s="144"/>
      <c r="DI859" s="144"/>
      <c r="DJ859" s="144"/>
      <c r="DK859" s="144"/>
      <c r="DL859" s="144"/>
      <c r="DM859" s="144"/>
      <c r="DN859" s="144"/>
      <c r="DO859" s="144"/>
      <c r="DP859" s="144"/>
      <c r="DQ859" s="144"/>
      <c r="DR859" s="144"/>
      <c r="DS859" s="144"/>
      <c r="DT859" s="144"/>
      <c r="DU859" s="144"/>
      <c r="DV859" s="144"/>
      <c r="DW859" s="144"/>
      <c r="DX859" s="144"/>
      <c r="DY859" s="144"/>
      <c r="DZ859" s="144"/>
      <c r="EA859" s="144"/>
      <c r="EB859" s="144"/>
      <c r="EC859" s="144"/>
      <c r="ED859" s="144"/>
      <c r="EE859" s="144"/>
      <c r="EF859" s="144"/>
      <c r="EG859" s="144"/>
      <c r="EH859" s="144"/>
      <c r="EI859" s="144"/>
      <c r="EJ859" s="144"/>
      <c r="EK859" s="144"/>
      <c r="EL859" s="144"/>
      <c r="EM859" s="144"/>
      <c r="EN859" s="144"/>
      <c r="EO859" s="144"/>
      <c r="EP859" s="144"/>
      <c r="EQ859" s="144"/>
      <c r="ER859" s="144"/>
      <c r="ES859" s="144"/>
      <c r="ET859" s="144"/>
      <c r="EU859" s="144"/>
      <c r="EV859" s="144"/>
      <c r="EW859" s="144"/>
      <c r="EX859" s="144"/>
      <c r="EY859" s="144"/>
      <c r="EZ859" s="144"/>
      <c r="FA859" s="144"/>
      <c r="FB859" s="144"/>
      <c r="FC859" s="144"/>
      <c r="FD859" s="144"/>
      <c r="FE859" s="144"/>
      <c r="FF859" s="144"/>
      <c r="FG859" s="144"/>
      <c r="FH859" s="144"/>
      <c r="FI859" s="144"/>
      <c r="FJ859" s="144"/>
      <c r="FK859" s="144"/>
      <c r="FL859" s="144"/>
      <c r="FM859" s="144"/>
      <c r="FN859" s="144"/>
      <c r="FO859" s="144"/>
      <c r="FP859" s="144"/>
      <c r="FQ859" s="144"/>
      <c r="FR859" s="144"/>
      <c r="FS859" s="144"/>
      <c r="FT859" s="144"/>
      <c r="FU859" s="144"/>
      <c r="FV859" s="144"/>
      <c r="FW859" s="144"/>
      <c r="FX859" s="144"/>
      <c r="FY859" s="144"/>
      <c r="FZ859" s="144"/>
      <c r="GA859" s="144"/>
      <c r="GB859" s="144"/>
      <c r="GC859" s="144"/>
      <c r="GD859" s="144"/>
      <c r="GE859" s="144"/>
      <c r="GF859" s="144"/>
      <c r="GG859" s="144"/>
      <c r="GH859" s="144"/>
      <c r="GI859" s="144"/>
      <c r="GJ859" s="144"/>
      <c r="GK859" s="144"/>
      <c r="GL859" s="144"/>
      <c r="GM859" s="144"/>
      <c r="GN859" s="144"/>
      <c r="GO859" s="144"/>
      <c r="GP859" s="144"/>
      <c r="GQ859" s="144"/>
      <c r="GR859" s="144"/>
      <c r="GS859" s="144"/>
      <c r="GT859" s="144"/>
      <c r="GU859" s="144"/>
      <c r="GV859" s="144"/>
      <c r="GW859" s="144"/>
      <c r="GX859" s="144"/>
      <c r="GY859" s="144"/>
      <c r="GZ859" s="144"/>
      <c r="HA859" s="144"/>
      <c r="HB859" s="144"/>
      <c r="HC859" s="144"/>
      <c r="HD859" s="144"/>
      <c r="HE859" s="144"/>
      <c r="HF859" s="144"/>
      <c r="HG859" s="144"/>
      <c r="HH859" s="144"/>
      <c r="HI859" s="144"/>
      <c r="HJ859" s="144"/>
    </row>
    <row r="860" spans="1:218" ht="16.5" x14ac:dyDescent="0.3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c r="CN860" s="144"/>
      <c r="CO860" s="144"/>
      <c r="CP860" s="144"/>
      <c r="CQ860" s="144"/>
      <c r="CR860" s="144"/>
      <c r="CS860" s="144"/>
      <c r="CT860" s="144"/>
      <c r="CU860" s="144"/>
      <c r="CV860" s="144"/>
      <c r="CW860" s="144"/>
      <c r="CX860" s="144"/>
      <c r="CY860" s="144"/>
      <c r="CZ860" s="144"/>
      <c r="DA860" s="144"/>
      <c r="DB860" s="144"/>
      <c r="DC860" s="144"/>
      <c r="DD860" s="144"/>
      <c r="DE860" s="144"/>
      <c r="DF860" s="144"/>
      <c r="DG860" s="144"/>
      <c r="DH860" s="144"/>
      <c r="DI860" s="144"/>
      <c r="DJ860" s="144"/>
      <c r="DK860" s="144"/>
      <c r="DL860" s="144"/>
      <c r="DM860" s="144"/>
      <c r="DN860" s="144"/>
      <c r="DO860" s="144"/>
      <c r="DP860" s="144"/>
      <c r="DQ860" s="144"/>
      <c r="DR860" s="144"/>
      <c r="DS860" s="144"/>
      <c r="DT860" s="144"/>
      <c r="DU860" s="144"/>
      <c r="DV860" s="144"/>
      <c r="DW860" s="144"/>
      <c r="DX860" s="144"/>
      <c r="DY860" s="144"/>
      <c r="DZ860" s="144"/>
      <c r="EA860" s="144"/>
      <c r="EB860" s="144"/>
      <c r="EC860" s="144"/>
      <c r="ED860" s="144"/>
      <c r="EE860" s="144"/>
      <c r="EF860" s="144"/>
      <c r="EG860" s="144"/>
      <c r="EH860" s="144"/>
      <c r="EI860" s="144"/>
      <c r="EJ860" s="144"/>
      <c r="EK860" s="144"/>
      <c r="EL860" s="144"/>
      <c r="EM860" s="144"/>
      <c r="EN860" s="144"/>
      <c r="EO860" s="144"/>
      <c r="EP860" s="144"/>
      <c r="EQ860" s="144"/>
      <c r="ER860" s="144"/>
      <c r="ES860" s="144"/>
      <c r="ET860" s="144"/>
      <c r="EU860" s="144"/>
      <c r="EV860" s="144"/>
      <c r="EW860" s="144"/>
      <c r="EX860" s="144"/>
      <c r="EY860" s="144"/>
      <c r="EZ860" s="144"/>
      <c r="FA860" s="144"/>
      <c r="FB860" s="144"/>
      <c r="FC860" s="144"/>
      <c r="FD860" s="144"/>
      <c r="FE860" s="144"/>
      <c r="FF860" s="144"/>
      <c r="FG860" s="144"/>
      <c r="FH860" s="144"/>
      <c r="FI860" s="144"/>
      <c r="FJ860" s="144"/>
      <c r="FK860" s="144"/>
      <c r="FL860" s="144"/>
      <c r="FM860" s="144"/>
      <c r="FN860" s="144"/>
      <c r="FO860" s="144"/>
      <c r="FP860" s="144"/>
      <c r="FQ860" s="144"/>
      <c r="FR860" s="144"/>
      <c r="FS860" s="144"/>
      <c r="FT860" s="144"/>
      <c r="FU860" s="144"/>
      <c r="FV860" s="144"/>
      <c r="FW860" s="144"/>
      <c r="FX860" s="144"/>
      <c r="FY860" s="144"/>
      <c r="FZ860" s="144"/>
      <c r="GA860" s="144"/>
      <c r="GB860" s="144"/>
      <c r="GC860" s="144"/>
      <c r="GD860" s="144"/>
      <c r="GE860" s="144"/>
      <c r="GF860" s="144"/>
      <c r="GG860" s="144"/>
      <c r="GH860" s="144"/>
      <c r="GI860" s="144"/>
      <c r="GJ860" s="144"/>
      <c r="GK860" s="144"/>
      <c r="GL860" s="144"/>
      <c r="GM860" s="144"/>
      <c r="GN860" s="144"/>
      <c r="GO860" s="144"/>
      <c r="GP860" s="144"/>
      <c r="GQ860" s="144"/>
      <c r="GR860" s="144"/>
      <c r="GS860" s="144"/>
      <c r="GT860" s="144"/>
      <c r="GU860" s="144"/>
      <c r="GV860" s="144"/>
      <c r="GW860" s="144"/>
      <c r="GX860" s="144"/>
      <c r="GY860" s="144"/>
      <c r="GZ860" s="144"/>
      <c r="HA860" s="144"/>
      <c r="HB860" s="144"/>
      <c r="HC860" s="144"/>
      <c r="HD860" s="144"/>
      <c r="HE860" s="144"/>
      <c r="HF860" s="144"/>
      <c r="HG860" s="144"/>
      <c r="HH860" s="144"/>
      <c r="HI860" s="144"/>
      <c r="HJ860" s="144"/>
    </row>
    <row r="861" spans="1:218" ht="16.5" x14ac:dyDescent="0.3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c r="CN861" s="144"/>
      <c r="CO861" s="144"/>
      <c r="CP861" s="144"/>
      <c r="CQ861" s="144"/>
      <c r="CR861" s="144"/>
      <c r="CS861" s="144"/>
      <c r="CT861" s="144"/>
      <c r="CU861" s="144"/>
      <c r="CV861" s="144"/>
      <c r="CW861" s="144"/>
      <c r="CX861" s="144"/>
      <c r="CY861" s="144"/>
      <c r="CZ861" s="144"/>
      <c r="DA861" s="144"/>
      <c r="DB861" s="144"/>
      <c r="DC861" s="144"/>
      <c r="DD861" s="144"/>
      <c r="DE861" s="144"/>
      <c r="DF861" s="144"/>
      <c r="DG861" s="144"/>
      <c r="DH861" s="144"/>
      <c r="DI861" s="144"/>
      <c r="DJ861" s="144"/>
      <c r="DK861" s="144"/>
      <c r="DL861" s="144"/>
      <c r="DM861" s="144"/>
      <c r="DN861" s="144"/>
      <c r="DO861" s="144"/>
      <c r="DP861" s="144"/>
      <c r="DQ861" s="144"/>
      <c r="DR861" s="144"/>
      <c r="DS861" s="144"/>
      <c r="DT861" s="144"/>
      <c r="DU861" s="144"/>
      <c r="DV861" s="144"/>
      <c r="DW861" s="144"/>
      <c r="DX861" s="144"/>
      <c r="DY861" s="144"/>
      <c r="DZ861" s="144"/>
      <c r="EA861" s="144"/>
      <c r="EB861" s="144"/>
      <c r="EC861" s="144"/>
      <c r="ED861" s="144"/>
      <c r="EE861" s="144"/>
      <c r="EF861" s="144"/>
      <c r="EG861" s="144"/>
      <c r="EH861" s="144"/>
      <c r="EI861" s="144"/>
      <c r="EJ861" s="144"/>
      <c r="EK861" s="144"/>
      <c r="EL861" s="144"/>
      <c r="EM861" s="144"/>
      <c r="EN861" s="144"/>
      <c r="EO861" s="144"/>
      <c r="EP861" s="144"/>
      <c r="EQ861" s="144"/>
      <c r="ER861" s="144"/>
      <c r="ES861" s="144"/>
      <c r="ET861" s="144"/>
      <c r="EU861" s="144"/>
      <c r="EV861" s="144"/>
      <c r="EW861" s="144"/>
      <c r="EX861" s="144"/>
      <c r="EY861" s="144"/>
      <c r="EZ861" s="144"/>
      <c r="FA861" s="144"/>
      <c r="FB861" s="144"/>
      <c r="FC861" s="144"/>
      <c r="FD861" s="144"/>
      <c r="FE861" s="144"/>
      <c r="FF861" s="144"/>
      <c r="FG861" s="144"/>
      <c r="FH861" s="144"/>
      <c r="FI861" s="144"/>
      <c r="FJ861" s="144"/>
      <c r="FK861" s="144"/>
      <c r="FL861" s="144"/>
      <c r="FM861" s="144"/>
      <c r="FN861" s="144"/>
      <c r="FO861" s="144"/>
      <c r="FP861" s="144"/>
      <c r="FQ861" s="144"/>
      <c r="FR861" s="144"/>
      <c r="FS861" s="144"/>
      <c r="FT861" s="144"/>
      <c r="FU861" s="144"/>
      <c r="FV861" s="144"/>
      <c r="FW861" s="144"/>
      <c r="FX861" s="144"/>
      <c r="FY861" s="144"/>
      <c r="FZ861" s="144"/>
      <c r="GA861" s="144"/>
      <c r="GB861" s="144"/>
      <c r="GC861" s="144"/>
      <c r="GD861" s="144"/>
      <c r="GE861" s="144"/>
      <c r="GF861" s="144"/>
      <c r="GG861" s="144"/>
      <c r="GH861" s="144"/>
      <c r="GI861" s="144"/>
      <c r="GJ861" s="144"/>
      <c r="GK861" s="144"/>
      <c r="GL861" s="144"/>
      <c r="GM861" s="144"/>
      <c r="GN861" s="144"/>
      <c r="GO861" s="144"/>
      <c r="GP861" s="144"/>
      <c r="GQ861" s="144"/>
      <c r="GR861" s="144"/>
      <c r="GS861" s="144"/>
      <c r="GT861" s="144"/>
      <c r="GU861" s="144"/>
      <c r="GV861" s="144"/>
      <c r="GW861" s="144"/>
      <c r="GX861" s="144"/>
      <c r="GY861" s="144"/>
      <c r="GZ861" s="144"/>
      <c r="HA861" s="144"/>
      <c r="HB861" s="144"/>
      <c r="HC861" s="144"/>
      <c r="HD861" s="144"/>
      <c r="HE861" s="144"/>
      <c r="HF861" s="144"/>
      <c r="HG861" s="144"/>
      <c r="HH861" s="144"/>
      <c r="HI861" s="144"/>
      <c r="HJ861" s="144"/>
    </row>
    <row r="862" spans="1:218" ht="16.5" x14ac:dyDescent="0.3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c r="CN862" s="144"/>
      <c r="CO862" s="144"/>
      <c r="CP862" s="144"/>
      <c r="CQ862" s="144"/>
      <c r="CR862" s="144"/>
      <c r="CS862" s="144"/>
      <c r="CT862" s="144"/>
      <c r="CU862" s="144"/>
      <c r="CV862" s="144"/>
      <c r="CW862" s="144"/>
      <c r="CX862" s="144"/>
      <c r="CY862" s="144"/>
      <c r="CZ862" s="144"/>
      <c r="DA862" s="144"/>
      <c r="DB862" s="144"/>
      <c r="DC862" s="144"/>
      <c r="DD862" s="144"/>
      <c r="DE862" s="144"/>
      <c r="DF862" s="144"/>
      <c r="DG862" s="144"/>
      <c r="DH862" s="144"/>
      <c r="DI862" s="144"/>
      <c r="DJ862" s="144"/>
      <c r="DK862" s="144"/>
      <c r="DL862" s="144"/>
      <c r="DM862" s="144"/>
      <c r="DN862" s="144"/>
      <c r="DO862" s="144"/>
      <c r="DP862" s="144"/>
      <c r="DQ862" s="144"/>
      <c r="DR862" s="144"/>
      <c r="DS862" s="144"/>
      <c r="DT862" s="144"/>
      <c r="DU862" s="144"/>
      <c r="DV862" s="144"/>
      <c r="DW862" s="144"/>
      <c r="DX862" s="144"/>
      <c r="DY862" s="144"/>
      <c r="DZ862" s="144"/>
      <c r="EA862" s="144"/>
      <c r="EB862" s="144"/>
      <c r="EC862" s="144"/>
      <c r="ED862" s="144"/>
      <c r="EE862" s="144"/>
      <c r="EF862" s="144"/>
      <c r="EG862" s="144"/>
      <c r="EH862" s="144"/>
      <c r="EI862" s="144"/>
      <c r="EJ862" s="144"/>
      <c r="EK862" s="144"/>
      <c r="EL862" s="144"/>
      <c r="EM862" s="144"/>
      <c r="EN862" s="144"/>
      <c r="EO862" s="144"/>
      <c r="EP862" s="144"/>
      <c r="EQ862" s="144"/>
      <c r="ER862" s="144"/>
      <c r="ES862" s="144"/>
      <c r="ET862" s="144"/>
      <c r="EU862" s="144"/>
      <c r="EV862" s="144"/>
      <c r="EW862" s="144"/>
      <c r="EX862" s="144"/>
      <c r="EY862" s="144"/>
      <c r="EZ862" s="144"/>
      <c r="FA862" s="144"/>
      <c r="FB862" s="144"/>
      <c r="FC862" s="144"/>
      <c r="FD862" s="144"/>
      <c r="FE862" s="144"/>
      <c r="FF862" s="144"/>
      <c r="FG862" s="144"/>
      <c r="FH862" s="144"/>
      <c r="FI862" s="144"/>
      <c r="FJ862" s="144"/>
      <c r="FK862" s="144"/>
      <c r="FL862" s="144"/>
      <c r="FM862" s="144"/>
      <c r="FN862" s="144"/>
      <c r="FO862" s="144"/>
      <c r="FP862" s="144"/>
      <c r="FQ862" s="144"/>
      <c r="FR862" s="144"/>
      <c r="FS862" s="144"/>
      <c r="FT862" s="144"/>
      <c r="FU862" s="144"/>
      <c r="FV862" s="144"/>
      <c r="FW862" s="144"/>
      <c r="FX862" s="144"/>
      <c r="FY862" s="144"/>
      <c r="FZ862" s="144"/>
      <c r="GA862" s="144"/>
      <c r="GB862" s="144"/>
      <c r="GC862" s="144"/>
      <c r="GD862" s="144"/>
      <c r="GE862" s="144"/>
      <c r="GF862" s="144"/>
      <c r="GG862" s="144"/>
      <c r="GH862" s="144"/>
      <c r="GI862" s="144"/>
      <c r="GJ862" s="144"/>
      <c r="GK862" s="144"/>
      <c r="GL862" s="144"/>
      <c r="GM862" s="144"/>
      <c r="GN862" s="144"/>
      <c r="GO862" s="144"/>
      <c r="GP862" s="144"/>
      <c r="GQ862" s="144"/>
      <c r="GR862" s="144"/>
      <c r="GS862" s="144"/>
      <c r="GT862" s="144"/>
      <c r="GU862" s="144"/>
      <c r="GV862" s="144"/>
      <c r="GW862" s="144"/>
      <c r="GX862" s="144"/>
      <c r="GY862" s="144"/>
      <c r="GZ862" s="144"/>
      <c r="HA862" s="144"/>
      <c r="HB862" s="144"/>
      <c r="HC862" s="144"/>
      <c r="HD862" s="144"/>
      <c r="HE862" s="144"/>
      <c r="HF862" s="144"/>
      <c r="HG862" s="144"/>
      <c r="HH862" s="144"/>
      <c r="HI862" s="144"/>
      <c r="HJ862" s="144"/>
    </row>
    <row r="863" spans="1:218" ht="16.5" x14ac:dyDescent="0.3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c r="CN863" s="144"/>
      <c r="CO863" s="144"/>
      <c r="CP863" s="144"/>
      <c r="CQ863" s="144"/>
      <c r="CR863" s="144"/>
      <c r="CS863" s="144"/>
      <c r="CT863" s="144"/>
      <c r="CU863" s="144"/>
      <c r="CV863" s="144"/>
      <c r="CW863" s="144"/>
      <c r="CX863" s="144"/>
      <c r="CY863" s="144"/>
      <c r="CZ863" s="144"/>
      <c r="DA863" s="144"/>
      <c r="DB863" s="144"/>
      <c r="DC863" s="144"/>
      <c r="DD863" s="144"/>
      <c r="DE863" s="144"/>
      <c r="DF863" s="144"/>
      <c r="DG863" s="144"/>
      <c r="DH863" s="144"/>
      <c r="DI863" s="144"/>
      <c r="DJ863" s="144"/>
      <c r="DK863" s="144"/>
      <c r="DL863" s="144"/>
      <c r="DM863" s="144"/>
      <c r="DN863" s="144"/>
      <c r="DO863" s="144"/>
      <c r="DP863" s="144"/>
      <c r="DQ863" s="144"/>
      <c r="DR863" s="144"/>
      <c r="DS863" s="144"/>
      <c r="DT863" s="144"/>
      <c r="DU863" s="144"/>
      <c r="DV863" s="144"/>
      <c r="DW863" s="144"/>
      <c r="DX863" s="144"/>
      <c r="DY863" s="144"/>
      <c r="DZ863" s="144"/>
      <c r="EA863" s="144"/>
      <c r="EB863" s="144"/>
      <c r="EC863" s="144"/>
      <c r="ED863" s="144"/>
      <c r="EE863" s="144"/>
      <c r="EF863" s="144"/>
      <c r="EG863" s="144"/>
      <c r="EH863" s="144"/>
      <c r="EI863" s="144"/>
      <c r="EJ863" s="144"/>
      <c r="EK863" s="144"/>
      <c r="EL863" s="144"/>
      <c r="EM863" s="144"/>
      <c r="EN863" s="144"/>
      <c r="EO863" s="144"/>
      <c r="EP863" s="144"/>
      <c r="EQ863" s="144"/>
      <c r="ER863" s="144"/>
      <c r="ES863" s="144"/>
      <c r="ET863" s="144"/>
      <c r="EU863" s="144"/>
      <c r="EV863" s="144"/>
      <c r="EW863" s="144"/>
      <c r="EX863" s="144"/>
      <c r="EY863" s="144"/>
      <c r="EZ863" s="144"/>
      <c r="FA863" s="144"/>
      <c r="FB863" s="144"/>
      <c r="FC863" s="144"/>
      <c r="FD863" s="144"/>
      <c r="FE863" s="144"/>
      <c r="FF863" s="144"/>
      <c r="FG863" s="144"/>
      <c r="FH863" s="144"/>
      <c r="FI863" s="144"/>
      <c r="FJ863" s="144"/>
      <c r="FK863" s="144"/>
      <c r="FL863" s="144"/>
      <c r="FM863" s="144"/>
      <c r="FN863" s="144"/>
      <c r="FO863" s="144"/>
      <c r="FP863" s="144"/>
      <c r="FQ863" s="144"/>
      <c r="FR863" s="144"/>
      <c r="FS863" s="144"/>
      <c r="FT863" s="144"/>
      <c r="FU863" s="144"/>
      <c r="FV863" s="144"/>
      <c r="FW863" s="144"/>
      <c r="FX863" s="144"/>
      <c r="FY863" s="144"/>
      <c r="FZ863" s="144"/>
      <c r="GA863" s="144"/>
      <c r="GB863" s="144"/>
      <c r="GC863" s="144"/>
      <c r="GD863" s="144"/>
      <c r="GE863" s="144"/>
      <c r="GF863" s="144"/>
      <c r="GG863" s="144"/>
      <c r="GH863" s="144"/>
      <c r="GI863" s="144"/>
      <c r="GJ863" s="144"/>
      <c r="GK863" s="144"/>
      <c r="GL863" s="144"/>
      <c r="GM863" s="144"/>
      <c r="GN863" s="144"/>
      <c r="GO863" s="144"/>
      <c r="GP863" s="144"/>
      <c r="GQ863" s="144"/>
      <c r="GR863" s="144"/>
      <c r="GS863" s="144"/>
      <c r="GT863" s="144"/>
      <c r="GU863" s="144"/>
      <c r="GV863" s="144"/>
      <c r="GW863" s="144"/>
      <c r="GX863" s="144"/>
      <c r="GY863" s="144"/>
      <c r="GZ863" s="144"/>
      <c r="HA863" s="144"/>
      <c r="HB863" s="144"/>
      <c r="HC863" s="144"/>
      <c r="HD863" s="144"/>
      <c r="HE863" s="144"/>
      <c r="HF863" s="144"/>
      <c r="HG863" s="144"/>
      <c r="HH863" s="144"/>
      <c r="HI863" s="144"/>
      <c r="HJ863" s="144"/>
    </row>
    <row r="864" spans="1:218" ht="16.5" x14ac:dyDescent="0.3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c r="CN864" s="144"/>
      <c r="CO864" s="144"/>
      <c r="CP864" s="144"/>
      <c r="CQ864" s="144"/>
      <c r="CR864" s="144"/>
      <c r="CS864" s="144"/>
      <c r="CT864" s="144"/>
      <c r="CU864" s="144"/>
      <c r="CV864" s="144"/>
      <c r="CW864" s="144"/>
      <c r="CX864" s="144"/>
      <c r="CY864" s="144"/>
      <c r="CZ864" s="144"/>
      <c r="DA864" s="144"/>
      <c r="DB864" s="144"/>
      <c r="DC864" s="144"/>
      <c r="DD864" s="144"/>
      <c r="DE864" s="144"/>
      <c r="DF864" s="144"/>
      <c r="DG864" s="144"/>
      <c r="DH864" s="144"/>
      <c r="DI864" s="144"/>
      <c r="DJ864" s="144"/>
      <c r="DK864" s="144"/>
      <c r="DL864" s="144"/>
      <c r="DM864" s="144"/>
      <c r="DN864" s="144"/>
      <c r="DO864" s="144"/>
      <c r="DP864" s="144"/>
      <c r="DQ864" s="144"/>
      <c r="DR864" s="144"/>
      <c r="DS864" s="144"/>
      <c r="DT864" s="144"/>
      <c r="DU864" s="144"/>
      <c r="DV864" s="144"/>
      <c r="DW864" s="144"/>
      <c r="DX864" s="144"/>
      <c r="DY864" s="144"/>
      <c r="DZ864" s="144"/>
      <c r="EA864" s="144"/>
      <c r="EB864" s="144"/>
      <c r="EC864" s="144"/>
      <c r="ED864" s="144"/>
      <c r="EE864" s="144"/>
      <c r="EF864" s="144"/>
      <c r="EG864" s="144"/>
      <c r="EH864" s="144"/>
      <c r="EI864" s="144"/>
      <c r="EJ864" s="144"/>
      <c r="EK864" s="144"/>
      <c r="EL864" s="144"/>
      <c r="EM864" s="144"/>
      <c r="EN864" s="144"/>
      <c r="EO864" s="144"/>
      <c r="EP864" s="144"/>
      <c r="EQ864" s="144"/>
      <c r="ER864" s="144"/>
      <c r="ES864" s="144"/>
      <c r="ET864" s="144"/>
      <c r="EU864" s="144"/>
      <c r="EV864" s="144"/>
      <c r="EW864" s="144"/>
      <c r="EX864" s="144"/>
      <c r="EY864" s="144"/>
      <c r="EZ864" s="144"/>
      <c r="FA864" s="144"/>
      <c r="FB864" s="144"/>
      <c r="FC864" s="144"/>
      <c r="FD864" s="144"/>
      <c r="FE864" s="144"/>
      <c r="FF864" s="144"/>
      <c r="FG864" s="144"/>
      <c r="FH864" s="144"/>
      <c r="FI864" s="144"/>
      <c r="FJ864" s="144"/>
      <c r="FK864" s="144"/>
      <c r="FL864" s="144"/>
      <c r="FM864" s="144"/>
      <c r="FN864" s="144"/>
      <c r="FO864" s="144"/>
      <c r="FP864" s="144"/>
      <c r="FQ864" s="144"/>
      <c r="FR864" s="144"/>
      <c r="FS864" s="144"/>
      <c r="FT864" s="144"/>
      <c r="FU864" s="144"/>
      <c r="FV864" s="144"/>
      <c r="FW864" s="144"/>
      <c r="FX864" s="144"/>
      <c r="FY864" s="144"/>
      <c r="FZ864" s="144"/>
      <c r="GA864" s="144"/>
      <c r="GB864" s="144"/>
      <c r="GC864" s="144"/>
      <c r="GD864" s="144"/>
      <c r="GE864" s="144"/>
      <c r="GF864" s="144"/>
      <c r="GG864" s="144"/>
      <c r="GH864" s="144"/>
      <c r="GI864" s="144"/>
      <c r="GJ864" s="144"/>
      <c r="GK864" s="144"/>
      <c r="GL864" s="144"/>
      <c r="GM864" s="144"/>
      <c r="GN864" s="144"/>
      <c r="GO864" s="144"/>
      <c r="GP864" s="144"/>
      <c r="GQ864" s="144"/>
      <c r="GR864" s="144"/>
      <c r="GS864" s="144"/>
      <c r="GT864" s="144"/>
      <c r="GU864" s="144"/>
      <c r="GV864" s="144"/>
      <c r="GW864" s="144"/>
      <c r="GX864" s="144"/>
      <c r="GY864" s="144"/>
      <c r="GZ864" s="144"/>
      <c r="HA864" s="144"/>
      <c r="HB864" s="144"/>
      <c r="HC864" s="144"/>
      <c r="HD864" s="144"/>
      <c r="HE864" s="144"/>
      <c r="HF864" s="144"/>
      <c r="HG864" s="144"/>
      <c r="HH864" s="144"/>
      <c r="HI864" s="144"/>
      <c r="HJ864" s="144"/>
    </row>
    <row r="865" spans="1:218" ht="16.5" x14ac:dyDescent="0.3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c r="CN865" s="144"/>
      <c r="CO865" s="144"/>
      <c r="CP865" s="144"/>
      <c r="CQ865" s="144"/>
      <c r="CR865" s="144"/>
      <c r="CS865" s="144"/>
      <c r="CT865" s="144"/>
      <c r="CU865" s="144"/>
      <c r="CV865" s="144"/>
      <c r="CW865" s="144"/>
      <c r="CX865" s="144"/>
      <c r="CY865" s="144"/>
      <c r="CZ865" s="144"/>
      <c r="DA865" s="144"/>
      <c r="DB865" s="144"/>
      <c r="DC865" s="144"/>
      <c r="DD865" s="144"/>
      <c r="DE865" s="144"/>
      <c r="DF865" s="144"/>
      <c r="DG865" s="144"/>
      <c r="DH865" s="144"/>
      <c r="DI865" s="144"/>
      <c r="DJ865" s="144"/>
      <c r="DK865" s="144"/>
      <c r="DL865" s="144"/>
      <c r="DM865" s="144"/>
      <c r="DN865" s="144"/>
      <c r="DO865" s="144"/>
      <c r="DP865" s="144"/>
      <c r="DQ865" s="144"/>
      <c r="DR865" s="144"/>
      <c r="DS865" s="144"/>
      <c r="DT865" s="144"/>
      <c r="DU865" s="144"/>
      <c r="DV865" s="144"/>
      <c r="DW865" s="144"/>
      <c r="DX865" s="144"/>
      <c r="DY865" s="144"/>
      <c r="DZ865" s="144"/>
      <c r="EA865" s="144"/>
      <c r="EB865" s="144"/>
      <c r="EC865" s="144"/>
      <c r="ED865" s="144"/>
      <c r="EE865" s="144"/>
      <c r="EF865" s="144"/>
      <c r="EG865" s="144"/>
      <c r="EH865" s="144"/>
      <c r="EI865" s="144"/>
      <c r="EJ865" s="144"/>
      <c r="EK865" s="144"/>
      <c r="EL865" s="144"/>
      <c r="EM865" s="144"/>
      <c r="EN865" s="144"/>
      <c r="EO865" s="144"/>
      <c r="EP865" s="144"/>
      <c r="EQ865" s="144"/>
      <c r="ER865" s="144"/>
      <c r="ES865" s="144"/>
      <c r="ET865" s="144"/>
      <c r="EU865" s="144"/>
      <c r="EV865" s="144"/>
      <c r="EW865" s="144"/>
      <c r="EX865" s="144"/>
      <c r="EY865" s="144"/>
      <c r="EZ865" s="144"/>
      <c r="FA865" s="144"/>
      <c r="FB865" s="144"/>
      <c r="FC865" s="144"/>
      <c r="FD865" s="144"/>
      <c r="FE865" s="144"/>
      <c r="FF865" s="144"/>
      <c r="FG865" s="144"/>
      <c r="FH865" s="144"/>
      <c r="FI865" s="144"/>
      <c r="FJ865" s="144"/>
      <c r="FK865" s="144"/>
      <c r="FL865" s="144"/>
      <c r="FM865" s="144"/>
      <c r="FN865" s="144"/>
      <c r="FO865" s="144"/>
      <c r="FP865" s="144"/>
      <c r="FQ865" s="144"/>
      <c r="FR865" s="144"/>
      <c r="FS865" s="144"/>
      <c r="FT865" s="144"/>
      <c r="FU865" s="144"/>
      <c r="FV865" s="144"/>
      <c r="FW865" s="144"/>
      <c r="FX865" s="144"/>
      <c r="FY865" s="144"/>
      <c r="FZ865" s="144"/>
      <c r="GA865" s="144"/>
      <c r="GB865" s="144"/>
      <c r="GC865" s="144"/>
      <c r="GD865" s="144"/>
      <c r="GE865" s="144"/>
      <c r="GF865" s="144"/>
      <c r="GG865" s="144"/>
      <c r="GH865" s="144"/>
      <c r="GI865" s="144"/>
      <c r="GJ865" s="144"/>
      <c r="GK865" s="144"/>
      <c r="GL865" s="144"/>
      <c r="GM865" s="144"/>
      <c r="GN865" s="144"/>
      <c r="GO865" s="144"/>
      <c r="GP865" s="144"/>
      <c r="GQ865" s="144"/>
      <c r="GR865" s="144"/>
      <c r="GS865" s="144"/>
      <c r="GT865" s="144"/>
      <c r="GU865" s="144"/>
      <c r="GV865" s="144"/>
      <c r="GW865" s="144"/>
      <c r="GX865" s="144"/>
      <c r="GY865" s="144"/>
      <c r="GZ865" s="144"/>
      <c r="HA865" s="144"/>
      <c r="HB865" s="144"/>
      <c r="HC865" s="144"/>
      <c r="HD865" s="144"/>
      <c r="HE865" s="144"/>
      <c r="HF865" s="144"/>
      <c r="HG865" s="144"/>
      <c r="HH865" s="144"/>
      <c r="HI865" s="144"/>
      <c r="HJ865" s="144"/>
    </row>
    <row r="866" spans="1:218" ht="16.5" x14ac:dyDescent="0.3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c r="CN866" s="144"/>
      <c r="CO866" s="144"/>
      <c r="CP866" s="144"/>
      <c r="CQ866" s="144"/>
      <c r="CR866" s="144"/>
      <c r="CS866" s="144"/>
      <c r="CT866" s="144"/>
      <c r="CU866" s="144"/>
      <c r="CV866" s="144"/>
      <c r="CW866" s="144"/>
      <c r="CX866" s="144"/>
      <c r="CY866" s="144"/>
      <c r="CZ866" s="144"/>
      <c r="DA866" s="144"/>
      <c r="DB866" s="144"/>
      <c r="DC866" s="144"/>
      <c r="DD866" s="144"/>
      <c r="DE866" s="144"/>
      <c r="DF866" s="144"/>
      <c r="DG866" s="144"/>
      <c r="DH866" s="144"/>
      <c r="DI866" s="144"/>
      <c r="DJ866" s="144"/>
      <c r="DK866" s="144"/>
      <c r="DL866" s="144"/>
      <c r="DM866" s="144"/>
      <c r="DN866" s="144"/>
      <c r="DO866" s="144"/>
      <c r="DP866" s="144"/>
      <c r="DQ866" s="144"/>
      <c r="DR866" s="144"/>
      <c r="DS866" s="144"/>
      <c r="DT866" s="144"/>
      <c r="DU866" s="144"/>
      <c r="DV866" s="144"/>
      <c r="DW866" s="144"/>
      <c r="DX866" s="144"/>
      <c r="DY866" s="144"/>
      <c r="DZ866" s="144"/>
      <c r="EA866" s="144"/>
      <c r="EB866" s="144"/>
      <c r="EC866" s="144"/>
      <c r="ED866" s="144"/>
      <c r="EE866" s="144"/>
      <c r="EF866" s="144"/>
      <c r="EG866" s="144"/>
      <c r="EH866" s="144"/>
      <c r="EI866" s="144"/>
      <c r="EJ866" s="144"/>
      <c r="EK866" s="144"/>
      <c r="EL866" s="144"/>
      <c r="EM866" s="144"/>
      <c r="EN866" s="144"/>
      <c r="EO866" s="144"/>
      <c r="EP866" s="144"/>
      <c r="EQ866" s="144"/>
      <c r="ER866" s="144"/>
      <c r="ES866" s="144"/>
      <c r="ET866" s="144"/>
      <c r="EU866" s="144"/>
      <c r="EV866" s="144"/>
      <c r="EW866" s="144"/>
      <c r="EX866" s="144"/>
      <c r="EY866" s="144"/>
      <c r="EZ866" s="144"/>
      <c r="FA866" s="144"/>
      <c r="FB866" s="144"/>
      <c r="FC866" s="144"/>
      <c r="FD866" s="144"/>
      <c r="FE866" s="144"/>
      <c r="FF866" s="144"/>
      <c r="FG866" s="144"/>
      <c r="FH866" s="144"/>
      <c r="FI866" s="144"/>
      <c r="FJ866" s="144"/>
      <c r="FK866" s="144"/>
      <c r="FL866" s="144"/>
      <c r="FM866" s="144"/>
      <c r="FN866" s="144"/>
      <c r="FO866" s="144"/>
      <c r="FP866" s="144"/>
      <c r="FQ866" s="144"/>
      <c r="FR866" s="144"/>
      <c r="FS866" s="144"/>
      <c r="FT866" s="144"/>
      <c r="FU866" s="144"/>
      <c r="FV866" s="144"/>
      <c r="FW866" s="144"/>
      <c r="FX866" s="144"/>
      <c r="FY866" s="144"/>
      <c r="FZ866" s="144"/>
      <c r="GA866" s="144"/>
      <c r="GB866" s="144"/>
      <c r="GC866" s="144"/>
      <c r="GD866" s="144"/>
      <c r="GE866" s="144"/>
      <c r="GF866" s="144"/>
      <c r="GG866" s="144"/>
      <c r="GH866" s="144"/>
      <c r="GI866" s="144"/>
      <c r="GJ866" s="144"/>
      <c r="GK866" s="144"/>
      <c r="GL866" s="144"/>
      <c r="GM866" s="144"/>
      <c r="GN866" s="144"/>
      <c r="GO866" s="144"/>
      <c r="GP866" s="144"/>
      <c r="GQ866" s="144"/>
      <c r="GR866" s="144"/>
      <c r="GS866" s="144"/>
      <c r="GT866" s="144"/>
      <c r="GU866" s="144"/>
      <c r="GV866" s="144"/>
      <c r="GW866" s="144"/>
      <c r="GX866" s="144"/>
      <c r="GY866" s="144"/>
      <c r="GZ866" s="144"/>
      <c r="HA866" s="144"/>
      <c r="HB866" s="144"/>
      <c r="HC866" s="144"/>
      <c r="HD866" s="144"/>
      <c r="HE866" s="144"/>
      <c r="HF866" s="144"/>
      <c r="HG866" s="144"/>
      <c r="HH866" s="144"/>
      <c r="HI866" s="144"/>
      <c r="HJ866" s="144"/>
    </row>
    <row r="867" spans="1:218" ht="16.5" x14ac:dyDescent="0.3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c r="CN867" s="144"/>
      <c r="CO867" s="144"/>
      <c r="CP867" s="144"/>
      <c r="CQ867" s="144"/>
      <c r="CR867" s="144"/>
      <c r="CS867" s="144"/>
      <c r="CT867" s="144"/>
      <c r="CU867" s="144"/>
      <c r="CV867" s="144"/>
      <c r="CW867" s="144"/>
      <c r="CX867" s="144"/>
      <c r="CY867" s="144"/>
      <c r="CZ867" s="144"/>
      <c r="DA867" s="144"/>
      <c r="DB867" s="144"/>
      <c r="DC867" s="144"/>
      <c r="DD867" s="144"/>
      <c r="DE867" s="144"/>
      <c r="DF867" s="144"/>
      <c r="DG867" s="144"/>
      <c r="DH867" s="144"/>
      <c r="DI867" s="144"/>
      <c r="DJ867" s="144"/>
      <c r="DK867" s="144"/>
      <c r="DL867" s="144"/>
      <c r="DM867" s="144"/>
      <c r="DN867" s="144"/>
      <c r="DO867" s="144"/>
      <c r="DP867" s="144"/>
      <c r="DQ867" s="144"/>
      <c r="DR867" s="144"/>
      <c r="DS867" s="144"/>
      <c r="DT867" s="144"/>
      <c r="DU867" s="144"/>
      <c r="DV867" s="144"/>
      <c r="DW867" s="144"/>
      <c r="DX867" s="144"/>
      <c r="DY867" s="144"/>
      <c r="DZ867" s="144"/>
      <c r="EA867" s="144"/>
      <c r="EB867" s="144"/>
      <c r="EC867" s="144"/>
      <c r="ED867" s="144"/>
      <c r="EE867" s="144"/>
      <c r="EF867" s="144"/>
      <c r="EG867" s="144"/>
      <c r="EH867" s="144"/>
      <c r="EI867" s="144"/>
      <c r="EJ867" s="144"/>
      <c r="EK867" s="144"/>
      <c r="EL867" s="144"/>
      <c r="EM867" s="144"/>
      <c r="EN867" s="144"/>
      <c r="EO867" s="144"/>
      <c r="EP867" s="144"/>
      <c r="EQ867" s="144"/>
      <c r="ER867" s="144"/>
      <c r="ES867" s="144"/>
      <c r="ET867" s="144"/>
      <c r="EU867" s="144"/>
      <c r="EV867" s="144"/>
      <c r="EW867" s="144"/>
      <c r="EX867" s="144"/>
      <c r="EY867" s="144"/>
      <c r="EZ867" s="144"/>
      <c r="FA867" s="144"/>
      <c r="FB867" s="144"/>
      <c r="FC867" s="144"/>
      <c r="FD867" s="144"/>
      <c r="FE867" s="144"/>
      <c r="FF867" s="144"/>
      <c r="FG867" s="144"/>
      <c r="FH867" s="144"/>
      <c r="FI867" s="144"/>
      <c r="FJ867" s="144"/>
      <c r="FK867" s="144"/>
      <c r="FL867" s="144"/>
      <c r="FM867" s="144"/>
      <c r="FN867" s="144"/>
      <c r="FO867" s="144"/>
      <c r="FP867" s="144"/>
      <c r="FQ867" s="144"/>
      <c r="FR867" s="144"/>
      <c r="FS867" s="144"/>
      <c r="FT867" s="144"/>
      <c r="FU867" s="144"/>
      <c r="FV867" s="144"/>
      <c r="FW867" s="144"/>
      <c r="FX867" s="144"/>
      <c r="FY867" s="144"/>
      <c r="FZ867" s="144"/>
      <c r="GA867" s="144"/>
      <c r="GB867" s="144"/>
      <c r="GC867" s="144"/>
      <c r="GD867" s="144"/>
      <c r="GE867" s="144"/>
      <c r="GF867" s="144"/>
      <c r="GG867" s="144"/>
      <c r="GH867" s="144"/>
      <c r="GI867" s="144"/>
      <c r="GJ867" s="144"/>
      <c r="GK867" s="144"/>
      <c r="GL867" s="144"/>
      <c r="GM867" s="144"/>
      <c r="GN867" s="144"/>
      <c r="GO867" s="144"/>
      <c r="GP867" s="144"/>
      <c r="GQ867" s="144"/>
      <c r="GR867" s="144"/>
      <c r="GS867" s="144"/>
      <c r="GT867" s="144"/>
      <c r="GU867" s="144"/>
      <c r="GV867" s="144"/>
      <c r="GW867" s="144"/>
      <c r="GX867" s="144"/>
      <c r="GY867" s="144"/>
      <c r="GZ867" s="144"/>
      <c r="HA867" s="144"/>
      <c r="HB867" s="144"/>
      <c r="HC867" s="144"/>
      <c r="HD867" s="144"/>
      <c r="HE867" s="144"/>
      <c r="HF867" s="144"/>
      <c r="HG867" s="144"/>
      <c r="HH867" s="144"/>
      <c r="HI867" s="144"/>
      <c r="HJ867" s="144"/>
    </row>
    <row r="868" spans="1:218" ht="16.5" x14ac:dyDescent="0.3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c r="CN868" s="144"/>
      <c r="CO868" s="144"/>
      <c r="CP868" s="144"/>
      <c r="CQ868" s="144"/>
      <c r="CR868" s="144"/>
      <c r="CS868" s="144"/>
      <c r="CT868" s="144"/>
      <c r="CU868" s="144"/>
      <c r="CV868" s="144"/>
      <c r="CW868" s="144"/>
      <c r="CX868" s="144"/>
      <c r="CY868" s="144"/>
      <c r="CZ868" s="144"/>
      <c r="DA868" s="144"/>
      <c r="DB868" s="144"/>
      <c r="DC868" s="144"/>
      <c r="DD868" s="144"/>
      <c r="DE868" s="144"/>
      <c r="DF868" s="144"/>
      <c r="DG868" s="144"/>
      <c r="DH868" s="144"/>
      <c r="DI868" s="144"/>
      <c r="DJ868" s="144"/>
      <c r="DK868" s="144"/>
      <c r="DL868" s="144"/>
      <c r="DM868" s="144"/>
      <c r="DN868" s="144"/>
      <c r="DO868" s="144"/>
      <c r="DP868" s="144"/>
      <c r="DQ868" s="144"/>
      <c r="DR868" s="144"/>
      <c r="DS868" s="144"/>
      <c r="DT868" s="144"/>
      <c r="DU868" s="144"/>
      <c r="DV868" s="144"/>
      <c r="DW868" s="144"/>
      <c r="DX868" s="144"/>
      <c r="DY868" s="144"/>
      <c r="DZ868" s="144"/>
      <c r="EA868" s="144"/>
      <c r="EB868" s="144"/>
      <c r="EC868" s="144"/>
      <c r="ED868" s="144"/>
      <c r="EE868" s="144"/>
      <c r="EF868" s="144"/>
      <c r="EG868" s="144"/>
      <c r="EH868" s="144"/>
      <c r="EI868" s="144"/>
      <c r="EJ868" s="144"/>
      <c r="EK868" s="144"/>
      <c r="EL868" s="144"/>
      <c r="EM868" s="144"/>
      <c r="EN868" s="144"/>
      <c r="EO868" s="144"/>
      <c r="EP868" s="144"/>
      <c r="EQ868" s="144"/>
      <c r="ER868" s="144"/>
      <c r="ES868" s="144"/>
      <c r="ET868" s="144"/>
      <c r="EU868" s="144"/>
      <c r="EV868" s="144"/>
      <c r="EW868" s="144"/>
      <c r="EX868" s="144"/>
      <c r="EY868" s="144"/>
      <c r="EZ868" s="144"/>
      <c r="FA868" s="144"/>
      <c r="FB868" s="144"/>
      <c r="FC868" s="144"/>
      <c r="FD868" s="144"/>
      <c r="FE868" s="144"/>
      <c r="FF868" s="144"/>
      <c r="FG868" s="144"/>
      <c r="FH868" s="144"/>
      <c r="FI868" s="144"/>
      <c r="FJ868" s="144"/>
      <c r="FK868" s="144"/>
      <c r="FL868" s="144"/>
      <c r="FM868" s="144"/>
      <c r="FN868" s="144"/>
      <c r="FO868" s="144"/>
      <c r="FP868" s="144"/>
      <c r="FQ868" s="144"/>
      <c r="FR868" s="144"/>
      <c r="FS868" s="144"/>
      <c r="FT868" s="144"/>
      <c r="FU868" s="144"/>
      <c r="FV868" s="144"/>
      <c r="FW868" s="144"/>
      <c r="FX868" s="144"/>
      <c r="FY868" s="144"/>
      <c r="FZ868" s="144"/>
      <c r="GA868" s="144"/>
      <c r="GB868" s="144"/>
      <c r="GC868" s="144"/>
      <c r="GD868" s="144"/>
      <c r="GE868" s="144"/>
      <c r="GF868" s="144"/>
      <c r="GG868" s="144"/>
      <c r="GH868" s="144"/>
      <c r="GI868" s="144"/>
      <c r="GJ868" s="144"/>
      <c r="GK868" s="144"/>
      <c r="GL868" s="144"/>
      <c r="GM868" s="144"/>
      <c r="GN868" s="144"/>
      <c r="GO868" s="144"/>
      <c r="GP868" s="144"/>
      <c r="GQ868" s="144"/>
      <c r="GR868" s="144"/>
      <c r="GS868" s="144"/>
      <c r="GT868" s="144"/>
      <c r="GU868" s="144"/>
      <c r="GV868" s="144"/>
      <c r="GW868" s="144"/>
      <c r="GX868" s="144"/>
      <c r="GY868" s="144"/>
      <c r="GZ868" s="144"/>
      <c r="HA868" s="144"/>
      <c r="HB868" s="144"/>
      <c r="HC868" s="144"/>
      <c r="HD868" s="144"/>
      <c r="HE868" s="144"/>
      <c r="HF868" s="144"/>
      <c r="HG868" s="144"/>
      <c r="HH868" s="144"/>
      <c r="HI868" s="144"/>
      <c r="HJ868" s="144"/>
    </row>
    <row r="869" spans="1:218" ht="16.5" x14ac:dyDescent="0.3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c r="CN869" s="144"/>
      <c r="CO869" s="144"/>
      <c r="CP869" s="144"/>
      <c r="CQ869" s="144"/>
      <c r="CR869" s="144"/>
      <c r="CS869" s="144"/>
      <c r="CT869" s="144"/>
      <c r="CU869" s="144"/>
      <c r="CV869" s="144"/>
      <c r="CW869" s="144"/>
      <c r="CX869" s="144"/>
      <c r="CY869" s="144"/>
      <c r="CZ869" s="144"/>
      <c r="DA869" s="144"/>
      <c r="DB869" s="144"/>
      <c r="DC869" s="144"/>
      <c r="DD869" s="144"/>
      <c r="DE869" s="144"/>
      <c r="DF869" s="144"/>
      <c r="DG869" s="144"/>
      <c r="DH869" s="144"/>
      <c r="DI869" s="144"/>
      <c r="DJ869" s="144"/>
      <c r="DK869" s="144"/>
      <c r="DL869" s="144"/>
      <c r="DM869" s="144"/>
      <c r="DN869" s="144"/>
      <c r="DO869" s="144"/>
      <c r="DP869" s="144"/>
      <c r="DQ869" s="144"/>
      <c r="DR869" s="144"/>
      <c r="DS869" s="144"/>
      <c r="DT869" s="144"/>
      <c r="DU869" s="144"/>
      <c r="DV869" s="144"/>
      <c r="DW869" s="144"/>
      <c r="DX869" s="144"/>
      <c r="DY869" s="144"/>
      <c r="DZ869" s="144"/>
      <c r="EA869" s="144"/>
      <c r="EB869" s="144"/>
      <c r="EC869" s="144"/>
      <c r="ED869" s="144"/>
      <c r="EE869" s="144"/>
      <c r="EF869" s="144"/>
      <c r="EG869" s="144"/>
      <c r="EH869" s="144"/>
      <c r="EI869" s="144"/>
      <c r="EJ869" s="144"/>
      <c r="EK869" s="144"/>
      <c r="EL869" s="144"/>
      <c r="EM869" s="144"/>
      <c r="EN869" s="144"/>
      <c r="EO869" s="144"/>
      <c r="EP869" s="144"/>
      <c r="EQ869" s="144"/>
      <c r="ER869" s="144"/>
      <c r="ES869" s="144"/>
      <c r="ET869" s="144"/>
      <c r="EU869" s="144"/>
      <c r="EV869" s="144"/>
      <c r="EW869" s="144"/>
      <c r="EX869" s="144"/>
      <c r="EY869" s="144"/>
      <c r="EZ869" s="144"/>
      <c r="FA869" s="144"/>
      <c r="FB869" s="144"/>
      <c r="FC869" s="144"/>
      <c r="FD869" s="144"/>
      <c r="FE869" s="144"/>
      <c r="FF869" s="144"/>
      <c r="FG869" s="144"/>
      <c r="FH869" s="144"/>
      <c r="FI869" s="144"/>
      <c r="FJ869" s="144"/>
      <c r="FK869" s="144"/>
      <c r="FL869" s="144"/>
      <c r="FM869" s="144"/>
      <c r="FN869" s="144"/>
      <c r="FO869" s="144"/>
      <c r="FP869" s="144"/>
      <c r="FQ869" s="144"/>
      <c r="FR869" s="144"/>
      <c r="FS869" s="144"/>
      <c r="FT869" s="144"/>
      <c r="FU869" s="144"/>
      <c r="FV869" s="144"/>
      <c r="FW869" s="144"/>
      <c r="FX869" s="144"/>
      <c r="FY869" s="144"/>
      <c r="FZ869" s="144"/>
      <c r="GA869" s="144"/>
      <c r="GB869" s="144"/>
      <c r="GC869" s="144"/>
      <c r="GD869" s="144"/>
      <c r="GE869" s="144"/>
      <c r="GF869" s="144"/>
      <c r="GG869" s="144"/>
      <c r="GH869" s="144"/>
      <c r="GI869" s="144"/>
      <c r="GJ869" s="144"/>
      <c r="GK869" s="144"/>
      <c r="GL869" s="144"/>
      <c r="GM869" s="144"/>
      <c r="GN869" s="144"/>
      <c r="GO869" s="144"/>
      <c r="GP869" s="144"/>
      <c r="GQ869" s="144"/>
      <c r="GR869" s="144"/>
      <c r="GS869" s="144"/>
      <c r="GT869" s="144"/>
      <c r="GU869" s="144"/>
      <c r="GV869" s="144"/>
      <c r="GW869" s="144"/>
      <c r="GX869" s="144"/>
      <c r="GY869" s="144"/>
      <c r="GZ869" s="144"/>
      <c r="HA869" s="144"/>
      <c r="HB869" s="144"/>
      <c r="HC869" s="144"/>
      <c r="HD869" s="144"/>
      <c r="HE869" s="144"/>
      <c r="HF869" s="144"/>
      <c r="HG869" s="144"/>
      <c r="HH869" s="144"/>
      <c r="HI869" s="144"/>
      <c r="HJ869" s="144"/>
    </row>
    <row r="870" spans="1:218" ht="16.5" x14ac:dyDescent="0.3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c r="CN870" s="144"/>
      <c r="CO870" s="144"/>
      <c r="CP870" s="144"/>
      <c r="CQ870" s="144"/>
      <c r="CR870" s="144"/>
      <c r="CS870" s="144"/>
      <c r="CT870" s="144"/>
      <c r="CU870" s="144"/>
      <c r="CV870" s="144"/>
      <c r="CW870" s="144"/>
      <c r="CX870" s="144"/>
      <c r="CY870" s="144"/>
      <c r="CZ870" s="144"/>
      <c r="DA870" s="144"/>
      <c r="DB870" s="144"/>
      <c r="DC870" s="144"/>
      <c r="DD870" s="144"/>
      <c r="DE870" s="144"/>
      <c r="DF870" s="144"/>
      <c r="DG870" s="144"/>
      <c r="DH870" s="144"/>
      <c r="DI870" s="144"/>
      <c r="DJ870" s="144"/>
      <c r="DK870" s="144"/>
      <c r="DL870" s="144"/>
      <c r="DM870" s="144"/>
      <c r="DN870" s="144"/>
      <c r="DO870" s="144"/>
      <c r="DP870" s="144"/>
      <c r="DQ870" s="144"/>
      <c r="DR870" s="144"/>
      <c r="DS870" s="144"/>
      <c r="DT870" s="144"/>
      <c r="DU870" s="144"/>
      <c r="DV870" s="144"/>
      <c r="DW870" s="144"/>
      <c r="DX870" s="144"/>
      <c r="DY870" s="144"/>
      <c r="DZ870" s="144"/>
      <c r="EA870" s="144"/>
      <c r="EB870" s="144"/>
      <c r="EC870" s="144"/>
      <c r="ED870" s="144"/>
      <c r="EE870" s="144"/>
      <c r="EF870" s="144"/>
      <c r="EG870" s="144"/>
      <c r="EH870" s="144"/>
      <c r="EI870" s="144"/>
      <c r="EJ870" s="144"/>
      <c r="EK870" s="144"/>
      <c r="EL870" s="144"/>
      <c r="EM870" s="144"/>
      <c r="EN870" s="144"/>
      <c r="EO870" s="144"/>
      <c r="EP870" s="144"/>
      <c r="EQ870" s="144"/>
      <c r="ER870" s="144"/>
      <c r="ES870" s="144"/>
      <c r="ET870" s="144"/>
      <c r="EU870" s="144"/>
      <c r="EV870" s="144"/>
      <c r="EW870" s="144"/>
      <c r="EX870" s="144"/>
      <c r="EY870" s="144"/>
      <c r="EZ870" s="144"/>
      <c r="FA870" s="144"/>
      <c r="FB870" s="144"/>
      <c r="FC870" s="144"/>
      <c r="FD870" s="144"/>
      <c r="FE870" s="144"/>
      <c r="FF870" s="144"/>
      <c r="FG870" s="144"/>
      <c r="FH870" s="144"/>
      <c r="FI870" s="144"/>
      <c r="FJ870" s="144"/>
      <c r="FK870" s="144"/>
      <c r="FL870" s="144"/>
      <c r="FM870" s="144"/>
      <c r="FN870" s="144"/>
      <c r="FO870" s="144"/>
      <c r="FP870" s="144"/>
      <c r="FQ870" s="144"/>
      <c r="FR870" s="144"/>
      <c r="FS870" s="144"/>
      <c r="FT870" s="144"/>
      <c r="FU870" s="144"/>
      <c r="FV870" s="144"/>
      <c r="FW870" s="144"/>
      <c r="FX870" s="144"/>
      <c r="FY870" s="144"/>
      <c r="FZ870" s="144"/>
      <c r="GA870" s="144"/>
      <c r="GB870" s="144"/>
      <c r="GC870" s="144"/>
      <c r="GD870" s="144"/>
      <c r="GE870" s="144"/>
      <c r="GF870" s="144"/>
      <c r="GG870" s="144"/>
      <c r="GH870" s="144"/>
      <c r="GI870" s="144"/>
      <c r="GJ870" s="144"/>
      <c r="GK870" s="144"/>
      <c r="GL870" s="144"/>
      <c r="GM870" s="144"/>
      <c r="GN870" s="144"/>
      <c r="GO870" s="144"/>
      <c r="GP870" s="144"/>
      <c r="GQ870" s="144"/>
      <c r="GR870" s="144"/>
      <c r="GS870" s="144"/>
      <c r="GT870" s="144"/>
      <c r="GU870" s="144"/>
      <c r="GV870" s="144"/>
      <c r="GW870" s="144"/>
      <c r="GX870" s="144"/>
      <c r="GY870" s="144"/>
      <c r="GZ870" s="144"/>
      <c r="HA870" s="144"/>
      <c r="HB870" s="144"/>
      <c r="HC870" s="144"/>
      <c r="HD870" s="144"/>
      <c r="HE870" s="144"/>
      <c r="HF870" s="144"/>
      <c r="HG870" s="144"/>
      <c r="HH870" s="144"/>
      <c r="HI870" s="144"/>
      <c r="HJ870" s="144"/>
    </row>
    <row r="871" spans="1:218" ht="16.5" x14ac:dyDescent="0.3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c r="CN871" s="144"/>
      <c r="CO871" s="144"/>
      <c r="CP871" s="144"/>
      <c r="CQ871" s="144"/>
      <c r="CR871" s="144"/>
      <c r="CS871" s="144"/>
      <c r="CT871" s="144"/>
      <c r="CU871" s="144"/>
      <c r="CV871" s="144"/>
      <c r="CW871" s="144"/>
      <c r="CX871" s="144"/>
      <c r="CY871" s="144"/>
      <c r="CZ871" s="144"/>
      <c r="DA871" s="144"/>
      <c r="DB871" s="144"/>
      <c r="DC871" s="144"/>
      <c r="DD871" s="144"/>
      <c r="DE871" s="144"/>
      <c r="DF871" s="144"/>
      <c r="DG871" s="144"/>
      <c r="DH871" s="144"/>
      <c r="DI871" s="144"/>
      <c r="DJ871" s="144"/>
      <c r="DK871" s="144"/>
      <c r="DL871" s="144"/>
      <c r="DM871" s="144"/>
      <c r="DN871" s="144"/>
      <c r="DO871" s="144"/>
      <c r="DP871" s="144"/>
      <c r="DQ871" s="144"/>
      <c r="DR871" s="144"/>
      <c r="DS871" s="144"/>
      <c r="DT871" s="144"/>
      <c r="DU871" s="144"/>
      <c r="DV871" s="144"/>
      <c r="DW871" s="144"/>
      <c r="DX871" s="144"/>
      <c r="DY871" s="144"/>
      <c r="DZ871" s="144"/>
      <c r="EA871" s="144"/>
      <c r="EB871" s="144"/>
      <c r="EC871" s="144"/>
      <c r="ED871" s="144"/>
      <c r="EE871" s="144"/>
      <c r="EF871" s="144"/>
      <c r="EG871" s="144"/>
      <c r="EH871" s="144"/>
      <c r="EI871" s="144"/>
      <c r="EJ871" s="144"/>
      <c r="EK871" s="144"/>
      <c r="EL871" s="144"/>
      <c r="EM871" s="144"/>
      <c r="EN871" s="144"/>
      <c r="EO871" s="144"/>
      <c r="EP871" s="144"/>
      <c r="EQ871" s="144"/>
      <c r="ER871" s="144"/>
      <c r="ES871" s="144"/>
      <c r="ET871" s="144"/>
      <c r="EU871" s="144"/>
      <c r="EV871" s="144"/>
      <c r="EW871" s="144"/>
      <c r="EX871" s="144"/>
      <c r="EY871" s="144"/>
      <c r="EZ871" s="144"/>
      <c r="FA871" s="144"/>
      <c r="FB871" s="144"/>
      <c r="FC871" s="144"/>
      <c r="FD871" s="144"/>
      <c r="FE871" s="144"/>
      <c r="FF871" s="144"/>
      <c r="FG871" s="144"/>
      <c r="FH871" s="144"/>
      <c r="FI871" s="144"/>
      <c r="FJ871" s="144"/>
      <c r="FK871" s="144"/>
      <c r="FL871" s="144"/>
      <c r="FM871" s="144"/>
      <c r="FN871" s="144"/>
      <c r="FO871" s="144"/>
      <c r="FP871" s="144"/>
      <c r="FQ871" s="144"/>
      <c r="FR871" s="144"/>
      <c r="FS871" s="144"/>
      <c r="FT871" s="144"/>
      <c r="FU871" s="144"/>
      <c r="FV871" s="144"/>
      <c r="FW871" s="144"/>
      <c r="FX871" s="144"/>
      <c r="FY871" s="144"/>
      <c r="FZ871" s="144"/>
      <c r="GA871" s="144"/>
      <c r="GB871" s="144"/>
      <c r="GC871" s="144"/>
      <c r="GD871" s="144"/>
      <c r="GE871" s="144"/>
      <c r="GF871" s="144"/>
      <c r="GG871" s="144"/>
      <c r="GH871" s="144"/>
      <c r="GI871" s="144"/>
      <c r="GJ871" s="144"/>
      <c r="GK871" s="144"/>
      <c r="GL871" s="144"/>
      <c r="GM871" s="144"/>
      <c r="GN871" s="144"/>
      <c r="GO871" s="144"/>
      <c r="GP871" s="144"/>
      <c r="GQ871" s="144"/>
      <c r="GR871" s="144"/>
      <c r="GS871" s="144"/>
      <c r="GT871" s="144"/>
      <c r="GU871" s="144"/>
      <c r="GV871" s="144"/>
      <c r="GW871" s="144"/>
      <c r="GX871" s="144"/>
      <c r="GY871" s="144"/>
      <c r="GZ871" s="144"/>
      <c r="HA871" s="144"/>
      <c r="HB871" s="144"/>
      <c r="HC871" s="144"/>
      <c r="HD871" s="144"/>
      <c r="HE871" s="144"/>
      <c r="HF871" s="144"/>
      <c r="HG871" s="144"/>
      <c r="HH871" s="144"/>
      <c r="HI871" s="144"/>
      <c r="HJ871" s="144"/>
    </row>
    <row r="872" spans="1:218" ht="16.5" x14ac:dyDescent="0.3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c r="CN872" s="144"/>
      <c r="CO872" s="144"/>
      <c r="CP872" s="144"/>
      <c r="CQ872" s="144"/>
      <c r="CR872" s="144"/>
      <c r="CS872" s="144"/>
      <c r="CT872" s="144"/>
      <c r="CU872" s="144"/>
      <c r="CV872" s="144"/>
      <c r="CW872" s="144"/>
      <c r="CX872" s="144"/>
      <c r="CY872" s="144"/>
      <c r="CZ872" s="144"/>
      <c r="DA872" s="144"/>
      <c r="DB872" s="144"/>
      <c r="DC872" s="144"/>
      <c r="DD872" s="144"/>
      <c r="DE872" s="144"/>
      <c r="DF872" s="144"/>
      <c r="DG872" s="144"/>
      <c r="DH872" s="144"/>
      <c r="DI872" s="144"/>
      <c r="DJ872" s="144"/>
      <c r="DK872" s="144"/>
      <c r="DL872" s="144"/>
      <c r="DM872" s="144"/>
      <c r="DN872" s="144"/>
      <c r="DO872" s="144"/>
      <c r="DP872" s="144"/>
      <c r="DQ872" s="144"/>
      <c r="DR872" s="144"/>
      <c r="DS872" s="144"/>
      <c r="DT872" s="144"/>
      <c r="DU872" s="144"/>
      <c r="DV872" s="144"/>
      <c r="DW872" s="144"/>
      <c r="DX872" s="144"/>
      <c r="DY872" s="144"/>
      <c r="DZ872" s="144"/>
      <c r="EA872" s="144"/>
      <c r="EB872" s="144"/>
      <c r="EC872" s="144"/>
      <c r="ED872" s="144"/>
      <c r="EE872" s="144"/>
      <c r="EF872" s="144"/>
      <c r="EG872" s="144"/>
      <c r="EH872" s="144"/>
      <c r="EI872" s="144"/>
      <c r="EJ872" s="144"/>
      <c r="EK872" s="144"/>
      <c r="EL872" s="144"/>
      <c r="EM872" s="144"/>
      <c r="EN872" s="144"/>
      <c r="EO872" s="144"/>
      <c r="EP872" s="144"/>
      <c r="EQ872" s="144"/>
      <c r="ER872" s="144"/>
      <c r="ES872" s="144"/>
      <c r="ET872" s="144"/>
      <c r="EU872" s="144"/>
      <c r="EV872" s="144"/>
      <c r="EW872" s="144"/>
      <c r="EX872" s="144"/>
      <c r="EY872" s="144"/>
      <c r="EZ872" s="144"/>
      <c r="FA872" s="144"/>
      <c r="FB872" s="144"/>
      <c r="FC872" s="144"/>
      <c r="FD872" s="144"/>
      <c r="FE872" s="144"/>
      <c r="FF872" s="144"/>
      <c r="FG872" s="144"/>
      <c r="FH872" s="144"/>
      <c r="FI872" s="144"/>
      <c r="FJ872" s="144"/>
      <c r="FK872" s="144"/>
      <c r="FL872" s="144"/>
      <c r="FM872" s="144"/>
      <c r="FN872" s="144"/>
      <c r="FO872" s="144"/>
      <c r="FP872" s="144"/>
      <c r="FQ872" s="144"/>
      <c r="FR872" s="144"/>
      <c r="FS872" s="144"/>
      <c r="FT872" s="144"/>
      <c r="FU872" s="144"/>
      <c r="FV872" s="144"/>
      <c r="FW872" s="144"/>
      <c r="FX872" s="144"/>
      <c r="FY872" s="144"/>
      <c r="FZ872" s="144"/>
      <c r="GA872" s="144"/>
      <c r="GB872" s="144"/>
      <c r="GC872" s="144"/>
      <c r="GD872" s="144"/>
      <c r="GE872" s="144"/>
      <c r="GF872" s="144"/>
      <c r="GG872" s="144"/>
      <c r="GH872" s="144"/>
      <c r="GI872" s="144"/>
      <c r="GJ872" s="144"/>
      <c r="GK872" s="144"/>
      <c r="GL872" s="144"/>
      <c r="GM872" s="144"/>
      <c r="GN872" s="144"/>
      <c r="GO872" s="144"/>
      <c r="GP872" s="144"/>
      <c r="GQ872" s="144"/>
      <c r="GR872" s="144"/>
      <c r="GS872" s="144"/>
      <c r="GT872" s="144"/>
      <c r="GU872" s="144"/>
      <c r="GV872" s="144"/>
      <c r="GW872" s="144"/>
      <c r="GX872" s="144"/>
      <c r="GY872" s="144"/>
      <c r="GZ872" s="144"/>
      <c r="HA872" s="144"/>
      <c r="HB872" s="144"/>
      <c r="HC872" s="144"/>
      <c r="HD872" s="144"/>
      <c r="HE872" s="144"/>
      <c r="HF872" s="144"/>
      <c r="HG872" s="144"/>
      <c r="HH872" s="144"/>
      <c r="HI872" s="144"/>
      <c r="HJ872" s="144"/>
    </row>
    <row r="873" spans="1:218" ht="16.5" x14ac:dyDescent="0.3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c r="CN873" s="144"/>
      <c r="CO873" s="144"/>
      <c r="CP873" s="144"/>
      <c r="CQ873" s="144"/>
      <c r="CR873" s="144"/>
      <c r="CS873" s="144"/>
      <c r="CT873" s="144"/>
      <c r="CU873" s="144"/>
      <c r="CV873" s="144"/>
      <c r="CW873" s="144"/>
      <c r="CX873" s="144"/>
      <c r="CY873" s="144"/>
      <c r="CZ873" s="144"/>
      <c r="DA873" s="144"/>
      <c r="DB873" s="144"/>
      <c r="DC873" s="144"/>
      <c r="DD873" s="144"/>
      <c r="DE873" s="144"/>
      <c r="DF873" s="144"/>
      <c r="DG873" s="144"/>
      <c r="DH873" s="144"/>
      <c r="DI873" s="144"/>
      <c r="DJ873" s="144"/>
      <c r="DK873" s="144"/>
      <c r="DL873" s="144"/>
      <c r="DM873" s="144"/>
      <c r="DN873" s="144"/>
      <c r="DO873" s="144"/>
      <c r="DP873" s="144"/>
      <c r="DQ873" s="144"/>
      <c r="DR873" s="144"/>
      <c r="DS873" s="144"/>
      <c r="DT873" s="144"/>
      <c r="DU873" s="144"/>
      <c r="DV873" s="144"/>
      <c r="DW873" s="144"/>
      <c r="DX873" s="144"/>
      <c r="DY873" s="144"/>
      <c r="DZ873" s="144"/>
      <c r="EA873" s="144"/>
      <c r="EB873" s="144"/>
      <c r="EC873" s="144"/>
      <c r="ED873" s="144"/>
      <c r="EE873" s="144"/>
      <c r="EF873" s="144"/>
      <c r="EG873" s="144"/>
      <c r="EH873" s="144"/>
      <c r="EI873" s="144"/>
      <c r="EJ873" s="144"/>
      <c r="EK873" s="144"/>
      <c r="EL873" s="144"/>
      <c r="EM873" s="144"/>
      <c r="EN873" s="144"/>
      <c r="EO873" s="144"/>
      <c r="EP873" s="144"/>
      <c r="EQ873" s="144"/>
      <c r="ER873" s="144"/>
      <c r="ES873" s="144"/>
      <c r="ET873" s="144"/>
      <c r="EU873" s="144"/>
      <c r="EV873" s="144"/>
      <c r="EW873" s="144"/>
      <c r="EX873" s="144"/>
      <c r="EY873" s="144"/>
      <c r="EZ873" s="144"/>
      <c r="FA873" s="144"/>
      <c r="FB873" s="144"/>
      <c r="FC873" s="144"/>
      <c r="FD873" s="144"/>
      <c r="FE873" s="144"/>
      <c r="FF873" s="144"/>
      <c r="FG873" s="144"/>
      <c r="FH873" s="144"/>
      <c r="FI873" s="144"/>
      <c r="FJ873" s="144"/>
      <c r="FK873" s="144"/>
      <c r="FL873" s="144"/>
      <c r="FM873" s="144"/>
      <c r="FN873" s="144"/>
      <c r="FO873" s="144"/>
      <c r="FP873" s="144"/>
      <c r="FQ873" s="144"/>
      <c r="FR873" s="144"/>
      <c r="FS873" s="144"/>
      <c r="FT873" s="144"/>
      <c r="FU873" s="144"/>
      <c r="FV873" s="144"/>
      <c r="FW873" s="144"/>
      <c r="FX873" s="144"/>
      <c r="FY873" s="144"/>
      <c r="FZ873" s="144"/>
      <c r="GA873" s="144"/>
      <c r="GB873" s="144"/>
      <c r="GC873" s="144"/>
      <c r="GD873" s="144"/>
      <c r="GE873" s="144"/>
      <c r="GF873" s="144"/>
      <c r="GG873" s="144"/>
      <c r="GH873" s="144"/>
      <c r="GI873" s="144"/>
      <c r="GJ873" s="144"/>
      <c r="GK873" s="144"/>
      <c r="GL873" s="144"/>
      <c r="GM873" s="144"/>
      <c r="GN873" s="144"/>
      <c r="GO873" s="144"/>
      <c r="GP873" s="144"/>
      <c r="GQ873" s="144"/>
      <c r="GR873" s="144"/>
      <c r="GS873" s="144"/>
      <c r="GT873" s="144"/>
      <c r="GU873" s="144"/>
      <c r="GV873" s="144"/>
      <c r="GW873" s="144"/>
      <c r="GX873" s="144"/>
      <c r="GY873" s="144"/>
      <c r="GZ873" s="144"/>
      <c r="HA873" s="144"/>
      <c r="HB873" s="144"/>
      <c r="HC873" s="144"/>
      <c r="HD873" s="144"/>
      <c r="HE873" s="144"/>
      <c r="HF873" s="144"/>
      <c r="HG873" s="144"/>
      <c r="HH873" s="144"/>
      <c r="HI873" s="144"/>
      <c r="HJ873" s="144"/>
    </row>
    <row r="874" spans="1:218" ht="16.5" x14ac:dyDescent="0.3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c r="CN874" s="144"/>
      <c r="CO874" s="144"/>
      <c r="CP874" s="144"/>
      <c r="CQ874" s="144"/>
      <c r="CR874" s="144"/>
      <c r="CS874" s="144"/>
      <c r="CT874" s="144"/>
      <c r="CU874" s="144"/>
      <c r="CV874" s="144"/>
      <c r="CW874" s="144"/>
      <c r="CX874" s="144"/>
      <c r="CY874" s="144"/>
      <c r="CZ874" s="144"/>
      <c r="DA874" s="144"/>
      <c r="DB874" s="144"/>
      <c r="DC874" s="144"/>
      <c r="DD874" s="144"/>
      <c r="DE874" s="144"/>
      <c r="DF874" s="144"/>
      <c r="DG874" s="144"/>
      <c r="DH874" s="144"/>
      <c r="DI874" s="144"/>
      <c r="DJ874" s="144"/>
      <c r="DK874" s="144"/>
      <c r="DL874" s="144"/>
      <c r="DM874" s="144"/>
      <c r="DN874" s="144"/>
      <c r="DO874" s="144"/>
      <c r="DP874" s="144"/>
      <c r="DQ874" s="144"/>
      <c r="DR874" s="144"/>
      <c r="DS874" s="144"/>
      <c r="DT874" s="144"/>
      <c r="DU874" s="144"/>
      <c r="DV874" s="144"/>
      <c r="DW874" s="144"/>
      <c r="DX874" s="144"/>
      <c r="DY874" s="144"/>
      <c r="DZ874" s="144"/>
      <c r="EA874" s="144"/>
      <c r="EB874" s="144"/>
      <c r="EC874" s="144"/>
      <c r="ED874" s="144"/>
      <c r="EE874" s="144"/>
      <c r="EF874" s="144"/>
      <c r="EG874" s="144"/>
      <c r="EH874" s="144"/>
      <c r="EI874" s="144"/>
      <c r="EJ874" s="144"/>
      <c r="EK874" s="144"/>
      <c r="EL874" s="144"/>
      <c r="EM874" s="144"/>
      <c r="EN874" s="144"/>
      <c r="EO874" s="144"/>
      <c r="EP874" s="144"/>
      <c r="EQ874" s="144"/>
      <c r="ER874" s="144"/>
      <c r="ES874" s="144"/>
      <c r="ET874" s="144"/>
      <c r="EU874" s="144"/>
      <c r="EV874" s="144"/>
      <c r="EW874" s="144"/>
      <c r="EX874" s="144"/>
      <c r="EY874" s="144"/>
      <c r="EZ874" s="144"/>
      <c r="FA874" s="144"/>
      <c r="FB874" s="144"/>
      <c r="FC874" s="144"/>
      <c r="FD874" s="144"/>
      <c r="FE874" s="144"/>
      <c r="FF874" s="144"/>
      <c r="FG874" s="144"/>
      <c r="FH874" s="144"/>
      <c r="FI874" s="144"/>
      <c r="FJ874" s="144"/>
      <c r="FK874" s="144"/>
      <c r="FL874" s="144"/>
      <c r="FM874" s="144"/>
      <c r="FN874" s="144"/>
      <c r="FO874" s="144"/>
      <c r="FP874" s="144"/>
      <c r="FQ874" s="144"/>
      <c r="FR874" s="144"/>
      <c r="FS874" s="144"/>
      <c r="FT874" s="144"/>
      <c r="FU874" s="144"/>
      <c r="FV874" s="144"/>
      <c r="FW874" s="144"/>
      <c r="FX874" s="144"/>
      <c r="FY874" s="144"/>
      <c r="FZ874" s="144"/>
      <c r="GA874" s="144"/>
      <c r="GB874" s="144"/>
      <c r="GC874" s="144"/>
      <c r="GD874" s="144"/>
      <c r="GE874" s="144"/>
      <c r="GF874" s="144"/>
      <c r="GG874" s="144"/>
      <c r="GH874" s="144"/>
      <c r="GI874" s="144"/>
      <c r="GJ874" s="144"/>
      <c r="GK874" s="144"/>
      <c r="GL874" s="144"/>
      <c r="GM874" s="144"/>
      <c r="GN874" s="144"/>
      <c r="GO874" s="144"/>
      <c r="GP874" s="144"/>
      <c r="GQ874" s="144"/>
      <c r="GR874" s="144"/>
      <c r="GS874" s="144"/>
      <c r="GT874" s="144"/>
      <c r="GU874" s="144"/>
      <c r="GV874" s="144"/>
      <c r="GW874" s="144"/>
      <c r="GX874" s="144"/>
      <c r="GY874" s="144"/>
      <c r="GZ874" s="144"/>
      <c r="HA874" s="144"/>
      <c r="HB874" s="144"/>
      <c r="HC874" s="144"/>
      <c r="HD874" s="144"/>
      <c r="HE874" s="144"/>
      <c r="HF874" s="144"/>
      <c r="HG874" s="144"/>
      <c r="HH874" s="144"/>
      <c r="HI874" s="144"/>
      <c r="HJ874" s="144"/>
    </row>
    <row r="875" spans="1:218" ht="16.5" x14ac:dyDescent="0.3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c r="CN875" s="144"/>
      <c r="CO875" s="144"/>
      <c r="CP875" s="144"/>
      <c r="CQ875" s="144"/>
      <c r="CR875" s="144"/>
      <c r="CS875" s="144"/>
      <c r="CT875" s="144"/>
      <c r="CU875" s="144"/>
      <c r="CV875" s="144"/>
      <c r="CW875" s="144"/>
      <c r="CX875" s="144"/>
      <c r="CY875" s="144"/>
      <c r="CZ875" s="144"/>
      <c r="DA875" s="144"/>
      <c r="DB875" s="144"/>
      <c r="DC875" s="144"/>
      <c r="DD875" s="144"/>
      <c r="DE875" s="144"/>
      <c r="DF875" s="144"/>
      <c r="DG875" s="144"/>
      <c r="DH875" s="144"/>
      <c r="DI875" s="144"/>
      <c r="DJ875" s="144"/>
      <c r="DK875" s="144"/>
      <c r="DL875" s="144"/>
      <c r="DM875" s="144"/>
      <c r="DN875" s="144"/>
      <c r="DO875" s="144"/>
      <c r="DP875" s="144"/>
      <c r="DQ875" s="144"/>
      <c r="DR875" s="144"/>
      <c r="DS875" s="144"/>
      <c r="DT875" s="144"/>
      <c r="DU875" s="144"/>
      <c r="DV875" s="144"/>
      <c r="DW875" s="144"/>
      <c r="DX875" s="144"/>
      <c r="DY875" s="144"/>
      <c r="DZ875" s="144"/>
      <c r="EA875" s="144"/>
      <c r="EB875" s="144"/>
      <c r="EC875" s="144"/>
      <c r="ED875" s="144"/>
      <c r="EE875" s="144"/>
      <c r="EF875" s="144"/>
      <c r="EG875" s="144"/>
      <c r="EH875" s="144"/>
      <c r="EI875" s="144"/>
      <c r="EJ875" s="144"/>
      <c r="EK875" s="144"/>
      <c r="EL875" s="144"/>
      <c r="EM875" s="144"/>
      <c r="EN875" s="144"/>
      <c r="EO875" s="144"/>
      <c r="EP875" s="144"/>
      <c r="EQ875" s="144"/>
      <c r="ER875" s="144"/>
      <c r="ES875" s="144"/>
      <c r="ET875" s="144"/>
      <c r="EU875" s="144"/>
      <c r="EV875" s="144"/>
      <c r="EW875" s="144"/>
      <c r="EX875" s="144"/>
      <c r="EY875" s="144"/>
      <c r="EZ875" s="144"/>
      <c r="FA875" s="144"/>
      <c r="FB875" s="144"/>
      <c r="FC875" s="144"/>
      <c r="FD875" s="144"/>
      <c r="FE875" s="144"/>
      <c r="FF875" s="144"/>
      <c r="FG875" s="144"/>
      <c r="FH875" s="144"/>
      <c r="FI875" s="144"/>
      <c r="FJ875" s="144"/>
      <c r="FK875" s="144"/>
      <c r="FL875" s="144"/>
      <c r="FM875" s="144"/>
      <c r="FN875" s="144"/>
      <c r="FO875" s="144"/>
      <c r="FP875" s="144"/>
      <c r="FQ875" s="144"/>
      <c r="FR875" s="144"/>
      <c r="FS875" s="144"/>
      <c r="FT875" s="144"/>
      <c r="FU875" s="144"/>
      <c r="FV875" s="144"/>
      <c r="FW875" s="144"/>
      <c r="FX875" s="144"/>
      <c r="FY875" s="144"/>
      <c r="FZ875" s="144"/>
      <c r="GA875" s="144"/>
      <c r="GB875" s="144"/>
      <c r="GC875" s="144"/>
      <c r="GD875" s="144"/>
      <c r="GE875" s="144"/>
      <c r="GF875" s="144"/>
      <c r="GG875" s="144"/>
      <c r="GH875" s="144"/>
      <c r="GI875" s="144"/>
      <c r="GJ875" s="144"/>
      <c r="GK875" s="144"/>
      <c r="GL875" s="144"/>
      <c r="GM875" s="144"/>
      <c r="GN875" s="144"/>
      <c r="GO875" s="144"/>
      <c r="GP875" s="144"/>
      <c r="GQ875" s="144"/>
      <c r="GR875" s="144"/>
      <c r="GS875" s="144"/>
      <c r="GT875" s="144"/>
      <c r="GU875" s="144"/>
      <c r="GV875" s="144"/>
      <c r="GW875" s="144"/>
      <c r="GX875" s="144"/>
      <c r="GY875" s="144"/>
      <c r="GZ875" s="144"/>
      <c r="HA875" s="144"/>
      <c r="HB875" s="144"/>
      <c r="HC875" s="144"/>
      <c r="HD875" s="144"/>
      <c r="HE875" s="144"/>
      <c r="HF875" s="144"/>
      <c r="HG875" s="144"/>
      <c r="HH875" s="144"/>
      <c r="HI875" s="144"/>
      <c r="HJ875" s="144"/>
    </row>
    <row r="876" spans="1:218" ht="16.5" x14ac:dyDescent="0.3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4"/>
      <c r="CV876" s="144"/>
      <c r="CW876" s="144"/>
      <c r="CX876" s="144"/>
      <c r="CY876" s="144"/>
      <c r="CZ876" s="144"/>
      <c r="DA876" s="144"/>
      <c r="DB876" s="144"/>
      <c r="DC876" s="144"/>
      <c r="DD876" s="144"/>
      <c r="DE876" s="144"/>
      <c r="DF876" s="144"/>
      <c r="DG876" s="144"/>
      <c r="DH876" s="144"/>
      <c r="DI876" s="144"/>
      <c r="DJ876" s="144"/>
      <c r="DK876" s="144"/>
      <c r="DL876" s="144"/>
      <c r="DM876" s="144"/>
      <c r="DN876" s="144"/>
      <c r="DO876" s="144"/>
      <c r="DP876" s="144"/>
      <c r="DQ876" s="144"/>
      <c r="DR876" s="144"/>
      <c r="DS876" s="144"/>
      <c r="DT876" s="144"/>
      <c r="DU876" s="144"/>
      <c r="DV876" s="144"/>
      <c r="DW876" s="144"/>
      <c r="DX876" s="144"/>
      <c r="DY876" s="144"/>
      <c r="DZ876" s="144"/>
      <c r="EA876" s="144"/>
      <c r="EB876" s="144"/>
      <c r="EC876" s="144"/>
      <c r="ED876" s="144"/>
      <c r="EE876" s="144"/>
      <c r="EF876" s="144"/>
      <c r="EG876" s="144"/>
      <c r="EH876" s="144"/>
      <c r="EI876" s="144"/>
      <c r="EJ876" s="144"/>
      <c r="EK876" s="144"/>
      <c r="EL876" s="144"/>
      <c r="EM876" s="144"/>
      <c r="EN876" s="144"/>
      <c r="EO876" s="144"/>
      <c r="EP876" s="144"/>
      <c r="EQ876" s="144"/>
      <c r="ER876" s="144"/>
      <c r="ES876" s="144"/>
      <c r="ET876" s="144"/>
      <c r="EU876" s="144"/>
      <c r="EV876" s="144"/>
      <c r="EW876" s="144"/>
      <c r="EX876" s="144"/>
      <c r="EY876" s="144"/>
      <c r="EZ876" s="144"/>
      <c r="FA876" s="144"/>
      <c r="FB876" s="144"/>
      <c r="FC876" s="144"/>
      <c r="FD876" s="144"/>
      <c r="FE876" s="144"/>
      <c r="FF876" s="144"/>
      <c r="FG876" s="144"/>
      <c r="FH876" s="144"/>
      <c r="FI876" s="144"/>
      <c r="FJ876" s="144"/>
      <c r="FK876" s="144"/>
      <c r="FL876" s="144"/>
      <c r="FM876" s="144"/>
      <c r="FN876" s="144"/>
      <c r="FO876" s="144"/>
      <c r="FP876" s="144"/>
      <c r="FQ876" s="144"/>
      <c r="FR876" s="144"/>
      <c r="FS876" s="144"/>
      <c r="FT876" s="144"/>
      <c r="FU876" s="144"/>
      <c r="FV876" s="144"/>
      <c r="FW876" s="144"/>
      <c r="FX876" s="144"/>
      <c r="FY876" s="144"/>
      <c r="FZ876" s="144"/>
      <c r="GA876" s="144"/>
      <c r="GB876" s="144"/>
      <c r="GC876" s="144"/>
      <c r="GD876" s="144"/>
      <c r="GE876" s="144"/>
      <c r="GF876" s="144"/>
      <c r="GG876" s="144"/>
      <c r="GH876" s="144"/>
      <c r="GI876" s="144"/>
      <c r="GJ876" s="144"/>
      <c r="GK876" s="144"/>
      <c r="GL876" s="144"/>
      <c r="GM876" s="144"/>
      <c r="GN876" s="144"/>
      <c r="GO876" s="144"/>
      <c r="GP876" s="144"/>
      <c r="GQ876" s="144"/>
      <c r="GR876" s="144"/>
      <c r="GS876" s="144"/>
      <c r="GT876" s="144"/>
      <c r="GU876" s="144"/>
      <c r="GV876" s="144"/>
      <c r="GW876" s="144"/>
      <c r="GX876" s="144"/>
      <c r="GY876" s="144"/>
      <c r="GZ876" s="144"/>
      <c r="HA876" s="144"/>
      <c r="HB876" s="144"/>
      <c r="HC876" s="144"/>
      <c r="HD876" s="144"/>
      <c r="HE876" s="144"/>
      <c r="HF876" s="144"/>
      <c r="HG876" s="144"/>
      <c r="HH876" s="144"/>
      <c r="HI876" s="144"/>
      <c r="HJ876" s="144"/>
    </row>
    <row r="877" spans="1:218" ht="16.5" x14ac:dyDescent="0.3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c r="CN877" s="144"/>
      <c r="CO877" s="144"/>
      <c r="CP877" s="144"/>
      <c r="CQ877" s="144"/>
      <c r="CR877" s="144"/>
      <c r="CS877" s="144"/>
      <c r="CT877" s="144"/>
      <c r="CU877" s="144"/>
      <c r="CV877" s="144"/>
      <c r="CW877" s="144"/>
      <c r="CX877" s="144"/>
      <c r="CY877" s="144"/>
      <c r="CZ877" s="144"/>
      <c r="DA877" s="144"/>
      <c r="DB877" s="144"/>
      <c r="DC877" s="144"/>
      <c r="DD877" s="144"/>
      <c r="DE877" s="144"/>
      <c r="DF877" s="144"/>
      <c r="DG877" s="144"/>
      <c r="DH877" s="144"/>
      <c r="DI877" s="144"/>
      <c r="DJ877" s="144"/>
      <c r="DK877" s="144"/>
      <c r="DL877" s="144"/>
      <c r="DM877" s="144"/>
      <c r="DN877" s="144"/>
      <c r="DO877" s="144"/>
      <c r="DP877" s="144"/>
      <c r="DQ877" s="144"/>
      <c r="DR877" s="144"/>
      <c r="DS877" s="144"/>
      <c r="DT877" s="144"/>
      <c r="DU877" s="144"/>
      <c r="DV877" s="144"/>
      <c r="DW877" s="144"/>
      <c r="DX877" s="144"/>
      <c r="DY877" s="144"/>
      <c r="DZ877" s="144"/>
      <c r="EA877" s="144"/>
      <c r="EB877" s="144"/>
      <c r="EC877" s="144"/>
      <c r="ED877" s="144"/>
      <c r="EE877" s="144"/>
      <c r="EF877" s="144"/>
      <c r="EG877" s="144"/>
      <c r="EH877" s="144"/>
      <c r="EI877" s="144"/>
      <c r="EJ877" s="144"/>
      <c r="EK877" s="144"/>
      <c r="EL877" s="144"/>
      <c r="EM877" s="144"/>
      <c r="EN877" s="144"/>
      <c r="EO877" s="144"/>
      <c r="EP877" s="144"/>
      <c r="EQ877" s="144"/>
      <c r="ER877" s="144"/>
      <c r="ES877" s="144"/>
      <c r="ET877" s="144"/>
      <c r="EU877" s="144"/>
      <c r="EV877" s="144"/>
      <c r="EW877" s="144"/>
      <c r="EX877" s="144"/>
      <c r="EY877" s="144"/>
      <c r="EZ877" s="144"/>
      <c r="FA877" s="144"/>
      <c r="FB877" s="144"/>
      <c r="FC877" s="144"/>
      <c r="FD877" s="144"/>
      <c r="FE877" s="144"/>
      <c r="FF877" s="144"/>
      <c r="FG877" s="144"/>
      <c r="FH877" s="144"/>
      <c r="FI877" s="144"/>
      <c r="FJ877" s="144"/>
      <c r="FK877" s="144"/>
      <c r="FL877" s="144"/>
      <c r="FM877" s="144"/>
      <c r="FN877" s="144"/>
      <c r="FO877" s="144"/>
      <c r="FP877" s="144"/>
      <c r="FQ877" s="144"/>
      <c r="FR877" s="144"/>
      <c r="FS877" s="144"/>
      <c r="FT877" s="144"/>
      <c r="FU877" s="144"/>
      <c r="FV877" s="144"/>
      <c r="FW877" s="144"/>
      <c r="FX877" s="144"/>
      <c r="FY877" s="144"/>
      <c r="FZ877" s="144"/>
      <c r="GA877" s="144"/>
      <c r="GB877" s="144"/>
      <c r="GC877" s="144"/>
      <c r="GD877" s="144"/>
      <c r="GE877" s="144"/>
      <c r="GF877" s="144"/>
      <c r="GG877" s="144"/>
      <c r="GH877" s="144"/>
      <c r="GI877" s="144"/>
      <c r="GJ877" s="144"/>
      <c r="GK877" s="144"/>
      <c r="GL877" s="144"/>
      <c r="GM877" s="144"/>
      <c r="GN877" s="144"/>
      <c r="GO877" s="144"/>
      <c r="GP877" s="144"/>
      <c r="GQ877" s="144"/>
      <c r="GR877" s="144"/>
      <c r="GS877" s="144"/>
      <c r="GT877" s="144"/>
      <c r="GU877" s="144"/>
      <c r="GV877" s="144"/>
      <c r="GW877" s="144"/>
      <c r="GX877" s="144"/>
      <c r="GY877" s="144"/>
      <c r="GZ877" s="144"/>
      <c r="HA877" s="144"/>
      <c r="HB877" s="144"/>
      <c r="HC877" s="144"/>
      <c r="HD877" s="144"/>
      <c r="HE877" s="144"/>
      <c r="HF877" s="144"/>
      <c r="HG877" s="144"/>
      <c r="HH877" s="144"/>
      <c r="HI877" s="144"/>
      <c r="HJ877" s="144"/>
    </row>
    <row r="878" spans="1:218" ht="16.5" x14ac:dyDescent="0.3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c r="CN878" s="144"/>
      <c r="CO878" s="144"/>
      <c r="CP878" s="144"/>
      <c r="CQ878" s="144"/>
      <c r="CR878" s="144"/>
      <c r="CS878" s="144"/>
      <c r="CT878" s="144"/>
      <c r="CU878" s="144"/>
      <c r="CV878" s="144"/>
      <c r="CW878" s="144"/>
      <c r="CX878" s="144"/>
      <c r="CY878" s="144"/>
      <c r="CZ878" s="144"/>
      <c r="DA878" s="144"/>
      <c r="DB878" s="144"/>
      <c r="DC878" s="144"/>
      <c r="DD878" s="144"/>
      <c r="DE878" s="144"/>
      <c r="DF878" s="144"/>
      <c r="DG878" s="144"/>
      <c r="DH878" s="144"/>
      <c r="DI878" s="144"/>
      <c r="DJ878" s="144"/>
      <c r="DK878" s="144"/>
      <c r="DL878" s="144"/>
      <c r="DM878" s="144"/>
      <c r="DN878" s="144"/>
      <c r="DO878" s="144"/>
      <c r="DP878" s="144"/>
      <c r="DQ878" s="144"/>
      <c r="DR878" s="144"/>
      <c r="DS878" s="144"/>
      <c r="DT878" s="144"/>
      <c r="DU878" s="144"/>
      <c r="DV878" s="144"/>
      <c r="DW878" s="144"/>
      <c r="DX878" s="144"/>
      <c r="DY878" s="144"/>
      <c r="DZ878" s="144"/>
      <c r="EA878" s="144"/>
      <c r="EB878" s="144"/>
      <c r="EC878" s="144"/>
      <c r="ED878" s="144"/>
      <c r="EE878" s="144"/>
      <c r="EF878" s="144"/>
      <c r="EG878" s="144"/>
      <c r="EH878" s="144"/>
      <c r="EI878" s="144"/>
      <c r="EJ878" s="144"/>
      <c r="EK878" s="144"/>
      <c r="EL878" s="144"/>
      <c r="EM878" s="144"/>
      <c r="EN878" s="144"/>
      <c r="EO878" s="144"/>
      <c r="EP878" s="144"/>
      <c r="EQ878" s="144"/>
      <c r="ER878" s="144"/>
      <c r="ES878" s="144"/>
      <c r="ET878" s="144"/>
      <c r="EU878" s="144"/>
      <c r="EV878" s="144"/>
      <c r="EW878" s="144"/>
      <c r="EX878" s="144"/>
      <c r="EY878" s="144"/>
      <c r="EZ878" s="144"/>
      <c r="FA878" s="144"/>
      <c r="FB878" s="144"/>
      <c r="FC878" s="144"/>
      <c r="FD878" s="144"/>
      <c r="FE878" s="144"/>
      <c r="FF878" s="144"/>
      <c r="FG878" s="144"/>
      <c r="FH878" s="144"/>
      <c r="FI878" s="144"/>
      <c r="FJ878" s="144"/>
      <c r="FK878" s="144"/>
      <c r="FL878" s="144"/>
      <c r="FM878" s="144"/>
      <c r="FN878" s="144"/>
      <c r="FO878" s="144"/>
      <c r="FP878" s="144"/>
      <c r="FQ878" s="144"/>
      <c r="FR878" s="144"/>
      <c r="FS878" s="144"/>
      <c r="FT878" s="144"/>
      <c r="FU878" s="144"/>
      <c r="FV878" s="144"/>
      <c r="FW878" s="144"/>
      <c r="FX878" s="144"/>
      <c r="FY878" s="144"/>
      <c r="FZ878" s="144"/>
      <c r="GA878" s="144"/>
      <c r="GB878" s="144"/>
      <c r="GC878" s="144"/>
      <c r="GD878" s="144"/>
      <c r="GE878" s="144"/>
      <c r="GF878" s="144"/>
      <c r="GG878" s="144"/>
      <c r="GH878" s="144"/>
      <c r="GI878" s="144"/>
      <c r="GJ878" s="144"/>
      <c r="GK878" s="144"/>
      <c r="GL878" s="144"/>
      <c r="GM878" s="144"/>
      <c r="GN878" s="144"/>
      <c r="GO878" s="144"/>
      <c r="GP878" s="144"/>
      <c r="GQ878" s="144"/>
      <c r="GR878" s="144"/>
      <c r="GS878" s="144"/>
      <c r="GT878" s="144"/>
      <c r="GU878" s="144"/>
      <c r="GV878" s="144"/>
      <c r="GW878" s="144"/>
      <c r="GX878" s="144"/>
      <c r="GY878" s="144"/>
      <c r="GZ878" s="144"/>
      <c r="HA878" s="144"/>
      <c r="HB878" s="144"/>
      <c r="HC878" s="144"/>
      <c r="HD878" s="144"/>
      <c r="HE878" s="144"/>
      <c r="HF878" s="144"/>
      <c r="HG878" s="144"/>
      <c r="HH878" s="144"/>
      <c r="HI878" s="144"/>
      <c r="HJ878" s="144"/>
    </row>
    <row r="879" spans="1:218" ht="16.5" x14ac:dyDescent="0.3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c r="CN879" s="144"/>
      <c r="CO879" s="144"/>
      <c r="CP879" s="144"/>
      <c r="CQ879" s="144"/>
      <c r="CR879" s="144"/>
      <c r="CS879" s="144"/>
      <c r="CT879" s="144"/>
      <c r="CU879" s="144"/>
      <c r="CV879" s="144"/>
      <c r="CW879" s="144"/>
      <c r="CX879" s="144"/>
      <c r="CY879" s="144"/>
      <c r="CZ879" s="144"/>
      <c r="DA879" s="144"/>
      <c r="DB879" s="144"/>
      <c r="DC879" s="144"/>
      <c r="DD879" s="144"/>
      <c r="DE879" s="144"/>
      <c r="DF879" s="144"/>
      <c r="DG879" s="144"/>
      <c r="DH879" s="144"/>
      <c r="DI879" s="144"/>
      <c r="DJ879" s="144"/>
      <c r="DK879" s="144"/>
      <c r="DL879" s="144"/>
      <c r="DM879" s="144"/>
      <c r="DN879" s="144"/>
      <c r="DO879" s="144"/>
      <c r="DP879" s="144"/>
      <c r="DQ879" s="144"/>
      <c r="DR879" s="144"/>
      <c r="DS879" s="144"/>
      <c r="DT879" s="144"/>
      <c r="DU879" s="144"/>
      <c r="DV879" s="144"/>
      <c r="DW879" s="144"/>
      <c r="DX879" s="144"/>
      <c r="DY879" s="144"/>
      <c r="DZ879" s="144"/>
      <c r="EA879" s="144"/>
      <c r="EB879" s="144"/>
      <c r="EC879" s="144"/>
      <c r="ED879" s="144"/>
      <c r="EE879" s="144"/>
      <c r="EF879" s="144"/>
      <c r="EG879" s="144"/>
      <c r="EH879" s="144"/>
      <c r="EI879" s="144"/>
      <c r="EJ879" s="144"/>
      <c r="EK879" s="144"/>
      <c r="EL879" s="144"/>
      <c r="EM879" s="144"/>
      <c r="EN879" s="144"/>
      <c r="EO879" s="144"/>
      <c r="EP879" s="144"/>
      <c r="EQ879" s="144"/>
      <c r="ER879" s="144"/>
      <c r="ES879" s="144"/>
      <c r="ET879" s="144"/>
      <c r="EU879" s="144"/>
      <c r="EV879" s="144"/>
      <c r="EW879" s="144"/>
      <c r="EX879" s="144"/>
      <c r="EY879" s="144"/>
      <c r="EZ879" s="144"/>
      <c r="FA879" s="144"/>
      <c r="FB879" s="144"/>
      <c r="FC879" s="144"/>
      <c r="FD879" s="144"/>
      <c r="FE879" s="144"/>
      <c r="FF879" s="144"/>
      <c r="FG879" s="144"/>
      <c r="FH879" s="144"/>
      <c r="FI879" s="144"/>
      <c r="FJ879" s="144"/>
      <c r="FK879" s="144"/>
      <c r="FL879" s="144"/>
      <c r="FM879" s="144"/>
      <c r="FN879" s="144"/>
      <c r="FO879" s="144"/>
      <c r="FP879" s="144"/>
      <c r="FQ879" s="144"/>
      <c r="FR879" s="144"/>
      <c r="FS879" s="144"/>
      <c r="FT879" s="144"/>
      <c r="FU879" s="144"/>
      <c r="FV879" s="144"/>
      <c r="FW879" s="144"/>
      <c r="FX879" s="144"/>
      <c r="FY879" s="144"/>
      <c r="FZ879" s="144"/>
      <c r="GA879" s="144"/>
      <c r="GB879" s="144"/>
      <c r="GC879" s="144"/>
      <c r="GD879" s="144"/>
      <c r="GE879" s="144"/>
      <c r="GF879" s="144"/>
      <c r="GG879" s="144"/>
      <c r="GH879" s="144"/>
      <c r="GI879" s="144"/>
      <c r="GJ879" s="144"/>
      <c r="GK879" s="144"/>
      <c r="GL879" s="144"/>
      <c r="GM879" s="144"/>
      <c r="GN879" s="144"/>
      <c r="GO879" s="144"/>
      <c r="GP879" s="144"/>
      <c r="GQ879" s="144"/>
      <c r="GR879" s="144"/>
      <c r="GS879" s="144"/>
      <c r="GT879" s="144"/>
      <c r="GU879" s="144"/>
      <c r="GV879" s="144"/>
      <c r="GW879" s="144"/>
      <c r="GX879" s="144"/>
      <c r="GY879" s="144"/>
      <c r="GZ879" s="144"/>
      <c r="HA879" s="144"/>
      <c r="HB879" s="144"/>
      <c r="HC879" s="144"/>
      <c r="HD879" s="144"/>
      <c r="HE879" s="144"/>
      <c r="HF879" s="144"/>
      <c r="HG879" s="144"/>
      <c r="HH879" s="144"/>
      <c r="HI879" s="144"/>
      <c r="HJ879" s="144"/>
    </row>
    <row r="880" spans="1:218" ht="16.5" x14ac:dyDescent="0.3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c r="CN880" s="144"/>
      <c r="CO880" s="144"/>
      <c r="CP880" s="144"/>
      <c r="CQ880" s="144"/>
      <c r="CR880" s="144"/>
      <c r="CS880" s="144"/>
      <c r="CT880" s="144"/>
      <c r="CU880" s="144"/>
      <c r="CV880" s="144"/>
      <c r="CW880" s="144"/>
      <c r="CX880" s="144"/>
      <c r="CY880" s="144"/>
      <c r="CZ880" s="144"/>
      <c r="DA880" s="144"/>
      <c r="DB880" s="144"/>
      <c r="DC880" s="144"/>
      <c r="DD880" s="144"/>
      <c r="DE880" s="144"/>
      <c r="DF880" s="144"/>
      <c r="DG880" s="144"/>
      <c r="DH880" s="144"/>
      <c r="DI880" s="144"/>
      <c r="DJ880" s="144"/>
      <c r="DK880" s="144"/>
      <c r="DL880" s="144"/>
      <c r="DM880" s="144"/>
      <c r="DN880" s="144"/>
      <c r="DO880" s="144"/>
      <c r="DP880" s="144"/>
      <c r="DQ880" s="144"/>
      <c r="DR880" s="144"/>
      <c r="DS880" s="144"/>
      <c r="DT880" s="144"/>
      <c r="DU880" s="144"/>
      <c r="DV880" s="144"/>
      <c r="DW880" s="144"/>
      <c r="DX880" s="144"/>
      <c r="DY880" s="144"/>
      <c r="DZ880" s="144"/>
      <c r="EA880" s="144"/>
      <c r="EB880" s="144"/>
      <c r="EC880" s="144"/>
      <c r="ED880" s="144"/>
      <c r="EE880" s="144"/>
      <c r="EF880" s="144"/>
      <c r="EG880" s="144"/>
      <c r="EH880" s="144"/>
      <c r="EI880" s="144"/>
      <c r="EJ880" s="144"/>
      <c r="EK880" s="144"/>
      <c r="EL880" s="144"/>
      <c r="EM880" s="144"/>
      <c r="EN880" s="144"/>
      <c r="EO880" s="144"/>
      <c r="EP880" s="144"/>
      <c r="EQ880" s="144"/>
      <c r="ER880" s="144"/>
      <c r="ES880" s="144"/>
      <c r="ET880" s="144"/>
      <c r="EU880" s="144"/>
      <c r="EV880" s="144"/>
      <c r="EW880" s="144"/>
      <c r="EX880" s="144"/>
      <c r="EY880" s="144"/>
      <c r="EZ880" s="144"/>
      <c r="FA880" s="144"/>
      <c r="FB880" s="144"/>
      <c r="FC880" s="144"/>
      <c r="FD880" s="144"/>
      <c r="FE880" s="144"/>
      <c r="FF880" s="144"/>
      <c r="FG880" s="144"/>
      <c r="FH880" s="144"/>
      <c r="FI880" s="144"/>
      <c r="FJ880" s="144"/>
      <c r="FK880" s="144"/>
      <c r="FL880" s="144"/>
      <c r="FM880" s="144"/>
      <c r="FN880" s="144"/>
      <c r="FO880" s="144"/>
      <c r="FP880" s="144"/>
      <c r="FQ880" s="144"/>
      <c r="FR880" s="144"/>
      <c r="FS880" s="144"/>
      <c r="FT880" s="144"/>
      <c r="FU880" s="144"/>
      <c r="FV880" s="144"/>
      <c r="FW880" s="144"/>
      <c r="FX880" s="144"/>
      <c r="FY880" s="144"/>
      <c r="FZ880" s="144"/>
      <c r="GA880" s="144"/>
      <c r="GB880" s="144"/>
      <c r="GC880" s="144"/>
      <c r="GD880" s="144"/>
      <c r="GE880" s="144"/>
      <c r="GF880" s="144"/>
      <c r="GG880" s="144"/>
      <c r="GH880" s="144"/>
      <c r="GI880" s="144"/>
      <c r="GJ880" s="144"/>
      <c r="GK880" s="144"/>
      <c r="GL880" s="144"/>
      <c r="GM880" s="144"/>
      <c r="GN880" s="144"/>
      <c r="GO880" s="144"/>
      <c r="GP880" s="144"/>
      <c r="GQ880" s="144"/>
      <c r="GR880" s="144"/>
      <c r="GS880" s="144"/>
      <c r="GT880" s="144"/>
      <c r="GU880" s="144"/>
      <c r="GV880" s="144"/>
      <c r="GW880" s="144"/>
      <c r="GX880" s="144"/>
      <c r="GY880" s="144"/>
      <c r="GZ880" s="144"/>
      <c r="HA880" s="144"/>
      <c r="HB880" s="144"/>
      <c r="HC880" s="144"/>
      <c r="HD880" s="144"/>
      <c r="HE880" s="144"/>
      <c r="HF880" s="144"/>
      <c r="HG880" s="144"/>
      <c r="HH880" s="144"/>
      <c r="HI880" s="144"/>
      <c r="HJ880" s="144"/>
    </row>
    <row r="881" spans="1:218" ht="16.5" x14ac:dyDescent="0.3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c r="CN881" s="144"/>
      <c r="CO881" s="144"/>
      <c r="CP881" s="144"/>
      <c r="CQ881" s="144"/>
      <c r="CR881" s="144"/>
      <c r="CS881" s="144"/>
      <c r="CT881" s="144"/>
      <c r="CU881" s="144"/>
      <c r="CV881" s="144"/>
      <c r="CW881" s="144"/>
      <c r="CX881" s="144"/>
      <c r="CY881" s="144"/>
      <c r="CZ881" s="144"/>
      <c r="DA881" s="144"/>
      <c r="DB881" s="144"/>
      <c r="DC881" s="144"/>
      <c r="DD881" s="144"/>
      <c r="DE881" s="144"/>
      <c r="DF881" s="144"/>
      <c r="DG881" s="144"/>
      <c r="DH881" s="144"/>
      <c r="DI881" s="144"/>
      <c r="DJ881" s="144"/>
      <c r="DK881" s="144"/>
      <c r="DL881" s="144"/>
      <c r="DM881" s="144"/>
      <c r="DN881" s="144"/>
      <c r="DO881" s="144"/>
      <c r="DP881" s="144"/>
      <c r="DQ881" s="144"/>
      <c r="DR881" s="144"/>
      <c r="DS881" s="144"/>
      <c r="DT881" s="144"/>
      <c r="DU881" s="144"/>
      <c r="DV881" s="144"/>
      <c r="DW881" s="144"/>
      <c r="DX881" s="144"/>
      <c r="DY881" s="144"/>
      <c r="DZ881" s="144"/>
      <c r="EA881" s="144"/>
      <c r="EB881" s="144"/>
      <c r="EC881" s="144"/>
      <c r="ED881" s="144"/>
      <c r="EE881" s="144"/>
      <c r="EF881" s="144"/>
      <c r="EG881" s="144"/>
      <c r="EH881" s="144"/>
      <c r="EI881" s="144"/>
      <c r="EJ881" s="144"/>
      <c r="EK881" s="144"/>
      <c r="EL881" s="144"/>
      <c r="EM881" s="144"/>
      <c r="EN881" s="144"/>
      <c r="EO881" s="144"/>
      <c r="EP881" s="144"/>
      <c r="EQ881" s="144"/>
      <c r="ER881" s="144"/>
      <c r="ES881" s="144"/>
      <c r="ET881" s="144"/>
      <c r="EU881" s="144"/>
      <c r="EV881" s="144"/>
      <c r="EW881" s="144"/>
      <c r="EX881" s="144"/>
      <c r="EY881" s="144"/>
      <c r="EZ881" s="144"/>
      <c r="FA881" s="144"/>
      <c r="FB881" s="144"/>
      <c r="FC881" s="144"/>
      <c r="FD881" s="144"/>
      <c r="FE881" s="144"/>
      <c r="FF881" s="144"/>
      <c r="FG881" s="144"/>
      <c r="FH881" s="144"/>
      <c r="FI881" s="144"/>
      <c r="FJ881" s="144"/>
      <c r="FK881" s="144"/>
      <c r="FL881" s="144"/>
      <c r="FM881" s="144"/>
      <c r="FN881" s="144"/>
      <c r="FO881" s="144"/>
      <c r="FP881" s="144"/>
      <c r="FQ881" s="144"/>
      <c r="FR881" s="144"/>
      <c r="FS881" s="144"/>
      <c r="FT881" s="144"/>
      <c r="FU881" s="144"/>
      <c r="FV881" s="144"/>
      <c r="FW881" s="144"/>
      <c r="FX881" s="144"/>
      <c r="FY881" s="144"/>
      <c r="FZ881" s="144"/>
      <c r="GA881" s="144"/>
      <c r="GB881" s="144"/>
      <c r="GC881" s="144"/>
      <c r="GD881" s="144"/>
      <c r="GE881" s="144"/>
      <c r="GF881" s="144"/>
      <c r="GG881" s="144"/>
      <c r="GH881" s="144"/>
      <c r="GI881" s="144"/>
      <c r="GJ881" s="144"/>
      <c r="GK881" s="144"/>
      <c r="GL881" s="144"/>
      <c r="GM881" s="144"/>
      <c r="GN881" s="144"/>
      <c r="GO881" s="144"/>
      <c r="GP881" s="144"/>
      <c r="GQ881" s="144"/>
      <c r="GR881" s="144"/>
      <c r="GS881" s="144"/>
      <c r="GT881" s="144"/>
      <c r="GU881" s="144"/>
      <c r="GV881" s="144"/>
      <c r="GW881" s="144"/>
      <c r="GX881" s="144"/>
      <c r="GY881" s="144"/>
      <c r="GZ881" s="144"/>
      <c r="HA881" s="144"/>
      <c r="HB881" s="144"/>
      <c r="HC881" s="144"/>
      <c r="HD881" s="144"/>
      <c r="HE881" s="144"/>
      <c r="HF881" s="144"/>
      <c r="HG881" s="144"/>
      <c r="HH881" s="144"/>
      <c r="HI881" s="144"/>
      <c r="HJ881" s="144"/>
    </row>
    <row r="882" spans="1:218" ht="16.5" x14ac:dyDescent="0.3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c r="CN882" s="144"/>
      <c r="CO882" s="144"/>
      <c r="CP882" s="144"/>
      <c r="CQ882" s="144"/>
      <c r="CR882" s="144"/>
      <c r="CS882" s="144"/>
      <c r="CT882" s="144"/>
      <c r="CU882" s="144"/>
      <c r="CV882" s="144"/>
      <c r="CW882" s="144"/>
      <c r="CX882" s="144"/>
      <c r="CY882" s="144"/>
      <c r="CZ882" s="144"/>
      <c r="DA882" s="144"/>
      <c r="DB882" s="144"/>
      <c r="DC882" s="144"/>
      <c r="DD882" s="144"/>
      <c r="DE882" s="144"/>
      <c r="DF882" s="144"/>
      <c r="DG882" s="144"/>
      <c r="DH882" s="144"/>
      <c r="DI882" s="144"/>
      <c r="DJ882" s="144"/>
      <c r="DK882" s="144"/>
      <c r="DL882" s="144"/>
      <c r="DM882" s="144"/>
      <c r="DN882" s="144"/>
      <c r="DO882" s="144"/>
      <c r="DP882" s="144"/>
      <c r="DQ882" s="144"/>
      <c r="DR882" s="144"/>
      <c r="DS882" s="144"/>
      <c r="DT882" s="144"/>
      <c r="DU882" s="144"/>
      <c r="DV882" s="144"/>
      <c r="DW882" s="144"/>
      <c r="DX882" s="144"/>
      <c r="DY882" s="144"/>
      <c r="DZ882" s="144"/>
      <c r="EA882" s="144"/>
      <c r="EB882" s="144"/>
      <c r="EC882" s="144"/>
      <c r="ED882" s="144"/>
      <c r="EE882" s="144"/>
      <c r="EF882" s="144"/>
      <c r="EG882" s="144"/>
      <c r="EH882" s="144"/>
      <c r="EI882" s="144"/>
      <c r="EJ882" s="144"/>
      <c r="EK882" s="144"/>
      <c r="EL882" s="144"/>
      <c r="EM882" s="144"/>
      <c r="EN882" s="144"/>
      <c r="EO882" s="144"/>
      <c r="EP882" s="144"/>
      <c r="EQ882" s="144"/>
      <c r="ER882" s="144"/>
      <c r="ES882" s="144"/>
      <c r="ET882" s="144"/>
      <c r="EU882" s="144"/>
      <c r="EV882" s="144"/>
      <c r="EW882" s="144"/>
      <c r="EX882" s="144"/>
      <c r="EY882" s="144"/>
      <c r="EZ882" s="144"/>
      <c r="FA882" s="144"/>
      <c r="FB882" s="144"/>
      <c r="FC882" s="144"/>
      <c r="FD882" s="144"/>
      <c r="FE882" s="144"/>
      <c r="FF882" s="144"/>
      <c r="FG882" s="144"/>
      <c r="FH882" s="144"/>
      <c r="FI882" s="144"/>
      <c r="FJ882" s="144"/>
      <c r="FK882" s="144"/>
      <c r="FL882" s="144"/>
      <c r="FM882" s="144"/>
      <c r="FN882" s="144"/>
      <c r="FO882" s="144"/>
      <c r="FP882" s="144"/>
      <c r="FQ882" s="144"/>
      <c r="FR882" s="144"/>
      <c r="FS882" s="144"/>
      <c r="FT882" s="144"/>
      <c r="FU882" s="144"/>
      <c r="FV882" s="144"/>
      <c r="FW882" s="144"/>
      <c r="FX882" s="144"/>
      <c r="FY882" s="144"/>
      <c r="FZ882" s="144"/>
      <c r="GA882" s="144"/>
      <c r="GB882" s="144"/>
      <c r="GC882" s="144"/>
      <c r="GD882" s="144"/>
      <c r="GE882" s="144"/>
      <c r="GF882" s="144"/>
      <c r="GG882" s="144"/>
      <c r="GH882" s="144"/>
      <c r="GI882" s="144"/>
      <c r="GJ882" s="144"/>
      <c r="GK882" s="144"/>
      <c r="GL882" s="144"/>
      <c r="GM882" s="144"/>
      <c r="GN882" s="144"/>
      <c r="GO882" s="144"/>
      <c r="GP882" s="144"/>
      <c r="GQ882" s="144"/>
      <c r="GR882" s="144"/>
      <c r="GS882" s="144"/>
      <c r="GT882" s="144"/>
      <c r="GU882" s="144"/>
      <c r="GV882" s="144"/>
      <c r="GW882" s="144"/>
      <c r="GX882" s="144"/>
      <c r="GY882" s="144"/>
      <c r="GZ882" s="144"/>
      <c r="HA882" s="144"/>
      <c r="HB882" s="144"/>
      <c r="HC882" s="144"/>
      <c r="HD882" s="144"/>
      <c r="HE882" s="144"/>
      <c r="HF882" s="144"/>
      <c r="HG882" s="144"/>
      <c r="HH882" s="144"/>
      <c r="HI882" s="144"/>
      <c r="HJ882" s="144"/>
    </row>
    <row r="883" spans="1:218" ht="16.5" x14ac:dyDescent="0.3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c r="CN883" s="144"/>
      <c r="CO883" s="144"/>
      <c r="CP883" s="144"/>
      <c r="CQ883" s="144"/>
      <c r="CR883" s="144"/>
      <c r="CS883" s="144"/>
      <c r="CT883" s="144"/>
      <c r="CU883" s="144"/>
      <c r="CV883" s="144"/>
      <c r="CW883" s="144"/>
      <c r="CX883" s="144"/>
      <c r="CY883" s="144"/>
      <c r="CZ883" s="144"/>
      <c r="DA883" s="144"/>
      <c r="DB883" s="144"/>
      <c r="DC883" s="144"/>
      <c r="DD883" s="144"/>
      <c r="DE883" s="144"/>
      <c r="DF883" s="144"/>
      <c r="DG883" s="144"/>
      <c r="DH883" s="144"/>
      <c r="DI883" s="144"/>
      <c r="DJ883" s="144"/>
      <c r="DK883" s="144"/>
      <c r="DL883" s="144"/>
      <c r="DM883" s="144"/>
      <c r="DN883" s="144"/>
      <c r="DO883" s="144"/>
      <c r="DP883" s="144"/>
      <c r="DQ883" s="144"/>
      <c r="DR883" s="144"/>
      <c r="DS883" s="144"/>
      <c r="DT883" s="144"/>
      <c r="DU883" s="144"/>
      <c r="DV883" s="144"/>
      <c r="DW883" s="144"/>
      <c r="DX883" s="144"/>
      <c r="DY883" s="144"/>
      <c r="DZ883" s="144"/>
      <c r="EA883" s="144"/>
      <c r="EB883" s="144"/>
      <c r="EC883" s="144"/>
      <c r="ED883" s="144"/>
      <c r="EE883" s="144"/>
      <c r="EF883" s="144"/>
      <c r="EG883" s="144"/>
      <c r="EH883" s="144"/>
      <c r="EI883" s="144"/>
      <c r="EJ883" s="144"/>
      <c r="EK883" s="144"/>
      <c r="EL883" s="144"/>
      <c r="EM883" s="144"/>
      <c r="EN883" s="144"/>
      <c r="EO883" s="144"/>
      <c r="EP883" s="144"/>
      <c r="EQ883" s="144"/>
      <c r="ER883" s="144"/>
      <c r="ES883" s="144"/>
      <c r="ET883" s="144"/>
      <c r="EU883" s="144"/>
      <c r="EV883" s="144"/>
      <c r="EW883" s="144"/>
      <c r="EX883" s="144"/>
      <c r="EY883" s="144"/>
      <c r="EZ883" s="144"/>
      <c r="FA883" s="144"/>
      <c r="FB883" s="144"/>
      <c r="FC883" s="144"/>
      <c r="FD883" s="144"/>
      <c r="FE883" s="144"/>
      <c r="FF883" s="144"/>
      <c r="FG883" s="144"/>
      <c r="FH883" s="144"/>
      <c r="FI883" s="144"/>
      <c r="FJ883" s="144"/>
      <c r="FK883" s="144"/>
      <c r="FL883" s="144"/>
      <c r="FM883" s="144"/>
      <c r="FN883" s="144"/>
      <c r="FO883" s="144"/>
      <c r="FP883" s="144"/>
      <c r="FQ883" s="144"/>
      <c r="FR883" s="144"/>
      <c r="FS883" s="144"/>
      <c r="FT883" s="144"/>
      <c r="FU883" s="144"/>
      <c r="FV883" s="144"/>
      <c r="FW883" s="144"/>
      <c r="FX883" s="144"/>
      <c r="FY883" s="144"/>
      <c r="FZ883" s="144"/>
      <c r="GA883" s="144"/>
      <c r="GB883" s="144"/>
      <c r="GC883" s="144"/>
      <c r="GD883" s="144"/>
      <c r="GE883" s="144"/>
      <c r="GF883" s="144"/>
      <c r="GG883" s="144"/>
      <c r="GH883" s="144"/>
      <c r="GI883" s="144"/>
      <c r="GJ883" s="144"/>
      <c r="GK883" s="144"/>
      <c r="GL883" s="144"/>
      <c r="GM883" s="144"/>
      <c r="GN883" s="144"/>
      <c r="GO883" s="144"/>
      <c r="GP883" s="144"/>
      <c r="GQ883" s="144"/>
      <c r="GR883" s="144"/>
      <c r="GS883" s="144"/>
      <c r="GT883" s="144"/>
      <c r="GU883" s="144"/>
      <c r="GV883" s="144"/>
      <c r="GW883" s="144"/>
      <c r="GX883" s="144"/>
      <c r="GY883" s="144"/>
      <c r="GZ883" s="144"/>
      <c r="HA883" s="144"/>
      <c r="HB883" s="144"/>
      <c r="HC883" s="144"/>
      <c r="HD883" s="144"/>
      <c r="HE883" s="144"/>
      <c r="HF883" s="144"/>
      <c r="HG883" s="144"/>
      <c r="HH883" s="144"/>
      <c r="HI883" s="144"/>
      <c r="HJ883" s="144"/>
    </row>
    <row r="884" spans="1:218" ht="16.5" x14ac:dyDescent="0.3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c r="CN884" s="144"/>
      <c r="CO884" s="144"/>
      <c r="CP884" s="144"/>
      <c r="CQ884" s="144"/>
      <c r="CR884" s="144"/>
      <c r="CS884" s="144"/>
      <c r="CT884" s="144"/>
      <c r="CU884" s="144"/>
      <c r="CV884" s="144"/>
      <c r="CW884" s="144"/>
      <c r="CX884" s="144"/>
      <c r="CY884" s="144"/>
      <c r="CZ884" s="144"/>
      <c r="DA884" s="144"/>
      <c r="DB884" s="144"/>
      <c r="DC884" s="144"/>
      <c r="DD884" s="144"/>
      <c r="DE884" s="144"/>
      <c r="DF884" s="144"/>
      <c r="DG884" s="144"/>
      <c r="DH884" s="144"/>
      <c r="DI884" s="144"/>
      <c r="DJ884" s="144"/>
      <c r="DK884" s="144"/>
      <c r="DL884" s="144"/>
      <c r="DM884" s="144"/>
      <c r="DN884" s="144"/>
      <c r="DO884" s="144"/>
      <c r="DP884" s="144"/>
      <c r="DQ884" s="144"/>
      <c r="DR884" s="144"/>
      <c r="DS884" s="144"/>
      <c r="DT884" s="144"/>
      <c r="DU884" s="144"/>
      <c r="DV884" s="144"/>
      <c r="DW884" s="144"/>
      <c r="DX884" s="144"/>
      <c r="DY884" s="144"/>
      <c r="DZ884" s="144"/>
      <c r="EA884" s="144"/>
      <c r="EB884" s="144"/>
      <c r="EC884" s="144"/>
      <c r="ED884" s="144"/>
      <c r="EE884" s="144"/>
      <c r="EF884" s="144"/>
      <c r="EG884" s="144"/>
      <c r="EH884" s="144"/>
      <c r="EI884" s="144"/>
      <c r="EJ884" s="144"/>
      <c r="EK884" s="144"/>
      <c r="EL884" s="144"/>
      <c r="EM884" s="144"/>
      <c r="EN884" s="144"/>
      <c r="EO884" s="144"/>
      <c r="EP884" s="144"/>
      <c r="EQ884" s="144"/>
      <c r="ER884" s="144"/>
      <c r="ES884" s="144"/>
      <c r="ET884" s="144"/>
      <c r="EU884" s="144"/>
      <c r="EV884" s="144"/>
      <c r="EW884" s="144"/>
      <c r="EX884" s="144"/>
      <c r="EY884" s="144"/>
      <c r="EZ884" s="144"/>
      <c r="FA884" s="144"/>
      <c r="FB884" s="144"/>
      <c r="FC884" s="144"/>
      <c r="FD884" s="144"/>
      <c r="FE884" s="144"/>
      <c r="FF884" s="144"/>
      <c r="FG884" s="144"/>
      <c r="FH884" s="144"/>
      <c r="FI884" s="144"/>
      <c r="FJ884" s="144"/>
      <c r="FK884" s="144"/>
      <c r="FL884" s="144"/>
      <c r="FM884" s="144"/>
      <c r="FN884" s="144"/>
      <c r="FO884" s="144"/>
      <c r="FP884" s="144"/>
      <c r="FQ884" s="144"/>
      <c r="FR884" s="144"/>
      <c r="FS884" s="144"/>
      <c r="FT884" s="144"/>
      <c r="FU884" s="144"/>
      <c r="FV884" s="144"/>
      <c r="FW884" s="144"/>
      <c r="FX884" s="144"/>
      <c r="FY884" s="144"/>
      <c r="FZ884" s="144"/>
      <c r="GA884" s="144"/>
      <c r="GB884" s="144"/>
      <c r="GC884" s="144"/>
      <c r="GD884" s="144"/>
      <c r="GE884" s="144"/>
      <c r="GF884" s="144"/>
      <c r="GG884" s="144"/>
      <c r="GH884" s="144"/>
      <c r="GI884" s="144"/>
      <c r="GJ884" s="144"/>
      <c r="GK884" s="144"/>
      <c r="GL884" s="144"/>
      <c r="GM884" s="144"/>
      <c r="GN884" s="144"/>
      <c r="GO884" s="144"/>
      <c r="GP884" s="144"/>
      <c r="GQ884" s="144"/>
      <c r="GR884" s="144"/>
      <c r="GS884" s="144"/>
      <c r="GT884" s="144"/>
      <c r="GU884" s="144"/>
      <c r="GV884" s="144"/>
      <c r="GW884" s="144"/>
      <c r="GX884" s="144"/>
      <c r="GY884" s="144"/>
      <c r="GZ884" s="144"/>
      <c r="HA884" s="144"/>
      <c r="HB884" s="144"/>
      <c r="HC884" s="144"/>
      <c r="HD884" s="144"/>
      <c r="HE884" s="144"/>
      <c r="HF884" s="144"/>
      <c r="HG884" s="144"/>
      <c r="HH884" s="144"/>
      <c r="HI884" s="144"/>
      <c r="HJ884" s="144"/>
    </row>
    <row r="885" spans="1:218" ht="16.5" x14ac:dyDescent="0.3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c r="CZ885" s="144"/>
      <c r="DA885" s="144"/>
      <c r="DB885" s="144"/>
      <c r="DC885" s="144"/>
      <c r="DD885" s="144"/>
      <c r="DE885" s="144"/>
      <c r="DF885" s="144"/>
      <c r="DG885" s="144"/>
      <c r="DH885" s="144"/>
      <c r="DI885" s="144"/>
      <c r="DJ885" s="144"/>
      <c r="DK885" s="144"/>
      <c r="DL885" s="144"/>
      <c r="DM885" s="144"/>
      <c r="DN885" s="144"/>
      <c r="DO885" s="144"/>
      <c r="DP885" s="144"/>
      <c r="DQ885" s="144"/>
      <c r="DR885" s="144"/>
      <c r="DS885" s="144"/>
      <c r="DT885" s="144"/>
      <c r="DU885" s="144"/>
      <c r="DV885" s="144"/>
      <c r="DW885" s="144"/>
      <c r="DX885" s="144"/>
      <c r="DY885" s="144"/>
      <c r="DZ885" s="144"/>
      <c r="EA885" s="144"/>
      <c r="EB885" s="144"/>
      <c r="EC885" s="144"/>
      <c r="ED885" s="144"/>
      <c r="EE885" s="144"/>
      <c r="EF885" s="144"/>
      <c r="EG885" s="144"/>
      <c r="EH885" s="144"/>
      <c r="EI885" s="144"/>
      <c r="EJ885" s="144"/>
      <c r="EK885" s="144"/>
      <c r="EL885" s="144"/>
      <c r="EM885" s="144"/>
      <c r="EN885" s="144"/>
      <c r="EO885" s="144"/>
      <c r="EP885" s="144"/>
      <c r="EQ885" s="144"/>
      <c r="ER885" s="144"/>
      <c r="ES885" s="144"/>
      <c r="ET885" s="144"/>
      <c r="EU885" s="144"/>
      <c r="EV885" s="144"/>
      <c r="EW885" s="144"/>
      <c r="EX885" s="144"/>
      <c r="EY885" s="144"/>
      <c r="EZ885" s="144"/>
      <c r="FA885" s="144"/>
      <c r="FB885" s="144"/>
      <c r="FC885" s="144"/>
      <c r="FD885" s="144"/>
      <c r="FE885" s="144"/>
      <c r="FF885" s="144"/>
      <c r="FG885" s="144"/>
      <c r="FH885" s="144"/>
      <c r="FI885" s="144"/>
      <c r="FJ885" s="144"/>
      <c r="FK885" s="144"/>
      <c r="FL885" s="144"/>
      <c r="FM885" s="144"/>
      <c r="FN885" s="144"/>
      <c r="FO885" s="144"/>
      <c r="FP885" s="144"/>
      <c r="FQ885" s="144"/>
      <c r="FR885" s="144"/>
      <c r="FS885" s="144"/>
      <c r="FT885" s="144"/>
      <c r="FU885" s="144"/>
      <c r="FV885" s="144"/>
      <c r="FW885" s="144"/>
      <c r="FX885" s="144"/>
      <c r="FY885" s="144"/>
      <c r="FZ885" s="144"/>
      <c r="GA885" s="144"/>
      <c r="GB885" s="144"/>
      <c r="GC885" s="144"/>
      <c r="GD885" s="144"/>
      <c r="GE885" s="144"/>
      <c r="GF885" s="144"/>
      <c r="GG885" s="144"/>
      <c r="GH885" s="144"/>
      <c r="GI885" s="144"/>
      <c r="GJ885" s="144"/>
      <c r="GK885" s="144"/>
      <c r="GL885" s="144"/>
      <c r="GM885" s="144"/>
      <c r="GN885" s="144"/>
      <c r="GO885" s="144"/>
      <c r="GP885" s="144"/>
      <c r="GQ885" s="144"/>
      <c r="GR885" s="144"/>
      <c r="GS885" s="144"/>
      <c r="GT885" s="144"/>
      <c r="GU885" s="144"/>
      <c r="GV885" s="144"/>
      <c r="GW885" s="144"/>
      <c r="GX885" s="144"/>
      <c r="GY885" s="144"/>
      <c r="GZ885" s="144"/>
      <c r="HA885" s="144"/>
      <c r="HB885" s="144"/>
      <c r="HC885" s="144"/>
      <c r="HD885" s="144"/>
      <c r="HE885" s="144"/>
      <c r="HF885" s="144"/>
      <c r="HG885" s="144"/>
      <c r="HH885" s="144"/>
      <c r="HI885" s="144"/>
      <c r="HJ885" s="144"/>
    </row>
    <row r="886" spans="1:218" ht="16.5" x14ac:dyDescent="0.3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c r="CN886" s="144"/>
      <c r="CO886" s="144"/>
      <c r="CP886" s="144"/>
      <c r="CQ886" s="144"/>
      <c r="CR886" s="144"/>
      <c r="CS886" s="144"/>
      <c r="CT886" s="144"/>
      <c r="CU886" s="144"/>
      <c r="CV886" s="144"/>
      <c r="CW886" s="144"/>
      <c r="CX886" s="144"/>
      <c r="CY886" s="144"/>
      <c r="CZ886" s="144"/>
      <c r="DA886" s="144"/>
      <c r="DB886" s="144"/>
      <c r="DC886" s="144"/>
      <c r="DD886" s="144"/>
      <c r="DE886" s="144"/>
      <c r="DF886" s="144"/>
      <c r="DG886" s="144"/>
      <c r="DH886" s="144"/>
      <c r="DI886" s="144"/>
      <c r="DJ886" s="144"/>
      <c r="DK886" s="144"/>
      <c r="DL886" s="144"/>
      <c r="DM886" s="144"/>
      <c r="DN886" s="144"/>
      <c r="DO886" s="144"/>
      <c r="DP886" s="144"/>
      <c r="DQ886" s="144"/>
      <c r="DR886" s="144"/>
      <c r="DS886" s="144"/>
      <c r="DT886" s="144"/>
      <c r="DU886" s="144"/>
      <c r="DV886" s="144"/>
      <c r="DW886" s="144"/>
      <c r="DX886" s="144"/>
      <c r="DY886" s="144"/>
      <c r="DZ886" s="144"/>
      <c r="EA886" s="144"/>
      <c r="EB886" s="144"/>
      <c r="EC886" s="144"/>
      <c r="ED886" s="144"/>
      <c r="EE886" s="144"/>
      <c r="EF886" s="144"/>
      <c r="EG886" s="144"/>
      <c r="EH886" s="144"/>
      <c r="EI886" s="144"/>
      <c r="EJ886" s="144"/>
      <c r="EK886" s="144"/>
      <c r="EL886" s="144"/>
      <c r="EM886" s="144"/>
      <c r="EN886" s="144"/>
      <c r="EO886" s="144"/>
      <c r="EP886" s="144"/>
      <c r="EQ886" s="144"/>
      <c r="ER886" s="144"/>
      <c r="ES886" s="144"/>
      <c r="ET886" s="144"/>
      <c r="EU886" s="144"/>
      <c r="EV886" s="144"/>
      <c r="EW886" s="144"/>
      <c r="EX886" s="144"/>
      <c r="EY886" s="144"/>
      <c r="EZ886" s="144"/>
      <c r="FA886" s="144"/>
      <c r="FB886" s="144"/>
      <c r="FC886" s="144"/>
      <c r="FD886" s="144"/>
      <c r="FE886" s="144"/>
      <c r="FF886" s="144"/>
      <c r="FG886" s="144"/>
      <c r="FH886" s="144"/>
      <c r="FI886" s="144"/>
      <c r="FJ886" s="144"/>
      <c r="FK886" s="144"/>
      <c r="FL886" s="144"/>
      <c r="FM886" s="144"/>
      <c r="FN886" s="144"/>
      <c r="FO886" s="144"/>
      <c r="FP886" s="144"/>
      <c r="FQ886" s="144"/>
      <c r="FR886" s="144"/>
      <c r="FS886" s="144"/>
      <c r="FT886" s="144"/>
      <c r="FU886" s="144"/>
      <c r="FV886" s="144"/>
      <c r="FW886" s="144"/>
      <c r="FX886" s="144"/>
      <c r="FY886" s="144"/>
      <c r="FZ886" s="144"/>
      <c r="GA886" s="144"/>
      <c r="GB886" s="144"/>
      <c r="GC886" s="144"/>
      <c r="GD886" s="144"/>
      <c r="GE886" s="144"/>
      <c r="GF886" s="144"/>
      <c r="GG886" s="144"/>
      <c r="GH886" s="144"/>
      <c r="GI886" s="144"/>
      <c r="GJ886" s="144"/>
      <c r="GK886" s="144"/>
      <c r="GL886" s="144"/>
      <c r="GM886" s="144"/>
      <c r="GN886" s="144"/>
      <c r="GO886" s="144"/>
      <c r="GP886" s="144"/>
      <c r="GQ886" s="144"/>
      <c r="GR886" s="144"/>
      <c r="GS886" s="144"/>
      <c r="GT886" s="144"/>
      <c r="GU886" s="144"/>
      <c r="GV886" s="144"/>
      <c r="GW886" s="144"/>
      <c r="GX886" s="144"/>
      <c r="GY886" s="144"/>
      <c r="GZ886" s="144"/>
      <c r="HA886" s="144"/>
      <c r="HB886" s="144"/>
      <c r="HC886" s="144"/>
      <c r="HD886" s="144"/>
      <c r="HE886" s="144"/>
      <c r="HF886" s="144"/>
      <c r="HG886" s="144"/>
      <c r="HH886" s="144"/>
      <c r="HI886" s="144"/>
      <c r="HJ886" s="144"/>
    </row>
    <row r="887" spans="1:218" ht="16.5" x14ac:dyDescent="0.3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c r="CN887" s="144"/>
      <c r="CO887" s="144"/>
      <c r="CP887" s="144"/>
      <c r="CQ887" s="144"/>
      <c r="CR887" s="144"/>
      <c r="CS887" s="144"/>
      <c r="CT887" s="144"/>
      <c r="CU887" s="144"/>
      <c r="CV887" s="144"/>
      <c r="CW887" s="144"/>
      <c r="CX887" s="144"/>
      <c r="CY887" s="144"/>
      <c r="CZ887" s="144"/>
      <c r="DA887" s="144"/>
      <c r="DB887" s="144"/>
      <c r="DC887" s="144"/>
      <c r="DD887" s="144"/>
      <c r="DE887" s="144"/>
      <c r="DF887" s="144"/>
      <c r="DG887" s="144"/>
      <c r="DH887" s="144"/>
      <c r="DI887" s="144"/>
      <c r="DJ887" s="144"/>
      <c r="DK887" s="144"/>
      <c r="DL887" s="144"/>
      <c r="DM887" s="144"/>
      <c r="DN887" s="144"/>
      <c r="DO887" s="144"/>
      <c r="DP887" s="144"/>
      <c r="DQ887" s="144"/>
      <c r="DR887" s="144"/>
      <c r="DS887" s="144"/>
      <c r="DT887" s="144"/>
      <c r="DU887" s="144"/>
      <c r="DV887" s="144"/>
      <c r="DW887" s="144"/>
      <c r="DX887" s="144"/>
      <c r="DY887" s="144"/>
      <c r="DZ887" s="144"/>
      <c r="EA887" s="144"/>
      <c r="EB887" s="144"/>
      <c r="EC887" s="144"/>
      <c r="ED887" s="144"/>
      <c r="EE887" s="144"/>
      <c r="EF887" s="144"/>
      <c r="EG887" s="144"/>
      <c r="EH887" s="144"/>
      <c r="EI887" s="144"/>
      <c r="EJ887" s="144"/>
      <c r="EK887" s="144"/>
      <c r="EL887" s="144"/>
      <c r="EM887" s="144"/>
      <c r="EN887" s="144"/>
      <c r="EO887" s="144"/>
      <c r="EP887" s="144"/>
      <c r="EQ887" s="144"/>
      <c r="ER887" s="144"/>
      <c r="ES887" s="144"/>
      <c r="ET887" s="144"/>
      <c r="EU887" s="144"/>
      <c r="EV887" s="144"/>
      <c r="EW887" s="144"/>
      <c r="EX887" s="144"/>
      <c r="EY887" s="144"/>
      <c r="EZ887" s="144"/>
      <c r="FA887" s="144"/>
      <c r="FB887" s="144"/>
      <c r="FC887" s="144"/>
      <c r="FD887" s="144"/>
      <c r="FE887" s="144"/>
      <c r="FF887" s="144"/>
      <c r="FG887" s="144"/>
      <c r="FH887" s="144"/>
      <c r="FI887" s="144"/>
      <c r="FJ887" s="144"/>
      <c r="FK887" s="144"/>
      <c r="FL887" s="144"/>
      <c r="FM887" s="144"/>
      <c r="FN887" s="144"/>
      <c r="FO887" s="144"/>
      <c r="FP887" s="144"/>
      <c r="FQ887" s="144"/>
      <c r="FR887" s="144"/>
      <c r="FS887" s="144"/>
      <c r="FT887" s="144"/>
      <c r="FU887" s="144"/>
      <c r="FV887" s="144"/>
      <c r="FW887" s="144"/>
      <c r="FX887" s="144"/>
      <c r="FY887" s="144"/>
      <c r="FZ887" s="144"/>
      <c r="GA887" s="144"/>
      <c r="GB887" s="144"/>
      <c r="GC887" s="144"/>
      <c r="GD887" s="144"/>
      <c r="GE887" s="144"/>
      <c r="GF887" s="144"/>
      <c r="GG887" s="144"/>
      <c r="GH887" s="144"/>
      <c r="GI887" s="144"/>
      <c r="GJ887" s="144"/>
      <c r="GK887" s="144"/>
      <c r="GL887" s="144"/>
      <c r="GM887" s="144"/>
      <c r="GN887" s="144"/>
      <c r="GO887" s="144"/>
      <c r="GP887" s="144"/>
      <c r="GQ887" s="144"/>
      <c r="GR887" s="144"/>
      <c r="GS887" s="144"/>
      <c r="GT887" s="144"/>
      <c r="GU887" s="144"/>
      <c r="GV887" s="144"/>
      <c r="GW887" s="144"/>
      <c r="GX887" s="144"/>
      <c r="GY887" s="144"/>
      <c r="GZ887" s="144"/>
      <c r="HA887" s="144"/>
      <c r="HB887" s="144"/>
      <c r="HC887" s="144"/>
      <c r="HD887" s="144"/>
      <c r="HE887" s="144"/>
      <c r="HF887" s="144"/>
      <c r="HG887" s="144"/>
      <c r="HH887" s="144"/>
      <c r="HI887" s="144"/>
      <c r="HJ887" s="144"/>
    </row>
    <row r="888" spans="1:218" ht="16.5" x14ac:dyDescent="0.3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c r="CN888" s="144"/>
      <c r="CO888" s="144"/>
      <c r="CP888" s="144"/>
      <c r="CQ888" s="144"/>
      <c r="CR888" s="144"/>
      <c r="CS888" s="144"/>
      <c r="CT888" s="144"/>
      <c r="CU888" s="144"/>
      <c r="CV888" s="144"/>
      <c r="CW888" s="144"/>
      <c r="CX888" s="144"/>
      <c r="CY888" s="144"/>
      <c r="CZ888" s="144"/>
      <c r="DA888" s="144"/>
      <c r="DB888" s="144"/>
      <c r="DC888" s="144"/>
      <c r="DD888" s="144"/>
      <c r="DE888" s="144"/>
      <c r="DF888" s="144"/>
      <c r="DG888" s="144"/>
      <c r="DH888" s="144"/>
      <c r="DI888" s="144"/>
      <c r="DJ888" s="144"/>
      <c r="DK888" s="144"/>
      <c r="DL888" s="144"/>
      <c r="DM888" s="144"/>
      <c r="DN888" s="144"/>
      <c r="DO888" s="144"/>
      <c r="DP888" s="144"/>
      <c r="DQ888" s="144"/>
      <c r="DR888" s="144"/>
      <c r="DS888" s="144"/>
      <c r="DT888" s="144"/>
      <c r="DU888" s="144"/>
      <c r="DV888" s="144"/>
      <c r="DW888" s="144"/>
      <c r="DX888" s="144"/>
      <c r="DY888" s="144"/>
      <c r="DZ888" s="144"/>
      <c r="EA888" s="144"/>
      <c r="EB888" s="144"/>
      <c r="EC888" s="144"/>
      <c r="ED888" s="144"/>
      <c r="EE888" s="144"/>
      <c r="EF888" s="144"/>
      <c r="EG888" s="144"/>
      <c r="EH888" s="144"/>
      <c r="EI888" s="144"/>
      <c r="EJ888" s="144"/>
      <c r="EK888" s="144"/>
      <c r="EL888" s="144"/>
      <c r="EM888" s="144"/>
      <c r="EN888" s="144"/>
      <c r="EO888" s="144"/>
      <c r="EP888" s="144"/>
      <c r="EQ888" s="144"/>
      <c r="ER888" s="144"/>
      <c r="ES888" s="144"/>
      <c r="ET888" s="144"/>
      <c r="EU888" s="144"/>
      <c r="EV888" s="144"/>
      <c r="EW888" s="144"/>
      <c r="EX888" s="144"/>
      <c r="EY888" s="144"/>
      <c r="EZ888" s="144"/>
      <c r="FA888" s="144"/>
      <c r="FB888" s="144"/>
      <c r="FC888" s="144"/>
      <c r="FD888" s="144"/>
      <c r="FE888" s="144"/>
      <c r="FF888" s="144"/>
      <c r="FG888" s="144"/>
      <c r="FH888" s="144"/>
      <c r="FI888" s="144"/>
      <c r="FJ888" s="144"/>
      <c r="FK888" s="144"/>
      <c r="FL888" s="144"/>
      <c r="FM888" s="144"/>
      <c r="FN888" s="144"/>
      <c r="FO888" s="144"/>
      <c r="FP888" s="144"/>
      <c r="FQ888" s="144"/>
      <c r="FR888" s="144"/>
      <c r="FS888" s="144"/>
      <c r="FT888" s="144"/>
      <c r="FU888" s="144"/>
      <c r="FV888" s="144"/>
      <c r="FW888" s="144"/>
      <c r="FX888" s="144"/>
      <c r="FY888" s="144"/>
      <c r="FZ888" s="144"/>
      <c r="GA888" s="144"/>
      <c r="GB888" s="144"/>
      <c r="GC888" s="144"/>
      <c r="GD888" s="144"/>
      <c r="GE888" s="144"/>
      <c r="GF888" s="144"/>
      <c r="GG888" s="144"/>
      <c r="GH888" s="144"/>
      <c r="GI888" s="144"/>
      <c r="GJ888" s="144"/>
      <c r="GK888" s="144"/>
      <c r="GL888" s="144"/>
      <c r="GM888" s="144"/>
      <c r="GN888" s="144"/>
      <c r="GO888" s="144"/>
      <c r="GP888" s="144"/>
      <c r="GQ888" s="144"/>
      <c r="GR888" s="144"/>
      <c r="GS888" s="144"/>
      <c r="GT888" s="144"/>
      <c r="GU888" s="144"/>
      <c r="GV888" s="144"/>
      <c r="GW888" s="144"/>
      <c r="GX888" s="144"/>
      <c r="GY888" s="144"/>
      <c r="GZ888" s="144"/>
      <c r="HA888" s="144"/>
      <c r="HB888" s="144"/>
      <c r="HC888" s="144"/>
      <c r="HD888" s="144"/>
      <c r="HE888" s="144"/>
      <c r="HF888" s="144"/>
      <c r="HG888" s="144"/>
      <c r="HH888" s="144"/>
      <c r="HI888" s="144"/>
      <c r="HJ888" s="144"/>
    </row>
    <row r="889" spans="1:218" ht="16.5" x14ac:dyDescent="0.3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c r="CN889" s="144"/>
      <c r="CO889" s="144"/>
      <c r="CP889" s="144"/>
      <c r="CQ889" s="144"/>
      <c r="CR889" s="144"/>
      <c r="CS889" s="144"/>
      <c r="CT889" s="144"/>
      <c r="CU889" s="144"/>
      <c r="CV889" s="144"/>
      <c r="CW889" s="144"/>
      <c r="CX889" s="144"/>
      <c r="CY889" s="144"/>
      <c r="CZ889" s="144"/>
      <c r="DA889" s="144"/>
      <c r="DB889" s="144"/>
      <c r="DC889" s="144"/>
      <c r="DD889" s="144"/>
      <c r="DE889" s="144"/>
      <c r="DF889" s="144"/>
      <c r="DG889" s="144"/>
      <c r="DH889" s="144"/>
      <c r="DI889" s="144"/>
      <c r="DJ889" s="144"/>
      <c r="DK889" s="144"/>
      <c r="DL889" s="144"/>
      <c r="DM889" s="144"/>
      <c r="DN889" s="144"/>
      <c r="DO889" s="144"/>
      <c r="DP889" s="144"/>
      <c r="DQ889" s="144"/>
      <c r="DR889" s="144"/>
      <c r="DS889" s="144"/>
      <c r="DT889" s="144"/>
      <c r="DU889" s="144"/>
      <c r="DV889" s="144"/>
      <c r="DW889" s="144"/>
      <c r="DX889" s="144"/>
      <c r="DY889" s="144"/>
      <c r="DZ889" s="144"/>
      <c r="EA889" s="144"/>
      <c r="EB889" s="144"/>
      <c r="EC889" s="144"/>
      <c r="ED889" s="144"/>
      <c r="EE889" s="144"/>
      <c r="EF889" s="144"/>
      <c r="EG889" s="144"/>
      <c r="EH889" s="144"/>
      <c r="EI889" s="144"/>
      <c r="EJ889" s="144"/>
      <c r="EK889" s="144"/>
      <c r="EL889" s="144"/>
      <c r="EM889" s="144"/>
      <c r="EN889" s="144"/>
      <c r="EO889" s="144"/>
      <c r="EP889" s="144"/>
      <c r="EQ889" s="144"/>
      <c r="ER889" s="144"/>
      <c r="ES889" s="144"/>
      <c r="ET889" s="144"/>
      <c r="EU889" s="144"/>
      <c r="EV889" s="144"/>
      <c r="EW889" s="144"/>
      <c r="EX889" s="144"/>
      <c r="EY889" s="144"/>
      <c r="EZ889" s="144"/>
      <c r="FA889" s="144"/>
      <c r="FB889" s="144"/>
      <c r="FC889" s="144"/>
      <c r="FD889" s="144"/>
      <c r="FE889" s="144"/>
      <c r="FF889" s="144"/>
      <c r="FG889" s="144"/>
      <c r="FH889" s="144"/>
      <c r="FI889" s="144"/>
      <c r="FJ889" s="144"/>
      <c r="FK889" s="144"/>
      <c r="FL889" s="144"/>
      <c r="FM889" s="144"/>
      <c r="FN889" s="144"/>
      <c r="FO889" s="144"/>
      <c r="FP889" s="144"/>
      <c r="FQ889" s="144"/>
      <c r="FR889" s="144"/>
      <c r="FS889" s="144"/>
      <c r="FT889" s="144"/>
      <c r="FU889" s="144"/>
      <c r="FV889" s="144"/>
      <c r="FW889" s="144"/>
      <c r="FX889" s="144"/>
      <c r="FY889" s="144"/>
      <c r="FZ889" s="144"/>
      <c r="GA889" s="144"/>
      <c r="GB889" s="144"/>
      <c r="GC889" s="144"/>
      <c r="GD889" s="144"/>
      <c r="GE889" s="144"/>
      <c r="GF889" s="144"/>
      <c r="GG889" s="144"/>
      <c r="GH889" s="144"/>
      <c r="GI889" s="144"/>
      <c r="GJ889" s="144"/>
      <c r="GK889" s="144"/>
      <c r="GL889" s="144"/>
      <c r="GM889" s="144"/>
      <c r="GN889" s="144"/>
      <c r="GO889" s="144"/>
      <c r="GP889" s="144"/>
      <c r="GQ889" s="144"/>
      <c r="GR889" s="144"/>
      <c r="GS889" s="144"/>
      <c r="GT889" s="144"/>
      <c r="GU889" s="144"/>
      <c r="GV889" s="144"/>
      <c r="GW889" s="144"/>
      <c r="GX889" s="144"/>
      <c r="GY889" s="144"/>
      <c r="GZ889" s="144"/>
      <c r="HA889" s="144"/>
      <c r="HB889" s="144"/>
      <c r="HC889" s="144"/>
      <c r="HD889" s="144"/>
      <c r="HE889" s="144"/>
      <c r="HF889" s="144"/>
      <c r="HG889" s="144"/>
      <c r="HH889" s="144"/>
      <c r="HI889" s="144"/>
      <c r="HJ889" s="144"/>
    </row>
    <row r="890" spans="1:218" ht="16.5" x14ac:dyDescent="0.3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c r="CN890" s="144"/>
      <c r="CO890" s="144"/>
      <c r="CP890" s="144"/>
      <c r="CQ890" s="144"/>
      <c r="CR890" s="144"/>
      <c r="CS890" s="144"/>
      <c r="CT890" s="144"/>
      <c r="CU890" s="144"/>
      <c r="CV890" s="144"/>
      <c r="CW890" s="144"/>
      <c r="CX890" s="144"/>
      <c r="CY890" s="144"/>
      <c r="CZ890" s="144"/>
      <c r="DA890" s="144"/>
      <c r="DB890" s="144"/>
      <c r="DC890" s="144"/>
      <c r="DD890" s="144"/>
      <c r="DE890" s="144"/>
      <c r="DF890" s="144"/>
      <c r="DG890" s="144"/>
      <c r="DH890" s="144"/>
      <c r="DI890" s="144"/>
      <c r="DJ890" s="144"/>
      <c r="DK890" s="144"/>
      <c r="DL890" s="144"/>
      <c r="DM890" s="144"/>
      <c r="DN890" s="144"/>
      <c r="DO890" s="144"/>
      <c r="DP890" s="144"/>
      <c r="DQ890" s="144"/>
      <c r="DR890" s="144"/>
      <c r="DS890" s="144"/>
      <c r="DT890" s="144"/>
      <c r="DU890" s="144"/>
      <c r="DV890" s="144"/>
      <c r="DW890" s="144"/>
      <c r="DX890" s="144"/>
      <c r="DY890" s="144"/>
      <c r="DZ890" s="144"/>
      <c r="EA890" s="144"/>
      <c r="EB890" s="144"/>
      <c r="EC890" s="144"/>
      <c r="ED890" s="144"/>
      <c r="EE890" s="144"/>
      <c r="EF890" s="144"/>
      <c r="EG890" s="144"/>
      <c r="EH890" s="144"/>
      <c r="EI890" s="144"/>
      <c r="EJ890" s="144"/>
      <c r="EK890" s="144"/>
      <c r="EL890" s="144"/>
      <c r="EM890" s="144"/>
      <c r="EN890" s="144"/>
      <c r="EO890" s="144"/>
      <c r="EP890" s="144"/>
      <c r="EQ890" s="144"/>
      <c r="ER890" s="144"/>
      <c r="ES890" s="144"/>
      <c r="ET890" s="144"/>
      <c r="EU890" s="144"/>
      <c r="EV890" s="144"/>
      <c r="EW890" s="144"/>
      <c r="EX890" s="144"/>
      <c r="EY890" s="144"/>
      <c r="EZ890" s="144"/>
      <c r="FA890" s="144"/>
      <c r="FB890" s="144"/>
      <c r="FC890" s="144"/>
      <c r="FD890" s="144"/>
      <c r="FE890" s="144"/>
      <c r="FF890" s="144"/>
      <c r="FG890" s="144"/>
      <c r="FH890" s="144"/>
      <c r="FI890" s="144"/>
      <c r="FJ890" s="144"/>
      <c r="FK890" s="144"/>
      <c r="FL890" s="144"/>
      <c r="FM890" s="144"/>
      <c r="FN890" s="144"/>
      <c r="FO890" s="144"/>
      <c r="FP890" s="144"/>
      <c r="FQ890" s="144"/>
      <c r="FR890" s="144"/>
      <c r="FS890" s="144"/>
      <c r="FT890" s="144"/>
      <c r="FU890" s="144"/>
      <c r="FV890" s="144"/>
      <c r="FW890" s="144"/>
      <c r="FX890" s="144"/>
      <c r="FY890" s="144"/>
      <c r="FZ890" s="144"/>
      <c r="GA890" s="144"/>
      <c r="GB890" s="144"/>
      <c r="GC890" s="144"/>
      <c r="GD890" s="144"/>
      <c r="GE890" s="144"/>
      <c r="GF890" s="144"/>
      <c r="GG890" s="144"/>
      <c r="GH890" s="144"/>
      <c r="GI890" s="144"/>
      <c r="GJ890" s="144"/>
      <c r="GK890" s="144"/>
      <c r="GL890" s="144"/>
      <c r="GM890" s="144"/>
      <c r="GN890" s="144"/>
      <c r="GO890" s="144"/>
      <c r="GP890" s="144"/>
      <c r="GQ890" s="144"/>
      <c r="GR890" s="144"/>
      <c r="GS890" s="144"/>
      <c r="GT890" s="144"/>
      <c r="GU890" s="144"/>
      <c r="GV890" s="144"/>
      <c r="GW890" s="144"/>
      <c r="GX890" s="144"/>
      <c r="GY890" s="144"/>
      <c r="GZ890" s="144"/>
      <c r="HA890" s="144"/>
      <c r="HB890" s="144"/>
      <c r="HC890" s="144"/>
      <c r="HD890" s="144"/>
      <c r="HE890" s="144"/>
      <c r="HF890" s="144"/>
      <c r="HG890" s="144"/>
      <c r="HH890" s="144"/>
      <c r="HI890" s="144"/>
      <c r="HJ890" s="144"/>
    </row>
    <row r="891" spans="1:218" ht="16.5" x14ac:dyDescent="0.3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c r="CN891" s="144"/>
      <c r="CO891" s="144"/>
      <c r="CP891" s="144"/>
      <c r="CQ891" s="144"/>
      <c r="CR891" s="144"/>
      <c r="CS891" s="144"/>
      <c r="CT891" s="144"/>
      <c r="CU891" s="144"/>
      <c r="CV891" s="144"/>
      <c r="CW891" s="144"/>
      <c r="CX891" s="144"/>
      <c r="CY891" s="144"/>
      <c r="CZ891" s="144"/>
      <c r="DA891" s="144"/>
      <c r="DB891" s="144"/>
      <c r="DC891" s="144"/>
      <c r="DD891" s="144"/>
      <c r="DE891" s="144"/>
      <c r="DF891" s="144"/>
      <c r="DG891" s="144"/>
      <c r="DH891" s="144"/>
      <c r="DI891" s="144"/>
      <c r="DJ891" s="144"/>
      <c r="DK891" s="144"/>
      <c r="DL891" s="144"/>
      <c r="DM891" s="144"/>
      <c r="DN891" s="144"/>
      <c r="DO891" s="144"/>
      <c r="DP891" s="144"/>
      <c r="DQ891" s="144"/>
      <c r="DR891" s="144"/>
      <c r="DS891" s="144"/>
      <c r="DT891" s="144"/>
      <c r="DU891" s="144"/>
      <c r="DV891" s="144"/>
      <c r="DW891" s="144"/>
      <c r="DX891" s="144"/>
      <c r="DY891" s="144"/>
      <c r="DZ891" s="144"/>
      <c r="EA891" s="144"/>
      <c r="EB891" s="144"/>
      <c r="EC891" s="144"/>
      <c r="ED891" s="144"/>
      <c r="EE891" s="144"/>
      <c r="EF891" s="144"/>
      <c r="EG891" s="144"/>
      <c r="EH891" s="144"/>
      <c r="EI891" s="144"/>
      <c r="EJ891" s="144"/>
      <c r="EK891" s="144"/>
      <c r="EL891" s="144"/>
      <c r="EM891" s="144"/>
      <c r="EN891" s="144"/>
      <c r="EO891" s="144"/>
      <c r="EP891" s="144"/>
      <c r="EQ891" s="144"/>
      <c r="ER891" s="144"/>
      <c r="ES891" s="144"/>
      <c r="ET891" s="144"/>
      <c r="EU891" s="144"/>
      <c r="EV891" s="144"/>
      <c r="EW891" s="144"/>
      <c r="EX891" s="144"/>
      <c r="EY891" s="144"/>
      <c r="EZ891" s="144"/>
      <c r="FA891" s="144"/>
      <c r="FB891" s="144"/>
      <c r="FC891" s="144"/>
      <c r="FD891" s="144"/>
      <c r="FE891" s="144"/>
      <c r="FF891" s="144"/>
      <c r="FG891" s="144"/>
      <c r="FH891" s="144"/>
      <c r="FI891" s="144"/>
      <c r="FJ891" s="144"/>
      <c r="FK891" s="144"/>
      <c r="FL891" s="144"/>
      <c r="FM891" s="144"/>
      <c r="FN891" s="144"/>
      <c r="FO891" s="144"/>
      <c r="FP891" s="144"/>
      <c r="FQ891" s="144"/>
      <c r="FR891" s="144"/>
      <c r="FS891" s="144"/>
      <c r="FT891" s="144"/>
      <c r="FU891" s="144"/>
      <c r="FV891" s="144"/>
      <c r="FW891" s="144"/>
      <c r="FX891" s="144"/>
      <c r="FY891" s="144"/>
      <c r="FZ891" s="144"/>
      <c r="GA891" s="144"/>
      <c r="GB891" s="144"/>
      <c r="GC891" s="144"/>
      <c r="GD891" s="144"/>
      <c r="GE891" s="144"/>
      <c r="GF891" s="144"/>
      <c r="GG891" s="144"/>
      <c r="GH891" s="144"/>
      <c r="GI891" s="144"/>
      <c r="GJ891" s="144"/>
      <c r="GK891" s="144"/>
      <c r="GL891" s="144"/>
      <c r="GM891" s="144"/>
      <c r="GN891" s="144"/>
      <c r="GO891" s="144"/>
      <c r="GP891" s="144"/>
      <c r="GQ891" s="144"/>
      <c r="GR891" s="144"/>
      <c r="GS891" s="144"/>
      <c r="GT891" s="144"/>
      <c r="GU891" s="144"/>
      <c r="GV891" s="144"/>
      <c r="GW891" s="144"/>
      <c r="GX891" s="144"/>
      <c r="GY891" s="144"/>
      <c r="GZ891" s="144"/>
      <c r="HA891" s="144"/>
      <c r="HB891" s="144"/>
      <c r="HC891" s="144"/>
      <c r="HD891" s="144"/>
      <c r="HE891" s="144"/>
      <c r="HF891" s="144"/>
      <c r="HG891" s="144"/>
      <c r="HH891" s="144"/>
      <c r="HI891" s="144"/>
      <c r="HJ891" s="144"/>
    </row>
    <row r="892" spans="1:218" ht="16.5" x14ac:dyDescent="0.3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c r="CN892" s="144"/>
      <c r="CO892" s="144"/>
      <c r="CP892" s="144"/>
      <c r="CQ892" s="144"/>
      <c r="CR892" s="144"/>
      <c r="CS892" s="144"/>
      <c r="CT892" s="144"/>
      <c r="CU892" s="144"/>
      <c r="CV892" s="144"/>
      <c r="CW892" s="144"/>
      <c r="CX892" s="144"/>
      <c r="CY892" s="144"/>
      <c r="CZ892" s="144"/>
      <c r="DA892" s="144"/>
      <c r="DB892" s="144"/>
      <c r="DC892" s="144"/>
      <c r="DD892" s="144"/>
      <c r="DE892" s="144"/>
      <c r="DF892" s="144"/>
      <c r="DG892" s="144"/>
      <c r="DH892" s="144"/>
      <c r="DI892" s="144"/>
      <c r="DJ892" s="144"/>
      <c r="DK892" s="144"/>
      <c r="DL892" s="144"/>
      <c r="DM892" s="144"/>
      <c r="DN892" s="144"/>
      <c r="DO892" s="144"/>
      <c r="DP892" s="144"/>
      <c r="DQ892" s="144"/>
      <c r="DR892" s="144"/>
      <c r="DS892" s="144"/>
      <c r="DT892" s="144"/>
      <c r="DU892" s="144"/>
      <c r="DV892" s="144"/>
      <c r="DW892" s="144"/>
      <c r="DX892" s="144"/>
      <c r="DY892" s="144"/>
      <c r="DZ892" s="144"/>
      <c r="EA892" s="144"/>
      <c r="EB892" s="144"/>
      <c r="EC892" s="144"/>
      <c r="ED892" s="144"/>
      <c r="EE892" s="144"/>
      <c r="EF892" s="144"/>
      <c r="EG892" s="144"/>
      <c r="EH892" s="144"/>
      <c r="EI892" s="144"/>
      <c r="EJ892" s="144"/>
      <c r="EK892" s="144"/>
      <c r="EL892" s="144"/>
      <c r="EM892" s="144"/>
      <c r="EN892" s="144"/>
      <c r="EO892" s="144"/>
      <c r="EP892" s="144"/>
      <c r="EQ892" s="144"/>
      <c r="ER892" s="144"/>
      <c r="ES892" s="144"/>
      <c r="ET892" s="144"/>
      <c r="EU892" s="144"/>
      <c r="EV892" s="144"/>
      <c r="EW892" s="144"/>
      <c r="EX892" s="144"/>
      <c r="EY892" s="144"/>
      <c r="EZ892" s="144"/>
      <c r="FA892" s="144"/>
      <c r="FB892" s="144"/>
      <c r="FC892" s="144"/>
      <c r="FD892" s="144"/>
      <c r="FE892" s="144"/>
      <c r="FF892" s="144"/>
      <c r="FG892" s="144"/>
      <c r="FH892" s="144"/>
      <c r="FI892" s="144"/>
      <c r="FJ892" s="144"/>
      <c r="FK892" s="144"/>
      <c r="FL892" s="144"/>
      <c r="FM892" s="144"/>
      <c r="FN892" s="144"/>
      <c r="FO892" s="144"/>
      <c r="FP892" s="144"/>
      <c r="FQ892" s="144"/>
      <c r="FR892" s="144"/>
      <c r="FS892" s="144"/>
      <c r="FT892" s="144"/>
      <c r="FU892" s="144"/>
      <c r="FV892" s="144"/>
      <c r="FW892" s="144"/>
      <c r="FX892" s="144"/>
      <c r="FY892" s="144"/>
      <c r="FZ892" s="144"/>
      <c r="GA892" s="144"/>
      <c r="GB892" s="144"/>
      <c r="GC892" s="144"/>
      <c r="GD892" s="144"/>
      <c r="GE892" s="144"/>
      <c r="GF892" s="144"/>
      <c r="GG892" s="144"/>
      <c r="GH892" s="144"/>
      <c r="GI892" s="144"/>
      <c r="GJ892" s="144"/>
      <c r="GK892" s="144"/>
      <c r="GL892" s="144"/>
      <c r="GM892" s="144"/>
      <c r="GN892" s="144"/>
      <c r="GO892" s="144"/>
      <c r="GP892" s="144"/>
      <c r="GQ892" s="144"/>
      <c r="GR892" s="144"/>
      <c r="GS892" s="144"/>
      <c r="GT892" s="144"/>
      <c r="GU892" s="144"/>
      <c r="GV892" s="144"/>
      <c r="GW892" s="144"/>
      <c r="GX892" s="144"/>
      <c r="GY892" s="144"/>
      <c r="GZ892" s="144"/>
      <c r="HA892" s="144"/>
      <c r="HB892" s="144"/>
      <c r="HC892" s="144"/>
      <c r="HD892" s="144"/>
      <c r="HE892" s="144"/>
      <c r="HF892" s="144"/>
      <c r="HG892" s="144"/>
      <c r="HH892" s="144"/>
      <c r="HI892" s="144"/>
      <c r="HJ892" s="144"/>
    </row>
    <row r="893" spans="1:218" ht="16.5" x14ac:dyDescent="0.3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c r="CN893" s="144"/>
      <c r="CO893" s="144"/>
      <c r="CP893" s="144"/>
      <c r="CQ893" s="144"/>
      <c r="CR893" s="144"/>
      <c r="CS893" s="144"/>
      <c r="CT893" s="144"/>
      <c r="CU893" s="144"/>
      <c r="CV893" s="144"/>
      <c r="CW893" s="144"/>
      <c r="CX893" s="144"/>
      <c r="CY893" s="144"/>
      <c r="CZ893" s="144"/>
      <c r="DA893" s="144"/>
      <c r="DB893" s="144"/>
      <c r="DC893" s="144"/>
      <c r="DD893" s="144"/>
      <c r="DE893" s="144"/>
      <c r="DF893" s="144"/>
      <c r="DG893" s="144"/>
      <c r="DH893" s="144"/>
      <c r="DI893" s="144"/>
      <c r="DJ893" s="144"/>
      <c r="DK893" s="144"/>
      <c r="DL893" s="144"/>
      <c r="DM893" s="144"/>
      <c r="DN893" s="144"/>
      <c r="DO893" s="144"/>
      <c r="DP893" s="144"/>
      <c r="DQ893" s="144"/>
      <c r="DR893" s="144"/>
      <c r="DS893" s="144"/>
      <c r="DT893" s="144"/>
      <c r="DU893" s="144"/>
      <c r="DV893" s="144"/>
      <c r="DW893" s="144"/>
      <c r="DX893" s="144"/>
      <c r="DY893" s="144"/>
      <c r="DZ893" s="144"/>
      <c r="EA893" s="144"/>
      <c r="EB893" s="144"/>
      <c r="EC893" s="144"/>
      <c r="ED893" s="144"/>
      <c r="EE893" s="144"/>
      <c r="EF893" s="144"/>
      <c r="EG893" s="144"/>
      <c r="EH893" s="144"/>
      <c r="EI893" s="144"/>
      <c r="EJ893" s="144"/>
      <c r="EK893" s="144"/>
      <c r="EL893" s="144"/>
      <c r="EM893" s="144"/>
      <c r="EN893" s="144"/>
      <c r="EO893" s="144"/>
      <c r="EP893" s="144"/>
      <c r="EQ893" s="144"/>
      <c r="ER893" s="144"/>
      <c r="ES893" s="144"/>
      <c r="ET893" s="144"/>
      <c r="EU893" s="144"/>
      <c r="EV893" s="144"/>
      <c r="EW893" s="144"/>
      <c r="EX893" s="144"/>
      <c r="EY893" s="144"/>
      <c r="EZ893" s="144"/>
      <c r="FA893" s="144"/>
      <c r="FB893" s="144"/>
      <c r="FC893" s="144"/>
      <c r="FD893" s="144"/>
      <c r="FE893" s="144"/>
      <c r="FF893" s="144"/>
      <c r="FG893" s="144"/>
      <c r="FH893" s="144"/>
      <c r="FI893" s="144"/>
      <c r="FJ893" s="144"/>
      <c r="FK893" s="144"/>
      <c r="FL893" s="144"/>
      <c r="FM893" s="144"/>
      <c r="FN893" s="144"/>
      <c r="FO893" s="144"/>
      <c r="FP893" s="144"/>
      <c r="FQ893" s="144"/>
      <c r="FR893" s="144"/>
      <c r="FS893" s="144"/>
      <c r="FT893" s="144"/>
      <c r="FU893" s="144"/>
      <c r="FV893" s="144"/>
      <c r="FW893" s="144"/>
      <c r="FX893" s="144"/>
      <c r="FY893" s="144"/>
      <c r="FZ893" s="144"/>
      <c r="GA893" s="144"/>
      <c r="GB893" s="144"/>
      <c r="GC893" s="144"/>
      <c r="GD893" s="144"/>
      <c r="GE893" s="144"/>
      <c r="GF893" s="144"/>
      <c r="GG893" s="144"/>
      <c r="GH893" s="144"/>
      <c r="GI893" s="144"/>
      <c r="GJ893" s="144"/>
      <c r="GK893" s="144"/>
      <c r="GL893" s="144"/>
      <c r="GM893" s="144"/>
      <c r="GN893" s="144"/>
      <c r="GO893" s="144"/>
      <c r="GP893" s="144"/>
      <c r="GQ893" s="144"/>
      <c r="GR893" s="144"/>
      <c r="GS893" s="144"/>
      <c r="GT893" s="144"/>
      <c r="GU893" s="144"/>
      <c r="GV893" s="144"/>
      <c r="GW893" s="144"/>
      <c r="GX893" s="144"/>
      <c r="GY893" s="144"/>
      <c r="GZ893" s="144"/>
      <c r="HA893" s="144"/>
      <c r="HB893" s="144"/>
      <c r="HC893" s="144"/>
      <c r="HD893" s="144"/>
      <c r="HE893" s="144"/>
      <c r="HF893" s="144"/>
      <c r="HG893" s="144"/>
      <c r="HH893" s="144"/>
      <c r="HI893" s="144"/>
      <c r="HJ893" s="144"/>
    </row>
    <row r="894" spans="1:218" ht="16.5" x14ac:dyDescent="0.3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c r="CN894" s="144"/>
      <c r="CO894" s="144"/>
      <c r="CP894" s="144"/>
      <c r="CQ894" s="144"/>
      <c r="CR894" s="144"/>
      <c r="CS894" s="144"/>
      <c r="CT894" s="144"/>
      <c r="CU894" s="144"/>
      <c r="CV894" s="144"/>
      <c r="CW894" s="144"/>
      <c r="CX894" s="144"/>
      <c r="CY894" s="144"/>
      <c r="CZ894" s="144"/>
      <c r="DA894" s="144"/>
      <c r="DB894" s="144"/>
      <c r="DC894" s="144"/>
      <c r="DD894" s="144"/>
      <c r="DE894" s="144"/>
      <c r="DF894" s="144"/>
      <c r="DG894" s="144"/>
      <c r="DH894" s="144"/>
      <c r="DI894" s="144"/>
      <c r="DJ894" s="144"/>
      <c r="DK894" s="144"/>
      <c r="DL894" s="144"/>
      <c r="DM894" s="144"/>
      <c r="DN894" s="144"/>
      <c r="DO894" s="144"/>
      <c r="DP894" s="144"/>
      <c r="DQ894" s="144"/>
      <c r="DR894" s="144"/>
      <c r="DS894" s="144"/>
      <c r="DT894" s="144"/>
      <c r="DU894" s="144"/>
      <c r="DV894" s="144"/>
      <c r="DW894" s="144"/>
      <c r="DX894" s="144"/>
      <c r="DY894" s="144"/>
      <c r="DZ894" s="144"/>
      <c r="EA894" s="144"/>
      <c r="EB894" s="144"/>
      <c r="EC894" s="144"/>
      <c r="ED894" s="144"/>
      <c r="EE894" s="144"/>
      <c r="EF894" s="144"/>
      <c r="EG894" s="144"/>
      <c r="EH894" s="144"/>
      <c r="EI894" s="144"/>
      <c r="EJ894" s="144"/>
      <c r="EK894" s="144"/>
      <c r="EL894" s="144"/>
      <c r="EM894" s="144"/>
      <c r="EN894" s="144"/>
      <c r="EO894" s="144"/>
      <c r="EP894" s="144"/>
      <c r="EQ894" s="144"/>
      <c r="ER894" s="144"/>
      <c r="ES894" s="144"/>
      <c r="ET894" s="144"/>
      <c r="EU894" s="144"/>
      <c r="EV894" s="144"/>
      <c r="EW894" s="144"/>
      <c r="EX894" s="144"/>
      <c r="EY894" s="144"/>
      <c r="EZ894" s="144"/>
      <c r="FA894" s="144"/>
      <c r="FB894" s="144"/>
      <c r="FC894" s="144"/>
      <c r="FD894" s="144"/>
      <c r="FE894" s="144"/>
      <c r="FF894" s="144"/>
      <c r="FG894" s="144"/>
      <c r="FH894" s="144"/>
      <c r="FI894" s="144"/>
      <c r="FJ894" s="144"/>
      <c r="FK894" s="144"/>
      <c r="FL894" s="144"/>
      <c r="FM894" s="144"/>
      <c r="FN894" s="144"/>
      <c r="FO894" s="144"/>
      <c r="FP894" s="144"/>
      <c r="FQ894" s="144"/>
      <c r="FR894" s="144"/>
      <c r="FS894" s="144"/>
      <c r="FT894" s="144"/>
      <c r="FU894" s="144"/>
      <c r="FV894" s="144"/>
      <c r="FW894" s="144"/>
      <c r="FX894" s="144"/>
      <c r="FY894" s="144"/>
      <c r="FZ894" s="144"/>
      <c r="GA894" s="144"/>
      <c r="GB894" s="144"/>
      <c r="GC894" s="144"/>
      <c r="GD894" s="144"/>
      <c r="GE894" s="144"/>
      <c r="GF894" s="144"/>
      <c r="GG894" s="144"/>
      <c r="GH894" s="144"/>
      <c r="GI894" s="144"/>
      <c r="GJ894" s="144"/>
      <c r="GK894" s="144"/>
      <c r="GL894" s="144"/>
      <c r="GM894" s="144"/>
      <c r="GN894" s="144"/>
      <c r="GO894" s="144"/>
      <c r="GP894" s="144"/>
      <c r="GQ894" s="144"/>
      <c r="GR894" s="144"/>
      <c r="GS894" s="144"/>
      <c r="GT894" s="144"/>
      <c r="GU894" s="144"/>
      <c r="GV894" s="144"/>
      <c r="GW894" s="144"/>
      <c r="GX894" s="144"/>
      <c r="GY894" s="144"/>
      <c r="GZ894" s="144"/>
      <c r="HA894" s="144"/>
      <c r="HB894" s="144"/>
      <c r="HC894" s="144"/>
      <c r="HD894" s="144"/>
      <c r="HE894" s="144"/>
      <c r="HF894" s="144"/>
      <c r="HG894" s="144"/>
      <c r="HH894" s="144"/>
      <c r="HI894" s="144"/>
      <c r="HJ894" s="144"/>
    </row>
    <row r="895" spans="1:218" ht="16.5" x14ac:dyDescent="0.3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c r="CN895" s="144"/>
      <c r="CO895" s="144"/>
      <c r="CP895" s="144"/>
      <c r="CQ895" s="144"/>
      <c r="CR895" s="144"/>
      <c r="CS895" s="144"/>
      <c r="CT895" s="144"/>
      <c r="CU895" s="144"/>
      <c r="CV895" s="144"/>
      <c r="CW895" s="144"/>
      <c r="CX895" s="144"/>
      <c r="CY895" s="144"/>
      <c r="CZ895" s="144"/>
      <c r="DA895" s="144"/>
      <c r="DB895" s="144"/>
      <c r="DC895" s="144"/>
      <c r="DD895" s="144"/>
      <c r="DE895" s="144"/>
      <c r="DF895" s="144"/>
      <c r="DG895" s="144"/>
      <c r="DH895" s="144"/>
      <c r="DI895" s="144"/>
      <c r="DJ895" s="144"/>
      <c r="DK895" s="144"/>
      <c r="DL895" s="144"/>
      <c r="DM895" s="144"/>
      <c r="DN895" s="144"/>
      <c r="DO895" s="144"/>
      <c r="DP895" s="144"/>
      <c r="DQ895" s="144"/>
      <c r="DR895" s="144"/>
      <c r="DS895" s="144"/>
      <c r="DT895" s="144"/>
      <c r="DU895" s="144"/>
      <c r="DV895" s="144"/>
      <c r="DW895" s="144"/>
      <c r="DX895" s="144"/>
      <c r="DY895" s="144"/>
      <c r="DZ895" s="144"/>
      <c r="EA895" s="144"/>
      <c r="EB895" s="144"/>
      <c r="EC895" s="144"/>
      <c r="ED895" s="144"/>
      <c r="EE895" s="144"/>
      <c r="EF895" s="144"/>
      <c r="EG895" s="144"/>
      <c r="EH895" s="144"/>
      <c r="EI895" s="144"/>
      <c r="EJ895" s="144"/>
      <c r="EK895" s="144"/>
      <c r="EL895" s="144"/>
      <c r="EM895" s="144"/>
      <c r="EN895" s="144"/>
      <c r="EO895" s="144"/>
      <c r="EP895" s="144"/>
      <c r="EQ895" s="144"/>
      <c r="ER895" s="144"/>
      <c r="ES895" s="144"/>
      <c r="ET895" s="144"/>
      <c r="EU895" s="144"/>
      <c r="EV895" s="144"/>
      <c r="EW895" s="144"/>
      <c r="EX895" s="144"/>
      <c r="EY895" s="144"/>
      <c r="EZ895" s="144"/>
      <c r="FA895" s="144"/>
      <c r="FB895" s="144"/>
      <c r="FC895" s="144"/>
      <c r="FD895" s="144"/>
      <c r="FE895" s="144"/>
      <c r="FF895" s="144"/>
      <c r="FG895" s="144"/>
      <c r="FH895" s="144"/>
      <c r="FI895" s="144"/>
      <c r="FJ895" s="144"/>
      <c r="FK895" s="144"/>
      <c r="FL895" s="144"/>
      <c r="FM895" s="144"/>
      <c r="FN895" s="144"/>
      <c r="FO895" s="144"/>
      <c r="FP895" s="144"/>
      <c r="FQ895" s="144"/>
      <c r="FR895" s="144"/>
      <c r="FS895" s="144"/>
      <c r="FT895" s="144"/>
      <c r="FU895" s="144"/>
      <c r="FV895" s="144"/>
      <c r="FW895" s="144"/>
      <c r="FX895" s="144"/>
      <c r="FY895" s="144"/>
      <c r="FZ895" s="144"/>
      <c r="GA895" s="144"/>
      <c r="GB895" s="144"/>
      <c r="GC895" s="144"/>
      <c r="GD895" s="144"/>
      <c r="GE895" s="144"/>
      <c r="GF895" s="144"/>
      <c r="GG895" s="144"/>
      <c r="GH895" s="144"/>
      <c r="GI895" s="144"/>
      <c r="GJ895" s="144"/>
      <c r="GK895" s="144"/>
      <c r="GL895" s="144"/>
      <c r="GM895" s="144"/>
      <c r="GN895" s="144"/>
      <c r="GO895" s="144"/>
      <c r="GP895" s="144"/>
      <c r="GQ895" s="144"/>
      <c r="GR895" s="144"/>
      <c r="GS895" s="144"/>
      <c r="GT895" s="144"/>
      <c r="GU895" s="144"/>
      <c r="GV895" s="144"/>
      <c r="GW895" s="144"/>
      <c r="GX895" s="144"/>
      <c r="GY895" s="144"/>
      <c r="GZ895" s="144"/>
      <c r="HA895" s="144"/>
      <c r="HB895" s="144"/>
      <c r="HC895" s="144"/>
      <c r="HD895" s="144"/>
      <c r="HE895" s="144"/>
      <c r="HF895" s="144"/>
      <c r="HG895" s="144"/>
      <c r="HH895" s="144"/>
      <c r="HI895" s="144"/>
      <c r="HJ895" s="144"/>
    </row>
    <row r="896" spans="1:218" ht="16.5" x14ac:dyDescent="0.3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c r="CN896" s="144"/>
      <c r="CO896" s="144"/>
      <c r="CP896" s="144"/>
      <c r="CQ896" s="144"/>
      <c r="CR896" s="144"/>
      <c r="CS896" s="144"/>
      <c r="CT896" s="144"/>
      <c r="CU896" s="144"/>
      <c r="CV896" s="144"/>
      <c r="CW896" s="144"/>
      <c r="CX896" s="144"/>
      <c r="CY896" s="144"/>
      <c r="CZ896" s="144"/>
      <c r="DA896" s="144"/>
      <c r="DB896" s="144"/>
      <c r="DC896" s="144"/>
      <c r="DD896" s="144"/>
      <c r="DE896" s="144"/>
      <c r="DF896" s="144"/>
      <c r="DG896" s="144"/>
      <c r="DH896" s="144"/>
      <c r="DI896" s="144"/>
      <c r="DJ896" s="144"/>
      <c r="DK896" s="144"/>
      <c r="DL896" s="144"/>
      <c r="DM896" s="144"/>
      <c r="DN896" s="144"/>
      <c r="DO896" s="144"/>
      <c r="DP896" s="144"/>
      <c r="DQ896" s="144"/>
      <c r="DR896" s="144"/>
      <c r="DS896" s="144"/>
      <c r="DT896" s="144"/>
      <c r="DU896" s="144"/>
      <c r="DV896" s="144"/>
      <c r="DW896" s="144"/>
      <c r="DX896" s="144"/>
      <c r="DY896" s="144"/>
      <c r="DZ896" s="144"/>
      <c r="EA896" s="144"/>
      <c r="EB896" s="144"/>
      <c r="EC896" s="144"/>
      <c r="ED896" s="144"/>
      <c r="EE896" s="144"/>
      <c r="EF896" s="144"/>
      <c r="EG896" s="144"/>
      <c r="EH896" s="144"/>
      <c r="EI896" s="144"/>
      <c r="EJ896" s="144"/>
      <c r="EK896" s="144"/>
      <c r="EL896" s="144"/>
      <c r="EM896" s="144"/>
      <c r="EN896" s="144"/>
      <c r="EO896" s="144"/>
      <c r="EP896" s="144"/>
      <c r="EQ896" s="144"/>
      <c r="ER896" s="144"/>
      <c r="ES896" s="144"/>
      <c r="ET896" s="144"/>
      <c r="EU896" s="144"/>
      <c r="EV896" s="144"/>
      <c r="EW896" s="144"/>
      <c r="EX896" s="144"/>
      <c r="EY896" s="144"/>
      <c r="EZ896" s="144"/>
      <c r="FA896" s="144"/>
      <c r="FB896" s="144"/>
      <c r="FC896" s="144"/>
      <c r="FD896" s="144"/>
      <c r="FE896" s="144"/>
      <c r="FF896" s="144"/>
      <c r="FG896" s="144"/>
      <c r="FH896" s="144"/>
      <c r="FI896" s="144"/>
      <c r="FJ896" s="144"/>
      <c r="FK896" s="144"/>
      <c r="FL896" s="144"/>
      <c r="FM896" s="144"/>
      <c r="FN896" s="144"/>
      <c r="FO896" s="144"/>
      <c r="FP896" s="144"/>
      <c r="FQ896" s="144"/>
      <c r="FR896" s="144"/>
      <c r="FS896" s="144"/>
      <c r="FT896" s="144"/>
      <c r="FU896" s="144"/>
      <c r="FV896" s="144"/>
      <c r="FW896" s="144"/>
      <c r="FX896" s="144"/>
      <c r="FY896" s="144"/>
      <c r="FZ896" s="144"/>
      <c r="GA896" s="144"/>
      <c r="GB896" s="144"/>
      <c r="GC896" s="144"/>
      <c r="GD896" s="144"/>
      <c r="GE896" s="144"/>
      <c r="GF896" s="144"/>
      <c r="GG896" s="144"/>
      <c r="GH896" s="144"/>
      <c r="GI896" s="144"/>
      <c r="GJ896" s="144"/>
      <c r="GK896" s="144"/>
      <c r="GL896" s="144"/>
      <c r="GM896" s="144"/>
      <c r="GN896" s="144"/>
      <c r="GO896" s="144"/>
      <c r="GP896" s="144"/>
      <c r="GQ896" s="144"/>
      <c r="GR896" s="144"/>
      <c r="GS896" s="144"/>
      <c r="GT896" s="144"/>
      <c r="GU896" s="144"/>
      <c r="GV896" s="144"/>
      <c r="GW896" s="144"/>
      <c r="GX896" s="144"/>
      <c r="GY896" s="144"/>
      <c r="GZ896" s="144"/>
      <c r="HA896" s="144"/>
      <c r="HB896" s="144"/>
      <c r="HC896" s="144"/>
      <c r="HD896" s="144"/>
      <c r="HE896" s="144"/>
      <c r="HF896" s="144"/>
      <c r="HG896" s="144"/>
      <c r="HH896" s="144"/>
      <c r="HI896" s="144"/>
      <c r="HJ896" s="144"/>
    </row>
    <row r="897" spans="1:218" ht="16.5" x14ac:dyDescent="0.3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c r="CN897" s="144"/>
      <c r="CO897" s="144"/>
      <c r="CP897" s="144"/>
      <c r="CQ897" s="144"/>
      <c r="CR897" s="144"/>
      <c r="CS897" s="144"/>
      <c r="CT897" s="144"/>
      <c r="CU897" s="144"/>
      <c r="CV897" s="144"/>
      <c r="CW897" s="144"/>
      <c r="CX897" s="144"/>
      <c r="CY897" s="144"/>
      <c r="CZ897" s="144"/>
      <c r="DA897" s="144"/>
      <c r="DB897" s="144"/>
      <c r="DC897" s="144"/>
      <c r="DD897" s="144"/>
      <c r="DE897" s="144"/>
      <c r="DF897" s="144"/>
      <c r="DG897" s="144"/>
      <c r="DH897" s="144"/>
      <c r="DI897" s="144"/>
      <c r="DJ897" s="144"/>
      <c r="DK897" s="144"/>
      <c r="DL897" s="144"/>
      <c r="DM897" s="144"/>
      <c r="DN897" s="144"/>
      <c r="DO897" s="144"/>
      <c r="DP897" s="144"/>
      <c r="DQ897" s="144"/>
      <c r="DR897" s="144"/>
      <c r="DS897" s="144"/>
      <c r="DT897" s="144"/>
      <c r="DU897" s="144"/>
      <c r="DV897" s="144"/>
      <c r="DW897" s="144"/>
      <c r="DX897" s="144"/>
      <c r="DY897" s="144"/>
      <c r="DZ897" s="144"/>
      <c r="EA897" s="144"/>
      <c r="EB897" s="144"/>
      <c r="EC897" s="144"/>
      <c r="ED897" s="144"/>
      <c r="EE897" s="144"/>
      <c r="EF897" s="144"/>
      <c r="EG897" s="144"/>
      <c r="EH897" s="144"/>
      <c r="EI897" s="144"/>
      <c r="EJ897" s="144"/>
      <c r="EK897" s="144"/>
      <c r="EL897" s="144"/>
      <c r="EM897" s="144"/>
      <c r="EN897" s="144"/>
      <c r="EO897" s="144"/>
      <c r="EP897" s="144"/>
      <c r="EQ897" s="144"/>
      <c r="ER897" s="144"/>
      <c r="ES897" s="144"/>
      <c r="ET897" s="144"/>
      <c r="EU897" s="144"/>
      <c r="EV897" s="144"/>
      <c r="EW897" s="144"/>
      <c r="EX897" s="144"/>
      <c r="EY897" s="144"/>
      <c r="EZ897" s="144"/>
      <c r="FA897" s="144"/>
      <c r="FB897" s="144"/>
      <c r="FC897" s="144"/>
      <c r="FD897" s="144"/>
      <c r="FE897" s="144"/>
      <c r="FF897" s="144"/>
      <c r="FG897" s="144"/>
      <c r="FH897" s="144"/>
      <c r="FI897" s="144"/>
      <c r="FJ897" s="144"/>
      <c r="FK897" s="144"/>
      <c r="FL897" s="144"/>
      <c r="FM897" s="144"/>
      <c r="FN897" s="144"/>
      <c r="FO897" s="144"/>
      <c r="FP897" s="144"/>
      <c r="FQ897" s="144"/>
      <c r="FR897" s="144"/>
      <c r="FS897" s="144"/>
      <c r="FT897" s="144"/>
      <c r="FU897" s="144"/>
      <c r="FV897" s="144"/>
      <c r="FW897" s="144"/>
      <c r="FX897" s="144"/>
      <c r="FY897" s="144"/>
      <c r="FZ897" s="144"/>
      <c r="GA897" s="144"/>
      <c r="GB897" s="144"/>
      <c r="GC897" s="144"/>
      <c r="GD897" s="144"/>
      <c r="GE897" s="144"/>
      <c r="GF897" s="144"/>
      <c r="GG897" s="144"/>
      <c r="GH897" s="144"/>
      <c r="GI897" s="144"/>
      <c r="GJ897" s="144"/>
      <c r="GK897" s="144"/>
      <c r="GL897" s="144"/>
      <c r="GM897" s="144"/>
      <c r="GN897" s="144"/>
      <c r="GO897" s="144"/>
      <c r="GP897" s="144"/>
      <c r="GQ897" s="144"/>
      <c r="GR897" s="144"/>
      <c r="GS897" s="144"/>
      <c r="GT897" s="144"/>
      <c r="GU897" s="144"/>
      <c r="GV897" s="144"/>
      <c r="GW897" s="144"/>
      <c r="GX897" s="144"/>
      <c r="GY897" s="144"/>
      <c r="GZ897" s="144"/>
      <c r="HA897" s="144"/>
      <c r="HB897" s="144"/>
      <c r="HC897" s="144"/>
      <c r="HD897" s="144"/>
      <c r="HE897" s="144"/>
      <c r="HF897" s="144"/>
      <c r="HG897" s="144"/>
      <c r="HH897" s="144"/>
      <c r="HI897" s="144"/>
      <c r="HJ897" s="144"/>
    </row>
    <row r="898" spans="1:218" ht="16.5" x14ac:dyDescent="0.3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c r="CN898" s="144"/>
      <c r="CO898" s="144"/>
      <c r="CP898" s="144"/>
      <c r="CQ898" s="144"/>
      <c r="CR898" s="144"/>
      <c r="CS898" s="144"/>
      <c r="CT898" s="144"/>
      <c r="CU898" s="144"/>
      <c r="CV898" s="144"/>
      <c r="CW898" s="144"/>
      <c r="CX898" s="144"/>
      <c r="CY898" s="144"/>
      <c r="CZ898" s="144"/>
      <c r="DA898" s="144"/>
      <c r="DB898" s="144"/>
      <c r="DC898" s="144"/>
      <c r="DD898" s="144"/>
      <c r="DE898" s="144"/>
      <c r="DF898" s="144"/>
      <c r="DG898" s="144"/>
      <c r="DH898" s="144"/>
      <c r="DI898" s="144"/>
      <c r="DJ898" s="144"/>
      <c r="DK898" s="144"/>
      <c r="DL898" s="144"/>
      <c r="DM898" s="144"/>
      <c r="DN898" s="144"/>
      <c r="DO898" s="144"/>
      <c r="DP898" s="144"/>
      <c r="DQ898" s="144"/>
      <c r="DR898" s="144"/>
      <c r="DS898" s="144"/>
      <c r="DT898" s="144"/>
      <c r="DU898" s="144"/>
      <c r="DV898" s="144"/>
      <c r="DW898" s="144"/>
      <c r="DX898" s="144"/>
      <c r="DY898" s="144"/>
      <c r="DZ898" s="144"/>
      <c r="EA898" s="144"/>
      <c r="EB898" s="144"/>
      <c r="EC898" s="144"/>
      <c r="ED898" s="144"/>
      <c r="EE898" s="144"/>
      <c r="EF898" s="144"/>
      <c r="EG898" s="144"/>
      <c r="EH898" s="144"/>
      <c r="EI898" s="144"/>
      <c r="EJ898" s="144"/>
      <c r="EK898" s="144"/>
      <c r="EL898" s="144"/>
      <c r="EM898" s="144"/>
      <c r="EN898" s="144"/>
      <c r="EO898" s="144"/>
      <c r="EP898" s="144"/>
      <c r="EQ898" s="144"/>
      <c r="ER898" s="144"/>
      <c r="ES898" s="144"/>
      <c r="ET898" s="144"/>
      <c r="EU898" s="144"/>
      <c r="EV898" s="144"/>
      <c r="EW898" s="144"/>
      <c r="EX898" s="144"/>
      <c r="EY898" s="144"/>
      <c r="EZ898" s="144"/>
      <c r="FA898" s="144"/>
      <c r="FB898" s="144"/>
      <c r="FC898" s="144"/>
      <c r="FD898" s="144"/>
      <c r="FE898" s="144"/>
      <c r="FF898" s="144"/>
      <c r="FG898" s="144"/>
      <c r="FH898" s="144"/>
      <c r="FI898" s="144"/>
      <c r="FJ898" s="144"/>
      <c r="FK898" s="144"/>
      <c r="FL898" s="144"/>
      <c r="FM898" s="144"/>
      <c r="FN898" s="144"/>
      <c r="FO898" s="144"/>
      <c r="FP898" s="144"/>
      <c r="FQ898" s="144"/>
      <c r="FR898" s="144"/>
      <c r="FS898" s="144"/>
      <c r="FT898" s="144"/>
      <c r="FU898" s="144"/>
      <c r="FV898" s="144"/>
      <c r="FW898" s="144"/>
      <c r="FX898" s="144"/>
      <c r="FY898" s="144"/>
      <c r="FZ898" s="144"/>
      <c r="GA898" s="144"/>
      <c r="GB898" s="144"/>
      <c r="GC898" s="144"/>
      <c r="GD898" s="144"/>
      <c r="GE898" s="144"/>
      <c r="GF898" s="144"/>
      <c r="GG898" s="144"/>
      <c r="GH898" s="144"/>
      <c r="GI898" s="144"/>
      <c r="GJ898" s="144"/>
      <c r="GK898" s="144"/>
      <c r="GL898" s="144"/>
      <c r="GM898" s="144"/>
      <c r="GN898" s="144"/>
      <c r="GO898" s="144"/>
      <c r="GP898" s="144"/>
      <c r="GQ898" s="144"/>
      <c r="GR898" s="144"/>
      <c r="GS898" s="144"/>
      <c r="GT898" s="144"/>
      <c r="GU898" s="144"/>
      <c r="GV898" s="144"/>
      <c r="GW898" s="144"/>
      <c r="GX898" s="144"/>
      <c r="GY898" s="144"/>
      <c r="GZ898" s="144"/>
      <c r="HA898" s="144"/>
      <c r="HB898" s="144"/>
      <c r="HC898" s="144"/>
      <c r="HD898" s="144"/>
      <c r="HE898" s="144"/>
      <c r="HF898" s="144"/>
      <c r="HG898" s="144"/>
      <c r="HH898" s="144"/>
      <c r="HI898" s="144"/>
      <c r="HJ898" s="144"/>
    </row>
    <row r="899" spans="1:218" ht="16.5" x14ac:dyDescent="0.3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c r="CN899" s="144"/>
      <c r="CO899" s="144"/>
      <c r="CP899" s="144"/>
      <c r="CQ899" s="144"/>
      <c r="CR899" s="144"/>
      <c r="CS899" s="144"/>
      <c r="CT899" s="144"/>
      <c r="CU899" s="144"/>
      <c r="CV899" s="144"/>
      <c r="CW899" s="144"/>
      <c r="CX899" s="144"/>
      <c r="CY899" s="144"/>
      <c r="CZ899" s="144"/>
      <c r="DA899" s="144"/>
      <c r="DB899" s="144"/>
      <c r="DC899" s="144"/>
      <c r="DD899" s="144"/>
      <c r="DE899" s="144"/>
      <c r="DF899" s="144"/>
      <c r="DG899" s="144"/>
      <c r="DH899" s="144"/>
      <c r="DI899" s="144"/>
      <c r="DJ899" s="144"/>
      <c r="DK899" s="144"/>
      <c r="DL899" s="144"/>
      <c r="DM899" s="144"/>
      <c r="DN899" s="144"/>
      <c r="DO899" s="144"/>
      <c r="DP899" s="144"/>
      <c r="DQ899" s="144"/>
      <c r="DR899" s="144"/>
      <c r="DS899" s="144"/>
      <c r="DT899" s="144"/>
      <c r="DU899" s="144"/>
      <c r="DV899" s="144"/>
      <c r="DW899" s="144"/>
      <c r="DX899" s="144"/>
      <c r="DY899" s="144"/>
      <c r="DZ899" s="144"/>
      <c r="EA899" s="144"/>
      <c r="EB899" s="144"/>
      <c r="EC899" s="144"/>
      <c r="ED899" s="144"/>
      <c r="EE899" s="144"/>
      <c r="EF899" s="144"/>
      <c r="EG899" s="144"/>
      <c r="EH899" s="144"/>
      <c r="EI899" s="144"/>
      <c r="EJ899" s="144"/>
      <c r="EK899" s="144"/>
      <c r="EL899" s="144"/>
      <c r="EM899" s="144"/>
      <c r="EN899" s="144"/>
      <c r="EO899" s="144"/>
      <c r="EP899" s="144"/>
      <c r="EQ899" s="144"/>
      <c r="ER899" s="144"/>
      <c r="ES899" s="144"/>
      <c r="ET899" s="144"/>
      <c r="EU899" s="144"/>
      <c r="EV899" s="144"/>
      <c r="EW899" s="144"/>
      <c r="EX899" s="144"/>
      <c r="EY899" s="144"/>
      <c r="EZ899" s="144"/>
      <c r="FA899" s="144"/>
      <c r="FB899" s="144"/>
      <c r="FC899" s="144"/>
      <c r="FD899" s="144"/>
      <c r="FE899" s="144"/>
      <c r="FF899" s="144"/>
      <c r="FG899" s="144"/>
      <c r="FH899" s="144"/>
      <c r="FI899" s="144"/>
      <c r="FJ899" s="144"/>
      <c r="FK899" s="144"/>
      <c r="FL899" s="144"/>
      <c r="FM899" s="144"/>
      <c r="FN899" s="144"/>
      <c r="FO899" s="144"/>
      <c r="FP899" s="144"/>
      <c r="FQ899" s="144"/>
      <c r="FR899" s="144"/>
      <c r="FS899" s="144"/>
      <c r="FT899" s="144"/>
      <c r="FU899" s="144"/>
      <c r="FV899" s="144"/>
      <c r="FW899" s="144"/>
      <c r="FX899" s="144"/>
      <c r="FY899" s="144"/>
      <c r="FZ899" s="144"/>
      <c r="GA899" s="144"/>
      <c r="GB899" s="144"/>
      <c r="GC899" s="144"/>
      <c r="GD899" s="144"/>
      <c r="GE899" s="144"/>
      <c r="GF899" s="144"/>
      <c r="GG899" s="144"/>
      <c r="GH899" s="144"/>
      <c r="GI899" s="144"/>
      <c r="GJ899" s="144"/>
      <c r="GK899" s="144"/>
      <c r="GL899" s="144"/>
      <c r="GM899" s="144"/>
      <c r="GN899" s="144"/>
      <c r="GO899" s="144"/>
      <c r="GP899" s="144"/>
      <c r="GQ899" s="144"/>
      <c r="GR899" s="144"/>
      <c r="GS899" s="144"/>
      <c r="GT899" s="144"/>
      <c r="GU899" s="144"/>
      <c r="GV899" s="144"/>
      <c r="GW899" s="144"/>
      <c r="GX899" s="144"/>
      <c r="GY899" s="144"/>
      <c r="GZ899" s="144"/>
      <c r="HA899" s="144"/>
      <c r="HB899" s="144"/>
      <c r="HC899" s="144"/>
      <c r="HD899" s="144"/>
      <c r="HE899" s="144"/>
      <c r="HF899" s="144"/>
      <c r="HG899" s="144"/>
      <c r="HH899" s="144"/>
      <c r="HI899" s="144"/>
      <c r="HJ899" s="144"/>
    </row>
    <row r="900" spans="1:218" ht="16.5" x14ac:dyDescent="0.3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c r="CN900" s="144"/>
      <c r="CO900" s="144"/>
      <c r="CP900" s="144"/>
      <c r="CQ900" s="144"/>
      <c r="CR900" s="144"/>
      <c r="CS900" s="144"/>
      <c r="CT900" s="144"/>
      <c r="CU900" s="144"/>
      <c r="CV900" s="144"/>
      <c r="CW900" s="144"/>
      <c r="CX900" s="144"/>
      <c r="CY900" s="144"/>
      <c r="CZ900" s="144"/>
      <c r="DA900" s="144"/>
      <c r="DB900" s="144"/>
      <c r="DC900" s="144"/>
      <c r="DD900" s="144"/>
      <c r="DE900" s="144"/>
      <c r="DF900" s="144"/>
      <c r="DG900" s="144"/>
      <c r="DH900" s="144"/>
      <c r="DI900" s="144"/>
      <c r="DJ900" s="144"/>
      <c r="DK900" s="144"/>
      <c r="DL900" s="144"/>
      <c r="DM900" s="144"/>
      <c r="DN900" s="144"/>
      <c r="DO900" s="144"/>
      <c r="DP900" s="144"/>
      <c r="DQ900" s="144"/>
      <c r="DR900" s="144"/>
      <c r="DS900" s="144"/>
      <c r="DT900" s="144"/>
      <c r="DU900" s="144"/>
      <c r="DV900" s="144"/>
      <c r="DW900" s="144"/>
      <c r="DX900" s="144"/>
      <c r="DY900" s="144"/>
      <c r="DZ900" s="144"/>
      <c r="EA900" s="144"/>
      <c r="EB900" s="144"/>
      <c r="EC900" s="144"/>
      <c r="ED900" s="144"/>
      <c r="EE900" s="144"/>
      <c r="EF900" s="144"/>
      <c r="EG900" s="144"/>
      <c r="EH900" s="144"/>
      <c r="EI900" s="144"/>
      <c r="EJ900" s="144"/>
      <c r="EK900" s="144"/>
      <c r="EL900" s="144"/>
      <c r="EM900" s="144"/>
      <c r="EN900" s="144"/>
      <c r="EO900" s="144"/>
      <c r="EP900" s="144"/>
      <c r="EQ900" s="144"/>
      <c r="ER900" s="144"/>
      <c r="ES900" s="144"/>
      <c r="ET900" s="144"/>
      <c r="EU900" s="144"/>
      <c r="EV900" s="144"/>
      <c r="EW900" s="144"/>
      <c r="EX900" s="144"/>
      <c r="EY900" s="144"/>
      <c r="EZ900" s="144"/>
      <c r="FA900" s="144"/>
      <c r="FB900" s="144"/>
      <c r="FC900" s="144"/>
      <c r="FD900" s="144"/>
      <c r="FE900" s="144"/>
      <c r="FF900" s="144"/>
      <c r="FG900" s="144"/>
      <c r="FH900" s="144"/>
      <c r="FI900" s="144"/>
      <c r="FJ900" s="144"/>
      <c r="FK900" s="144"/>
      <c r="FL900" s="144"/>
      <c r="FM900" s="144"/>
      <c r="FN900" s="144"/>
      <c r="FO900" s="144"/>
      <c r="FP900" s="144"/>
      <c r="FQ900" s="144"/>
      <c r="FR900" s="144"/>
      <c r="FS900" s="144"/>
      <c r="FT900" s="144"/>
      <c r="FU900" s="144"/>
      <c r="FV900" s="144"/>
      <c r="FW900" s="144"/>
      <c r="FX900" s="144"/>
      <c r="FY900" s="144"/>
      <c r="FZ900" s="144"/>
      <c r="GA900" s="144"/>
      <c r="GB900" s="144"/>
      <c r="GC900" s="144"/>
      <c r="GD900" s="144"/>
      <c r="GE900" s="144"/>
      <c r="GF900" s="144"/>
      <c r="GG900" s="144"/>
      <c r="GH900" s="144"/>
      <c r="GI900" s="144"/>
      <c r="GJ900" s="144"/>
      <c r="GK900" s="144"/>
      <c r="GL900" s="144"/>
      <c r="GM900" s="144"/>
      <c r="GN900" s="144"/>
      <c r="GO900" s="144"/>
      <c r="GP900" s="144"/>
      <c r="GQ900" s="144"/>
      <c r="GR900" s="144"/>
      <c r="GS900" s="144"/>
      <c r="GT900" s="144"/>
      <c r="GU900" s="144"/>
      <c r="GV900" s="144"/>
      <c r="GW900" s="144"/>
      <c r="GX900" s="144"/>
      <c r="GY900" s="144"/>
      <c r="GZ900" s="144"/>
      <c r="HA900" s="144"/>
      <c r="HB900" s="144"/>
      <c r="HC900" s="144"/>
      <c r="HD900" s="144"/>
      <c r="HE900" s="144"/>
      <c r="HF900" s="144"/>
      <c r="HG900" s="144"/>
      <c r="HH900" s="144"/>
      <c r="HI900" s="144"/>
      <c r="HJ900" s="144"/>
    </row>
    <row r="901" spans="1:218" ht="16.5" x14ac:dyDescent="0.3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c r="CT901" s="144"/>
      <c r="CU901" s="144"/>
      <c r="CV901" s="144"/>
      <c r="CW901" s="144"/>
      <c r="CX901" s="144"/>
      <c r="CY901" s="144"/>
      <c r="CZ901" s="144"/>
      <c r="DA901" s="144"/>
      <c r="DB901" s="144"/>
      <c r="DC901" s="144"/>
      <c r="DD901" s="144"/>
      <c r="DE901" s="144"/>
      <c r="DF901" s="144"/>
      <c r="DG901" s="144"/>
      <c r="DH901" s="144"/>
      <c r="DI901" s="144"/>
      <c r="DJ901" s="144"/>
      <c r="DK901" s="144"/>
      <c r="DL901" s="144"/>
      <c r="DM901" s="144"/>
      <c r="DN901" s="144"/>
      <c r="DO901" s="144"/>
      <c r="DP901" s="144"/>
      <c r="DQ901" s="144"/>
      <c r="DR901" s="144"/>
      <c r="DS901" s="144"/>
      <c r="DT901" s="144"/>
      <c r="DU901" s="144"/>
      <c r="DV901" s="144"/>
      <c r="DW901" s="144"/>
      <c r="DX901" s="144"/>
      <c r="DY901" s="144"/>
      <c r="DZ901" s="144"/>
      <c r="EA901" s="144"/>
      <c r="EB901" s="144"/>
      <c r="EC901" s="144"/>
      <c r="ED901" s="144"/>
      <c r="EE901" s="144"/>
      <c r="EF901" s="144"/>
      <c r="EG901" s="144"/>
      <c r="EH901" s="144"/>
      <c r="EI901" s="144"/>
      <c r="EJ901" s="144"/>
      <c r="EK901" s="144"/>
      <c r="EL901" s="144"/>
      <c r="EM901" s="144"/>
      <c r="EN901" s="144"/>
      <c r="EO901" s="144"/>
      <c r="EP901" s="144"/>
      <c r="EQ901" s="144"/>
      <c r="ER901" s="144"/>
      <c r="ES901" s="144"/>
      <c r="ET901" s="144"/>
      <c r="EU901" s="144"/>
      <c r="EV901" s="144"/>
      <c r="EW901" s="144"/>
      <c r="EX901" s="144"/>
      <c r="EY901" s="144"/>
      <c r="EZ901" s="144"/>
      <c r="FA901" s="144"/>
      <c r="FB901" s="144"/>
      <c r="FC901" s="144"/>
      <c r="FD901" s="144"/>
      <c r="FE901" s="144"/>
      <c r="FF901" s="144"/>
      <c r="FG901" s="144"/>
      <c r="FH901" s="144"/>
      <c r="FI901" s="144"/>
      <c r="FJ901" s="144"/>
      <c r="FK901" s="144"/>
      <c r="FL901" s="144"/>
      <c r="FM901" s="144"/>
      <c r="FN901" s="144"/>
      <c r="FO901" s="144"/>
      <c r="FP901" s="144"/>
      <c r="FQ901" s="144"/>
      <c r="FR901" s="144"/>
      <c r="FS901" s="144"/>
      <c r="FT901" s="144"/>
      <c r="FU901" s="144"/>
      <c r="FV901" s="144"/>
      <c r="FW901" s="144"/>
      <c r="FX901" s="144"/>
      <c r="FY901" s="144"/>
      <c r="FZ901" s="144"/>
      <c r="GA901" s="144"/>
      <c r="GB901" s="144"/>
      <c r="GC901" s="144"/>
      <c r="GD901" s="144"/>
      <c r="GE901" s="144"/>
      <c r="GF901" s="144"/>
      <c r="GG901" s="144"/>
      <c r="GH901" s="144"/>
      <c r="GI901" s="144"/>
      <c r="GJ901" s="144"/>
      <c r="GK901" s="144"/>
      <c r="GL901" s="144"/>
      <c r="GM901" s="144"/>
      <c r="GN901" s="144"/>
      <c r="GO901" s="144"/>
      <c r="GP901" s="144"/>
      <c r="GQ901" s="144"/>
      <c r="GR901" s="144"/>
      <c r="GS901" s="144"/>
      <c r="GT901" s="144"/>
      <c r="GU901" s="144"/>
      <c r="GV901" s="144"/>
      <c r="GW901" s="144"/>
      <c r="GX901" s="144"/>
      <c r="GY901" s="144"/>
      <c r="GZ901" s="144"/>
      <c r="HA901" s="144"/>
      <c r="HB901" s="144"/>
      <c r="HC901" s="144"/>
      <c r="HD901" s="144"/>
      <c r="HE901" s="144"/>
      <c r="HF901" s="144"/>
      <c r="HG901" s="144"/>
      <c r="HH901" s="144"/>
      <c r="HI901" s="144"/>
      <c r="HJ901" s="144"/>
    </row>
    <row r="902" spans="1:218" ht="16.5" x14ac:dyDescent="0.3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c r="CT902" s="144"/>
      <c r="CU902" s="144"/>
      <c r="CV902" s="144"/>
      <c r="CW902" s="144"/>
      <c r="CX902" s="144"/>
      <c r="CY902" s="144"/>
      <c r="CZ902" s="144"/>
      <c r="DA902" s="144"/>
      <c r="DB902" s="144"/>
      <c r="DC902" s="144"/>
      <c r="DD902" s="144"/>
      <c r="DE902" s="144"/>
      <c r="DF902" s="144"/>
      <c r="DG902" s="144"/>
      <c r="DH902" s="144"/>
      <c r="DI902" s="144"/>
      <c r="DJ902" s="144"/>
      <c r="DK902" s="144"/>
      <c r="DL902" s="144"/>
      <c r="DM902" s="144"/>
      <c r="DN902" s="144"/>
      <c r="DO902" s="144"/>
      <c r="DP902" s="144"/>
      <c r="DQ902" s="144"/>
      <c r="DR902" s="144"/>
      <c r="DS902" s="144"/>
      <c r="DT902" s="144"/>
      <c r="DU902" s="144"/>
      <c r="DV902" s="144"/>
      <c r="DW902" s="144"/>
      <c r="DX902" s="144"/>
      <c r="DY902" s="144"/>
      <c r="DZ902" s="144"/>
      <c r="EA902" s="144"/>
      <c r="EB902" s="144"/>
      <c r="EC902" s="144"/>
      <c r="ED902" s="144"/>
      <c r="EE902" s="144"/>
      <c r="EF902" s="144"/>
      <c r="EG902" s="144"/>
      <c r="EH902" s="144"/>
      <c r="EI902" s="144"/>
      <c r="EJ902" s="144"/>
      <c r="EK902" s="144"/>
      <c r="EL902" s="144"/>
      <c r="EM902" s="144"/>
      <c r="EN902" s="144"/>
      <c r="EO902" s="144"/>
      <c r="EP902" s="144"/>
      <c r="EQ902" s="144"/>
      <c r="ER902" s="144"/>
      <c r="ES902" s="144"/>
      <c r="ET902" s="144"/>
      <c r="EU902" s="144"/>
      <c r="EV902" s="144"/>
      <c r="EW902" s="144"/>
      <c r="EX902" s="144"/>
      <c r="EY902" s="144"/>
      <c r="EZ902" s="144"/>
      <c r="FA902" s="144"/>
      <c r="FB902" s="144"/>
      <c r="FC902" s="144"/>
      <c r="FD902" s="144"/>
      <c r="FE902" s="144"/>
      <c r="FF902" s="144"/>
      <c r="FG902" s="144"/>
      <c r="FH902" s="144"/>
      <c r="FI902" s="144"/>
      <c r="FJ902" s="144"/>
      <c r="FK902" s="144"/>
      <c r="FL902" s="144"/>
      <c r="FM902" s="144"/>
      <c r="FN902" s="144"/>
      <c r="FO902" s="144"/>
      <c r="FP902" s="144"/>
      <c r="FQ902" s="144"/>
      <c r="FR902" s="144"/>
      <c r="FS902" s="144"/>
      <c r="FT902" s="144"/>
      <c r="FU902" s="144"/>
      <c r="FV902" s="144"/>
      <c r="FW902" s="144"/>
      <c r="FX902" s="144"/>
      <c r="FY902" s="144"/>
      <c r="FZ902" s="144"/>
      <c r="GA902" s="144"/>
      <c r="GB902" s="144"/>
      <c r="GC902" s="144"/>
      <c r="GD902" s="144"/>
      <c r="GE902" s="144"/>
      <c r="GF902" s="144"/>
      <c r="GG902" s="144"/>
      <c r="GH902" s="144"/>
      <c r="GI902" s="144"/>
      <c r="GJ902" s="144"/>
      <c r="GK902" s="144"/>
      <c r="GL902" s="144"/>
      <c r="GM902" s="144"/>
      <c r="GN902" s="144"/>
      <c r="GO902" s="144"/>
      <c r="GP902" s="144"/>
      <c r="GQ902" s="144"/>
      <c r="GR902" s="144"/>
      <c r="GS902" s="144"/>
      <c r="GT902" s="144"/>
      <c r="GU902" s="144"/>
      <c r="GV902" s="144"/>
      <c r="GW902" s="144"/>
      <c r="GX902" s="144"/>
      <c r="GY902" s="144"/>
      <c r="GZ902" s="144"/>
      <c r="HA902" s="144"/>
      <c r="HB902" s="144"/>
      <c r="HC902" s="144"/>
      <c r="HD902" s="144"/>
      <c r="HE902" s="144"/>
      <c r="HF902" s="144"/>
      <c r="HG902" s="144"/>
      <c r="HH902" s="144"/>
      <c r="HI902" s="144"/>
      <c r="HJ902" s="144"/>
    </row>
    <row r="903" spans="1:218" ht="16.5" x14ac:dyDescent="0.3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c r="CT903" s="144"/>
      <c r="CU903" s="144"/>
      <c r="CV903" s="144"/>
      <c r="CW903" s="144"/>
      <c r="CX903" s="144"/>
      <c r="CY903" s="144"/>
      <c r="CZ903" s="144"/>
      <c r="DA903" s="144"/>
      <c r="DB903" s="144"/>
      <c r="DC903" s="144"/>
      <c r="DD903" s="144"/>
      <c r="DE903" s="144"/>
      <c r="DF903" s="144"/>
      <c r="DG903" s="144"/>
      <c r="DH903" s="144"/>
      <c r="DI903" s="144"/>
      <c r="DJ903" s="144"/>
      <c r="DK903" s="144"/>
      <c r="DL903" s="144"/>
      <c r="DM903" s="144"/>
      <c r="DN903" s="144"/>
      <c r="DO903" s="144"/>
      <c r="DP903" s="144"/>
      <c r="DQ903" s="144"/>
      <c r="DR903" s="144"/>
      <c r="DS903" s="144"/>
      <c r="DT903" s="144"/>
      <c r="DU903" s="144"/>
      <c r="DV903" s="144"/>
      <c r="DW903" s="144"/>
      <c r="DX903" s="144"/>
      <c r="DY903" s="144"/>
      <c r="DZ903" s="144"/>
      <c r="EA903" s="144"/>
      <c r="EB903" s="144"/>
      <c r="EC903" s="144"/>
      <c r="ED903" s="144"/>
      <c r="EE903" s="144"/>
      <c r="EF903" s="144"/>
      <c r="EG903" s="144"/>
      <c r="EH903" s="144"/>
      <c r="EI903" s="144"/>
      <c r="EJ903" s="144"/>
      <c r="EK903" s="144"/>
      <c r="EL903" s="144"/>
      <c r="EM903" s="144"/>
      <c r="EN903" s="144"/>
      <c r="EO903" s="144"/>
      <c r="EP903" s="144"/>
      <c r="EQ903" s="144"/>
      <c r="ER903" s="144"/>
      <c r="ES903" s="144"/>
      <c r="ET903" s="144"/>
      <c r="EU903" s="144"/>
      <c r="EV903" s="144"/>
      <c r="EW903" s="144"/>
      <c r="EX903" s="144"/>
      <c r="EY903" s="144"/>
      <c r="EZ903" s="144"/>
      <c r="FA903" s="144"/>
      <c r="FB903" s="144"/>
      <c r="FC903" s="144"/>
      <c r="FD903" s="144"/>
      <c r="FE903" s="144"/>
      <c r="FF903" s="144"/>
      <c r="FG903" s="144"/>
      <c r="FH903" s="144"/>
      <c r="FI903" s="144"/>
      <c r="FJ903" s="144"/>
      <c r="FK903" s="144"/>
      <c r="FL903" s="144"/>
      <c r="FM903" s="144"/>
      <c r="FN903" s="144"/>
      <c r="FO903" s="144"/>
      <c r="FP903" s="144"/>
      <c r="FQ903" s="144"/>
      <c r="FR903" s="144"/>
      <c r="FS903" s="144"/>
      <c r="FT903" s="144"/>
      <c r="FU903" s="144"/>
      <c r="FV903" s="144"/>
      <c r="FW903" s="144"/>
      <c r="FX903" s="144"/>
      <c r="FY903" s="144"/>
      <c r="FZ903" s="144"/>
      <c r="GA903" s="144"/>
      <c r="GB903" s="144"/>
      <c r="GC903" s="144"/>
      <c r="GD903" s="144"/>
      <c r="GE903" s="144"/>
      <c r="GF903" s="144"/>
      <c r="GG903" s="144"/>
      <c r="GH903" s="144"/>
      <c r="GI903" s="144"/>
      <c r="GJ903" s="144"/>
      <c r="GK903" s="144"/>
      <c r="GL903" s="144"/>
      <c r="GM903" s="144"/>
      <c r="GN903" s="144"/>
      <c r="GO903" s="144"/>
      <c r="GP903" s="144"/>
      <c r="GQ903" s="144"/>
      <c r="GR903" s="144"/>
      <c r="GS903" s="144"/>
      <c r="GT903" s="144"/>
      <c r="GU903" s="144"/>
      <c r="GV903" s="144"/>
      <c r="GW903" s="144"/>
      <c r="GX903" s="144"/>
      <c r="GY903" s="144"/>
      <c r="GZ903" s="144"/>
      <c r="HA903" s="144"/>
      <c r="HB903" s="144"/>
      <c r="HC903" s="144"/>
      <c r="HD903" s="144"/>
      <c r="HE903" s="144"/>
      <c r="HF903" s="144"/>
      <c r="HG903" s="144"/>
      <c r="HH903" s="144"/>
      <c r="HI903" s="144"/>
      <c r="HJ903" s="144"/>
    </row>
    <row r="904" spans="1:218" ht="16.5" x14ac:dyDescent="0.3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c r="CT904" s="144"/>
      <c r="CU904" s="144"/>
      <c r="CV904" s="144"/>
      <c r="CW904" s="144"/>
      <c r="CX904" s="144"/>
      <c r="CY904" s="144"/>
      <c r="CZ904" s="144"/>
      <c r="DA904" s="144"/>
      <c r="DB904" s="144"/>
      <c r="DC904" s="144"/>
      <c r="DD904" s="144"/>
      <c r="DE904" s="144"/>
      <c r="DF904" s="144"/>
      <c r="DG904" s="144"/>
      <c r="DH904" s="144"/>
      <c r="DI904" s="144"/>
      <c r="DJ904" s="144"/>
      <c r="DK904" s="144"/>
      <c r="DL904" s="144"/>
      <c r="DM904" s="144"/>
      <c r="DN904" s="144"/>
      <c r="DO904" s="144"/>
      <c r="DP904" s="144"/>
      <c r="DQ904" s="144"/>
      <c r="DR904" s="144"/>
      <c r="DS904" s="144"/>
      <c r="DT904" s="144"/>
      <c r="DU904" s="144"/>
      <c r="DV904" s="144"/>
      <c r="DW904" s="144"/>
      <c r="DX904" s="144"/>
      <c r="DY904" s="144"/>
      <c r="DZ904" s="144"/>
      <c r="EA904" s="144"/>
      <c r="EB904" s="144"/>
      <c r="EC904" s="144"/>
      <c r="ED904" s="144"/>
      <c r="EE904" s="144"/>
      <c r="EF904" s="144"/>
      <c r="EG904" s="144"/>
      <c r="EH904" s="144"/>
      <c r="EI904" s="144"/>
      <c r="EJ904" s="144"/>
      <c r="EK904" s="144"/>
      <c r="EL904" s="144"/>
      <c r="EM904" s="144"/>
      <c r="EN904" s="144"/>
      <c r="EO904" s="144"/>
      <c r="EP904" s="144"/>
      <c r="EQ904" s="144"/>
      <c r="ER904" s="144"/>
      <c r="ES904" s="144"/>
      <c r="ET904" s="144"/>
      <c r="EU904" s="144"/>
      <c r="EV904" s="144"/>
      <c r="EW904" s="144"/>
      <c r="EX904" s="144"/>
      <c r="EY904" s="144"/>
      <c r="EZ904" s="144"/>
      <c r="FA904" s="144"/>
      <c r="FB904" s="144"/>
      <c r="FC904" s="144"/>
      <c r="FD904" s="144"/>
      <c r="FE904" s="144"/>
      <c r="FF904" s="144"/>
      <c r="FG904" s="144"/>
      <c r="FH904" s="144"/>
      <c r="FI904" s="144"/>
      <c r="FJ904" s="144"/>
      <c r="FK904" s="144"/>
      <c r="FL904" s="144"/>
      <c r="FM904" s="144"/>
      <c r="FN904" s="144"/>
      <c r="FO904" s="144"/>
      <c r="FP904" s="144"/>
      <c r="FQ904" s="144"/>
      <c r="FR904" s="144"/>
      <c r="FS904" s="144"/>
      <c r="FT904" s="144"/>
      <c r="FU904" s="144"/>
      <c r="FV904" s="144"/>
      <c r="FW904" s="144"/>
      <c r="FX904" s="144"/>
      <c r="FY904" s="144"/>
      <c r="FZ904" s="144"/>
      <c r="GA904" s="144"/>
      <c r="GB904" s="144"/>
      <c r="GC904" s="144"/>
      <c r="GD904" s="144"/>
      <c r="GE904" s="144"/>
      <c r="GF904" s="144"/>
      <c r="GG904" s="144"/>
      <c r="GH904" s="144"/>
      <c r="GI904" s="144"/>
      <c r="GJ904" s="144"/>
      <c r="GK904" s="144"/>
      <c r="GL904" s="144"/>
      <c r="GM904" s="144"/>
      <c r="GN904" s="144"/>
      <c r="GO904" s="144"/>
      <c r="GP904" s="144"/>
      <c r="GQ904" s="144"/>
      <c r="GR904" s="144"/>
      <c r="GS904" s="144"/>
      <c r="GT904" s="144"/>
      <c r="GU904" s="144"/>
      <c r="GV904" s="144"/>
      <c r="GW904" s="144"/>
      <c r="GX904" s="144"/>
      <c r="GY904" s="144"/>
      <c r="GZ904" s="144"/>
      <c r="HA904" s="144"/>
      <c r="HB904" s="144"/>
      <c r="HC904" s="144"/>
      <c r="HD904" s="144"/>
      <c r="HE904" s="144"/>
      <c r="HF904" s="144"/>
      <c r="HG904" s="144"/>
      <c r="HH904" s="144"/>
      <c r="HI904" s="144"/>
      <c r="HJ904" s="144"/>
    </row>
    <row r="905" spans="1:218" ht="16.5" x14ac:dyDescent="0.3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c r="CT905" s="144"/>
      <c r="CU905" s="144"/>
      <c r="CV905" s="144"/>
      <c r="CW905" s="144"/>
      <c r="CX905" s="144"/>
      <c r="CY905" s="144"/>
      <c r="CZ905" s="144"/>
      <c r="DA905" s="144"/>
      <c r="DB905" s="144"/>
      <c r="DC905" s="144"/>
      <c r="DD905" s="144"/>
      <c r="DE905" s="144"/>
      <c r="DF905" s="144"/>
      <c r="DG905" s="144"/>
      <c r="DH905" s="144"/>
      <c r="DI905" s="144"/>
      <c r="DJ905" s="144"/>
      <c r="DK905" s="144"/>
      <c r="DL905" s="144"/>
      <c r="DM905" s="144"/>
      <c r="DN905" s="144"/>
      <c r="DO905" s="144"/>
      <c r="DP905" s="144"/>
      <c r="DQ905" s="144"/>
      <c r="DR905" s="144"/>
      <c r="DS905" s="144"/>
      <c r="DT905" s="144"/>
      <c r="DU905" s="144"/>
      <c r="DV905" s="144"/>
      <c r="DW905" s="144"/>
      <c r="DX905" s="144"/>
      <c r="DY905" s="144"/>
      <c r="DZ905" s="144"/>
      <c r="EA905" s="144"/>
      <c r="EB905" s="144"/>
      <c r="EC905" s="144"/>
      <c r="ED905" s="144"/>
      <c r="EE905" s="144"/>
      <c r="EF905" s="144"/>
      <c r="EG905" s="144"/>
      <c r="EH905" s="144"/>
      <c r="EI905" s="144"/>
      <c r="EJ905" s="144"/>
      <c r="EK905" s="144"/>
      <c r="EL905" s="144"/>
      <c r="EM905" s="144"/>
      <c r="EN905" s="144"/>
      <c r="EO905" s="144"/>
      <c r="EP905" s="144"/>
      <c r="EQ905" s="144"/>
      <c r="ER905" s="144"/>
      <c r="ES905" s="144"/>
      <c r="ET905" s="144"/>
      <c r="EU905" s="144"/>
      <c r="EV905" s="144"/>
      <c r="EW905" s="144"/>
      <c r="EX905" s="144"/>
      <c r="EY905" s="144"/>
      <c r="EZ905" s="144"/>
      <c r="FA905" s="144"/>
      <c r="FB905" s="144"/>
      <c r="FC905" s="144"/>
      <c r="FD905" s="144"/>
      <c r="FE905" s="144"/>
      <c r="FF905" s="144"/>
      <c r="FG905" s="144"/>
      <c r="FH905" s="144"/>
      <c r="FI905" s="144"/>
      <c r="FJ905" s="144"/>
      <c r="FK905" s="144"/>
      <c r="FL905" s="144"/>
      <c r="FM905" s="144"/>
      <c r="FN905" s="144"/>
      <c r="FO905" s="144"/>
      <c r="FP905" s="144"/>
      <c r="FQ905" s="144"/>
      <c r="FR905" s="144"/>
      <c r="FS905" s="144"/>
      <c r="FT905" s="144"/>
      <c r="FU905" s="144"/>
      <c r="FV905" s="144"/>
      <c r="FW905" s="144"/>
      <c r="FX905" s="144"/>
      <c r="FY905" s="144"/>
      <c r="FZ905" s="144"/>
      <c r="GA905" s="144"/>
      <c r="GB905" s="144"/>
      <c r="GC905" s="144"/>
      <c r="GD905" s="144"/>
      <c r="GE905" s="144"/>
      <c r="GF905" s="144"/>
      <c r="GG905" s="144"/>
      <c r="GH905" s="144"/>
      <c r="GI905" s="144"/>
      <c r="GJ905" s="144"/>
      <c r="GK905" s="144"/>
      <c r="GL905" s="144"/>
      <c r="GM905" s="144"/>
      <c r="GN905" s="144"/>
      <c r="GO905" s="144"/>
      <c r="GP905" s="144"/>
      <c r="GQ905" s="144"/>
      <c r="GR905" s="144"/>
      <c r="GS905" s="144"/>
      <c r="GT905" s="144"/>
      <c r="GU905" s="144"/>
      <c r="GV905" s="144"/>
      <c r="GW905" s="144"/>
      <c r="GX905" s="144"/>
      <c r="GY905" s="144"/>
      <c r="GZ905" s="144"/>
      <c r="HA905" s="144"/>
      <c r="HB905" s="144"/>
      <c r="HC905" s="144"/>
      <c r="HD905" s="144"/>
      <c r="HE905" s="144"/>
      <c r="HF905" s="144"/>
      <c r="HG905" s="144"/>
      <c r="HH905" s="144"/>
      <c r="HI905" s="144"/>
      <c r="HJ905" s="144"/>
    </row>
    <row r="906" spans="1:218" ht="16.5" x14ac:dyDescent="0.3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c r="CT906" s="144"/>
      <c r="CU906" s="144"/>
      <c r="CV906" s="144"/>
      <c r="CW906" s="144"/>
      <c r="CX906" s="144"/>
      <c r="CY906" s="144"/>
      <c r="CZ906" s="144"/>
      <c r="DA906" s="144"/>
      <c r="DB906" s="144"/>
      <c r="DC906" s="144"/>
      <c r="DD906" s="144"/>
      <c r="DE906" s="144"/>
      <c r="DF906" s="144"/>
      <c r="DG906" s="144"/>
      <c r="DH906" s="144"/>
      <c r="DI906" s="144"/>
      <c r="DJ906" s="144"/>
      <c r="DK906" s="144"/>
      <c r="DL906" s="144"/>
      <c r="DM906" s="144"/>
      <c r="DN906" s="144"/>
      <c r="DO906" s="144"/>
      <c r="DP906" s="144"/>
      <c r="DQ906" s="144"/>
      <c r="DR906" s="144"/>
      <c r="DS906" s="144"/>
      <c r="DT906" s="144"/>
      <c r="DU906" s="144"/>
      <c r="DV906" s="144"/>
      <c r="DW906" s="144"/>
      <c r="DX906" s="144"/>
      <c r="DY906" s="144"/>
      <c r="DZ906" s="144"/>
      <c r="EA906" s="144"/>
      <c r="EB906" s="144"/>
      <c r="EC906" s="144"/>
      <c r="ED906" s="144"/>
      <c r="EE906" s="144"/>
      <c r="EF906" s="144"/>
      <c r="EG906" s="144"/>
      <c r="EH906" s="144"/>
      <c r="EI906" s="144"/>
      <c r="EJ906" s="144"/>
      <c r="EK906" s="144"/>
      <c r="EL906" s="144"/>
      <c r="EM906" s="144"/>
      <c r="EN906" s="144"/>
      <c r="EO906" s="144"/>
      <c r="EP906" s="144"/>
      <c r="EQ906" s="144"/>
      <c r="ER906" s="144"/>
      <c r="ES906" s="144"/>
      <c r="ET906" s="144"/>
      <c r="EU906" s="144"/>
      <c r="EV906" s="144"/>
      <c r="EW906" s="144"/>
      <c r="EX906" s="144"/>
      <c r="EY906" s="144"/>
      <c r="EZ906" s="144"/>
      <c r="FA906" s="144"/>
      <c r="FB906" s="144"/>
      <c r="FC906" s="144"/>
      <c r="FD906" s="144"/>
      <c r="FE906" s="144"/>
      <c r="FF906" s="144"/>
      <c r="FG906" s="144"/>
      <c r="FH906" s="144"/>
      <c r="FI906" s="144"/>
      <c r="FJ906" s="144"/>
      <c r="FK906" s="144"/>
      <c r="FL906" s="144"/>
      <c r="FM906" s="144"/>
      <c r="FN906" s="144"/>
      <c r="FO906" s="144"/>
      <c r="FP906" s="144"/>
      <c r="FQ906" s="144"/>
      <c r="FR906" s="144"/>
      <c r="FS906" s="144"/>
      <c r="FT906" s="144"/>
      <c r="FU906" s="144"/>
      <c r="FV906" s="144"/>
      <c r="FW906" s="144"/>
      <c r="FX906" s="144"/>
      <c r="FY906" s="144"/>
      <c r="FZ906" s="144"/>
      <c r="GA906" s="144"/>
      <c r="GB906" s="144"/>
      <c r="GC906" s="144"/>
      <c r="GD906" s="144"/>
      <c r="GE906" s="144"/>
      <c r="GF906" s="144"/>
      <c r="GG906" s="144"/>
      <c r="GH906" s="144"/>
      <c r="GI906" s="144"/>
      <c r="GJ906" s="144"/>
      <c r="GK906" s="144"/>
      <c r="GL906" s="144"/>
      <c r="GM906" s="144"/>
      <c r="GN906" s="144"/>
      <c r="GO906" s="144"/>
      <c r="GP906" s="144"/>
      <c r="GQ906" s="144"/>
      <c r="GR906" s="144"/>
      <c r="GS906" s="144"/>
      <c r="GT906" s="144"/>
      <c r="GU906" s="144"/>
      <c r="GV906" s="144"/>
      <c r="GW906" s="144"/>
      <c r="GX906" s="144"/>
      <c r="GY906" s="144"/>
      <c r="GZ906" s="144"/>
      <c r="HA906" s="144"/>
      <c r="HB906" s="144"/>
      <c r="HC906" s="144"/>
      <c r="HD906" s="144"/>
      <c r="HE906" s="144"/>
      <c r="HF906" s="144"/>
      <c r="HG906" s="144"/>
      <c r="HH906" s="144"/>
      <c r="HI906" s="144"/>
      <c r="HJ906" s="144"/>
    </row>
    <row r="907" spans="1:218" ht="16.5" x14ac:dyDescent="0.3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c r="CN907" s="144"/>
      <c r="CO907" s="144"/>
      <c r="CP907" s="144"/>
      <c r="CQ907" s="144"/>
      <c r="CR907" s="144"/>
      <c r="CS907" s="144"/>
      <c r="CT907" s="144"/>
      <c r="CU907" s="144"/>
      <c r="CV907" s="144"/>
      <c r="CW907" s="144"/>
      <c r="CX907" s="144"/>
      <c r="CY907" s="144"/>
      <c r="CZ907" s="144"/>
      <c r="DA907" s="144"/>
      <c r="DB907" s="144"/>
      <c r="DC907" s="144"/>
      <c r="DD907" s="144"/>
      <c r="DE907" s="144"/>
      <c r="DF907" s="144"/>
      <c r="DG907" s="144"/>
      <c r="DH907" s="144"/>
      <c r="DI907" s="144"/>
      <c r="DJ907" s="144"/>
      <c r="DK907" s="144"/>
      <c r="DL907" s="144"/>
      <c r="DM907" s="144"/>
      <c r="DN907" s="144"/>
      <c r="DO907" s="144"/>
      <c r="DP907" s="144"/>
      <c r="DQ907" s="144"/>
      <c r="DR907" s="144"/>
      <c r="DS907" s="144"/>
      <c r="DT907" s="144"/>
      <c r="DU907" s="144"/>
      <c r="DV907" s="144"/>
      <c r="DW907" s="144"/>
      <c r="DX907" s="144"/>
      <c r="DY907" s="144"/>
      <c r="DZ907" s="144"/>
      <c r="EA907" s="144"/>
      <c r="EB907" s="144"/>
      <c r="EC907" s="144"/>
      <c r="ED907" s="144"/>
      <c r="EE907" s="144"/>
      <c r="EF907" s="144"/>
      <c r="EG907" s="144"/>
      <c r="EH907" s="144"/>
      <c r="EI907" s="144"/>
      <c r="EJ907" s="144"/>
      <c r="EK907" s="144"/>
      <c r="EL907" s="144"/>
      <c r="EM907" s="144"/>
      <c r="EN907" s="144"/>
      <c r="EO907" s="144"/>
      <c r="EP907" s="144"/>
      <c r="EQ907" s="144"/>
      <c r="ER907" s="144"/>
      <c r="ES907" s="144"/>
      <c r="ET907" s="144"/>
      <c r="EU907" s="144"/>
      <c r="EV907" s="144"/>
      <c r="EW907" s="144"/>
      <c r="EX907" s="144"/>
      <c r="EY907" s="144"/>
      <c r="EZ907" s="144"/>
      <c r="FA907" s="144"/>
      <c r="FB907" s="144"/>
      <c r="FC907" s="144"/>
      <c r="FD907" s="144"/>
      <c r="FE907" s="144"/>
      <c r="FF907" s="144"/>
      <c r="FG907" s="144"/>
      <c r="FH907" s="144"/>
      <c r="FI907" s="144"/>
      <c r="FJ907" s="144"/>
      <c r="FK907" s="144"/>
      <c r="FL907" s="144"/>
      <c r="FM907" s="144"/>
      <c r="FN907" s="144"/>
      <c r="FO907" s="144"/>
      <c r="FP907" s="144"/>
      <c r="FQ907" s="144"/>
      <c r="FR907" s="144"/>
      <c r="FS907" s="144"/>
      <c r="FT907" s="144"/>
      <c r="FU907" s="144"/>
      <c r="FV907" s="144"/>
      <c r="FW907" s="144"/>
      <c r="FX907" s="144"/>
      <c r="FY907" s="144"/>
      <c r="FZ907" s="144"/>
      <c r="GA907" s="144"/>
      <c r="GB907" s="144"/>
      <c r="GC907" s="144"/>
      <c r="GD907" s="144"/>
      <c r="GE907" s="144"/>
      <c r="GF907" s="144"/>
      <c r="GG907" s="144"/>
      <c r="GH907" s="144"/>
      <c r="GI907" s="144"/>
      <c r="GJ907" s="144"/>
      <c r="GK907" s="144"/>
      <c r="GL907" s="144"/>
      <c r="GM907" s="144"/>
      <c r="GN907" s="144"/>
      <c r="GO907" s="144"/>
      <c r="GP907" s="144"/>
      <c r="GQ907" s="144"/>
      <c r="GR907" s="144"/>
      <c r="GS907" s="144"/>
      <c r="GT907" s="144"/>
      <c r="GU907" s="144"/>
      <c r="GV907" s="144"/>
      <c r="GW907" s="144"/>
      <c r="GX907" s="144"/>
      <c r="GY907" s="144"/>
      <c r="GZ907" s="144"/>
      <c r="HA907" s="144"/>
      <c r="HB907" s="144"/>
      <c r="HC907" s="144"/>
      <c r="HD907" s="144"/>
      <c r="HE907" s="144"/>
      <c r="HF907" s="144"/>
      <c r="HG907" s="144"/>
      <c r="HH907" s="144"/>
      <c r="HI907" s="144"/>
      <c r="HJ907" s="144"/>
    </row>
    <row r="908" spans="1:218" ht="16.5" x14ac:dyDescent="0.3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c r="CN908" s="144"/>
      <c r="CO908" s="144"/>
      <c r="CP908" s="144"/>
      <c r="CQ908" s="144"/>
      <c r="CR908" s="144"/>
      <c r="CS908" s="144"/>
      <c r="CT908" s="144"/>
      <c r="CU908" s="144"/>
      <c r="CV908" s="144"/>
      <c r="CW908" s="144"/>
      <c r="CX908" s="144"/>
      <c r="CY908" s="144"/>
      <c r="CZ908" s="144"/>
      <c r="DA908" s="144"/>
      <c r="DB908" s="144"/>
      <c r="DC908" s="144"/>
      <c r="DD908" s="144"/>
      <c r="DE908" s="144"/>
      <c r="DF908" s="144"/>
      <c r="DG908" s="144"/>
      <c r="DH908" s="144"/>
      <c r="DI908" s="144"/>
      <c r="DJ908" s="144"/>
      <c r="DK908" s="144"/>
      <c r="DL908" s="144"/>
      <c r="DM908" s="144"/>
      <c r="DN908" s="144"/>
      <c r="DO908" s="144"/>
      <c r="DP908" s="144"/>
      <c r="DQ908" s="144"/>
      <c r="DR908" s="144"/>
      <c r="DS908" s="144"/>
      <c r="DT908" s="144"/>
      <c r="DU908" s="144"/>
      <c r="DV908" s="144"/>
      <c r="DW908" s="144"/>
      <c r="DX908" s="144"/>
      <c r="DY908" s="144"/>
      <c r="DZ908" s="144"/>
      <c r="EA908" s="144"/>
      <c r="EB908" s="144"/>
      <c r="EC908" s="144"/>
      <c r="ED908" s="144"/>
      <c r="EE908" s="144"/>
      <c r="EF908" s="144"/>
      <c r="EG908" s="144"/>
      <c r="EH908" s="144"/>
      <c r="EI908" s="144"/>
      <c r="EJ908" s="144"/>
      <c r="EK908" s="144"/>
      <c r="EL908" s="144"/>
      <c r="EM908" s="144"/>
      <c r="EN908" s="144"/>
      <c r="EO908" s="144"/>
      <c r="EP908" s="144"/>
      <c r="EQ908" s="144"/>
      <c r="ER908" s="144"/>
      <c r="ES908" s="144"/>
      <c r="ET908" s="144"/>
      <c r="EU908" s="144"/>
      <c r="EV908" s="144"/>
      <c r="EW908" s="144"/>
      <c r="EX908" s="144"/>
      <c r="EY908" s="144"/>
      <c r="EZ908" s="144"/>
      <c r="FA908" s="144"/>
      <c r="FB908" s="144"/>
      <c r="FC908" s="144"/>
      <c r="FD908" s="144"/>
      <c r="FE908" s="144"/>
      <c r="FF908" s="144"/>
      <c r="FG908" s="144"/>
      <c r="FH908" s="144"/>
      <c r="FI908" s="144"/>
      <c r="FJ908" s="144"/>
      <c r="FK908" s="144"/>
      <c r="FL908" s="144"/>
      <c r="FM908" s="144"/>
      <c r="FN908" s="144"/>
      <c r="FO908" s="144"/>
      <c r="FP908" s="144"/>
      <c r="FQ908" s="144"/>
      <c r="FR908" s="144"/>
      <c r="FS908" s="144"/>
      <c r="FT908" s="144"/>
      <c r="FU908" s="144"/>
      <c r="FV908" s="144"/>
      <c r="FW908" s="144"/>
      <c r="FX908" s="144"/>
      <c r="FY908" s="144"/>
      <c r="FZ908" s="144"/>
      <c r="GA908" s="144"/>
      <c r="GB908" s="144"/>
      <c r="GC908" s="144"/>
      <c r="GD908" s="144"/>
      <c r="GE908" s="144"/>
      <c r="GF908" s="144"/>
      <c r="GG908" s="144"/>
      <c r="GH908" s="144"/>
      <c r="GI908" s="144"/>
      <c r="GJ908" s="144"/>
      <c r="GK908" s="144"/>
      <c r="GL908" s="144"/>
      <c r="GM908" s="144"/>
      <c r="GN908" s="144"/>
      <c r="GO908" s="144"/>
      <c r="GP908" s="144"/>
      <c r="GQ908" s="144"/>
      <c r="GR908" s="144"/>
      <c r="GS908" s="144"/>
      <c r="GT908" s="144"/>
      <c r="GU908" s="144"/>
      <c r="GV908" s="144"/>
      <c r="GW908" s="144"/>
      <c r="GX908" s="144"/>
      <c r="GY908" s="144"/>
      <c r="GZ908" s="144"/>
      <c r="HA908" s="144"/>
      <c r="HB908" s="144"/>
      <c r="HC908" s="144"/>
      <c r="HD908" s="144"/>
      <c r="HE908" s="144"/>
      <c r="HF908" s="144"/>
      <c r="HG908" s="144"/>
      <c r="HH908" s="144"/>
      <c r="HI908" s="144"/>
      <c r="HJ908" s="144"/>
    </row>
    <row r="909" spans="1:218" ht="16.5" x14ac:dyDescent="0.3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c r="CN909" s="144"/>
      <c r="CO909" s="144"/>
      <c r="CP909" s="144"/>
      <c r="CQ909" s="144"/>
      <c r="CR909" s="144"/>
      <c r="CS909" s="144"/>
      <c r="CT909" s="144"/>
      <c r="CU909" s="144"/>
      <c r="CV909" s="144"/>
      <c r="CW909" s="144"/>
      <c r="CX909" s="144"/>
      <c r="CY909" s="144"/>
      <c r="CZ909" s="144"/>
      <c r="DA909" s="144"/>
      <c r="DB909" s="144"/>
      <c r="DC909" s="144"/>
      <c r="DD909" s="144"/>
      <c r="DE909" s="144"/>
      <c r="DF909" s="144"/>
      <c r="DG909" s="144"/>
      <c r="DH909" s="144"/>
      <c r="DI909" s="144"/>
      <c r="DJ909" s="144"/>
      <c r="DK909" s="144"/>
      <c r="DL909" s="144"/>
      <c r="DM909" s="144"/>
      <c r="DN909" s="144"/>
      <c r="DO909" s="144"/>
      <c r="DP909" s="144"/>
      <c r="DQ909" s="144"/>
      <c r="DR909" s="144"/>
      <c r="DS909" s="144"/>
      <c r="DT909" s="144"/>
      <c r="DU909" s="144"/>
      <c r="DV909" s="144"/>
      <c r="DW909" s="144"/>
      <c r="DX909" s="144"/>
      <c r="DY909" s="144"/>
      <c r="DZ909" s="144"/>
      <c r="EA909" s="144"/>
      <c r="EB909" s="144"/>
      <c r="EC909" s="144"/>
      <c r="ED909" s="144"/>
      <c r="EE909" s="144"/>
      <c r="EF909" s="144"/>
      <c r="EG909" s="144"/>
      <c r="EH909" s="144"/>
      <c r="EI909" s="144"/>
      <c r="EJ909" s="144"/>
      <c r="EK909" s="144"/>
      <c r="EL909" s="144"/>
      <c r="EM909" s="144"/>
      <c r="EN909" s="144"/>
      <c r="EO909" s="144"/>
      <c r="EP909" s="144"/>
      <c r="EQ909" s="144"/>
      <c r="ER909" s="144"/>
      <c r="ES909" s="144"/>
      <c r="ET909" s="144"/>
      <c r="EU909" s="144"/>
      <c r="EV909" s="144"/>
      <c r="EW909" s="144"/>
      <c r="EX909" s="144"/>
      <c r="EY909" s="144"/>
      <c r="EZ909" s="144"/>
      <c r="FA909" s="144"/>
      <c r="FB909" s="144"/>
      <c r="FC909" s="144"/>
      <c r="FD909" s="144"/>
      <c r="FE909" s="144"/>
      <c r="FF909" s="144"/>
      <c r="FG909" s="144"/>
      <c r="FH909" s="144"/>
      <c r="FI909" s="144"/>
      <c r="FJ909" s="144"/>
      <c r="FK909" s="144"/>
      <c r="FL909" s="144"/>
      <c r="FM909" s="144"/>
      <c r="FN909" s="144"/>
      <c r="FO909" s="144"/>
      <c r="FP909" s="144"/>
      <c r="FQ909" s="144"/>
      <c r="FR909" s="144"/>
      <c r="FS909" s="144"/>
      <c r="FT909" s="144"/>
      <c r="FU909" s="144"/>
      <c r="FV909" s="144"/>
      <c r="FW909" s="144"/>
      <c r="FX909" s="144"/>
      <c r="FY909" s="144"/>
      <c r="FZ909" s="144"/>
      <c r="GA909" s="144"/>
      <c r="GB909" s="144"/>
      <c r="GC909" s="144"/>
      <c r="GD909" s="144"/>
      <c r="GE909" s="144"/>
      <c r="GF909" s="144"/>
      <c r="GG909" s="144"/>
      <c r="GH909" s="144"/>
      <c r="GI909" s="144"/>
      <c r="GJ909" s="144"/>
      <c r="GK909" s="144"/>
      <c r="GL909" s="144"/>
      <c r="GM909" s="144"/>
      <c r="GN909" s="144"/>
      <c r="GO909" s="144"/>
      <c r="GP909" s="144"/>
      <c r="GQ909" s="144"/>
      <c r="GR909" s="144"/>
      <c r="GS909" s="144"/>
      <c r="GT909" s="144"/>
      <c r="GU909" s="144"/>
      <c r="GV909" s="144"/>
      <c r="GW909" s="144"/>
      <c r="GX909" s="144"/>
      <c r="GY909" s="144"/>
      <c r="GZ909" s="144"/>
      <c r="HA909" s="144"/>
      <c r="HB909" s="144"/>
      <c r="HC909" s="144"/>
      <c r="HD909" s="144"/>
      <c r="HE909" s="144"/>
      <c r="HF909" s="144"/>
      <c r="HG909" s="144"/>
      <c r="HH909" s="144"/>
      <c r="HI909" s="144"/>
      <c r="HJ909" s="144"/>
    </row>
    <row r="910" spans="1:218" ht="16.5" x14ac:dyDescent="0.3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c r="CN910" s="144"/>
      <c r="CO910" s="144"/>
      <c r="CP910" s="144"/>
      <c r="CQ910" s="144"/>
      <c r="CR910" s="144"/>
      <c r="CS910" s="144"/>
      <c r="CT910" s="144"/>
      <c r="CU910" s="144"/>
      <c r="CV910" s="144"/>
      <c r="CW910" s="144"/>
      <c r="CX910" s="144"/>
      <c r="CY910" s="144"/>
      <c r="CZ910" s="144"/>
      <c r="DA910" s="144"/>
      <c r="DB910" s="144"/>
      <c r="DC910" s="144"/>
      <c r="DD910" s="144"/>
      <c r="DE910" s="144"/>
      <c r="DF910" s="144"/>
      <c r="DG910" s="144"/>
      <c r="DH910" s="144"/>
      <c r="DI910" s="144"/>
      <c r="DJ910" s="144"/>
      <c r="DK910" s="144"/>
      <c r="DL910" s="144"/>
      <c r="DM910" s="144"/>
      <c r="DN910" s="144"/>
      <c r="DO910" s="144"/>
      <c r="DP910" s="144"/>
      <c r="DQ910" s="144"/>
      <c r="DR910" s="144"/>
      <c r="DS910" s="144"/>
      <c r="DT910" s="144"/>
      <c r="DU910" s="144"/>
      <c r="DV910" s="144"/>
      <c r="DW910" s="144"/>
      <c r="DX910" s="144"/>
      <c r="DY910" s="144"/>
      <c r="DZ910" s="144"/>
      <c r="EA910" s="144"/>
      <c r="EB910" s="144"/>
      <c r="EC910" s="144"/>
      <c r="ED910" s="144"/>
      <c r="EE910" s="144"/>
      <c r="EF910" s="144"/>
      <c r="EG910" s="144"/>
      <c r="EH910" s="144"/>
      <c r="EI910" s="144"/>
      <c r="EJ910" s="144"/>
      <c r="EK910" s="144"/>
      <c r="EL910" s="144"/>
      <c r="EM910" s="144"/>
      <c r="EN910" s="144"/>
      <c r="EO910" s="144"/>
      <c r="EP910" s="144"/>
      <c r="EQ910" s="144"/>
      <c r="ER910" s="144"/>
      <c r="ES910" s="144"/>
      <c r="ET910" s="144"/>
      <c r="EU910" s="144"/>
      <c r="EV910" s="144"/>
      <c r="EW910" s="144"/>
      <c r="EX910" s="144"/>
      <c r="EY910" s="144"/>
      <c r="EZ910" s="144"/>
      <c r="FA910" s="144"/>
      <c r="FB910" s="144"/>
      <c r="FC910" s="144"/>
      <c r="FD910" s="144"/>
      <c r="FE910" s="144"/>
      <c r="FF910" s="144"/>
      <c r="FG910" s="144"/>
      <c r="FH910" s="144"/>
      <c r="FI910" s="144"/>
      <c r="FJ910" s="144"/>
      <c r="FK910" s="144"/>
      <c r="FL910" s="144"/>
      <c r="FM910" s="144"/>
      <c r="FN910" s="144"/>
      <c r="FO910" s="144"/>
      <c r="FP910" s="144"/>
      <c r="FQ910" s="144"/>
      <c r="FR910" s="144"/>
      <c r="FS910" s="144"/>
      <c r="FT910" s="144"/>
      <c r="FU910" s="144"/>
      <c r="FV910" s="144"/>
      <c r="FW910" s="144"/>
      <c r="FX910" s="144"/>
      <c r="FY910" s="144"/>
      <c r="FZ910" s="144"/>
      <c r="GA910" s="144"/>
      <c r="GB910" s="144"/>
      <c r="GC910" s="144"/>
      <c r="GD910" s="144"/>
      <c r="GE910" s="144"/>
      <c r="GF910" s="144"/>
      <c r="GG910" s="144"/>
      <c r="GH910" s="144"/>
      <c r="GI910" s="144"/>
      <c r="GJ910" s="144"/>
      <c r="GK910" s="144"/>
      <c r="GL910" s="144"/>
      <c r="GM910" s="144"/>
      <c r="GN910" s="144"/>
      <c r="GO910" s="144"/>
      <c r="GP910" s="144"/>
      <c r="GQ910" s="144"/>
      <c r="GR910" s="144"/>
      <c r="GS910" s="144"/>
      <c r="GT910" s="144"/>
      <c r="GU910" s="144"/>
      <c r="GV910" s="144"/>
      <c r="GW910" s="144"/>
      <c r="GX910" s="144"/>
      <c r="GY910" s="144"/>
      <c r="GZ910" s="144"/>
      <c r="HA910" s="144"/>
      <c r="HB910" s="144"/>
      <c r="HC910" s="144"/>
      <c r="HD910" s="144"/>
      <c r="HE910" s="144"/>
      <c r="HF910" s="144"/>
      <c r="HG910" s="144"/>
      <c r="HH910" s="144"/>
      <c r="HI910" s="144"/>
      <c r="HJ910" s="144"/>
    </row>
    <row r="911" spans="1:218" ht="16.5" x14ac:dyDescent="0.3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c r="CN911" s="144"/>
      <c r="CO911" s="144"/>
      <c r="CP911" s="144"/>
      <c r="CQ911" s="144"/>
      <c r="CR911" s="144"/>
      <c r="CS911" s="144"/>
      <c r="CT911" s="144"/>
      <c r="CU911" s="144"/>
      <c r="CV911" s="144"/>
      <c r="CW911" s="144"/>
      <c r="CX911" s="144"/>
      <c r="CY911" s="144"/>
      <c r="CZ911" s="144"/>
      <c r="DA911" s="144"/>
      <c r="DB911" s="144"/>
      <c r="DC911" s="144"/>
      <c r="DD911" s="144"/>
      <c r="DE911" s="144"/>
      <c r="DF911" s="144"/>
      <c r="DG911" s="144"/>
      <c r="DH911" s="144"/>
      <c r="DI911" s="144"/>
      <c r="DJ911" s="144"/>
      <c r="DK911" s="144"/>
      <c r="DL911" s="144"/>
      <c r="DM911" s="144"/>
      <c r="DN911" s="144"/>
      <c r="DO911" s="144"/>
      <c r="DP911" s="144"/>
      <c r="DQ911" s="144"/>
      <c r="DR911" s="144"/>
      <c r="DS911" s="144"/>
      <c r="DT911" s="144"/>
      <c r="DU911" s="144"/>
      <c r="DV911" s="144"/>
      <c r="DW911" s="144"/>
      <c r="DX911" s="144"/>
      <c r="DY911" s="144"/>
      <c r="DZ911" s="144"/>
      <c r="EA911" s="144"/>
      <c r="EB911" s="144"/>
      <c r="EC911" s="144"/>
      <c r="ED911" s="144"/>
      <c r="EE911" s="144"/>
      <c r="EF911" s="144"/>
      <c r="EG911" s="144"/>
      <c r="EH911" s="144"/>
      <c r="EI911" s="144"/>
      <c r="EJ911" s="144"/>
      <c r="EK911" s="144"/>
      <c r="EL911" s="144"/>
      <c r="EM911" s="144"/>
      <c r="EN911" s="144"/>
      <c r="EO911" s="144"/>
      <c r="EP911" s="144"/>
      <c r="EQ911" s="144"/>
      <c r="ER911" s="144"/>
      <c r="ES911" s="144"/>
      <c r="ET911" s="144"/>
      <c r="EU911" s="144"/>
      <c r="EV911" s="144"/>
      <c r="EW911" s="144"/>
      <c r="EX911" s="144"/>
      <c r="EY911" s="144"/>
      <c r="EZ911" s="144"/>
      <c r="FA911" s="144"/>
      <c r="FB911" s="144"/>
      <c r="FC911" s="144"/>
      <c r="FD911" s="144"/>
      <c r="FE911" s="144"/>
      <c r="FF911" s="144"/>
      <c r="FG911" s="144"/>
      <c r="FH911" s="144"/>
      <c r="FI911" s="144"/>
      <c r="FJ911" s="144"/>
      <c r="FK911" s="144"/>
      <c r="FL911" s="144"/>
      <c r="FM911" s="144"/>
      <c r="FN911" s="144"/>
      <c r="FO911" s="144"/>
      <c r="FP911" s="144"/>
      <c r="FQ911" s="144"/>
      <c r="FR911" s="144"/>
      <c r="FS911" s="144"/>
      <c r="FT911" s="144"/>
      <c r="FU911" s="144"/>
      <c r="FV911" s="144"/>
      <c r="FW911" s="144"/>
      <c r="FX911" s="144"/>
      <c r="FY911" s="144"/>
      <c r="FZ911" s="144"/>
      <c r="GA911" s="144"/>
      <c r="GB911" s="144"/>
      <c r="GC911" s="144"/>
      <c r="GD911" s="144"/>
      <c r="GE911" s="144"/>
      <c r="GF911" s="144"/>
      <c r="GG911" s="144"/>
      <c r="GH911" s="144"/>
      <c r="GI911" s="144"/>
      <c r="GJ911" s="144"/>
      <c r="GK911" s="144"/>
      <c r="GL911" s="144"/>
      <c r="GM911" s="144"/>
      <c r="GN911" s="144"/>
      <c r="GO911" s="144"/>
      <c r="GP911" s="144"/>
      <c r="GQ911" s="144"/>
      <c r="GR911" s="144"/>
      <c r="GS911" s="144"/>
      <c r="GT911" s="144"/>
      <c r="GU911" s="144"/>
      <c r="GV911" s="144"/>
      <c r="GW911" s="144"/>
      <c r="GX911" s="144"/>
      <c r="GY911" s="144"/>
      <c r="GZ911" s="144"/>
      <c r="HA911" s="144"/>
      <c r="HB911" s="144"/>
      <c r="HC911" s="144"/>
      <c r="HD911" s="144"/>
      <c r="HE911" s="144"/>
      <c r="HF911" s="144"/>
      <c r="HG911" s="144"/>
      <c r="HH911" s="144"/>
      <c r="HI911" s="144"/>
      <c r="HJ911" s="144"/>
    </row>
    <row r="912" spans="1:218" ht="16.5" x14ac:dyDescent="0.3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c r="CN912" s="144"/>
      <c r="CO912" s="144"/>
      <c r="CP912" s="144"/>
      <c r="CQ912" s="144"/>
      <c r="CR912" s="144"/>
      <c r="CS912" s="144"/>
      <c r="CT912" s="144"/>
      <c r="CU912" s="144"/>
      <c r="CV912" s="144"/>
      <c r="CW912" s="144"/>
      <c r="CX912" s="144"/>
      <c r="CY912" s="144"/>
      <c r="CZ912" s="144"/>
      <c r="DA912" s="144"/>
      <c r="DB912" s="144"/>
      <c r="DC912" s="144"/>
      <c r="DD912" s="144"/>
      <c r="DE912" s="144"/>
      <c r="DF912" s="144"/>
      <c r="DG912" s="144"/>
      <c r="DH912" s="144"/>
      <c r="DI912" s="144"/>
      <c r="DJ912" s="144"/>
      <c r="DK912" s="144"/>
      <c r="DL912" s="144"/>
      <c r="DM912" s="144"/>
      <c r="DN912" s="144"/>
      <c r="DO912" s="144"/>
      <c r="DP912" s="144"/>
      <c r="DQ912" s="144"/>
      <c r="DR912" s="144"/>
      <c r="DS912" s="144"/>
      <c r="DT912" s="144"/>
      <c r="DU912" s="144"/>
      <c r="DV912" s="144"/>
      <c r="DW912" s="144"/>
      <c r="DX912" s="144"/>
      <c r="DY912" s="144"/>
      <c r="DZ912" s="144"/>
      <c r="EA912" s="144"/>
      <c r="EB912" s="144"/>
      <c r="EC912" s="144"/>
      <c r="ED912" s="144"/>
      <c r="EE912" s="144"/>
      <c r="EF912" s="144"/>
      <c r="EG912" s="144"/>
      <c r="EH912" s="144"/>
      <c r="EI912" s="144"/>
      <c r="EJ912" s="144"/>
      <c r="EK912" s="144"/>
      <c r="EL912" s="144"/>
      <c r="EM912" s="144"/>
      <c r="EN912" s="144"/>
      <c r="EO912" s="144"/>
      <c r="EP912" s="144"/>
      <c r="EQ912" s="144"/>
      <c r="ER912" s="144"/>
      <c r="ES912" s="144"/>
      <c r="ET912" s="144"/>
      <c r="EU912" s="144"/>
      <c r="EV912" s="144"/>
      <c r="EW912" s="144"/>
      <c r="EX912" s="144"/>
      <c r="EY912" s="144"/>
      <c r="EZ912" s="144"/>
      <c r="FA912" s="144"/>
      <c r="FB912" s="144"/>
      <c r="FC912" s="144"/>
      <c r="FD912" s="144"/>
      <c r="FE912" s="144"/>
      <c r="FF912" s="144"/>
      <c r="FG912" s="144"/>
      <c r="FH912" s="144"/>
      <c r="FI912" s="144"/>
      <c r="FJ912" s="144"/>
      <c r="FK912" s="144"/>
      <c r="FL912" s="144"/>
      <c r="FM912" s="144"/>
      <c r="FN912" s="144"/>
      <c r="FO912" s="144"/>
      <c r="FP912" s="144"/>
      <c r="FQ912" s="144"/>
      <c r="FR912" s="144"/>
      <c r="FS912" s="144"/>
      <c r="FT912" s="144"/>
      <c r="FU912" s="144"/>
      <c r="FV912" s="144"/>
      <c r="FW912" s="144"/>
      <c r="FX912" s="144"/>
      <c r="FY912" s="144"/>
      <c r="FZ912" s="144"/>
      <c r="GA912" s="144"/>
      <c r="GB912" s="144"/>
      <c r="GC912" s="144"/>
      <c r="GD912" s="144"/>
      <c r="GE912" s="144"/>
      <c r="GF912" s="144"/>
      <c r="GG912" s="144"/>
      <c r="GH912" s="144"/>
      <c r="GI912" s="144"/>
      <c r="GJ912" s="144"/>
      <c r="GK912" s="144"/>
      <c r="GL912" s="144"/>
      <c r="GM912" s="144"/>
      <c r="GN912" s="144"/>
      <c r="GO912" s="144"/>
      <c r="GP912" s="144"/>
      <c r="GQ912" s="144"/>
      <c r="GR912" s="144"/>
      <c r="GS912" s="144"/>
      <c r="GT912" s="144"/>
      <c r="GU912" s="144"/>
      <c r="GV912" s="144"/>
      <c r="GW912" s="144"/>
      <c r="GX912" s="144"/>
      <c r="GY912" s="144"/>
      <c r="GZ912" s="144"/>
      <c r="HA912" s="144"/>
      <c r="HB912" s="144"/>
      <c r="HC912" s="144"/>
      <c r="HD912" s="144"/>
      <c r="HE912" s="144"/>
      <c r="HF912" s="144"/>
      <c r="HG912" s="144"/>
      <c r="HH912" s="144"/>
      <c r="HI912" s="144"/>
      <c r="HJ912" s="144"/>
    </row>
    <row r="913" spans="1:218" ht="16.5" x14ac:dyDescent="0.3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c r="CT913" s="144"/>
      <c r="CU913" s="144"/>
      <c r="CV913" s="144"/>
      <c r="CW913" s="144"/>
      <c r="CX913" s="144"/>
      <c r="CY913" s="144"/>
      <c r="CZ913" s="144"/>
      <c r="DA913" s="144"/>
      <c r="DB913" s="144"/>
      <c r="DC913" s="144"/>
      <c r="DD913" s="144"/>
      <c r="DE913" s="144"/>
      <c r="DF913" s="144"/>
      <c r="DG913" s="144"/>
      <c r="DH913" s="144"/>
      <c r="DI913" s="144"/>
      <c r="DJ913" s="144"/>
      <c r="DK913" s="144"/>
      <c r="DL913" s="144"/>
      <c r="DM913" s="144"/>
      <c r="DN913" s="144"/>
      <c r="DO913" s="144"/>
      <c r="DP913" s="144"/>
      <c r="DQ913" s="144"/>
      <c r="DR913" s="144"/>
      <c r="DS913" s="144"/>
      <c r="DT913" s="144"/>
      <c r="DU913" s="144"/>
      <c r="DV913" s="144"/>
      <c r="DW913" s="144"/>
      <c r="DX913" s="144"/>
      <c r="DY913" s="144"/>
      <c r="DZ913" s="144"/>
      <c r="EA913" s="144"/>
      <c r="EB913" s="144"/>
      <c r="EC913" s="144"/>
      <c r="ED913" s="144"/>
      <c r="EE913" s="144"/>
      <c r="EF913" s="144"/>
      <c r="EG913" s="144"/>
      <c r="EH913" s="144"/>
      <c r="EI913" s="144"/>
      <c r="EJ913" s="144"/>
      <c r="EK913" s="144"/>
      <c r="EL913" s="144"/>
      <c r="EM913" s="144"/>
      <c r="EN913" s="144"/>
      <c r="EO913" s="144"/>
      <c r="EP913" s="144"/>
      <c r="EQ913" s="144"/>
      <c r="ER913" s="144"/>
      <c r="ES913" s="144"/>
      <c r="ET913" s="144"/>
      <c r="EU913" s="144"/>
      <c r="EV913" s="144"/>
      <c r="EW913" s="144"/>
      <c r="EX913" s="144"/>
      <c r="EY913" s="144"/>
      <c r="EZ913" s="144"/>
      <c r="FA913" s="144"/>
      <c r="FB913" s="144"/>
      <c r="FC913" s="144"/>
      <c r="FD913" s="144"/>
      <c r="FE913" s="144"/>
      <c r="FF913" s="144"/>
      <c r="FG913" s="144"/>
      <c r="FH913" s="144"/>
      <c r="FI913" s="144"/>
      <c r="FJ913" s="144"/>
      <c r="FK913" s="144"/>
      <c r="FL913" s="144"/>
      <c r="FM913" s="144"/>
      <c r="FN913" s="144"/>
      <c r="FO913" s="144"/>
      <c r="FP913" s="144"/>
      <c r="FQ913" s="144"/>
      <c r="FR913" s="144"/>
      <c r="FS913" s="144"/>
      <c r="FT913" s="144"/>
      <c r="FU913" s="144"/>
      <c r="FV913" s="144"/>
      <c r="FW913" s="144"/>
      <c r="FX913" s="144"/>
      <c r="FY913" s="144"/>
      <c r="FZ913" s="144"/>
      <c r="GA913" s="144"/>
      <c r="GB913" s="144"/>
      <c r="GC913" s="144"/>
      <c r="GD913" s="144"/>
      <c r="GE913" s="144"/>
      <c r="GF913" s="144"/>
      <c r="GG913" s="144"/>
      <c r="GH913" s="144"/>
      <c r="GI913" s="144"/>
      <c r="GJ913" s="144"/>
      <c r="GK913" s="144"/>
      <c r="GL913" s="144"/>
      <c r="GM913" s="144"/>
      <c r="GN913" s="144"/>
      <c r="GO913" s="144"/>
      <c r="GP913" s="144"/>
      <c r="GQ913" s="144"/>
      <c r="GR913" s="144"/>
      <c r="GS913" s="144"/>
      <c r="GT913" s="144"/>
      <c r="GU913" s="144"/>
      <c r="GV913" s="144"/>
      <c r="GW913" s="144"/>
      <c r="GX913" s="144"/>
      <c r="GY913" s="144"/>
      <c r="GZ913" s="144"/>
      <c r="HA913" s="144"/>
      <c r="HB913" s="144"/>
      <c r="HC913" s="144"/>
      <c r="HD913" s="144"/>
      <c r="HE913" s="144"/>
      <c r="HF913" s="144"/>
      <c r="HG913" s="144"/>
      <c r="HH913" s="144"/>
      <c r="HI913" s="144"/>
      <c r="HJ913" s="144"/>
    </row>
    <row r="914" spans="1:218" ht="16.5" x14ac:dyDescent="0.3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c r="CN914" s="144"/>
      <c r="CO914" s="144"/>
      <c r="CP914" s="144"/>
      <c r="CQ914" s="144"/>
      <c r="CR914" s="144"/>
      <c r="CS914" s="144"/>
      <c r="CT914" s="144"/>
      <c r="CU914" s="144"/>
      <c r="CV914" s="144"/>
      <c r="CW914" s="144"/>
      <c r="CX914" s="144"/>
      <c r="CY914" s="144"/>
      <c r="CZ914" s="144"/>
      <c r="DA914" s="144"/>
      <c r="DB914" s="144"/>
      <c r="DC914" s="144"/>
      <c r="DD914" s="144"/>
      <c r="DE914" s="144"/>
      <c r="DF914" s="144"/>
      <c r="DG914" s="144"/>
      <c r="DH914" s="144"/>
      <c r="DI914" s="144"/>
      <c r="DJ914" s="144"/>
      <c r="DK914" s="144"/>
      <c r="DL914" s="144"/>
      <c r="DM914" s="144"/>
      <c r="DN914" s="144"/>
      <c r="DO914" s="144"/>
      <c r="DP914" s="144"/>
      <c r="DQ914" s="144"/>
      <c r="DR914" s="144"/>
      <c r="DS914" s="144"/>
      <c r="DT914" s="144"/>
      <c r="DU914" s="144"/>
      <c r="DV914" s="144"/>
      <c r="DW914" s="144"/>
      <c r="DX914" s="144"/>
      <c r="DY914" s="144"/>
      <c r="DZ914" s="144"/>
      <c r="EA914" s="144"/>
      <c r="EB914" s="144"/>
      <c r="EC914" s="144"/>
      <c r="ED914" s="144"/>
      <c r="EE914" s="144"/>
      <c r="EF914" s="144"/>
      <c r="EG914" s="144"/>
      <c r="EH914" s="144"/>
      <c r="EI914" s="144"/>
      <c r="EJ914" s="144"/>
      <c r="EK914" s="144"/>
      <c r="EL914" s="144"/>
      <c r="EM914" s="144"/>
      <c r="EN914" s="144"/>
      <c r="EO914" s="144"/>
      <c r="EP914" s="144"/>
      <c r="EQ914" s="144"/>
      <c r="ER914" s="144"/>
      <c r="ES914" s="144"/>
      <c r="ET914" s="144"/>
      <c r="EU914" s="144"/>
      <c r="EV914" s="144"/>
      <c r="EW914" s="144"/>
      <c r="EX914" s="144"/>
      <c r="EY914" s="144"/>
      <c r="EZ914" s="144"/>
      <c r="FA914" s="144"/>
      <c r="FB914" s="144"/>
      <c r="FC914" s="144"/>
      <c r="FD914" s="144"/>
      <c r="FE914" s="144"/>
      <c r="FF914" s="144"/>
      <c r="FG914" s="144"/>
      <c r="FH914" s="144"/>
      <c r="FI914" s="144"/>
      <c r="FJ914" s="144"/>
      <c r="FK914" s="144"/>
      <c r="FL914" s="144"/>
      <c r="FM914" s="144"/>
      <c r="FN914" s="144"/>
      <c r="FO914" s="144"/>
      <c r="FP914" s="144"/>
      <c r="FQ914" s="144"/>
      <c r="FR914" s="144"/>
      <c r="FS914" s="144"/>
      <c r="FT914" s="144"/>
      <c r="FU914" s="144"/>
      <c r="FV914" s="144"/>
      <c r="FW914" s="144"/>
      <c r="FX914" s="144"/>
      <c r="FY914" s="144"/>
      <c r="FZ914" s="144"/>
      <c r="GA914" s="144"/>
      <c r="GB914" s="144"/>
      <c r="GC914" s="144"/>
      <c r="GD914" s="144"/>
      <c r="GE914" s="144"/>
      <c r="GF914" s="144"/>
      <c r="GG914" s="144"/>
      <c r="GH914" s="144"/>
      <c r="GI914" s="144"/>
      <c r="GJ914" s="144"/>
      <c r="GK914" s="144"/>
      <c r="GL914" s="144"/>
      <c r="GM914" s="144"/>
      <c r="GN914" s="144"/>
      <c r="GO914" s="144"/>
      <c r="GP914" s="144"/>
      <c r="GQ914" s="144"/>
      <c r="GR914" s="144"/>
      <c r="GS914" s="144"/>
      <c r="GT914" s="144"/>
      <c r="GU914" s="144"/>
      <c r="GV914" s="144"/>
      <c r="GW914" s="144"/>
      <c r="GX914" s="144"/>
      <c r="GY914" s="144"/>
      <c r="GZ914" s="144"/>
      <c r="HA914" s="144"/>
      <c r="HB914" s="144"/>
      <c r="HC914" s="144"/>
      <c r="HD914" s="144"/>
      <c r="HE914" s="144"/>
      <c r="HF914" s="144"/>
      <c r="HG914" s="144"/>
      <c r="HH914" s="144"/>
      <c r="HI914" s="144"/>
      <c r="HJ914" s="144"/>
    </row>
    <row r="915" spans="1:218" ht="16.5" x14ac:dyDescent="0.3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c r="CN915" s="144"/>
      <c r="CO915" s="144"/>
      <c r="CP915" s="144"/>
      <c r="CQ915" s="144"/>
      <c r="CR915" s="144"/>
      <c r="CS915" s="144"/>
      <c r="CT915" s="144"/>
      <c r="CU915" s="144"/>
      <c r="CV915" s="144"/>
      <c r="CW915" s="144"/>
      <c r="CX915" s="144"/>
      <c r="CY915" s="144"/>
      <c r="CZ915" s="144"/>
      <c r="DA915" s="144"/>
      <c r="DB915" s="144"/>
      <c r="DC915" s="144"/>
      <c r="DD915" s="144"/>
      <c r="DE915" s="144"/>
      <c r="DF915" s="144"/>
      <c r="DG915" s="144"/>
      <c r="DH915" s="144"/>
      <c r="DI915" s="144"/>
      <c r="DJ915" s="144"/>
      <c r="DK915" s="144"/>
      <c r="DL915" s="144"/>
      <c r="DM915" s="144"/>
      <c r="DN915" s="144"/>
      <c r="DO915" s="144"/>
      <c r="DP915" s="144"/>
      <c r="DQ915" s="144"/>
      <c r="DR915" s="144"/>
      <c r="DS915" s="144"/>
      <c r="DT915" s="144"/>
      <c r="DU915" s="144"/>
      <c r="DV915" s="144"/>
      <c r="DW915" s="144"/>
      <c r="DX915" s="144"/>
      <c r="DY915" s="144"/>
      <c r="DZ915" s="144"/>
      <c r="EA915" s="144"/>
      <c r="EB915" s="144"/>
      <c r="EC915" s="144"/>
      <c r="ED915" s="144"/>
      <c r="EE915" s="144"/>
      <c r="EF915" s="144"/>
      <c r="EG915" s="144"/>
      <c r="EH915" s="144"/>
      <c r="EI915" s="144"/>
      <c r="EJ915" s="144"/>
      <c r="EK915" s="144"/>
      <c r="EL915" s="144"/>
      <c r="EM915" s="144"/>
      <c r="EN915" s="144"/>
      <c r="EO915" s="144"/>
      <c r="EP915" s="144"/>
      <c r="EQ915" s="144"/>
      <c r="ER915" s="144"/>
      <c r="ES915" s="144"/>
      <c r="ET915" s="144"/>
      <c r="EU915" s="144"/>
      <c r="EV915" s="144"/>
      <c r="EW915" s="144"/>
      <c r="EX915" s="144"/>
      <c r="EY915" s="144"/>
      <c r="EZ915" s="144"/>
      <c r="FA915" s="144"/>
      <c r="FB915" s="144"/>
      <c r="FC915" s="144"/>
      <c r="FD915" s="144"/>
      <c r="FE915" s="144"/>
      <c r="FF915" s="144"/>
      <c r="FG915" s="144"/>
      <c r="FH915" s="144"/>
      <c r="FI915" s="144"/>
      <c r="FJ915" s="144"/>
      <c r="FK915" s="144"/>
      <c r="FL915" s="144"/>
      <c r="FM915" s="144"/>
      <c r="FN915" s="144"/>
      <c r="FO915" s="144"/>
      <c r="FP915" s="144"/>
      <c r="FQ915" s="144"/>
      <c r="FR915" s="144"/>
      <c r="FS915" s="144"/>
      <c r="FT915" s="144"/>
      <c r="FU915" s="144"/>
      <c r="FV915" s="144"/>
      <c r="FW915" s="144"/>
      <c r="FX915" s="144"/>
      <c r="FY915" s="144"/>
      <c r="FZ915" s="144"/>
      <c r="GA915" s="144"/>
      <c r="GB915" s="144"/>
      <c r="GC915" s="144"/>
      <c r="GD915" s="144"/>
      <c r="GE915" s="144"/>
      <c r="GF915" s="144"/>
      <c r="GG915" s="144"/>
      <c r="GH915" s="144"/>
      <c r="GI915" s="144"/>
      <c r="GJ915" s="144"/>
      <c r="GK915" s="144"/>
      <c r="GL915" s="144"/>
      <c r="GM915" s="144"/>
      <c r="GN915" s="144"/>
      <c r="GO915" s="144"/>
      <c r="GP915" s="144"/>
      <c r="GQ915" s="144"/>
      <c r="GR915" s="144"/>
      <c r="GS915" s="144"/>
      <c r="GT915" s="144"/>
      <c r="GU915" s="144"/>
      <c r="GV915" s="144"/>
      <c r="GW915" s="144"/>
      <c r="GX915" s="144"/>
      <c r="GY915" s="144"/>
      <c r="GZ915" s="144"/>
      <c r="HA915" s="144"/>
      <c r="HB915" s="144"/>
      <c r="HC915" s="144"/>
      <c r="HD915" s="144"/>
      <c r="HE915" s="144"/>
      <c r="HF915" s="144"/>
      <c r="HG915" s="144"/>
      <c r="HH915" s="144"/>
      <c r="HI915" s="144"/>
      <c r="HJ915" s="144"/>
    </row>
    <row r="916" spans="1:218" ht="16.5" x14ac:dyDescent="0.3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c r="CN916" s="144"/>
      <c r="CO916" s="144"/>
      <c r="CP916" s="144"/>
      <c r="CQ916" s="144"/>
      <c r="CR916" s="144"/>
      <c r="CS916" s="144"/>
      <c r="CT916" s="144"/>
      <c r="CU916" s="144"/>
      <c r="CV916" s="144"/>
      <c r="CW916" s="144"/>
      <c r="CX916" s="144"/>
      <c r="CY916" s="144"/>
      <c r="CZ916" s="144"/>
      <c r="DA916" s="144"/>
      <c r="DB916" s="144"/>
      <c r="DC916" s="144"/>
      <c r="DD916" s="144"/>
      <c r="DE916" s="144"/>
      <c r="DF916" s="144"/>
      <c r="DG916" s="144"/>
      <c r="DH916" s="144"/>
      <c r="DI916" s="144"/>
      <c r="DJ916" s="144"/>
      <c r="DK916" s="144"/>
      <c r="DL916" s="144"/>
      <c r="DM916" s="144"/>
      <c r="DN916" s="144"/>
      <c r="DO916" s="144"/>
      <c r="DP916" s="144"/>
      <c r="DQ916" s="144"/>
      <c r="DR916" s="144"/>
      <c r="DS916" s="144"/>
      <c r="DT916" s="144"/>
      <c r="DU916" s="144"/>
      <c r="DV916" s="144"/>
      <c r="DW916" s="144"/>
      <c r="DX916" s="144"/>
      <c r="DY916" s="144"/>
      <c r="DZ916" s="144"/>
      <c r="EA916" s="144"/>
      <c r="EB916" s="144"/>
      <c r="EC916" s="144"/>
      <c r="ED916" s="144"/>
      <c r="EE916" s="144"/>
      <c r="EF916" s="144"/>
      <c r="EG916" s="144"/>
      <c r="EH916" s="144"/>
      <c r="EI916" s="144"/>
      <c r="EJ916" s="144"/>
      <c r="EK916" s="144"/>
      <c r="EL916" s="144"/>
      <c r="EM916" s="144"/>
      <c r="EN916" s="144"/>
      <c r="EO916" s="144"/>
      <c r="EP916" s="144"/>
      <c r="EQ916" s="144"/>
      <c r="ER916" s="144"/>
      <c r="ES916" s="144"/>
      <c r="ET916" s="144"/>
      <c r="EU916" s="144"/>
      <c r="EV916" s="144"/>
      <c r="EW916" s="144"/>
      <c r="EX916" s="144"/>
      <c r="EY916" s="144"/>
      <c r="EZ916" s="144"/>
      <c r="FA916" s="144"/>
      <c r="FB916" s="144"/>
      <c r="FC916" s="144"/>
      <c r="FD916" s="144"/>
      <c r="FE916" s="144"/>
      <c r="FF916" s="144"/>
      <c r="FG916" s="144"/>
      <c r="FH916" s="144"/>
      <c r="FI916" s="144"/>
      <c r="FJ916" s="144"/>
      <c r="FK916" s="144"/>
      <c r="FL916" s="144"/>
      <c r="FM916" s="144"/>
      <c r="FN916" s="144"/>
      <c r="FO916" s="144"/>
      <c r="FP916" s="144"/>
      <c r="FQ916" s="144"/>
      <c r="FR916" s="144"/>
      <c r="FS916" s="144"/>
      <c r="FT916" s="144"/>
      <c r="FU916" s="144"/>
      <c r="FV916" s="144"/>
      <c r="FW916" s="144"/>
      <c r="FX916" s="144"/>
      <c r="FY916" s="144"/>
      <c r="FZ916" s="144"/>
      <c r="GA916" s="144"/>
      <c r="GB916" s="144"/>
      <c r="GC916" s="144"/>
      <c r="GD916" s="144"/>
      <c r="GE916" s="144"/>
      <c r="GF916" s="144"/>
      <c r="GG916" s="144"/>
      <c r="GH916" s="144"/>
      <c r="GI916" s="144"/>
      <c r="GJ916" s="144"/>
      <c r="GK916" s="144"/>
      <c r="GL916" s="144"/>
      <c r="GM916" s="144"/>
      <c r="GN916" s="144"/>
      <c r="GO916" s="144"/>
      <c r="GP916" s="144"/>
      <c r="GQ916" s="144"/>
      <c r="GR916" s="144"/>
      <c r="GS916" s="144"/>
      <c r="GT916" s="144"/>
      <c r="GU916" s="144"/>
      <c r="GV916" s="144"/>
      <c r="GW916" s="144"/>
      <c r="GX916" s="144"/>
      <c r="GY916" s="144"/>
      <c r="GZ916" s="144"/>
      <c r="HA916" s="144"/>
      <c r="HB916" s="144"/>
      <c r="HC916" s="144"/>
      <c r="HD916" s="144"/>
      <c r="HE916" s="144"/>
      <c r="HF916" s="144"/>
      <c r="HG916" s="144"/>
      <c r="HH916" s="144"/>
      <c r="HI916" s="144"/>
      <c r="HJ916" s="144"/>
    </row>
    <row r="917" spans="1:218" ht="16.5" x14ac:dyDescent="0.3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c r="CN917" s="144"/>
      <c r="CO917" s="144"/>
      <c r="CP917" s="144"/>
      <c r="CQ917" s="144"/>
      <c r="CR917" s="144"/>
      <c r="CS917" s="144"/>
      <c r="CT917" s="144"/>
      <c r="CU917" s="144"/>
      <c r="CV917" s="144"/>
      <c r="CW917" s="144"/>
      <c r="CX917" s="144"/>
      <c r="CY917" s="144"/>
      <c r="CZ917" s="144"/>
      <c r="DA917" s="144"/>
      <c r="DB917" s="144"/>
      <c r="DC917" s="144"/>
      <c r="DD917" s="144"/>
      <c r="DE917" s="144"/>
      <c r="DF917" s="144"/>
      <c r="DG917" s="144"/>
      <c r="DH917" s="144"/>
      <c r="DI917" s="144"/>
      <c r="DJ917" s="144"/>
      <c r="DK917" s="144"/>
      <c r="DL917" s="144"/>
      <c r="DM917" s="144"/>
      <c r="DN917" s="144"/>
      <c r="DO917" s="144"/>
      <c r="DP917" s="144"/>
      <c r="DQ917" s="144"/>
      <c r="DR917" s="144"/>
      <c r="DS917" s="144"/>
      <c r="DT917" s="144"/>
      <c r="DU917" s="144"/>
      <c r="DV917" s="144"/>
      <c r="DW917" s="144"/>
      <c r="DX917" s="144"/>
      <c r="DY917" s="144"/>
      <c r="DZ917" s="144"/>
      <c r="EA917" s="144"/>
      <c r="EB917" s="144"/>
      <c r="EC917" s="144"/>
      <c r="ED917" s="144"/>
      <c r="EE917" s="144"/>
      <c r="EF917" s="144"/>
      <c r="EG917" s="144"/>
      <c r="EH917" s="144"/>
      <c r="EI917" s="144"/>
      <c r="EJ917" s="144"/>
      <c r="EK917" s="144"/>
      <c r="EL917" s="144"/>
      <c r="EM917" s="144"/>
      <c r="EN917" s="144"/>
      <c r="EO917" s="144"/>
      <c r="EP917" s="144"/>
      <c r="EQ917" s="144"/>
      <c r="ER917" s="144"/>
      <c r="ES917" s="144"/>
      <c r="ET917" s="144"/>
      <c r="EU917" s="144"/>
      <c r="EV917" s="144"/>
      <c r="EW917" s="144"/>
      <c r="EX917" s="144"/>
      <c r="EY917" s="144"/>
      <c r="EZ917" s="144"/>
      <c r="FA917" s="144"/>
      <c r="FB917" s="144"/>
      <c r="FC917" s="144"/>
      <c r="FD917" s="144"/>
      <c r="FE917" s="144"/>
      <c r="FF917" s="144"/>
      <c r="FG917" s="144"/>
      <c r="FH917" s="144"/>
      <c r="FI917" s="144"/>
      <c r="FJ917" s="144"/>
      <c r="FK917" s="144"/>
      <c r="FL917" s="144"/>
      <c r="FM917" s="144"/>
      <c r="FN917" s="144"/>
      <c r="FO917" s="144"/>
      <c r="FP917" s="144"/>
      <c r="FQ917" s="144"/>
      <c r="FR917" s="144"/>
      <c r="FS917" s="144"/>
      <c r="FT917" s="144"/>
      <c r="FU917" s="144"/>
      <c r="FV917" s="144"/>
      <c r="FW917" s="144"/>
      <c r="FX917" s="144"/>
      <c r="FY917" s="144"/>
      <c r="FZ917" s="144"/>
      <c r="GA917" s="144"/>
      <c r="GB917" s="144"/>
      <c r="GC917" s="144"/>
      <c r="GD917" s="144"/>
      <c r="GE917" s="144"/>
      <c r="GF917" s="144"/>
      <c r="GG917" s="144"/>
      <c r="GH917" s="144"/>
      <c r="GI917" s="144"/>
      <c r="GJ917" s="144"/>
      <c r="GK917" s="144"/>
      <c r="GL917" s="144"/>
      <c r="GM917" s="144"/>
      <c r="GN917" s="144"/>
      <c r="GO917" s="144"/>
      <c r="GP917" s="144"/>
      <c r="GQ917" s="144"/>
      <c r="GR917" s="144"/>
      <c r="GS917" s="144"/>
      <c r="GT917" s="144"/>
      <c r="GU917" s="144"/>
      <c r="GV917" s="144"/>
      <c r="GW917" s="144"/>
      <c r="GX917" s="144"/>
      <c r="GY917" s="144"/>
      <c r="GZ917" s="144"/>
      <c r="HA917" s="144"/>
      <c r="HB917" s="144"/>
      <c r="HC917" s="144"/>
      <c r="HD917" s="144"/>
      <c r="HE917" s="144"/>
      <c r="HF917" s="144"/>
      <c r="HG917" s="144"/>
      <c r="HH917" s="144"/>
      <c r="HI917" s="144"/>
      <c r="HJ917" s="144"/>
    </row>
    <row r="918" spans="1:218" ht="16.5" x14ac:dyDescent="0.3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c r="CN918" s="144"/>
      <c r="CO918" s="144"/>
      <c r="CP918" s="144"/>
      <c r="CQ918" s="144"/>
      <c r="CR918" s="144"/>
      <c r="CS918" s="144"/>
      <c r="CT918" s="144"/>
      <c r="CU918" s="144"/>
      <c r="CV918" s="144"/>
      <c r="CW918" s="144"/>
      <c r="CX918" s="144"/>
      <c r="CY918" s="144"/>
      <c r="CZ918" s="144"/>
      <c r="DA918" s="144"/>
      <c r="DB918" s="144"/>
      <c r="DC918" s="144"/>
      <c r="DD918" s="144"/>
      <c r="DE918" s="144"/>
      <c r="DF918" s="144"/>
      <c r="DG918" s="144"/>
      <c r="DH918" s="144"/>
      <c r="DI918" s="144"/>
      <c r="DJ918" s="144"/>
      <c r="DK918" s="144"/>
      <c r="DL918" s="144"/>
      <c r="DM918" s="144"/>
      <c r="DN918" s="144"/>
      <c r="DO918" s="144"/>
      <c r="DP918" s="144"/>
      <c r="DQ918" s="144"/>
      <c r="DR918" s="144"/>
      <c r="DS918" s="144"/>
      <c r="DT918" s="144"/>
      <c r="DU918" s="144"/>
      <c r="DV918" s="144"/>
      <c r="DW918" s="144"/>
      <c r="DX918" s="144"/>
      <c r="DY918" s="144"/>
      <c r="DZ918" s="144"/>
      <c r="EA918" s="144"/>
      <c r="EB918" s="144"/>
      <c r="EC918" s="144"/>
      <c r="ED918" s="144"/>
      <c r="EE918" s="144"/>
      <c r="EF918" s="144"/>
      <c r="EG918" s="144"/>
      <c r="EH918" s="144"/>
      <c r="EI918" s="144"/>
      <c r="EJ918" s="144"/>
      <c r="EK918" s="144"/>
      <c r="EL918" s="144"/>
      <c r="EM918" s="144"/>
      <c r="EN918" s="144"/>
      <c r="EO918" s="144"/>
      <c r="EP918" s="144"/>
      <c r="EQ918" s="144"/>
      <c r="ER918" s="144"/>
      <c r="ES918" s="144"/>
      <c r="ET918" s="144"/>
      <c r="EU918" s="144"/>
      <c r="EV918" s="144"/>
      <c r="EW918" s="144"/>
      <c r="EX918" s="144"/>
      <c r="EY918" s="144"/>
      <c r="EZ918" s="144"/>
      <c r="FA918" s="144"/>
      <c r="FB918" s="144"/>
      <c r="FC918" s="144"/>
      <c r="FD918" s="144"/>
      <c r="FE918" s="144"/>
      <c r="FF918" s="144"/>
      <c r="FG918" s="144"/>
      <c r="FH918" s="144"/>
      <c r="FI918" s="144"/>
      <c r="FJ918" s="144"/>
      <c r="FK918" s="144"/>
      <c r="FL918" s="144"/>
      <c r="FM918" s="144"/>
      <c r="FN918" s="144"/>
      <c r="FO918" s="144"/>
      <c r="FP918" s="144"/>
      <c r="FQ918" s="144"/>
      <c r="FR918" s="144"/>
      <c r="FS918" s="144"/>
      <c r="FT918" s="144"/>
      <c r="FU918" s="144"/>
      <c r="FV918" s="144"/>
      <c r="FW918" s="144"/>
      <c r="FX918" s="144"/>
      <c r="FY918" s="144"/>
      <c r="FZ918" s="144"/>
      <c r="GA918" s="144"/>
      <c r="GB918" s="144"/>
      <c r="GC918" s="144"/>
      <c r="GD918" s="144"/>
      <c r="GE918" s="144"/>
      <c r="GF918" s="144"/>
      <c r="GG918" s="144"/>
      <c r="GH918" s="144"/>
      <c r="GI918" s="144"/>
      <c r="GJ918" s="144"/>
      <c r="GK918" s="144"/>
      <c r="GL918" s="144"/>
      <c r="GM918" s="144"/>
      <c r="GN918" s="144"/>
      <c r="GO918" s="144"/>
      <c r="GP918" s="144"/>
      <c r="GQ918" s="144"/>
      <c r="GR918" s="144"/>
      <c r="GS918" s="144"/>
      <c r="GT918" s="144"/>
      <c r="GU918" s="144"/>
      <c r="GV918" s="144"/>
      <c r="GW918" s="144"/>
      <c r="GX918" s="144"/>
      <c r="GY918" s="144"/>
      <c r="GZ918" s="144"/>
      <c r="HA918" s="144"/>
      <c r="HB918" s="144"/>
      <c r="HC918" s="144"/>
      <c r="HD918" s="144"/>
      <c r="HE918" s="144"/>
      <c r="HF918" s="144"/>
      <c r="HG918" s="144"/>
      <c r="HH918" s="144"/>
      <c r="HI918" s="144"/>
      <c r="HJ918" s="144"/>
    </row>
    <row r="919" spans="1:218" ht="16.5" x14ac:dyDescent="0.3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c r="CN919" s="144"/>
      <c r="CO919" s="144"/>
      <c r="CP919" s="144"/>
      <c r="CQ919" s="144"/>
      <c r="CR919" s="144"/>
      <c r="CS919" s="144"/>
      <c r="CT919" s="144"/>
      <c r="CU919" s="144"/>
      <c r="CV919" s="144"/>
      <c r="CW919" s="144"/>
      <c r="CX919" s="144"/>
      <c r="CY919" s="144"/>
      <c r="CZ919" s="144"/>
      <c r="DA919" s="144"/>
      <c r="DB919" s="144"/>
      <c r="DC919" s="144"/>
      <c r="DD919" s="144"/>
      <c r="DE919" s="144"/>
      <c r="DF919" s="144"/>
      <c r="DG919" s="144"/>
      <c r="DH919" s="144"/>
      <c r="DI919" s="144"/>
      <c r="DJ919" s="144"/>
      <c r="DK919" s="144"/>
      <c r="DL919" s="144"/>
      <c r="DM919" s="144"/>
      <c r="DN919" s="144"/>
      <c r="DO919" s="144"/>
      <c r="DP919" s="144"/>
      <c r="DQ919" s="144"/>
      <c r="DR919" s="144"/>
      <c r="DS919" s="144"/>
      <c r="DT919" s="144"/>
      <c r="DU919" s="144"/>
      <c r="DV919" s="144"/>
      <c r="DW919" s="144"/>
      <c r="DX919" s="144"/>
      <c r="DY919" s="144"/>
      <c r="DZ919" s="144"/>
      <c r="EA919" s="144"/>
      <c r="EB919" s="144"/>
      <c r="EC919" s="144"/>
      <c r="ED919" s="144"/>
      <c r="EE919" s="144"/>
      <c r="EF919" s="144"/>
      <c r="EG919" s="144"/>
      <c r="EH919" s="144"/>
      <c r="EI919" s="144"/>
      <c r="EJ919" s="144"/>
      <c r="EK919" s="144"/>
      <c r="EL919" s="144"/>
      <c r="EM919" s="144"/>
      <c r="EN919" s="144"/>
      <c r="EO919" s="144"/>
      <c r="EP919" s="144"/>
      <c r="EQ919" s="144"/>
      <c r="ER919" s="144"/>
      <c r="ES919" s="144"/>
      <c r="ET919" s="144"/>
      <c r="EU919" s="144"/>
      <c r="EV919" s="144"/>
      <c r="EW919" s="144"/>
      <c r="EX919" s="144"/>
      <c r="EY919" s="144"/>
      <c r="EZ919" s="144"/>
      <c r="FA919" s="144"/>
      <c r="FB919" s="144"/>
      <c r="FC919" s="144"/>
      <c r="FD919" s="144"/>
      <c r="FE919" s="144"/>
      <c r="FF919" s="144"/>
      <c r="FG919" s="144"/>
      <c r="FH919" s="144"/>
      <c r="FI919" s="144"/>
      <c r="FJ919" s="144"/>
      <c r="FK919" s="144"/>
      <c r="FL919" s="144"/>
      <c r="FM919" s="144"/>
      <c r="FN919" s="144"/>
      <c r="FO919" s="144"/>
      <c r="FP919" s="144"/>
      <c r="FQ919" s="144"/>
      <c r="FR919" s="144"/>
      <c r="FS919" s="144"/>
      <c r="FT919" s="144"/>
      <c r="FU919" s="144"/>
      <c r="FV919" s="144"/>
      <c r="FW919" s="144"/>
      <c r="FX919" s="144"/>
      <c r="FY919" s="144"/>
      <c r="FZ919" s="144"/>
      <c r="GA919" s="144"/>
      <c r="GB919" s="144"/>
      <c r="GC919" s="144"/>
      <c r="GD919" s="144"/>
      <c r="GE919" s="144"/>
      <c r="GF919" s="144"/>
      <c r="GG919" s="144"/>
      <c r="GH919" s="144"/>
      <c r="GI919" s="144"/>
      <c r="GJ919" s="144"/>
      <c r="GK919" s="144"/>
      <c r="GL919" s="144"/>
      <c r="GM919" s="144"/>
      <c r="GN919" s="144"/>
      <c r="GO919" s="144"/>
      <c r="GP919" s="144"/>
      <c r="GQ919" s="144"/>
      <c r="GR919" s="144"/>
      <c r="GS919" s="144"/>
      <c r="GT919" s="144"/>
      <c r="GU919" s="144"/>
      <c r="GV919" s="144"/>
      <c r="GW919" s="144"/>
      <c r="GX919" s="144"/>
      <c r="GY919" s="144"/>
      <c r="GZ919" s="144"/>
      <c r="HA919" s="144"/>
      <c r="HB919" s="144"/>
      <c r="HC919" s="144"/>
      <c r="HD919" s="144"/>
      <c r="HE919" s="144"/>
      <c r="HF919" s="144"/>
      <c r="HG919" s="144"/>
      <c r="HH919" s="144"/>
      <c r="HI919" s="144"/>
      <c r="HJ919" s="144"/>
    </row>
    <row r="920" spans="1:218" ht="16.5" x14ac:dyDescent="0.3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c r="CN920" s="144"/>
      <c r="CO920" s="144"/>
      <c r="CP920" s="144"/>
      <c r="CQ920" s="144"/>
      <c r="CR920" s="144"/>
      <c r="CS920" s="144"/>
      <c r="CT920" s="144"/>
      <c r="CU920" s="144"/>
      <c r="CV920" s="144"/>
      <c r="CW920" s="144"/>
      <c r="CX920" s="144"/>
      <c r="CY920" s="144"/>
      <c r="CZ920" s="144"/>
      <c r="DA920" s="144"/>
      <c r="DB920" s="144"/>
      <c r="DC920" s="144"/>
      <c r="DD920" s="144"/>
      <c r="DE920" s="144"/>
      <c r="DF920" s="144"/>
      <c r="DG920" s="144"/>
      <c r="DH920" s="144"/>
      <c r="DI920" s="144"/>
      <c r="DJ920" s="144"/>
      <c r="DK920" s="144"/>
      <c r="DL920" s="144"/>
      <c r="DM920" s="144"/>
      <c r="DN920" s="144"/>
      <c r="DO920" s="144"/>
      <c r="DP920" s="144"/>
      <c r="DQ920" s="144"/>
      <c r="DR920" s="144"/>
      <c r="DS920" s="144"/>
      <c r="DT920" s="144"/>
      <c r="DU920" s="144"/>
      <c r="DV920" s="144"/>
      <c r="DW920" s="144"/>
      <c r="DX920" s="144"/>
      <c r="DY920" s="144"/>
      <c r="DZ920" s="144"/>
      <c r="EA920" s="144"/>
      <c r="EB920" s="144"/>
      <c r="EC920" s="144"/>
      <c r="ED920" s="144"/>
      <c r="EE920" s="144"/>
      <c r="EF920" s="144"/>
      <c r="EG920" s="144"/>
      <c r="EH920" s="144"/>
      <c r="EI920" s="144"/>
      <c r="EJ920" s="144"/>
      <c r="EK920" s="144"/>
      <c r="EL920" s="144"/>
      <c r="EM920" s="144"/>
      <c r="EN920" s="144"/>
      <c r="EO920" s="144"/>
      <c r="EP920" s="144"/>
      <c r="EQ920" s="144"/>
      <c r="ER920" s="144"/>
      <c r="ES920" s="144"/>
      <c r="ET920" s="144"/>
      <c r="EU920" s="144"/>
      <c r="EV920" s="144"/>
      <c r="EW920" s="144"/>
      <c r="EX920" s="144"/>
      <c r="EY920" s="144"/>
      <c r="EZ920" s="144"/>
      <c r="FA920" s="144"/>
      <c r="FB920" s="144"/>
      <c r="FC920" s="144"/>
      <c r="FD920" s="144"/>
      <c r="FE920" s="144"/>
      <c r="FF920" s="144"/>
      <c r="FG920" s="144"/>
      <c r="FH920" s="144"/>
      <c r="FI920" s="144"/>
      <c r="FJ920" s="144"/>
      <c r="FK920" s="144"/>
      <c r="FL920" s="144"/>
      <c r="FM920" s="144"/>
      <c r="FN920" s="144"/>
      <c r="FO920" s="144"/>
      <c r="FP920" s="144"/>
      <c r="FQ920" s="144"/>
      <c r="FR920" s="144"/>
      <c r="FS920" s="144"/>
      <c r="FT920" s="144"/>
      <c r="FU920" s="144"/>
      <c r="FV920" s="144"/>
      <c r="FW920" s="144"/>
      <c r="FX920" s="144"/>
      <c r="FY920" s="144"/>
      <c r="FZ920" s="144"/>
      <c r="GA920" s="144"/>
      <c r="GB920" s="144"/>
      <c r="GC920" s="144"/>
      <c r="GD920" s="144"/>
      <c r="GE920" s="144"/>
      <c r="GF920" s="144"/>
      <c r="GG920" s="144"/>
      <c r="GH920" s="144"/>
      <c r="GI920" s="144"/>
      <c r="GJ920" s="144"/>
      <c r="GK920" s="144"/>
      <c r="GL920" s="144"/>
      <c r="GM920" s="144"/>
      <c r="GN920" s="144"/>
      <c r="GO920" s="144"/>
      <c r="GP920" s="144"/>
      <c r="GQ920" s="144"/>
      <c r="GR920" s="144"/>
      <c r="GS920" s="144"/>
      <c r="GT920" s="144"/>
      <c r="GU920" s="144"/>
      <c r="GV920" s="144"/>
      <c r="GW920" s="144"/>
      <c r="GX920" s="144"/>
      <c r="GY920" s="144"/>
      <c r="GZ920" s="144"/>
      <c r="HA920" s="144"/>
      <c r="HB920" s="144"/>
      <c r="HC920" s="144"/>
      <c r="HD920" s="144"/>
      <c r="HE920" s="144"/>
      <c r="HF920" s="144"/>
      <c r="HG920" s="144"/>
      <c r="HH920" s="144"/>
      <c r="HI920" s="144"/>
      <c r="HJ920" s="144"/>
    </row>
    <row r="921" spans="1:218" ht="16.5" x14ac:dyDescent="0.3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c r="CN921" s="144"/>
      <c r="CO921" s="144"/>
      <c r="CP921" s="144"/>
      <c r="CQ921" s="144"/>
      <c r="CR921" s="144"/>
      <c r="CS921" s="144"/>
      <c r="CT921" s="144"/>
      <c r="CU921" s="144"/>
      <c r="CV921" s="144"/>
      <c r="CW921" s="144"/>
      <c r="CX921" s="144"/>
      <c r="CY921" s="144"/>
      <c r="CZ921" s="144"/>
      <c r="DA921" s="144"/>
      <c r="DB921" s="144"/>
      <c r="DC921" s="144"/>
      <c r="DD921" s="144"/>
      <c r="DE921" s="144"/>
      <c r="DF921" s="144"/>
      <c r="DG921" s="144"/>
      <c r="DH921" s="144"/>
      <c r="DI921" s="144"/>
      <c r="DJ921" s="144"/>
      <c r="DK921" s="144"/>
      <c r="DL921" s="144"/>
      <c r="DM921" s="144"/>
      <c r="DN921" s="144"/>
      <c r="DO921" s="144"/>
      <c r="DP921" s="144"/>
      <c r="DQ921" s="144"/>
      <c r="DR921" s="144"/>
      <c r="DS921" s="144"/>
      <c r="DT921" s="144"/>
      <c r="DU921" s="144"/>
      <c r="DV921" s="144"/>
      <c r="DW921" s="144"/>
      <c r="DX921" s="144"/>
      <c r="DY921" s="144"/>
      <c r="DZ921" s="144"/>
      <c r="EA921" s="144"/>
      <c r="EB921" s="144"/>
      <c r="EC921" s="144"/>
      <c r="ED921" s="144"/>
      <c r="EE921" s="144"/>
      <c r="EF921" s="144"/>
      <c r="EG921" s="144"/>
      <c r="EH921" s="144"/>
      <c r="EI921" s="144"/>
      <c r="EJ921" s="144"/>
      <c r="EK921" s="144"/>
      <c r="EL921" s="144"/>
      <c r="EM921" s="144"/>
      <c r="EN921" s="144"/>
      <c r="EO921" s="144"/>
      <c r="EP921" s="144"/>
      <c r="EQ921" s="144"/>
      <c r="ER921" s="144"/>
      <c r="ES921" s="144"/>
      <c r="ET921" s="144"/>
      <c r="EU921" s="144"/>
      <c r="EV921" s="144"/>
      <c r="EW921" s="144"/>
      <c r="EX921" s="144"/>
      <c r="EY921" s="144"/>
      <c r="EZ921" s="144"/>
      <c r="FA921" s="144"/>
      <c r="FB921" s="144"/>
      <c r="FC921" s="144"/>
      <c r="FD921" s="144"/>
      <c r="FE921" s="144"/>
      <c r="FF921" s="144"/>
      <c r="FG921" s="144"/>
      <c r="FH921" s="144"/>
      <c r="FI921" s="144"/>
      <c r="FJ921" s="144"/>
      <c r="FK921" s="144"/>
      <c r="FL921" s="144"/>
      <c r="FM921" s="144"/>
      <c r="FN921" s="144"/>
      <c r="FO921" s="144"/>
      <c r="FP921" s="144"/>
      <c r="FQ921" s="144"/>
      <c r="FR921" s="144"/>
      <c r="FS921" s="144"/>
      <c r="FT921" s="144"/>
      <c r="FU921" s="144"/>
      <c r="FV921" s="144"/>
      <c r="FW921" s="144"/>
      <c r="FX921" s="144"/>
      <c r="FY921" s="144"/>
      <c r="FZ921" s="144"/>
      <c r="GA921" s="144"/>
      <c r="GB921" s="144"/>
      <c r="GC921" s="144"/>
      <c r="GD921" s="144"/>
      <c r="GE921" s="144"/>
      <c r="GF921" s="144"/>
      <c r="GG921" s="144"/>
      <c r="GH921" s="144"/>
      <c r="GI921" s="144"/>
      <c r="GJ921" s="144"/>
      <c r="GK921" s="144"/>
      <c r="GL921" s="144"/>
      <c r="GM921" s="144"/>
      <c r="GN921" s="144"/>
      <c r="GO921" s="144"/>
      <c r="GP921" s="144"/>
      <c r="GQ921" s="144"/>
      <c r="GR921" s="144"/>
      <c r="GS921" s="144"/>
      <c r="GT921" s="144"/>
      <c r="GU921" s="144"/>
      <c r="GV921" s="144"/>
      <c r="GW921" s="144"/>
      <c r="GX921" s="144"/>
      <c r="GY921" s="144"/>
      <c r="GZ921" s="144"/>
      <c r="HA921" s="144"/>
      <c r="HB921" s="144"/>
      <c r="HC921" s="144"/>
      <c r="HD921" s="144"/>
      <c r="HE921" s="144"/>
      <c r="HF921" s="144"/>
      <c r="HG921" s="144"/>
      <c r="HH921" s="144"/>
      <c r="HI921" s="144"/>
      <c r="HJ921" s="144"/>
    </row>
    <row r="922" spans="1:218" ht="16.5" x14ac:dyDescent="0.3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c r="CN922" s="144"/>
      <c r="CO922" s="144"/>
      <c r="CP922" s="144"/>
      <c r="CQ922" s="144"/>
      <c r="CR922" s="144"/>
      <c r="CS922" s="144"/>
      <c r="CT922" s="144"/>
      <c r="CU922" s="144"/>
      <c r="CV922" s="144"/>
      <c r="CW922" s="144"/>
      <c r="CX922" s="144"/>
      <c r="CY922" s="144"/>
      <c r="CZ922" s="144"/>
      <c r="DA922" s="144"/>
      <c r="DB922" s="144"/>
      <c r="DC922" s="144"/>
      <c r="DD922" s="144"/>
      <c r="DE922" s="144"/>
      <c r="DF922" s="144"/>
      <c r="DG922" s="144"/>
      <c r="DH922" s="144"/>
      <c r="DI922" s="144"/>
      <c r="DJ922" s="144"/>
      <c r="DK922" s="144"/>
      <c r="DL922" s="144"/>
      <c r="DM922" s="144"/>
      <c r="DN922" s="144"/>
      <c r="DO922" s="144"/>
      <c r="DP922" s="144"/>
      <c r="DQ922" s="144"/>
      <c r="DR922" s="144"/>
      <c r="DS922" s="144"/>
      <c r="DT922" s="144"/>
      <c r="DU922" s="144"/>
      <c r="DV922" s="144"/>
      <c r="DW922" s="144"/>
      <c r="DX922" s="144"/>
      <c r="DY922" s="144"/>
      <c r="DZ922" s="144"/>
      <c r="EA922" s="144"/>
      <c r="EB922" s="144"/>
      <c r="EC922" s="144"/>
      <c r="ED922" s="144"/>
      <c r="EE922" s="144"/>
      <c r="EF922" s="144"/>
      <c r="EG922" s="144"/>
      <c r="EH922" s="144"/>
      <c r="EI922" s="144"/>
      <c r="EJ922" s="144"/>
      <c r="EK922" s="144"/>
      <c r="EL922" s="144"/>
      <c r="EM922" s="144"/>
      <c r="EN922" s="144"/>
      <c r="EO922" s="144"/>
      <c r="EP922" s="144"/>
      <c r="EQ922" s="144"/>
      <c r="ER922" s="144"/>
      <c r="ES922" s="144"/>
      <c r="ET922" s="144"/>
      <c r="EU922" s="144"/>
      <c r="EV922" s="144"/>
      <c r="EW922" s="144"/>
      <c r="EX922" s="144"/>
      <c r="EY922" s="144"/>
      <c r="EZ922" s="144"/>
      <c r="FA922" s="144"/>
      <c r="FB922" s="144"/>
      <c r="FC922" s="144"/>
      <c r="FD922" s="144"/>
      <c r="FE922" s="144"/>
      <c r="FF922" s="144"/>
      <c r="FG922" s="144"/>
      <c r="FH922" s="144"/>
      <c r="FI922" s="144"/>
      <c r="FJ922" s="144"/>
      <c r="FK922" s="144"/>
      <c r="FL922" s="144"/>
      <c r="FM922" s="144"/>
      <c r="FN922" s="144"/>
      <c r="FO922" s="144"/>
      <c r="FP922" s="144"/>
      <c r="FQ922" s="144"/>
      <c r="FR922" s="144"/>
      <c r="FS922" s="144"/>
      <c r="FT922" s="144"/>
      <c r="FU922" s="144"/>
      <c r="FV922" s="144"/>
      <c r="FW922" s="144"/>
      <c r="FX922" s="144"/>
      <c r="FY922" s="144"/>
      <c r="FZ922" s="144"/>
      <c r="GA922" s="144"/>
      <c r="GB922" s="144"/>
      <c r="GC922" s="144"/>
      <c r="GD922" s="144"/>
      <c r="GE922" s="144"/>
      <c r="GF922" s="144"/>
      <c r="GG922" s="144"/>
      <c r="GH922" s="144"/>
      <c r="GI922" s="144"/>
      <c r="GJ922" s="144"/>
      <c r="GK922" s="144"/>
      <c r="GL922" s="144"/>
      <c r="GM922" s="144"/>
      <c r="GN922" s="144"/>
      <c r="GO922" s="144"/>
      <c r="GP922" s="144"/>
      <c r="GQ922" s="144"/>
      <c r="GR922" s="144"/>
      <c r="GS922" s="144"/>
      <c r="GT922" s="144"/>
      <c r="GU922" s="144"/>
      <c r="GV922" s="144"/>
      <c r="GW922" s="144"/>
      <c r="GX922" s="144"/>
      <c r="GY922" s="144"/>
      <c r="GZ922" s="144"/>
      <c r="HA922" s="144"/>
      <c r="HB922" s="144"/>
      <c r="HC922" s="144"/>
      <c r="HD922" s="144"/>
      <c r="HE922" s="144"/>
      <c r="HF922" s="144"/>
      <c r="HG922" s="144"/>
      <c r="HH922" s="144"/>
      <c r="HI922" s="144"/>
      <c r="HJ922" s="144"/>
    </row>
    <row r="923" spans="1:218" ht="16.5" x14ac:dyDescent="0.3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c r="CN923" s="144"/>
      <c r="CO923" s="144"/>
      <c r="CP923" s="144"/>
      <c r="CQ923" s="144"/>
      <c r="CR923" s="144"/>
      <c r="CS923" s="144"/>
      <c r="CT923" s="144"/>
      <c r="CU923" s="144"/>
      <c r="CV923" s="144"/>
      <c r="CW923" s="144"/>
      <c r="CX923" s="144"/>
      <c r="CY923" s="144"/>
      <c r="CZ923" s="144"/>
      <c r="DA923" s="144"/>
      <c r="DB923" s="144"/>
      <c r="DC923" s="144"/>
      <c r="DD923" s="144"/>
      <c r="DE923" s="144"/>
      <c r="DF923" s="144"/>
      <c r="DG923" s="144"/>
      <c r="DH923" s="144"/>
      <c r="DI923" s="144"/>
      <c r="DJ923" s="144"/>
      <c r="DK923" s="144"/>
      <c r="DL923" s="144"/>
      <c r="DM923" s="144"/>
      <c r="DN923" s="144"/>
      <c r="DO923" s="144"/>
      <c r="DP923" s="144"/>
      <c r="DQ923" s="144"/>
      <c r="DR923" s="144"/>
      <c r="DS923" s="144"/>
      <c r="DT923" s="144"/>
      <c r="DU923" s="144"/>
      <c r="DV923" s="144"/>
      <c r="DW923" s="144"/>
      <c r="DX923" s="144"/>
      <c r="DY923" s="144"/>
      <c r="DZ923" s="144"/>
      <c r="EA923" s="144"/>
      <c r="EB923" s="144"/>
      <c r="EC923" s="144"/>
      <c r="ED923" s="144"/>
      <c r="EE923" s="144"/>
      <c r="EF923" s="144"/>
      <c r="EG923" s="144"/>
      <c r="EH923" s="144"/>
      <c r="EI923" s="144"/>
      <c r="EJ923" s="144"/>
      <c r="EK923" s="144"/>
      <c r="EL923" s="144"/>
      <c r="EM923" s="144"/>
      <c r="EN923" s="144"/>
      <c r="EO923" s="144"/>
      <c r="EP923" s="144"/>
      <c r="EQ923" s="144"/>
      <c r="ER923" s="144"/>
      <c r="ES923" s="144"/>
      <c r="ET923" s="144"/>
      <c r="EU923" s="144"/>
      <c r="EV923" s="144"/>
      <c r="EW923" s="144"/>
      <c r="EX923" s="144"/>
      <c r="EY923" s="144"/>
      <c r="EZ923" s="144"/>
      <c r="FA923" s="144"/>
      <c r="FB923" s="144"/>
      <c r="FC923" s="144"/>
      <c r="FD923" s="144"/>
      <c r="FE923" s="144"/>
      <c r="FF923" s="144"/>
      <c r="FG923" s="144"/>
      <c r="FH923" s="144"/>
      <c r="FI923" s="144"/>
      <c r="FJ923" s="144"/>
      <c r="FK923" s="144"/>
      <c r="FL923" s="144"/>
      <c r="FM923" s="144"/>
      <c r="FN923" s="144"/>
      <c r="FO923" s="144"/>
      <c r="FP923" s="144"/>
      <c r="FQ923" s="144"/>
      <c r="FR923" s="144"/>
      <c r="FS923" s="144"/>
      <c r="FT923" s="144"/>
      <c r="FU923" s="144"/>
      <c r="FV923" s="144"/>
      <c r="FW923" s="144"/>
      <c r="FX923" s="144"/>
      <c r="FY923" s="144"/>
      <c r="FZ923" s="144"/>
      <c r="GA923" s="144"/>
      <c r="GB923" s="144"/>
      <c r="GC923" s="144"/>
      <c r="GD923" s="144"/>
      <c r="GE923" s="144"/>
      <c r="GF923" s="144"/>
      <c r="GG923" s="144"/>
      <c r="GH923" s="144"/>
      <c r="GI923" s="144"/>
      <c r="GJ923" s="144"/>
      <c r="GK923" s="144"/>
      <c r="GL923" s="144"/>
      <c r="GM923" s="144"/>
      <c r="GN923" s="144"/>
      <c r="GO923" s="144"/>
      <c r="GP923" s="144"/>
      <c r="GQ923" s="144"/>
      <c r="GR923" s="144"/>
      <c r="GS923" s="144"/>
      <c r="GT923" s="144"/>
      <c r="GU923" s="144"/>
      <c r="GV923" s="144"/>
      <c r="GW923" s="144"/>
      <c r="GX923" s="144"/>
      <c r="GY923" s="144"/>
      <c r="GZ923" s="144"/>
      <c r="HA923" s="144"/>
      <c r="HB923" s="144"/>
      <c r="HC923" s="144"/>
      <c r="HD923" s="144"/>
      <c r="HE923" s="144"/>
      <c r="HF923" s="144"/>
      <c r="HG923" s="144"/>
      <c r="HH923" s="144"/>
      <c r="HI923" s="144"/>
      <c r="HJ923" s="144"/>
    </row>
    <row r="924" spans="1:218" ht="16.5" x14ac:dyDescent="0.3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c r="CN924" s="144"/>
      <c r="CO924" s="144"/>
      <c r="CP924" s="144"/>
      <c r="CQ924" s="144"/>
      <c r="CR924" s="144"/>
      <c r="CS924" s="144"/>
      <c r="CT924" s="144"/>
      <c r="CU924" s="144"/>
      <c r="CV924" s="144"/>
      <c r="CW924" s="144"/>
      <c r="CX924" s="144"/>
      <c r="CY924" s="144"/>
      <c r="CZ924" s="144"/>
      <c r="DA924" s="144"/>
      <c r="DB924" s="144"/>
      <c r="DC924" s="144"/>
      <c r="DD924" s="144"/>
      <c r="DE924" s="144"/>
      <c r="DF924" s="144"/>
      <c r="DG924" s="144"/>
      <c r="DH924" s="144"/>
      <c r="DI924" s="144"/>
      <c r="DJ924" s="144"/>
      <c r="DK924" s="144"/>
      <c r="DL924" s="144"/>
      <c r="DM924" s="144"/>
      <c r="DN924" s="144"/>
      <c r="DO924" s="144"/>
      <c r="DP924" s="144"/>
      <c r="DQ924" s="144"/>
      <c r="DR924" s="144"/>
      <c r="DS924" s="144"/>
      <c r="DT924" s="144"/>
      <c r="DU924" s="144"/>
      <c r="DV924" s="144"/>
      <c r="DW924" s="144"/>
      <c r="DX924" s="144"/>
      <c r="DY924" s="144"/>
      <c r="DZ924" s="144"/>
      <c r="EA924" s="144"/>
      <c r="EB924" s="144"/>
      <c r="EC924" s="144"/>
      <c r="ED924" s="144"/>
      <c r="EE924" s="144"/>
      <c r="EF924" s="144"/>
      <c r="EG924" s="144"/>
      <c r="EH924" s="144"/>
      <c r="EI924" s="144"/>
      <c r="EJ924" s="144"/>
      <c r="EK924" s="144"/>
      <c r="EL924" s="144"/>
      <c r="EM924" s="144"/>
      <c r="EN924" s="144"/>
      <c r="EO924" s="144"/>
      <c r="EP924" s="144"/>
      <c r="EQ924" s="144"/>
      <c r="ER924" s="144"/>
      <c r="ES924" s="144"/>
      <c r="ET924" s="144"/>
      <c r="EU924" s="144"/>
      <c r="EV924" s="144"/>
      <c r="EW924" s="144"/>
      <c r="EX924" s="144"/>
      <c r="EY924" s="144"/>
      <c r="EZ924" s="144"/>
      <c r="FA924" s="144"/>
      <c r="FB924" s="144"/>
      <c r="FC924" s="144"/>
      <c r="FD924" s="144"/>
      <c r="FE924" s="144"/>
      <c r="FF924" s="144"/>
      <c r="FG924" s="144"/>
      <c r="FH924" s="144"/>
      <c r="FI924" s="144"/>
      <c r="FJ924" s="144"/>
      <c r="FK924" s="144"/>
      <c r="FL924" s="144"/>
      <c r="FM924" s="144"/>
      <c r="FN924" s="144"/>
      <c r="FO924" s="144"/>
      <c r="FP924" s="144"/>
      <c r="FQ924" s="144"/>
      <c r="FR924" s="144"/>
      <c r="FS924" s="144"/>
      <c r="FT924" s="144"/>
      <c r="FU924" s="144"/>
      <c r="FV924" s="144"/>
      <c r="FW924" s="144"/>
      <c r="FX924" s="144"/>
      <c r="FY924" s="144"/>
      <c r="FZ924" s="144"/>
      <c r="GA924" s="144"/>
      <c r="GB924" s="144"/>
      <c r="GC924" s="144"/>
      <c r="GD924" s="144"/>
      <c r="GE924" s="144"/>
      <c r="GF924" s="144"/>
      <c r="GG924" s="144"/>
      <c r="GH924" s="144"/>
      <c r="GI924" s="144"/>
      <c r="GJ924" s="144"/>
      <c r="GK924" s="144"/>
      <c r="GL924" s="144"/>
      <c r="GM924" s="144"/>
      <c r="GN924" s="144"/>
      <c r="GO924" s="144"/>
      <c r="GP924" s="144"/>
      <c r="GQ924" s="144"/>
      <c r="GR924" s="144"/>
      <c r="GS924" s="144"/>
      <c r="GT924" s="144"/>
      <c r="GU924" s="144"/>
      <c r="GV924" s="144"/>
      <c r="GW924" s="144"/>
      <c r="GX924" s="144"/>
      <c r="GY924" s="144"/>
      <c r="GZ924" s="144"/>
      <c r="HA924" s="144"/>
      <c r="HB924" s="144"/>
      <c r="HC924" s="144"/>
      <c r="HD924" s="144"/>
      <c r="HE924" s="144"/>
      <c r="HF924" s="144"/>
      <c r="HG924" s="144"/>
      <c r="HH924" s="144"/>
      <c r="HI924" s="144"/>
      <c r="HJ924" s="144"/>
    </row>
    <row r="925" spans="1:218" ht="16.5" x14ac:dyDescent="0.3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c r="CN925" s="144"/>
      <c r="CO925" s="144"/>
      <c r="CP925" s="144"/>
      <c r="CQ925" s="144"/>
      <c r="CR925" s="144"/>
      <c r="CS925" s="144"/>
      <c r="CT925" s="144"/>
      <c r="CU925" s="144"/>
      <c r="CV925" s="144"/>
      <c r="CW925" s="144"/>
      <c r="CX925" s="144"/>
      <c r="CY925" s="144"/>
      <c r="CZ925" s="144"/>
      <c r="DA925" s="144"/>
      <c r="DB925" s="144"/>
      <c r="DC925" s="144"/>
      <c r="DD925" s="144"/>
      <c r="DE925" s="144"/>
      <c r="DF925" s="144"/>
      <c r="DG925" s="144"/>
      <c r="DH925" s="144"/>
      <c r="DI925" s="144"/>
      <c r="DJ925" s="144"/>
      <c r="DK925" s="144"/>
      <c r="DL925" s="144"/>
      <c r="DM925" s="144"/>
      <c r="DN925" s="144"/>
      <c r="DO925" s="144"/>
      <c r="DP925" s="144"/>
      <c r="DQ925" s="144"/>
      <c r="DR925" s="144"/>
      <c r="DS925" s="144"/>
      <c r="DT925" s="144"/>
      <c r="DU925" s="144"/>
      <c r="DV925" s="144"/>
      <c r="DW925" s="144"/>
      <c r="DX925" s="144"/>
      <c r="DY925" s="144"/>
      <c r="DZ925" s="144"/>
      <c r="EA925" s="144"/>
      <c r="EB925" s="144"/>
      <c r="EC925" s="144"/>
      <c r="ED925" s="144"/>
      <c r="EE925" s="144"/>
      <c r="EF925" s="144"/>
      <c r="EG925" s="144"/>
      <c r="EH925" s="144"/>
      <c r="EI925" s="144"/>
      <c r="EJ925" s="144"/>
      <c r="EK925" s="144"/>
      <c r="EL925" s="144"/>
      <c r="EM925" s="144"/>
      <c r="EN925" s="144"/>
      <c r="EO925" s="144"/>
      <c r="EP925" s="144"/>
      <c r="EQ925" s="144"/>
      <c r="ER925" s="144"/>
      <c r="ES925" s="144"/>
      <c r="ET925" s="144"/>
      <c r="EU925" s="144"/>
      <c r="EV925" s="144"/>
      <c r="EW925" s="144"/>
      <c r="EX925" s="144"/>
      <c r="EY925" s="144"/>
      <c r="EZ925" s="144"/>
      <c r="FA925" s="144"/>
      <c r="FB925" s="144"/>
      <c r="FC925" s="144"/>
      <c r="FD925" s="144"/>
      <c r="FE925" s="144"/>
      <c r="FF925" s="144"/>
      <c r="FG925" s="144"/>
      <c r="FH925" s="144"/>
      <c r="FI925" s="144"/>
      <c r="FJ925" s="144"/>
      <c r="FK925" s="144"/>
      <c r="FL925" s="144"/>
      <c r="FM925" s="144"/>
      <c r="FN925" s="144"/>
      <c r="FO925" s="144"/>
      <c r="FP925" s="144"/>
      <c r="FQ925" s="144"/>
      <c r="FR925" s="144"/>
      <c r="FS925" s="144"/>
      <c r="FT925" s="144"/>
      <c r="FU925" s="144"/>
      <c r="FV925" s="144"/>
      <c r="FW925" s="144"/>
      <c r="FX925" s="144"/>
      <c r="FY925" s="144"/>
      <c r="FZ925" s="144"/>
      <c r="GA925" s="144"/>
      <c r="GB925" s="144"/>
      <c r="GC925" s="144"/>
      <c r="GD925" s="144"/>
      <c r="GE925" s="144"/>
      <c r="GF925" s="144"/>
      <c r="GG925" s="144"/>
      <c r="GH925" s="144"/>
      <c r="GI925" s="144"/>
      <c r="GJ925" s="144"/>
      <c r="GK925" s="144"/>
      <c r="GL925" s="144"/>
      <c r="GM925" s="144"/>
      <c r="GN925" s="144"/>
      <c r="GO925" s="144"/>
      <c r="GP925" s="144"/>
      <c r="GQ925" s="144"/>
      <c r="GR925" s="144"/>
      <c r="GS925" s="144"/>
      <c r="GT925" s="144"/>
      <c r="GU925" s="144"/>
      <c r="GV925" s="144"/>
      <c r="GW925" s="144"/>
      <c r="GX925" s="144"/>
      <c r="GY925" s="144"/>
      <c r="GZ925" s="144"/>
      <c r="HA925" s="144"/>
      <c r="HB925" s="144"/>
      <c r="HC925" s="144"/>
      <c r="HD925" s="144"/>
      <c r="HE925" s="144"/>
      <c r="HF925" s="144"/>
      <c r="HG925" s="144"/>
      <c r="HH925" s="144"/>
      <c r="HI925" s="144"/>
      <c r="HJ925" s="144"/>
    </row>
    <row r="926" spans="1:218" ht="16.5" x14ac:dyDescent="0.3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c r="CN926" s="144"/>
      <c r="CO926" s="144"/>
      <c r="CP926" s="144"/>
      <c r="CQ926" s="144"/>
      <c r="CR926" s="144"/>
      <c r="CS926" s="144"/>
      <c r="CT926" s="144"/>
      <c r="CU926" s="144"/>
      <c r="CV926" s="144"/>
      <c r="CW926" s="144"/>
      <c r="CX926" s="144"/>
      <c r="CY926" s="144"/>
      <c r="CZ926" s="144"/>
      <c r="DA926" s="144"/>
      <c r="DB926" s="144"/>
      <c r="DC926" s="144"/>
      <c r="DD926" s="144"/>
      <c r="DE926" s="144"/>
      <c r="DF926" s="144"/>
      <c r="DG926" s="144"/>
      <c r="DH926" s="144"/>
      <c r="DI926" s="144"/>
      <c r="DJ926" s="144"/>
      <c r="DK926" s="144"/>
      <c r="DL926" s="144"/>
      <c r="DM926" s="144"/>
      <c r="DN926" s="144"/>
      <c r="DO926" s="144"/>
      <c r="DP926" s="144"/>
      <c r="DQ926" s="144"/>
      <c r="DR926" s="144"/>
      <c r="DS926" s="144"/>
      <c r="DT926" s="144"/>
      <c r="DU926" s="144"/>
      <c r="DV926" s="144"/>
      <c r="DW926" s="144"/>
      <c r="DX926" s="144"/>
      <c r="DY926" s="144"/>
      <c r="DZ926" s="144"/>
      <c r="EA926" s="144"/>
      <c r="EB926" s="144"/>
      <c r="EC926" s="144"/>
      <c r="ED926" s="144"/>
      <c r="EE926" s="144"/>
      <c r="EF926" s="144"/>
      <c r="EG926" s="144"/>
      <c r="EH926" s="144"/>
      <c r="EI926" s="144"/>
      <c r="EJ926" s="144"/>
      <c r="EK926" s="144"/>
      <c r="EL926" s="144"/>
      <c r="EM926" s="144"/>
      <c r="EN926" s="144"/>
      <c r="EO926" s="144"/>
      <c r="EP926" s="144"/>
      <c r="EQ926" s="144"/>
      <c r="ER926" s="144"/>
      <c r="ES926" s="144"/>
      <c r="ET926" s="144"/>
      <c r="EU926" s="144"/>
      <c r="EV926" s="144"/>
      <c r="EW926" s="144"/>
      <c r="EX926" s="144"/>
      <c r="EY926" s="144"/>
      <c r="EZ926" s="144"/>
      <c r="FA926" s="144"/>
      <c r="FB926" s="144"/>
      <c r="FC926" s="144"/>
      <c r="FD926" s="144"/>
      <c r="FE926" s="144"/>
      <c r="FF926" s="144"/>
      <c r="FG926" s="144"/>
      <c r="FH926" s="144"/>
      <c r="FI926" s="144"/>
      <c r="FJ926" s="144"/>
      <c r="FK926" s="144"/>
      <c r="FL926" s="144"/>
      <c r="FM926" s="144"/>
      <c r="FN926" s="144"/>
      <c r="FO926" s="144"/>
      <c r="FP926" s="144"/>
      <c r="FQ926" s="144"/>
      <c r="FR926" s="144"/>
      <c r="FS926" s="144"/>
      <c r="FT926" s="144"/>
      <c r="FU926" s="144"/>
      <c r="FV926" s="144"/>
      <c r="FW926" s="144"/>
      <c r="FX926" s="144"/>
      <c r="FY926" s="144"/>
      <c r="FZ926" s="144"/>
      <c r="GA926" s="144"/>
      <c r="GB926" s="144"/>
      <c r="GC926" s="144"/>
      <c r="GD926" s="144"/>
      <c r="GE926" s="144"/>
      <c r="GF926" s="144"/>
      <c r="GG926" s="144"/>
      <c r="GH926" s="144"/>
      <c r="GI926" s="144"/>
      <c r="GJ926" s="144"/>
      <c r="GK926" s="144"/>
      <c r="GL926" s="144"/>
      <c r="GM926" s="144"/>
      <c r="GN926" s="144"/>
      <c r="GO926" s="144"/>
      <c r="GP926" s="144"/>
      <c r="GQ926" s="144"/>
      <c r="GR926" s="144"/>
      <c r="GS926" s="144"/>
      <c r="GT926" s="144"/>
      <c r="GU926" s="144"/>
      <c r="GV926" s="144"/>
      <c r="GW926" s="144"/>
      <c r="GX926" s="144"/>
      <c r="GY926" s="144"/>
      <c r="GZ926" s="144"/>
      <c r="HA926" s="144"/>
      <c r="HB926" s="144"/>
      <c r="HC926" s="144"/>
      <c r="HD926" s="144"/>
      <c r="HE926" s="144"/>
      <c r="HF926" s="144"/>
      <c r="HG926" s="144"/>
      <c r="HH926" s="144"/>
      <c r="HI926" s="144"/>
      <c r="HJ926" s="144"/>
    </row>
    <row r="927" spans="1:218" ht="16.5" x14ac:dyDescent="0.3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c r="CN927" s="144"/>
      <c r="CO927" s="144"/>
      <c r="CP927" s="144"/>
      <c r="CQ927" s="144"/>
      <c r="CR927" s="144"/>
      <c r="CS927" s="144"/>
      <c r="CT927" s="144"/>
      <c r="CU927" s="144"/>
      <c r="CV927" s="144"/>
      <c r="CW927" s="144"/>
      <c r="CX927" s="144"/>
      <c r="CY927" s="144"/>
      <c r="CZ927" s="144"/>
      <c r="DA927" s="144"/>
      <c r="DB927" s="144"/>
      <c r="DC927" s="144"/>
      <c r="DD927" s="144"/>
      <c r="DE927" s="144"/>
      <c r="DF927" s="144"/>
      <c r="DG927" s="144"/>
      <c r="DH927" s="144"/>
      <c r="DI927" s="144"/>
      <c r="DJ927" s="144"/>
      <c r="DK927" s="144"/>
      <c r="DL927" s="144"/>
      <c r="DM927" s="144"/>
      <c r="DN927" s="144"/>
      <c r="DO927" s="144"/>
      <c r="DP927" s="144"/>
      <c r="DQ927" s="144"/>
      <c r="DR927" s="144"/>
      <c r="DS927" s="144"/>
      <c r="DT927" s="144"/>
      <c r="DU927" s="144"/>
      <c r="DV927" s="144"/>
      <c r="DW927" s="144"/>
      <c r="DX927" s="144"/>
      <c r="DY927" s="144"/>
      <c r="DZ927" s="144"/>
      <c r="EA927" s="144"/>
      <c r="EB927" s="144"/>
      <c r="EC927" s="144"/>
      <c r="ED927" s="144"/>
      <c r="EE927" s="144"/>
      <c r="EF927" s="144"/>
      <c r="EG927" s="144"/>
      <c r="EH927" s="144"/>
      <c r="EI927" s="144"/>
      <c r="EJ927" s="144"/>
      <c r="EK927" s="144"/>
      <c r="EL927" s="144"/>
      <c r="EM927" s="144"/>
      <c r="EN927" s="144"/>
      <c r="EO927" s="144"/>
      <c r="EP927" s="144"/>
      <c r="EQ927" s="144"/>
      <c r="ER927" s="144"/>
      <c r="ES927" s="144"/>
      <c r="ET927" s="144"/>
      <c r="EU927" s="144"/>
      <c r="EV927" s="144"/>
      <c r="EW927" s="144"/>
      <c r="EX927" s="144"/>
      <c r="EY927" s="144"/>
      <c r="EZ927" s="144"/>
      <c r="FA927" s="144"/>
      <c r="FB927" s="144"/>
      <c r="FC927" s="144"/>
      <c r="FD927" s="144"/>
      <c r="FE927" s="144"/>
      <c r="FF927" s="144"/>
      <c r="FG927" s="144"/>
      <c r="FH927" s="144"/>
      <c r="FI927" s="144"/>
      <c r="FJ927" s="144"/>
      <c r="FK927" s="144"/>
      <c r="FL927" s="144"/>
      <c r="FM927" s="144"/>
      <c r="FN927" s="144"/>
      <c r="FO927" s="144"/>
      <c r="FP927" s="144"/>
      <c r="FQ927" s="144"/>
      <c r="FR927" s="144"/>
      <c r="FS927" s="144"/>
      <c r="FT927" s="144"/>
      <c r="FU927" s="144"/>
      <c r="FV927" s="144"/>
      <c r="FW927" s="144"/>
      <c r="FX927" s="144"/>
      <c r="FY927" s="144"/>
      <c r="FZ927" s="144"/>
      <c r="GA927" s="144"/>
      <c r="GB927" s="144"/>
      <c r="GC927" s="144"/>
      <c r="GD927" s="144"/>
      <c r="GE927" s="144"/>
      <c r="GF927" s="144"/>
      <c r="GG927" s="144"/>
      <c r="GH927" s="144"/>
      <c r="GI927" s="144"/>
      <c r="GJ927" s="144"/>
      <c r="GK927" s="144"/>
      <c r="GL927" s="144"/>
      <c r="GM927" s="144"/>
      <c r="GN927" s="144"/>
      <c r="GO927" s="144"/>
      <c r="GP927" s="144"/>
      <c r="GQ927" s="144"/>
      <c r="GR927" s="144"/>
      <c r="GS927" s="144"/>
      <c r="GT927" s="144"/>
      <c r="GU927" s="144"/>
      <c r="GV927" s="144"/>
      <c r="GW927" s="144"/>
      <c r="GX927" s="144"/>
      <c r="GY927" s="144"/>
      <c r="GZ927" s="144"/>
      <c r="HA927" s="144"/>
      <c r="HB927" s="144"/>
      <c r="HC927" s="144"/>
      <c r="HD927" s="144"/>
      <c r="HE927" s="144"/>
      <c r="HF927" s="144"/>
      <c r="HG927" s="144"/>
      <c r="HH927" s="144"/>
      <c r="HI927" s="144"/>
      <c r="HJ927" s="144"/>
    </row>
    <row r="928" spans="1:218" ht="16.5" x14ac:dyDescent="0.3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c r="CN928" s="144"/>
      <c r="CO928" s="144"/>
      <c r="CP928" s="144"/>
      <c r="CQ928" s="144"/>
      <c r="CR928" s="144"/>
      <c r="CS928" s="144"/>
      <c r="CT928" s="144"/>
      <c r="CU928" s="144"/>
      <c r="CV928" s="144"/>
      <c r="CW928" s="144"/>
      <c r="CX928" s="144"/>
      <c r="CY928" s="144"/>
      <c r="CZ928" s="144"/>
      <c r="DA928" s="144"/>
      <c r="DB928" s="144"/>
      <c r="DC928" s="144"/>
      <c r="DD928" s="144"/>
      <c r="DE928" s="144"/>
      <c r="DF928" s="144"/>
      <c r="DG928" s="144"/>
      <c r="DH928" s="144"/>
      <c r="DI928" s="144"/>
      <c r="DJ928" s="144"/>
      <c r="DK928" s="144"/>
      <c r="DL928" s="144"/>
      <c r="DM928" s="144"/>
      <c r="DN928" s="144"/>
      <c r="DO928" s="144"/>
      <c r="DP928" s="144"/>
      <c r="DQ928" s="144"/>
      <c r="DR928" s="144"/>
      <c r="DS928" s="144"/>
      <c r="DT928" s="144"/>
      <c r="DU928" s="144"/>
      <c r="DV928" s="144"/>
      <c r="DW928" s="144"/>
      <c r="DX928" s="144"/>
      <c r="DY928" s="144"/>
      <c r="DZ928" s="144"/>
      <c r="EA928" s="144"/>
      <c r="EB928" s="144"/>
      <c r="EC928" s="144"/>
      <c r="ED928" s="144"/>
      <c r="EE928" s="144"/>
      <c r="EF928" s="144"/>
      <c r="EG928" s="144"/>
      <c r="EH928" s="144"/>
      <c r="EI928" s="144"/>
      <c r="EJ928" s="144"/>
      <c r="EK928" s="144"/>
      <c r="EL928" s="144"/>
      <c r="EM928" s="144"/>
      <c r="EN928" s="144"/>
      <c r="EO928" s="144"/>
      <c r="EP928" s="144"/>
      <c r="EQ928" s="144"/>
      <c r="ER928" s="144"/>
      <c r="ES928" s="144"/>
      <c r="ET928" s="144"/>
      <c r="EU928" s="144"/>
      <c r="EV928" s="144"/>
      <c r="EW928" s="144"/>
      <c r="EX928" s="144"/>
      <c r="EY928" s="144"/>
      <c r="EZ928" s="144"/>
      <c r="FA928" s="144"/>
      <c r="FB928" s="144"/>
      <c r="FC928" s="144"/>
      <c r="FD928" s="144"/>
      <c r="FE928" s="144"/>
      <c r="FF928" s="144"/>
      <c r="FG928" s="144"/>
      <c r="FH928" s="144"/>
      <c r="FI928" s="144"/>
      <c r="FJ928" s="144"/>
      <c r="FK928" s="144"/>
      <c r="FL928" s="144"/>
      <c r="FM928" s="144"/>
      <c r="FN928" s="144"/>
      <c r="FO928" s="144"/>
      <c r="FP928" s="144"/>
      <c r="FQ928" s="144"/>
      <c r="FR928" s="144"/>
      <c r="FS928" s="144"/>
      <c r="FT928" s="144"/>
      <c r="FU928" s="144"/>
      <c r="FV928" s="144"/>
      <c r="FW928" s="144"/>
      <c r="FX928" s="144"/>
      <c r="FY928" s="144"/>
      <c r="FZ928" s="144"/>
      <c r="GA928" s="144"/>
      <c r="GB928" s="144"/>
      <c r="GC928" s="144"/>
      <c r="GD928" s="144"/>
      <c r="GE928" s="144"/>
      <c r="GF928" s="144"/>
      <c r="GG928" s="144"/>
      <c r="GH928" s="144"/>
      <c r="GI928" s="144"/>
      <c r="GJ928" s="144"/>
      <c r="GK928" s="144"/>
      <c r="GL928" s="144"/>
      <c r="GM928" s="144"/>
      <c r="GN928" s="144"/>
      <c r="GO928" s="144"/>
      <c r="GP928" s="144"/>
      <c r="GQ928" s="144"/>
      <c r="GR928" s="144"/>
      <c r="GS928" s="144"/>
      <c r="GT928" s="144"/>
      <c r="GU928" s="144"/>
      <c r="GV928" s="144"/>
      <c r="GW928" s="144"/>
      <c r="GX928" s="144"/>
      <c r="GY928" s="144"/>
      <c r="GZ928" s="144"/>
      <c r="HA928" s="144"/>
      <c r="HB928" s="144"/>
      <c r="HC928" s="144"/>
      <c r="HD928" s="144"/>
      <c r="HE928" s="144"/>
      <c r="HF928" s="144"/>
      <c r="HG928" s="144"/>
      <c r="HH928" s="144"/>
      <c r="HI928" s="144"/>
      <c r="HJ928" s="144"/>
    </row>
    <row r="929" spans="1:218" ht="16.5" x14ac:dyDescent="0.3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c r="CN929" s="144"/>
      <c r="CO929" s="144"/>
      <c r="CP929" s="144"/>
      <c r="CQ929" s="144"/>
      <c r="CR929" s="144"/>
      <c r="CS929" s="144"/>
      <c r="CT929" s="144"/>
      <c r="CU929" s="144"/>
      <c r="CV929" s="144"/>
      <c r="CW929" s="144"/>
      <c r="CX929" s="144"/>
      <c r="CY929" s="144"/>
      <c r="CZ929" s="144"/>
      <c r="DA929" s="144"/>
      <c r="DB929" s="144"/>
      <c r="DC929" s="144"/>
      <c r="DD929" s="144"/>
      <c r="DE929" s="144"/>
      <c r="DF929" s="144"/>
      <c r="DG929" s="144"/>
      <c r="DH929" s="144"/>
      <c r="DI929" s="144"/>
      <c r="DJ929" s="144"/>
      <c r="DK929" s="144"/>
      <c r="DL929" s="144"/>
      <c r="DM929" s="144"/>
      <c r="DN929" s="144"/>
      <c r="DO929" s="144"/>
      <c r="DP929" s="144"/>
      <c r="DQ929" s="144"/>
      <c r="DR929" s="144"/>
      <c r="DS929" s="144"/>
      <c r="DT929" s="144"/>
      <c r="DU929" s="144"/>
      <c r="DV929" s="144"/>
      <c r="DW929" s="144"/>
      <c r="DX929" s="144"/>
      <c r="DY929" s="144"/>
      <c r="DZ929" s="144"/>
      <c r="EA929" s="144"/>
      <c r="EB929" s="144"/>
      <c r="EC929" s="144"/>
      <c r="ED929" s="144"/>
      <c r="EE929" s="144"/>
      <c r="EF929" s="144"/>
      <c r="EG929" s="144"/>
      <c r="EH929" s="144"/>
      <c r="EI929" s="144"/>
      <c r="EJ929" s="144"/>
      <c r="EK929" s="144"/>
      <c r="EL929" s="144"/>
      <c r="EM929" s="144"/>
      <c r="EN929" s="144"/>
      <c r="EO929" s="144"/>
      <c r="EP929" s="144"/>
      <c r="EQ929" s="144"/>
      <c r="ER929" s="144"/>
      <c r="ES929" s="144"/>
      <c r="ET929" s="144"/>
      <c r="EU929" s="144"/>
      <c r="EV929" s="144"/>
      <c r="EW929" s="144"/>
      <c r="EX929" s="144"/>
      <c r="EY929" s="144"/>
      <c r="EZ929" s="144"/>
      <c r="FA929" s="144"/>
      <c r="FB929" s="144"/>
      <c r="FC929" s="144"/>
      <c r="FD929" s="144"/>
      <c r="FE929" s="144"/>
      <c r="FF929" s="144"/>
      <c r="FG929" s="144"/>
      <c r="FH929" s="144"/>
      <c r="FI929" s="144"/>
      <c r="FJ929" s="144"/>
      <c r="FK929" s="144"/>
      <c r="FL929" s="144"/>
      <c r="FM929" s="144"/>
      <c r="FN929" s="144"/>
      <c r="FO929" s="144"/>
      <c r="FP929" s="144"/>
      <c r="FQ929" s="144"/>
      <c r="FR929" s="144"/>
      <c r="FS929" s="144"/>
      <c r="FT929" s="144"/>
      <c r="FU929" s="144"/>
      <c r="FV929" s="144"/>
      <c r="FW929" s="144"/>
      <c r="FX929" s="144"/>
      <c r="FY929" s="144"/>
      <c r="FZ929" s="144"/>
      <c r="GA929" s="144"/>
      <c r="GB929" s="144"/>
      <c r="GC929" s="144"/>
      <c r="GD929" s="144"/>
      <c r="GE929" s="144"/>
      <c r="GF929" s="144"/>
      <c r="GG929" s="144"/>
      <c r="GH929" s="144"/>
      <c r="GI929" s="144"/>
      <c r="GJ929" s="144"/>
      <c r="GK929" s="144"/>
      <c r="GL929" s="144"/>
      <c r="GM929" s="144"/>
      <c r="GN929" s="144"/>
      <c r="GO929" s="144"/>
      <c r="GP929" s="144"/>
      <c r="GQ929" s="144"/>
      <c r="GR929" s="144"/>
      <c r="GS929" s="144"/>
      <c r="GT929" s="144"/>
      <c r="GU929" s="144"/>
      <c r="GV929" s="144"/>
      <c r="GW929" s="144"/>
      <c r="GX929" s="144"/>
      <c r="GY929" s="144"/>
      <c r="GZ929" s="144"/>
      <c r="HA929" s="144"/>
      <c r="HB929" s="144"/>
      <c r="HC929" s="144"/>
      <c r="HD929" s="144"/>
      <c r="HE929" s="144"/>
      <c r="HF929" s="144"/>
      <c r="HG929" s="144"/>
      <c r="HH929" s="144"/>
      <c r="HI929" s="144"/>
      <c r="HJ929" s="144"/>
    </row>
    <row r="930" spans="1:218" ht="16.5" x14ac:dyDescent="0.3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c r="CN930" s="144"/>
      <c r="CO930" s="144"/>
      <c r="CP930" s="144"/>
      <c r="CQ930" s="144"/>
      <c r="CR930" s="144"/>
      <c r="CS930" s="144"/>
      <c r="CT930" s="144"/>
      <c r="CU930" s="144"/>
      <c r="CV930" s="144"/>
      <c r="CW930" s="144"/>
      <c r="CX930" s="144"/>
      <c r="CY930" s="144"/>
      <c r="CZ930" s="144"/>
      <c r="DA930" s="144"/>
      <c r="DB930" s="144"/>
      <c r="DC930" s="144"/>
      <c r="DD930" s="144"/>
      <c r="DE930" s="144"/>
      <c r="DF930" s="144"/>
      <c r="DG930" s="144"/>
      <c r="DH930" s="144"/>
      <c r="DI930" s="144"/>
      <c r="DJ930" s="144"/>
      <c r="DK930" s="144"/>
      <c r="DL930" s="144"/>
      <c r="DM930" s="144"/>
      <c r="DN930" s="144"/>
      <c r="DO930" s="144"/>
      <c r="DP930" s="144"/>
      <c r="DQ930" s="144"/>
      <c r="DR930" s="144"/>
      <c r="DS930" s="144"/>
      <c r="DT930" s="144"/>
      <c r="DU930" s="144"/>
      <c r="DV930" s="144"/>
      <c r="DW930" s="144"/>
      <c r="DX930" s="144"/>
      <c r="DY930" s="144"/>
      <c r="DZ930" s="144"/>
      <c r="EA930" s="144"/>
      <c r="EB930" s="144"/>
      <c r="EC930" s="144"/>
      <c r="ED930" s="144"/>
      <c r="EE930" s="144"/>
      <c r="EF930" s="144"/>
      <c r="EG930" s="144"/>
      <c r="EH930" s="144"/>
      <c r="EI930" s="144"/>
      <c r="EJ930" s="144"/>
      <c r="EK930" s="144"/>
      <c r="EL930" s="144"/>
      <c r="EM930" s="144"/>
      <c r="EN930" s="144"/>
      <c r="EO930" s="144"/>
      <c r="EP930" s="144"/>
      <c r="EQ930" s="144"/>
      <c r="ER930" s="144"/>
      <c r="ES930" s="144"/>
      <c r="ET930" s="144"/>
      <c r="EU930" s="144"/>
      <c r="EV930" s="144"/>
      <c r="EW930" s="144"/>
      <c r="EX930" s="144"/>
      <c r="EY930" s="144"/>
      <c r="EZ930" s="144"/>
      <c r="FA930" s="144"/>
      <c r="FB930" s="144"/>
      <c r="FC930" s="144"/>
      <c r="FD930" s="144"/>
      <c r="FE930" s="144"/>
      <c r="FF930" s="144"/>
      <c r="FG930" s="144"/>
      <c r="FH930" s="144"/>
      <c r="FI930" s="144"/>
      <c r="FJ930" s="144"/>
      <c r="FK930" s="144"/>
      <c r="FL930" s="144"/>
      <c r="FM930" s="144"/>
      <c r="FN930" s="144"/>
      <c r="FO930" s="144"/>
      <c r="FP930" s="144"/>
      <c r="FQ930" s="144"/>
      <c r="FR930" s="144"/>
      <c r="FS930" s="144"/>
      <c r="FT930" s="144"/>
      <c r="FU930" s="144"/>
      <c r="FV930" s="144"/>
      <c r="FW930" s="144"/>
      <c r="FX930" s="144"/>
      <c r="FY930" s="144"/>
      <c r="FZ930" s="144"/>
      <c r="GA930" s="144"/>
      <c r="GB930" s="144"/>
      <c r="GC930" s="144"/>
      <c r="GD930" s="144"/>
      <c r="GE930" s="144"/>
      <c r="GF930" s="144"/>
      <c r="GG930" s="144"/>
      <c r="GH930" s="144"/>
      <c r="GI930" s="144"/>
      <c r="GJ930" s="144"/>
      <c r="GK930" s="144"/>
      <c r="GL930" s="144"/>
      <c r="GM930" s="144"/>
      <c r="GN930" s="144"/>
      <c r="GO930" s="144"/>
      <c r="GP930" s="144"/>
      <c r="GQ930" s="144"/>
      <c r="GR930" s="144"/>
      <c r="GS930" s="144"/>
      <c r="GT930" s="144"/>
      <c r="GU930" s="144"/>
      <c r="GV930" s="144"/>
      <c r="GW930" s="144"/>
      <c r="GX930" s="144"/>
      <c r="GY930" s="144"/>
      <c r="GZ930" s="144"/>
      <c r="HA930" s="144"/>
      <c r="HB930" s="144"/>
      <c r="HC930" s="144"/>
      <c r="HD930" s="144"/>
      <c r="HE930" s="144"/>
      <c r="HF930" s="144"/>
      <c r="HG930" s="144"/>
      <c r="HH930" s="144"/>
      <c r="HI930" s="144"/>
      <c r="HJ930" s="144"/>
    </row>
    <row r="931" spans="1:218" ht="16.5" x14ac:dyDescent="0.3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c r="CN931" s="144"/>
      <c r="CO931" s="144"/>
      <c r="CP931" s="144"/>
      <c r="CQ931" s="144"/>
      <c r="CR931" s="144"/>
      <c r="CS931" s="144"/>
      <c r="CT931" s="144"/>
      <c r="CU931" s="144"/>
      <c r="CV931" s="144"/>
      <c r="CW931" s="144"/>
      <c r="CX931" s="144"/>
      <c r="CY931" s="144"/>
      <c r="CZ931" s="144"/>
      <c r="DA931" s="144"/>
      <c r="DB931" s="144"/>
      <c r="DC931" s="144"/>
      <c r="DD931" s="144"/>
      <c r="DE931" s="144"/>
      <c r="DF931" s="144"/>
      <c r="DG931" s="144"/>
      <c r="DH931" s="144"/>
      <c r="DI931" s="144"/>
      <c r="DJ931" s="144"/>
      <c r="DK931" s="144"/>
      <c r="DL931" s="144"/>
      <c r="DM931" s="144"/>
      <c r="DN931" s="144"/>
      <c r="DO931" s="144"/>
      <c r="DP931" s="144"/>
      <c r="DQ931" s="144"/>
      <c r="DR931" s="144"/>
      <c r="DS931" s="144"/>
      <c r="DT931" s="144"/>
      <c r="DU931" s="144"/>
      <c r="DV931" s="144"/>
      <c r="DW931" s="144"/>
      <c r="DX931" s="144"/>
      <c r="DY931" s="144"/>
      <c r="DZ931" s="144"/>
      <c r="EA931" s="144"/>
      <c r="EB931" s="144"/>
      <c r="EC931" s="144"/>
      <c r="ED931" s="144"/>
      <c r="EE931" s="144"/>
      <c r="EF931" s="144"/>
      <c r="EG931" s="144"/>
      <c r="EH931" s="144"/>
      <c r="EI931" s="144"/>
      <c r="EJ931" s="144"/>
      <c r="EK931" s="144"/>
      <c r="EL931" s="144"/>
      <c r="EM931" s="144"/>
      <c r="EN931" s="144"/>
      <c r="EO931" s="144"/>
      <c r="EP931" s="144"/>
      <c r="EQ931" s="144"/>
      <c r="ER931" s="144"/>
      <c r="ES931" s="144"/>
      <c r="ET931" s="144"/>
      <c r="EU931" s="144"/>
      <c r="EV931" s="144"/>
      <c r="EW931" s="144"/>
      <c r="EX931" s="144"/>
      <c r="EY931" s="144"/>
      <c r="EZ931" s="144"/>
      <c r="FA931" s="144"/>
      <c r="FB931" s="144"/>
      <c r="FC931" s="144"/>
      <c r="FD931" s="144"/>
      <c r="FE931" s="144"/>
      <c r="FF931" s="144"/>
      <c r="FG931" s="144"/>
      <c r="FH931" s="144"/>
      <c r="FI931" s="144"/>
      <c r="FJ931" s="144"/>
      <c r="FK931" s="144"/>
      <c r="FL931" s="144"/>
      <c r="FM931" s="144"/>
      <c r="FN931" s="144"/>
      <c r="FO931" s="144"/>
      <c r="FP931" s="144"/>
      <c r="FQ931" s="144"/>
      <c r="FR931" s="144"/>
      <c r="FS931" s="144"/>
      <c r="FT931" s="144"/>
      <c r="FU931" s="144"/>
      <c r="FV931" s="144"/>
      <c r="FW931" s="144"/>
      <c r="FX931" s="144"/>
      <c r="FY931" s="144"/>
      <c r="FZ931" s="144"/>
      <c r="GA931" s="144"/>
      <c r="GB931" s="144"/>
      <c r="GC931" s="144"/>
      <c r="GD931" s="144"/>
      <c r="GE931" s="144"/>
      <c r="GF931" s="144"/>
      <c r="GG931" s="144"/>
      <c r="GH931" s="144"/>
      <c r="GI931" s="144"/>
      <c r="GJ931" s="144"/>
      <c r="GK931" s="144"/>
      <c r="GL931" s="144"/>
      <c r="GM931" s="144"/>
      <c r="GN931" s="144"/>
      <c r="GO931" s="144"/>
      <c r="GP931" s="144"/>
      <c r="GQ931" s="144"/>
      <c r="GR931" s="144"/>
      <c r="GS931" s="144"/>
      <c r="GT931" s="144"/>
      <c r="GU931" s="144"/>
      <c r="GV931" s="144"/>
      <c r="GW931" s="144"/>
      <c r="GX931" s="144"/>
      <c r="GY931" s="144"/>
      <c r="GZ931" s="144"/>
      <c r="HA931" s="144"/>
      <c r="HB931" s="144"/>
      <c r="HC931" s="144"/>
      <c r="HD931" s="144"/>
      <c r="HE931" s="144"/>
      <c r="HF931" s="144"/>
      <c r="HG931" s="144"/>
      <c r="HH931" s="144"/>
      <c r="HI931" s="144"/>
      <c r="HJ931" s="144"/>
    </row>
    <row r="932" spans="1:218" ht="16.5" x14ac:dyDescent="0.3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c r="CN932" s="144"/>
      <c r="CO932" s="144"/>
      <c r="CP932" s="144"/>
      <c r="CQ932" s="144"/>
      <c r="CR932" s="144"/>
      <c r="CS932" s="144"/>
      <c r="CT932" s="144"/>
      <c r="CU932" s="144"/>
      <c r="CV932" s="144"/>
      <c r="CW932" s="144"/>
      <c r="CX932" s="144"/>
      <c r="CY932" s="144"/>
      <c r="CZ932" s="144"/>
      <c r="DA932" s="144"/>
      <c r="DB932" s="144"/>
      <c r="DC932" s="144"/>
      <c r="DD932" s="144"/>
      <c r="DE932" s="144"/>
      <c r="DF932" s="144"/>
      <c r="DG932" s="144"/>
      <c r="DH932" s="144"/>
      <c r="DI932" s="144"/>
      <c r="DJ932" s="144"/>
      <c r="DK932" s="144"/>
      <c r="DL932" s="144"/>
      <c r="DM932" s="144"/>
      <c r="DN932" s="144"/>
      <c r="DO932" s="144"/>
      <c r="DP932" s="144"/>
      <c r="DQ932" s="144"/>
      <c r="DR932" s="144"/>
      <c r="DS932" s="144"/>
      <c r="DT932" s="144"/>
      <c r="DU932" s="144"/>
      <c r="DV932" s="144"/>
      <c r="DW932" s="144"/>
      <c r="DX932" s="144"/>
      <c r="DY932" s="144"/>
      <c r="DZ932" s="144"/>
      <c r="EA932" s="144"/>
      <c r="EB932" s="144"/>
      <c r="EC932" s="144"/>
      <c r="ED932" s="144"/>
      <c r="EE932" s="144"/>
      <c r="EF932" s="144"/>
      <c r="EG932" s="144"/>
      <c r="EH932" s="144"/>
      <c r="EI932" s="144"/>
      <c r="EJ932" s="144"/>
      <c r="EK932" s="144"/>
      <c r="EL932" s="144"/>
      <c r="EM932" s="144"/>
      <c r="EN932" s="144"/>
      <c r="EO932" s="144"/>
      <c r="EP932" s="144"/>
      <c r="EQ932" s="144"/>
      <c r="ER932" s="144"/>
      <c r="ES932" s="144"/>
      <c r="ET932" s="144"/>
      <c r="EU932" s="144"/>
      <c r="EV932" s="144"/>
      <c r="EW932" s="144"/>
      <c r="EX932" s="144"/>
      <c r="EY932" s="144"/>
      <c r="EZ932" s="144"/>
      <c r="FA932" s="144"/>
      <c r="FB932" s="144"/>
      <c r="FC932" s="144"/>
      <c r="FD932" s="144"/>
      <c r="FE932" s="144"/>
      <c r="FF932" s="144"/>
      <c r="FG932" s="144"/>
      <c r="FH932" s="144"/>
      <c r="FI932" s="144"/>
      <c r="FJ932" s="144"/>
      <c r="FK932" s="144"/>
      <c r="FL932" s="144"/>
      <c r="FM932" s="144"/>
      <c r="FN932" s="144"/>
      <c r="FO932" s="144"/>
      <c r="FP932" s="144"/>
      <c r="FQ932" s="144"/>
      <c r="FR932" s="144"/>
      <c r="FS932" s="144"/>
      <c r="FT932" s="144"/>
      <c r="FU932" s="144"/>
      <c r="FV932" s="144"/>
      <c r="FW932" s="144"/>
      <c r="FX932" s="144"/>
      <c r="FY932" s="144"/>
      <c r="FZ932" s="144"/>
      <c r="GA932" s="144"/>
      <c r="GB932" s="144"/>
      <c r="GC932" s="144"/>
      <c r="GD932" s="144"/>
      <c r="GE932" s="144"/>
      <c r="GF932" s="144"/>
      <c r="GG932" s="144"/>
      <c r="GH932" s="144"/>
      <c r="GI932" s="144"/>
      <c r="GJ932" s="144"/>
      <c r="GK932" s="144"/>
      <c r="GL932" s="144"/>
      <c r="GM932" s="144"/>
      <c r="GN932" s="144"/>
      <c r="GO932" s="144"/>
      <c r="GP932" s="144"/>
      <c r="GQ932" s="144"/>
      <c r="GR932" s="144"/>
      <c r="GS932" s="144"/>
      <c r="GT932" s="144"/>
      <c r="GU932" s="144"/>
      <c r="GV932" s="144"/>
      <c r="GW932" s="144"/>
      <c r="GX932" s="144"/>
      <c r="GY932" s="144"/>
      <c r="GZ932" s="144"/>
      <c r="HA932" s="144"/>
      <c r="HB932" s="144"/>
      <c r="HC932" s="144"/>
      <c r="HD932" s="144"/>
      <c r="HE932" s="144"/>
      <c r="HF932" s="144"/>
      <c r="HG932" s="144"/>
      <c r="HH932" s="144"/>
      <c r="HI932" s="144"/>
      <c r="HJ932" s="144"/>
    </row>
    <row r="933" spans="1:218" ht="16.5" x14ac:dyDescent="0.3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c r="CN933" s="144"/>
      <c r="CO933" s="144"/>
      <c r="CP933" s="144"/>
      <c r="CQ933" s="144"/>
      <c r="CR933" s="144"/>
      <c r="CS933" s="144"/>
      <c r="CT933" s="144"/>
      <c r="CU933" s="144"/>
      <c r="CV933" s="144"/>
      <c r="CW933" s="144"/>
      <c r="CX933" s="144"/>
      <c r="CY933" s="144"/>
      <c r="CZ933" s="144"/>
      <c r="DA933" s="144"/>
      <c r="DB933" s="144"/>
      <c r="DC933" s="144"/>
      <c r="DD933" s="144"/>
      <c r="DE933" s="144"/>
      <c r="DF933" s="144"/>
      <c r="DG933" s="144"/>
      <c r="DH933" s="144"/>
      <c r="DI933" s="144"/>
      <c r="DJ933" s="144"/>
      <c r="DK933" s="144"/>
      <c r="DL933" s="144"/>
      <c r="DM933" s="144"/>
      <c r="DN933" s="144"/>
      <c r="DO933" s="144"/>
      <c r="DP933" s="144"/>
      <c r="DQ933" s="144"/>
      <c r="DR933" s="144"/>
      <c r="DS933" s="144"/>
      <c r="DT933" s="144"/>
      <c r="DU933" s="144"/>
      <c r="DV933" s="144"/>
      <c r="DW933" s="144"/>
      <c r="DX933" s="144"/>
      <c r="DY933" s="144"/>
      <c r="DZ933" s="144"/>
      <c r="EA933" s="144"/>
      <c r="EB933" s="144"/>
      <c r="EC933" s="144"/>
      <c r="ED933" s="144"/>
      <c r="EE933" s="144"/>
      <c r="EF933" s="144"/>
      <c r="EG933" s="144"/>
      <c r="EH933" s="144"/>
      <c r="EI933" s="144"/>
      <c r="EJ933" s="144"/>
      <c r="EK933" s="144"/>
      <c r="EL933" s="144"/>
      <c r="EM933" s="144"/>
      <c r="EN933" s="144"/>
      <c r="EO933" s="144"/>
      <c r="EP933" s="144"/>
      <c r="EQ933" s="144"/>
      <c r="ER933" s="144"/>
      <c r="ES933" s="144"/>
      <c r="ET933" s="144"/>
      <c r="EU933" s="144"/>
      <c r="EV933" s="144"/>
      <c r="EW933" s="144"/>
      <c r="EX933" s="144"/>
      <c r="EY933" s="144"/>
      <c r="EZ933" s="144"/>
      <c r="FA933" s="144"/>
      <c r="FB933" s="144"/>
      <c r="FC933" s="144"/>
      <c r="FD933" s="144"/>
      <c r="FE933" s="144"/>
      <c r="FF933" s="144"/>
      <c r="FG933" s="144"/>
      <c r="FH933" s="144"/>
      <c r="FI933" s="144"/>
      <c r="FJ933" s="144"/>
      <c r="FK933" s="144"/>
      <c r="FL933" s="144"/>
      <c r="FM933" s="144"/>
      <c r="FN933" s="144"/>
      <c r="FO933" s="144"/>
      <c r="FP933" s="144"/>
      <c r="FQ933" s="144"/>
      <c r="FR933" s="144"/>
      <c r="FS933" s="144"/>
      <c r="FT933" s="144"/>
      <c r="FU933" s="144"/>
      <c r="FV933" s="144"/>
      <c r="FW933" s="144"/>
      <c r="FX933" s="144"/>
      <c r="FY933" s="144"/>
      <c r="FZ933" s="144"/>
      <c r="GA933" s="144"/>
      <c r="GB933" s="144"/>
      <c r="GC933" s="144"/>
      <c r="GD933" s="144"/>
      <c r="GE933" s="144"/>
      <c r="GF933" s="144"/>
      <c r="GG933" s="144"/>
      <c r="GH933" s="144"/>
      <c r="GI933" s="144"/>
      <c r="GJ933" s="144"/>
      <c r="GK933" s="144"/>
      <c r="GL933" s="144"/>
      <c r="GM933" s="144"/>
      <c r="GN933" s="144"/>
      <c r="GO933" s="144"/>
      <c r="GP933" s="144"/>
      <c r="GQ933" s="144"/>
      <c r="GR933" s="144"/>
      <c r="GS933" s="144"/>
      <c r="GT933" s="144"/>
      <c r="GU933" s="144"/>
      <c r="GV933" s="144"/>
      <c r="GW933" s="144"/>
      <c r="GX933" s="144"/>
      <c r="GY933" s="144"/>
      <c r="GZ933" s="144"/>
      <c r="HA933" s="144"/>
      <c r="HB933" s="144"/>
      <c r="HC933" s="144"/>
      <c r="HD933" s="144"/>
      <c r="HE933" s="144"/>
      <c r="HF933" s="144"/>
      <c r="HG933" s="144"/>
      <c r="HH933" s="144"/>
      <c r="HI933" s="144"/>
      <c r="HJ933" s="144"/>
    </row>
    <row r="934" spans="1:218" ht="16.5" x14ac:dyDescent="0.3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c r="CN934" s="144"/>
      <c r="CO934" s="144"/>
      <c r="CP934" s="144"/>
      <c r="CQ934" s="144"/>
      <c r="CR934" s="144"/>
      <c r="CS934" s="144"/>
      <c r="CT934" s="144"/>
      <c r="CU934" s="144"/>
      <c r="CV934" s="144"/>
      <c r="CW934" s="144"/>
      <c r="CX934" s="144"/>
      <c r="CY934" s="144"/>
      <c r="CZ934" s="144"/>
      <c r="DA934" s="144"/>
      <c r="DB934" s="144"/>
      <c r="DC934" s="144"/>
      <c r="DD934" s="144"/>
      <c r="DE934" s="144"/>
      <c r="DF934" s="144"/>
      <c r="DG934" s="144"/>
      <c r="DH934" s="144"/>
      <c r="DI934" s="144"/>
      <c r="DJ934" s="144"/>
      <c r="DK934" s="144"/>
      <c r="DL934" s="144"/>
      <c r="DM934" s="144"/>
      <c r="DN934" s="144"/>
      <c r="DO934" s="144"/>
      <c r="DP934" s="144"/>
      <c r="DQ934" s="144"/>
      <c r="DR934" s="144"/>
      <c r="DS934" s="144"/>
      <c r="DT934" s="144"/>
      <c r="DU934" s="144"/>
      <c r="DV934" s="144"/>
      <c r="DW934" s="144"/>
      <c r="DX934" s="144"/>
      <c r="DY934" s="144"/>
      <c r="DZ934" s="144"/>
      <c r="EA934" s="144"/>
      <c r="EB934" s="144"/>
      <c r="EC934" s="144"/>
      <c r="ED934" s="144"/>
      <c r="EE934" s="144"/>
      <c r="EF934" s="144"/>
      <c r="EG934" s="144"/>
      <c r="EH934" s="144"/>
      <c r="EI934" s="144"/>
      <c r="EJ934" s="144"/>
      <c r="EK934" s="144"/>
      <c r="EL934" s="144"/>
      <c r="EM934" s="144"/>
      <c r="EN934" s="144"/>
      <c r="EO934" s="144"/>
      <c r="EP934" s="144"/>
      <c r="EQ934" s="144"/>
      <c r="ER934" s="144"/>
      <c r="ES934" s="144"/>
      <c r="ET934" s="144"/>
      <c r="EU934" s="144"/>
      <c r="EV934" s="144"/>
      <c r="EW934" s="144"/>
      <c r="EX934" s="144"/>
      <c r="EY934" s="144"/>
      <c r="EZ934" s="144"/>
      <c r="FA934" s="144"/>
      <c r="FB934" s="144"/>
      <c r="FC934" s="144"/>
      <c r="FD934" s="144"/>
      <c r="FE934" s="144"/>
      <c r="FF934" s="144"/>
      <c r="FG934" s="144"/>
      <c r="FH934" s="144"/>
      <c r="FI934" s="144"/>
      <c r="FJ934" s="144"/>
      <c r="FK934" s="144"/>
      <c r="FL934" s="144"/>
      <c r="FM934" s="144"/>
      <c r="FN934" s="144"/>
      <c r="FO934" s="144"/>
      <c r="FP934" s="144"/>
      <c r="FQ934" s="144"/>
      <c r="FR934" s="144"/>
      <c r="FS934" s="144"/>
      <c r="FT934" s="144"/>
      <c r="FU934" s="144"/>
      <c r="FV934" s="144"/>
      <c r="FW934" s="144"/>
      <c r="FX934" s="144"/>
      <c r="FY934" s="144"/>
      <c r="FZ934" s="144"/>
      <c r="GA934" s="144"/>
      <c r="GB934" s="144"/>
      <c r="GC934" s="144"/>
      <c r="GD934" s="144"/>
      <c r="GE934" s="144"/>
      <c r="GF934" s="144"/>
      <c r="GG934" s="144"/>
      <c r="GH934" s="144"/>
      <c r="GI934" s="144"/>
      <c r="GJ934" s="144"/>
      <c r="GK934" s="144"/>
      <c r="GL934" s="144"/>
      <c r="GM934" s="144"/>
      <c r="GN934" s="144"/>
      <c r="GO934" s="144"/>
      <c r="GP934" s="144"/>
      <c r="GQ934" s="144"/>
      <c r="GR934" s="144"/>
      <c r="GS934" s="144"/>
      <c r="GT934" s="144"/>
      <c r="GU934" s="144"/>
      <c r="GV934" s="144"/>
      <c r="GW934" s="144"/>
      <c r="GX934" s="144"/>
      <c r="GY934" s="144"/>
      <c r="GZ934" s="144"/>
      <c r="HA934" s="144"/>
      <c r="HB934" s="144"/>
      <c r="HC934" s="144"/>
      <c r="HD934" s="144"/>
      <c r="HE934" s="144"/>
      <c r="HF934" s="144"/>
      <c r="HG934" s="144"/>
      <c r="HH934" s="144"/>
      <c r="HI934" s="144"/>
      <c r="HJ934" s="144"/>
    </row>
    <row r="935" spans="1:218" ht="16.5" x14ac:dyDescent="0.3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c r="CN935" s="144"/>
      <c r="CO935" s="144"/>
      <c r="CP935" s="144"/>
      <c r="CQ935" s="144"/>
      <c r="CR935" s="144"/>
      <c r="CS935" s="144"/>
      <c r="CT935" s="144"/>
      <c r="CU935" s="144"/>
      <c r="CV935" s="144"/>
      <c r="CW935" s="144"/>
      <c r="CX935" s="144"/>
      <c r="CY935" s="144"/>
      <c r="CZ935" s="144"/>
      <c r="DA935" s="144"/>
      <c r="DB935" s="144"/>
      <c r="DC935" s="144"/>
      <c r="DD935" s="144"/>
      <c r="DE935" s="144"/>
      <c r="DF935" s="144"/>
      <c r="DG935" s="144"/>
      <c r="DH935" s="144"/>
      <c r="DI935" s="144"/>
      <c r="DJ935" s="144"/>
      <c r="DK935" s="144"/>
      <c r="DL935" s="144"/>
      <c r="DM935" s="144"/>
      <c r="DN935" s="144"/>
      <c r="DO935" s="144"/>
      <c r="DP935" s="144"/>
      <c r="DQ935" s="144"/>
      <c r="DR935" s="144"/>
      <c r="DS935" s="144"/>
      <c r="DT935" s="144"/>
      <c r="DU935" s="144"/>
      <c r="DV935" s="144"/>
      <c r="DW935" s="144"/>
      <c r="DX935" s="144"/>
      <c r="DY935" s="144"/>
      <c r="DZ935" s="144"/>
      <c r="EA935" s="144"/>
      <c r="EB935" s="144"/>
      <c r="EC935" s="144"/>
      <c r="ED935" s="144"/>
      <c r="EE935" s="144"/>
      <c r="EF935" s="144"/>
      <c r="EG935" s="144"/>
      <c r="EH935" s="144"/>
      <c r="EI935" s="144"/>
      <c r="EJ935" s="144"/>
      <c r="EK935" s="144"/>
      <c r="EL935" s="144"/>
      <c r="EM935" s="144"/>
      <c r="EN935" s="144"/>
      <c r="EO935" s="144"/>
      <c r="EP935" s="144"/>
      <c r="EQ935" s="144"/>
      <c r="ER935" s="144"/>
      <c r="ES935" s="144"/>
      <c r="ET935" s="144"/>
      <c r="EU935" s="144"/>
      <c r="EV935" s="144"/>
      <c r="EW935" s="144"/>
      <c r="EX935" s="144"/>
      <c r="EY935" s="144"/>
      <c r="EZ935" s="144"/>
      <c r="FA935" s="144"/>
      <c r="FB935" s="144"/>
      <c r="FC935" s="144"/>
      <c r="FD935" s="144"/>
      <c r="FE935" s="144"/>
      <c r="FF935" s="144"/>
      <c r="FG935" s="144"/>
      <c r="FH935" s="144"/>
      <c r="FI935" s="144"/>
      <c r="FJ935" s="144"/>
      <c r="FK935" s="144"/>
      <c r="FL935" s="144"/>
      <c r="FM935" s="144"/>
      <c r="FN935" s="144"/>
      <c r="FO935" s="144"/>
      <c r="FP935" s="144"/>
      <c r="FQ935" s="144"/>
      <c r="FR935" s="144"/>
      <c r="FS935" s="144"/>
      <c r="FT935" s="144"/>
      <c r="FU935" s="144"/>
      <c r="FV935" s="144"/>
      <c r="FW935" s="144"/>
      <c r="FX935" s="144"/>
      <c r="FY935" s="144"/>
      <c r="FZ935" s="144"/>
      <c r="GA935" s="144"/>
      <c r="GB935" s="144"/>
      <c r="GC935" s="144"/>
      <c r="GD935" s="144"/>
      <c r="GE935" s="144"/>
      <c r="GF935" s="144"/>
      <c r="GG935" s="144"/>
      <c r="GH935" s="144"/>
      <c r="GI935" s="144"/>
      <c r="GJ935" s="144"/>
      <c r="GK935" s="144"/>
      <c r="GL935" s="144"/>
      <c r="GM935" s="144"/>
      <c r="GN935" s="144"/>
      <c r="GO935" s="144"/>
      <c r="GP935" s="144"/>
      <c r="GQ935" s="144"/>
      <c r="GR935" s="144"/>
      <c r="GS935" s="144"/>
      <c r="GT935" s="144"/>
      <c r="GU935" s="144"/>
      <c r="GV935" s="144"/>
      <c r="GW935" s="144"/>
      <c r="GX935" s="144"/>
      <c r="GY935" s="144"/>
      <c r="GZ935" s="144"/>
      <c r="HA935" s="144"/>
      <c r="HB935" s="144"/>
      <c r="HC935" s="144"/>
      <c r="HD935" s="144"/>
      <c r="HE935" s="144"/>
      <c r="HF935" s="144"/>
      <c r="HG935" s="144"/>
      <c r="HH935" s="144"/>
      <c r="HI935" s="144"/>
      <c r="HJ935" s="144"/>
    </row>
    <row r="936" spans="1:218" ht="16.5" x14ac:dyDescent="0.3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c r="CN936" s="144"/>
      <c r="CO936" s="144"/>
      <c r="CP936" s="144"/>
      <c r="CQ936" s="144"/>
      <c r="CR936" s="144"/>
      <c r="CS936" s="144"/>
      <c r="CT936" s="144"/>
      <c r="CU936" s="144"/>
      <c r="CV936" s="144"/>
      <c r="CW936" s="144"/>
      <c r="CX936" s="144"/>
      <c r="CY936" s="144"/>
      <c r="CZ936" s="144"/>
      <c r="DA936" s="144"/>
      <c r="DB936" s="144"/>
      <c r="DC936" s="144"/>
      <c r="DD936" s="144"/>
      <c r="DE936" s="144"/>
      <c r="DF936" s="144"/>
      <c r="DG936" s="144"/>
      <c r="DH936" s="144"/>
      <c r="DI936" s="144"/>
      <c r="DJ936" s="144"/>
      <c r="DK936" s="144"/>
      <c r="DL936" s="144"/>
      <c r="DM936" s="144"/>
      <c r="DN936" s="144"/>
      <c r="DO936" s="144"/>
      <c r="DP936" s="144"/>
      <c r="DQ936" s="144"/>
      <c r="DR936" s="144"/>
      <c r="DS936" s="144"/>
      <c r="DT936" s="144"/>
      <c r="DU936" s="144"/>
      <c r="DV936" s="144"/>
      <c r="DW936" s="144"/>
      <c r="DX936" s="144"/>
      <c r="DY936" s="144"/>
      <c r="DZ936" s="144"/>
      <c r="EA936" s="144"/>
      <c r="EB936" s="144"/>
      <c r="EC936" s="144"/>
      <c r="ED936" s="144"/>
      <c r="EE936" s="144"/>
      <c r="EF936" s="144"/>
      <c r="EG936" s="144"/>
      <c r="EH936" s="144"/>
      <c r="EI936" s="144"/>
      <c r="EJ936" s="144"/>
      <c r="EK936" s="144"/>
      <c r="EL936" s="144"/>
      <c r="EM936" s="144"/>
      <c r="EN936" s="144"/>
      <c r="EO936" s="144"/>
      <c r="EP936" s="144"/>
      <c r="EQ936" s="144"/>
      <c r="ER936" s="144"/>
      <c r="ES936" s="144"/>
      <c r="ET936" s="144"/>
      <c r="EU936" s="144"/>
      <c r="EV936" s="144"/>
      <c r="EW936" s="144"/>
      <c r="EX936" s="144"/>
      <c r="EY936" s="144"/>
      <c r="EZ936" s="144"/>
      <c r="FA936" s="144"/>
      <c r="FB936" s="144"/>
      <c r="FC936" s="144"/>
      <c r="FD936" s="144"/>
      <c r="FE936" s="144"/>
      <c r="FF936" s="144"/>
      <c r="FG936" s="144"/>
      <c r="FH936" s="144"/>
      <c r="FI936" s="144"/>
      <c r="FJ936" s="144"/>
      <c r="FK936" s="144"/>
      <c r="FL936" s="144"/>
      <c r="FM936" s="144"/>
      <c r="FN936" s="144"/>
      <c r="FO936" s="144"/>
      <c r="FP936" s="144"/>
      <c r="FQ936" s="144"/>
      <c r="FR936" s="144"/>
      <c r="FS936" s="144"/>
      <c r="FT936" s="144"/>
      <c r="FU936" s="144"/>
      <c r="FV936" s="144"/>
      <c r="FW936" s="144"/>
      <c r="FX936" s="144"/>
      <c r="FY936" s="144"/>
      <c r="FZ936" s="144"/>
      <c r="GA936" s="144"/>
      <c r="GB936" s="144"/>
      <c r="GC936" s="144"/>
      <c r="GD936" s="144"/>
      <c r="GE936" s="144"/>
      <c r="GF936" s="144"/>
      <c r="GG936" s="144"/>
      <c r="GH936" s="144"/>
      <c r="GI936" s="144"/>
      <c r="GJ936" s="144"/>
      <c r="GK936" s="144"/>
      <c r="GL936" s="144"/>
      <c r="GM936" s="144"/>
      <c r="GN936" s="144"/>
      <c r="GO936" s="144"/>
      <c r="GP936" s="144"/>
      <c r="GQ936" s="144"/>
      <c r="GR936" s="144"/>
      <c r="GS936" s="144"/>
      <c r="GT936" s="144"/>
      <c r="GU936" s="144"/>
      <c r="GV936" s="144"/>
      <c r="GW936" s="144"/>
      <c r="GX936" s="144"/>
      <c r="GY936" s="144"/>
      <c r="GZ936" s="144"/>
      <c r="HA936" s="144"/>
      <c r="HB936" s="144"/>
      <c r="HC936" s="144"/>
      <c r="HD936" s="144"/>
      <c r="HE936" s="144"/>
      <c r="HF936" s="144"/>
      <c r="HG936" s="144"/>
      <c r="HH936" s="144"/>
      <c r="HI936" s="144"/>
      <c r="HJ936" s="144"/>
    </row>
    <row r="937" spans="1:218" ht="16.5" x14ac:dyDescent="0.3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c r="CN937" s="144"/>
      <c r="CO937" s="144"/>
      <c r="CP937" s="144"/>
      <c r="CQ937" s="144"/>
      <c r="CR937" s="144"/>
      <c r="CS937" s="144"/>
      <c r="CT937" s="144"/>
      <c r="CU937" s="144"/>
      <c r="CV937" s="144"/>
      <c r="CW937" s="144"/>
      <c r="CX937" s="144"/>
      <c r="CY937" s="144"/>
      <c r="CZ937" s="144"/>
      <c r="DA937" s="144"/>
      <c r="DB937" s="144"/>
      <c r="DC937" s="144"/>
      <c r="DD937" s="144"/>
      <c r="DE937" s="144"/>
      <c r="DF937" s="144"/>
      <c r="DG937" s="144"/>
      <c r="DH937" s="144"/>
      <c r="DI937" s="144"/>
      <c r="DJ937" s="144"/>
      <c r="DK937" s="144"/>
      <c r="DL937" s="144"/>
      <c r="DM937" s="144"/>
      <c r="DN937" s="144"/>
      <c r="DO937" s="144"/>
      <c r="DP937" s="144"/>
      <c r="DQ937" s="144"/>
      <c r="DR937" s="144"/>
      <c r="DS937" s="144"/>
      <c r="DT937" s="144"/>
      <c r="DU937" s="144"/>
      <c r="DV937" s="144"/>
      <c r="DW937" s="144"/>
      <c r="DX937" s="144"/>
      <c r="DY937" s="144"/>
      <c r="DZ937" s="144"/>
      <c r="EA937" s="144"/>
      <c r="EB937" s="144"/>
      <c r="EC937" s="144"/>
      <c r="ED937" s="144"/>
      <c r="EE937" s="144"/>
      <c r="EF937" s="144"/>
      <c r="EG937" s="144"/>
      <c r="EH937" s="144"/>
      <c r="EI937" s="144"/>
      <c r="EJ937" s="144"/>
      <c r="EK937" s="144"/>
      <c r="EL937" s="144"/>
      <c r="EM937" s="144"/>
      <c r="EN937" s="144"/>
      <c r="EO937" s="144"/>
      <c r="EP937" s="144"/>
      <c r="EQ937" s="144"/>
      <c r="ER937" s="144"/>
      <c r="ES937" s="144"/>
      <c r="ET937" s="144"/>
      <c r="EU937" s="144"/>
      <c r="EV937" s="144"/>
      <c r="EW937" s="144"/>
      <c r="EX937" s="144"/>
      <c r="EY937" s="144"/>
      <c r="EZ937" s="144"/>
      <c r="FA937" s="144"/>
      <c r="FB937" s="144"/>
      <c r="FC937" s="144"/>
      <c r="FD937" s="144"/>
      <c r="FE937" s="144"/>
      <c r="FF937" s="144"/>
      <c r="FG937" s="144"/>
      <c r="FH937" s="144"/>
      <c r="FI937" s="144"/>
      <c r="FJ937" s="144"/>
      <c r="FK937" s="144"/>
      <c r="FL937" s="144"/>
      <c r="FM937" s="144"/>
      <c r="FN937" s="144"/>
      <c r="FO937" s="144"/>
      <c r="FP937" s="144"/>
      <c r="FQ937" s="144"/>
      <c r="FR937" s="144"/>
      <c r="FS937" s="144"/>
      <c r="FT937" s="144"/>
      <c r="FU937" s="144"/>
      <c r="FV937" s="144"/>
      <c r="FW937" s="144"/>
      <c r="FX937" s="144"/>
      <c r="FY937" s="144"/>
      <c r="FZ937" s="144"/>
      <c r="GA937" s="144"/>
      <c r="GB937" s="144"/>
      <c r="GC937" s="144"/>
      <c r="GD937" s="144"/>
      <c r="GE937" s="144"/>
      <c r="GF937" s="144"/>
      <c r="GG937" s="144"/>
      <c r="GH937" s="144"/>
      <c r="GI937" s="144"/>
      <c r="GJ937" s="144"/>
      <c r="GK937" s="144"/>
      <c r="GL937" s="144"/>
      <c r="GM937" s="144"/>
      <c r="GN937" s="144"/>
      <c r="GO937" s="144"/>
      <c r="GP937" s="144"/>
      <c r="GQ937" s="144"/>
      <c r="GR937" s="144"/>
      <c r="GS937" s="144"/>
      <c r="GT937" s="144"/>
      <c r="GU937" s="144"/>
      <c r="GV937" s="144"/>
      <c r="GW937" s="144"/>
      <c r="GX937" s="144"/>
      <c r="GY937" s="144"/>
      <c r="GZ937" s="144"/>
      <c r="HA937" s="144"/>
      <c r="HB937" s="144"/>
      <c r="HC937" s="144"/>
      <c r="HD937" s="144"/>
      <c r="HE937" s="144"/>
      <c r="HF937" s="144"/>
      <c r="HG937" s="144"/>
      <c r="HH937" s="144"/>
      <c r="HI937" s="144"/>
      <c r="HJ937" s="144"/>
    </row>
    <row r="938" spans="1:218" ht="16.5" x14ac:dyDescent="0.3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c r="CN938" s="144"/>
      <c r="CO938" s="144"/>
      <c r="CP938" s="144"/>
      <c r="CQ938" s="144"/>
      <c r="CR938" s="144"/>
      <c r="CS938" s="144"/>
      <c r="CT938" s="144"/>
      <c r="CU938" s="144"/>
      <c r="CV938" s="144"/>
      <c r="CW938" s="144"/>
      <c r="CX938" s="144"/>
      <c r="CY938" s="144"/>
      <c r="CZ938" s="144"/>
      <c r="DA938" s="144"/>
      <c r="DB938" s="144"/>
      <c r="DC938" s="144"/>
      <c r="DD938" s="144"/>
      <c r="DE938" s="144"/>
      <c r="DF938" s="144"/>
      <c r="DG938" s="144"/>
      <c r="DH938" s="144"/>
      <c r="DI938" s="144"/>
      <c r="DJ938" s="144"/>
      <c r="DK938" s="144"/>
      <c r="DL938" s="144"/>
      <c r="DM938" s="144"/>
      <c r="DN938" s="144"/>
      <c r="DO938" s="144"/>
      <c r="DP938" s="144"/>
      <c r="DQ938" s="144"/>
      <c r="DR938" s="144"/>
      <c r="DS938" s="144"/>
      <c r="DT938" s="144"/>
      <c r="DU938" s="144"/>
      <c r="DV938" s="144"/>
      <c r="DW938" s="144"/>
      <c r="DX938" s="144"/>
      <c r="DY938" s="144"/>
      <c r="DZ938" s="144"/>
      <c r="EA938" s="144"/>
      <c r="EB938" s="144"/>
      <c r="EC938" s="144"/>
      <c r="ED938" s="144"/>
      <c r="EE938" s="144"/>
      <c r="EF938" s="144"/>
      <c r="EG938" s="144"/>
      <c r="EH938" s="144"/>
      <c r="EI938" s="144"/>
      <c r="EJ938" s="144"/>
      <c r="EK938" s="144"/>
      <c r="EL938" s="144"/>
      <c r="EM938" s="144"/>
      <c r="EN938" s="144"/>
      <c r="EO938" s="144"/>
      <c r="EP938" s="144"/>
      <c r="EQ938" s="144"/>
      <c r="ER938" s="144"/>
      <c r="ES938" s="144"/>
      <c r="ET938" s="144"/>
      <c r="EU938" s="144"/>
      <c r="EV938" s="144"/>
      <c r="EW938" s="144"/>
      <c r="EX938" s="144"/>
      <c r="EY938" s="144"/>
      <c r="EZ938" s="144"/>
      <c r="FA938" s="144"/>
      <c r="FB938" s="144"/>
      <c r="FC938" s="144"/>
      <c r="FD938" s="144"/>
      <c r="FE938" s="144"/>
      <c r="FF938" s="144"/>
      <c r="FG938" s="144"/>
      <c r="FH938" s="144"/>
      <c r="FI938" s="144"/>
      <c r="FJ938" s="144"/>
      <c r="FK938" s="144"/>
      <c r="FL938" s="144"/>
      <c r="FM938" s="144"/>
      <c r="FN938" s="144"/>
      <c r="FO938" s="144"/>
      <c r="FP938" s="144"/>
      <c r="FQ938" s="144"/>
      <c r="FR938" s="144"/>
      <c r="FS938" s="144"/>
      <c r="FT938" s="144"/>
      <c r="FU938" s="144"/>
      <c r="FV938" s="144"/>
      <c r="FW938" s="144"/>
      <c r="FX938" s="144"/>
      <c r="FY938" s="144"/>
      <c r="FZ938" s="144"/>
      <c r="GA938" s="144"/>
      <c r="GB938" s="144"/>
      <c r="GC938" s="144"/>
      <c r="GD938" s="144"/>
      <c r="GE938" s="144"/>
      <c r="GF938" s="144"/>
      <c r="GG938" s="144"/>
      <c r="GH938" s="144"/>
      <c r="GI938" s="144"/>
      <c r="GJ938" s="144"/>
      <c r="GK938" s="144"/>
      <c r="GL938" s="144"/>
      <c r="GM938" s="144"/>
      <c r="GN938" s="144"/>
      <c r="GO938" s="144"/>
      <c r="GP938" s="144"/>
      <c r="GQ938" s="144"/>
      <c r="GR938" s="144"/>
      <c r="GS938" s="144"/>
      <c r="GT938" s="144"/>
      <c r="GU938" s="144"/>
      <c r="GV938" s="144"/>
      <c r="GW938" s="144"/>
      <c r="GX938" s="144"/>
      <c r="GY938" s="144"/>
      <c r="GZ938" s="144"/>
      <c r="HA938" s="144"/>
      <c r="HB938" s="144"/>
      <c r="HC938" s="144"/>
      <c r="HD938" s="144"/>
      <c r="HE938" s="144"/>
      <c r="HF938" s="144"/>
      <c r="HG938" s="144"/>
      <c r="HH938" s="144"/>
      <c r="HI938" s="144"/>
      <c r="HJ938" s="144"/>
    </row>
    <row r="939" spans="1:218" ht="16.5" x14ac:dyDescent="0.3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c r="CN939" s="144"/>
      <c r="CO939" s="144"/>
      <c r="CP939" s="144"/>
      <c r="CQ939" s="144"/>
      <c r="CR939" s="144"/>
      <c r="CS939" s="144"/>
      <c r="CT939" s="144"/>
      <c r="CU939" s="144"/>
      <c r="CV939" s="144"/>
      <c r="CW939" s="144"/>
      <c r="CX939" s="144"/>
      <c r="CY939" s="144"/>
      <c r="CZ939" s="144"/>
      <c r="DA939" s="144"/>
      <c r="DB939" s="144"/>
      <c r="DC939" s="144"/>
      <c r="DD939" s="144"/>
      <c r="DE939" s="144"/>
      <c r="DF939" s="144"/>
      <c r="DG939" s="144"/>
      <c r="DH939" s="144"/>
      <c r="DI939" s="144"/>
      <c r="DJ939" s="144"/>
      <c r="DK939" s="144"/>
      <c r="DL939" s="144"/>
      <c r="DM939" s="144"/>
      <c r="DN939" s="144"/>
      <c r="DO939" s="144"/>
      <c r="DP939" s="144"/>
      <c r="DQ939" s="144"/>
      <c r="DR939" s="144"/>
      <c r="DS939" s="144"/>
      <c r="DT939" s="144"/>
      <c r="DU939" s="144"/>
      <c r="DV939" s="144"/>
      <c r="DW939" s="144"/>
      <c r="DX939" s="144"/>
      <c r="DY939" s="144"/>
      <c r="DZ939" s="144"/>
      <c r="EA939" s="144"/>
      <c r="EB939" s="144"/>
      <c r="EC939" s="144"/>
      <c r="ED939" s="144"/>
      <c r="EE939" s="144"/>
      <c r="EF939" s="144"/>
      <c r="EG939" s="144"/>
      <c r="EH939" s="144"/>
      <c r="EI939" s="144"/>
      <c r="EJ939" s="144"/>
      <c r="EK939" s="144"/>
      <c r="EL939" s="144"/>
      <c r="EM939" s="144"/>
      <c r="EN939" s="144"/>
      <c r="EO939" s="144"/>
      <c r="EP939" s="144"/>
      <c r="EQ939" s="144"/>
      <c r="ER939" s="144"/>
      <c r="ES939" s="144"/>
      <c r="ET939" s="144"/>
      <c r="EU939" s="144"/>
      <c r="EV939" s="144"/>
      <c r="EW939" s="144"/>
      <c r="EX939" s="144"/>
      <c r="EY939" s="144"/>
      <c r="EZ939" s="144"/>
      <c r="FA939" s="144"/>
      <c r="FB939" s="144"/>
      <c r="FC939" s="144"/>
      <c r="FD939" s="144"/>
      <c r="FE939" s="144"/>
      <c r="FF939" s="144"/>
      <c r="FG939" s="144"/>
      <c r="FH939" s="144"/>
      <c r="FI939" s="144"/>
      <c r="FJ939" s="144"/>
      <c r="FK939" s="144"/>
      <c r="FL939" s="144"/>
      <c r="FM939" s="144"/>
      <c r="FN939" s="144"/>
      <c r="FO939" s="144"/>
      <c r="FP939" s="144"/>
      <c r="FQ939" s="144"/>
      <c r="FR939" s="144"/>
      <c r="FS939" s="144"/>
      <c r="FT939" s="144"/>
      <c r="FU939" s="144"/>
      <c r="FV939" s="144"/>
      <c r="FW939" s="144"/>
      <c r="FX939" s="144"/>
      <c r="FY939" s="144"/>
      <c r="FZ939" s="144"/>
      <c r="GA939" s="144"/>
      <c r="GB939" s="144"/>
      <c r="GC939" s="144"/>
      <c r="GD939" s="144"/>
      <c r="GE939" s="144"/>
      <c r="GF939" s="144"/>
      <c r="GG939" s="144"/>
      <c r="GH939" s="144"/>
      <c r="GI939" s="144"/>
      <c r="GJ939" s="144"/>
      <c r="GK939" s="144"/>
      <c r="GL939" s="144"/>
      <c r="GM939" s="144"/>
      <c r="GN939" s="144"/>
      <c r="GO939" s="144"/>
      <c r="GP939" s="144"/>
      <c r="GQ939" s="144"/>
      <c r="GR939" s="144"/>
      <c r="GS939" s="144"/>
      <c r="GT939" s="144"/>
      <c r="GU939" s="144"/>
      <c r="GV939" s="144"/>
      <c r="GW939" s="144"/>
      <c r="GX939" s="144"/>
      <c r="GY939" s="144"/>
      <c r="GZ939" s="144"/>
      <c r="HA939" s="144"/>
      <c r="HB939" s="144"/>
      <c r="HC939" s="144"/>
      <c r="HD939" s="144"/>
      <c r="HE939" s="144"/>
      <c r="HF939" s="144"/>
      <c r="HG939" s="144"/>
      <c r="HH939" s="144"/>
      <c r="HI939" s="144"/>
      <c r="HJ939" s="144"/>
    </row>
    <row r="940" spans="1:218" ht="16.5" x14ac:dyDescent="0.3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c r="CN940" s="144"/>
      <c r="CO940" s="144"/>
      <c r="CP940" s="144"/>
      <c r="CQ940" s="144"/>
      <c r="CR940" s="144"/>
      <c r="CS940" s="144"/>
      <c r="CT940" s="144"/>
      <c r="CU940" s="144"/>
      <c r="CV940" s="144"/>
      <c r="CW940" s="144"/>
      <c r="CX940" s="144"/>
      <c r="CY940" s="144"/>
      <c r="CZ940" s="144"/>
      <c r="DA940" s="144"/>
      <c r="DB940" s="144"/>
      <c r="DC940" s="144"/>
      <c r="DD940" s="144"/>
      <c r="DE940" s="144"/>
      <c r="DF940" s="144"/>
      <c r="DG940" s="144"/>
      <c r="DH940" s="144"/>
      <c r="DI940" s="144"/>
      <c r="DJ940" s="144"/>
      <c r="DK940" s="144"/>
      <c r="DL940" s="144"/>
      <c r="DM940" s="144"/>
      <c r="DN940" s="144"/>
      <c r="DO940" s="144"/>
      <c r="DP940" s="144"/>
      <c r="DQ940" s="144"/>
      <c r="DR940" s="144"/>
      <c r="DS940" s="144"/>
      <c r="DT940" s="144"/>
      <c r="DU940" s="144"/>
      <c r="DV940" s="144"/>
      <c r="DW940" s="144"/>
      <c r="DX940" s="144"/>
      <c r="DY940" s="144"/>
      <c r="DZ940" s="144"/>
      <c r="EA940" s="144"/>
      <c r="EB940" s="144"/>
      <c r="EC940" s="144"/>
      <c r="ED940" s="144"/>
      <c r="EE940" s="144"/>
      <c r="EF940" s="144"/>
      <c r="EG940" s="144"/>
      <c r="EH940" s="144"/>
      <c r="EI940" s="144"/>
      <c r="EJ940" s="144"/>
      <c r="EK940" s="144"/>
      <c r="EL940" s="144"/>
      <c r="EM940" s="144"/>
      <c r="EN940" s="144"/>
      <c r="EO940" s="144"/>
      <c r="EP940" s="144"/>
      <c r="EQ940" s="144"/>
      <c r="ER940" s="144"/>
      <c r="ES940" s="144"/>
      <c r="ET940" s="144"/>
      <c r="EU940" s="144"/>
      <c r="EV940" s="144"/>
      <c r="EW940" s="144"/>
      <c r="EX940" s="144"/>
      <c r="EY940" s="144"/>
      <c r="EZ940" s="144"/>
      <c r="FA940" s="144"/>
      <c r="FB940" s="144"/>
      <c r="FC940" s="144"/>
      <c r="FD940" s="144"/>
      <c r="FE940" s="144"/>
      <c r="FF940" s="144"/>
      <c r="FG940" s="144"/>
      <c r="FH940" s="144"/>
      <c r="FI940" s="144"/>
      <c r="FJ940" s="144"/>
      <c r="FK940" s="144"/>
      <c r="FL940" s="144"/>
      <c r="FM940" s="144"/>
      <c r="FN940" s="144"/>
      <c r="FO940" s="144"/>
      <c r="FP940" s="144"/>
      <c r="FQ940" s="144"/>
      <c r="FR940" s="144"/>
      <c r="FS940" s="144"/>
      <c r="FT940" s="144"/>
      <c r="FU940" s="144"/>
      <c r="FV940" s="144"/>
      <c r="FW940" s="144"/>
      <c r="FX940" s="144"/>
      <c r="FY940" s="144"/>
      <c r="FZ940" s="144"/>
      <c r="GA940" s="144"/>
      <c r="GB940" s="144"/>
      <c r="GC940" s="144"/>
      <c r="GD940" s="144"/>
      <c r="GE940" s="144"/>
      <c r="GF940" s="144"/>
      <c r="GG940" s="144"/>
      <c r="GH940" s="144"/>
      <c r="GI940" s="144"/>
      <c r="GJ940" s="144"/>
      <c r="GK940" s="144"/>
      <c r="GL940" s="144"/>
      <c r="GM940" s="144"/>
      <c r="GN940" s="144"/>
      <c r="GO940" s="144"/>
      <c r="GP940" s="144"/>
      <c r="GQ940" s="144"/>
      <c r="GR940" s="144"/>
      <c r="GS940" s="144"/>
      <c r="GT940" s="144"/>
      <c r="GU940" s="144"/>
      <c r="GV940" s="144"/>
      <c r="GW940" s="144"/>
      <c r="GX940" s="144"/>
      <c r="GY940" s="144"/>
      <c r="GZ940" s="144"/>
      <c r="HA940" s="144"/>
      <c r="HB940" s="144"/>
      <c r="HC940" s="144"/>
      <c r="HD940" s="144"/>
      <c r="HE940" s="144"/>
      <c r="HF940" s="144"/>
      <c r="HG940" s="144"/>
      <c r="HH940" s="144"/>
      <c r="HI940" s="144"/>
      <c r="HJ940" s="144"/>
    </row>
    <row r="941" spans="1:218" ht="16.5" x14ac:dyDescent="0.3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c r="CN941" s="144"/>
      <c r="CO941" s="144"/>
      <c r="CP941" s="144"/>
      <c r="CQ941" s="144"/>
      <c r="CR941" s="144"/>
      <c r="CS941" s="144"/>
      <c r="CT941" s="144"/>
      <c r="CU941" s="144"/>
      <c r="CV941" s="144"/>
      <c r="CW941" s="144"/>
      <c r="CX941" s="144"/>
      <c r="CY941" s="144"/>
      <c r="CZ941" s="144"/>
      <c r="DA941" s="144"/>
      <c r="DB941" s="144"/>
      <c r="DC941" s="144"/>
      <c r="DD941" s="144"/>
      <c r="DE941" s="144"/>
      <c r="DF941" s="144"/>
      <c r="DG941" s="144"/>
      <c r="DH941" s="144"/>
      <c r="DI941" s="144"/>
      <c r="DJ941" s="144"/>
      <c r="DK941" s="144"/>
      <c r="DL941" s="144"/>
      <c r="DM941" s="144"/>
      <c r="DN941" s="144"/>
      <c r="DO941" s="144"/>
      <c r="DP941" s="144"/>
      <c r="DQ941" s="144"/>
      <c r="DR941" s="144"/>
      <c r="DS941" s="144"/>
      <c r="DT941" s="144"/>
      <c r="DU941" s="144"/>
      <c r="DV941" s="144"/>
      <c r="DW941" s="144"/>
      <c r="DX941" s="144"/>
      <c r="DY941" s="144"/>
      <c r="DZ941" s="144"/>
      <c r="EA941" s="144"/>
      <c r="EB941" s="144"/>
      <c r="EC941" s="144"/>
      <c r="ED941" s="144"/>
      <c r="EE941" s="144"/>
      <c r="EF941" s="144"/>
      <c r="EG941" s="144"/>
      <c r="EH941" s="144"/>
      <c r="EI941" s="144"/>
      <c r="EJ941" s="144"/>
      <c r="EK941" s="144"/>
      <c r="EL941" s="144"/>
      <c r="EM941" s="144"/>
      <c r="EN941" s="144"/>
      <c r="EO941" s="144"/>
      <c r="EP941" s="144"/>
      <c r="EQ941" s="144"/>
      <c r="ER941" s="144"/>
      <c r="ES941" s="144"/>
      <c r="ET941" s="144"/>
      <c r="EU941" s="144"/>
      <c r="EV941" s="144"/>
      <c r="EW941" s="144"/>
      <c r="EX941" s="144"/>
      <c r="EY941" s="144"/>
      <c r="EZ941" s="144"/>
      <c r="FA941" s="144"/>
      <c r="FB941" s="144"/>
      <c r="FC941" s="144"/>
      <c r="FD941" s="144"/>
      <c r="FE941" s="144"/>
      <c r="FF941" s="144"/>
      <c r="FG941" s="144"/>
      <c r="FH941" s="144"/>
      <c r="FI941" s="144"/>
      <c r="FJ941" s="144"/>
      <c r="FK941" s="144"/>
      <c r="FL941" s="144"/>
      <c r="FM941" s="144"/>
      <c r="FN941" s="144"/>
      <c r="FO941" s="144"/>
      <c r="FP941" s="144"/>
      <c r="FQ941" s="144"/>
      <c r="FR941" s="144"/>
      <c r="FS941" s="144"/>
      <c r="FT941" s="144"/>
      <c r="FU941" s="144"/>
      <c r="FV941" s="144"/>
      <c r="FW941" s="144"/>
      <c r="FX941" s="144"/>
      <c r="FY941" s="144"/>
      <c r="FZ941" s="144"/>
      <c r="GA941" s="144"/>
      <c r="GB941" s="144"/>
      <c r="GC941" s="144"/>
      <c r="GD941" s="144"/>
      <c r="GE941" s="144"/>
      <c r="GF941" s="144"/>
      <c r="GG941" s="144"/>
      <c r="GH941" s="144"/>
      <c r="GI941" s="144"/>
      <c r="GJ941" s="144"/>
      <c r="GK941" s="144"/>
      <c r="GL941" s="144"/>
      <c r="GM941" s="144"/>
      <c r="GN941" s="144"/>
      <c r="GO941" s="144"/>
      <c r="GP941" s="144"/>
      <c r="GQ941" s="144"/>
      <c r="GR941" s="144"/>
      <c r="GS941" s="144"/>
      <c r="GT941" s="144"/>
      <c r="GU941" s="144"/>
      <c r="GV941" s="144"/>
      <c r="GW941" s="144"/>
      <c r="GX941" s="144"/>
      <c r="GY941" s="144"/>
      <c r="GZ941" s="144"/>
      <c r="HA941" s="144"/>
      <c r="HB941" s="144"/>
      <c r="HC941" s="144"/>
      <c r="HD941" s="144"/>
      <c r="HE941" s="144"/>
      <c r="HF941" s="144"/>
      <c r="HG941" s="144"/>
      <c r="HH941" s="144"/>
      <c r="HI941" s="144"/>
      <c r="HJ941" s="144"/>
    </row>
    <row r="942" spans="1:218" ht="16.5" x14ac:dyDescent="0.3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c r="CN942" s="144"/>
      <c r="CO942" s="144"/>
      <c r="CP942" s="144"/>
      <c r="CQ942" s="144"/>
      <c r="CR942" s="144"/>
      <c r="CS942" s="144"/>
      <c r="CT942" s="144"/>
      <c r="CU942" s="144"/>
      <c r="CV942" s="144"/>
      <c r="CW942" s="144"/>
      <c r="CX942" s="144"/>
      <c r="CY942" s="144"/>
      <c r="CZ942" s="144"/>
      <c r="DA942" s="144"/>
      <c r="DB942" s="144"/>
      <c r="DC942" s="144"/>
      <c r="DD942" s="144"/>
      <c r="DE942" s="144"/>
      <c r="DF942" s="144"/>
      <c r="DG942" s="144"/>
      <c r="DH942" s="144"/>
      <c r="DI942" s="144"/>
      <c r="DJ942" s="144"/>
      <c r="DK942" s="144"/>
      <c r="DL942" s="144"/>
      <c r="DM942" s="144"/>
      <c r="DN942" s="144"/>
      <c r="DO942" s="144"/>
      <c r="DP942" s="144"/>
      <c r="DQ942" s="144"/>
      <c r="DR942" s="144"/>
      <c r="DS942" s="144"/>
      <c r="DT942" s="144"/>
      <c r="DU942" s="144"/>
      <c r="DV942" s="144"/>
      <c r="DW942" s="144"/>
      <c r="DX942" s="144"/>
      <c r="DY942" s="144"/>
      <c r="DZ942" s="144"/>
      <c r="EA942" s="144"/>
      <c r="EB942" s="144"/>
      <c r="EC942" s="144"/>
      <c r="ED942" s="144"/>
      <c r="EE942" s="144"/>
      <c r="EF942" s="144"/>
      <c r="EG942" s="144"/>
      <c r="EH942" s="144"/>
      <c r="EI942" s="144"/>
      <c r="EJ942" s="144"/>
      <c r="EK942" s="144"/>
      <c r="EL942" s="144"/>
      <c r="EM942" s="144"/>
      <c r="EN942" s="144"/>
      <c r="EO942" s="144"/>
      <c r="EP942" s="144"/>
      <c r="EQ942" s="144"/>
      <c r="ER942" s="144"/>
      <c r="ES942" s="144"/>
      <c r="ET942" s="144"/>
      <c r="EU942" s="144"/>
      <c r="EV942" s="144"/>
      <c r="EW942" s="144"/>
      <c r="EX942" s="144"/>
      <c r="EY942" s="144"/>
      <c r="EZ942" s="144"/>
      <c r="FA942" s="144"/>
      <c r="FB942" s="144"/>
      <c r="FC942" s="144"/>
      <c r="FD942" s="144"/>
      <c r="FE942" s="144"/>
      <c r="FF942" s="144"/>
      <c r="FG942" s="144"/>
      <c r="FH942" s="144"/>
      <c r="FI942" s="144"/>
      <c r="FJ942" s="144"/>
      <c r="FK942" s="144"/>
      <c r="FL942" s="144"/>
      <c r="FM942" s="144"/>
      <c r="FN942" s="144"/>
      <c r="FO942" s="144"/>
      <c r="FP942" s="144"/>
      <c r="FQ942" s="144"/>
      <c r="FR942" s="144"/>
      <c r="FS942" s="144"/>
      <c r="FT942" s="144"/>
      <c r="FU942" s="144"/>
      <c r="FV942" s="144"/>
      <c r="FW942" s="144"/>
      <c r="FX942" s="144"/>
      <c r="FY942" s="144"/>
      <c r="FZ942" s="144"/>
      <c r="GA942" s="144"/>
      <c r="GB942" s="144"/>
      <c r="GC942" s="144"/>
      <c r="GD942" s="144"/>
      <c r="GE942" s="144"/>
      <c r="GF942" s="144"/>
      <c r="GG942" s="144"/>
      <c r="GH942" s="144"/>
      <c r="GI942" s="144"/>
      <c r="GJ942" s="144"/>
      <c r="GK942" s="144"/>
      <c r="GL942" s="144"/>
      <c r="GM942" s="144"/>
      <c r="GN942" s="144"/>
      <c r="GO942" s="144"/>
      <c r="GP942" s="144"/>
      <c r="GQ942" s="144"/>
      <c r="GR942" s="144"/>
      <c r="GS942" s="144"/>
      <c r="GT942" s="144"/>
      <c r="GU942" s="144"/>
      <c r="GV942" s="144"/>
      <c r="GW942" s="144"/>
      <c r="GX942" s="144"/>
      <c r="GY942" s="144"/>
      <c r="GZ942" s="144"/>
      <c r="HA942" s="144"/>
      <c r="HB942" s="144"/>
      <c r="HC942" s="144"/>
      <c r="HD942" s="144"/>
      <c r="HE942" s="144"/>
      <c r="HF942" s="144"/>
      <c r="HG942" s="144"/>
      <c r="HH942" s="144"/>
      <c r="HI942" s="144"/>
      <c r="HJ942" s="144"/>
    </row>
    <row r="943" spans="1:218" ht="16.5" x14ac:dyDescent="0.3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c r="CN943" s="144"/>
      <c r="CO943" s="144"/>
      <c r="CP943" s="144"/>
      <c r="CQ943" s="144"/>
      <c r="CR943" s="144"/>
      <c r="CS943" s="144"/>
      <c r="CT943" s="144"/>
      <c r="CU943" s="144"/>
      <c r="CV943" s="144"/>
      <c r="CW943" s="144"/>
      <c r="CX943" s="144"/>
      <c r="CY943" s="144"/>
      <c r="CZ943" s="144"/>
      <c r="DA943" s="144"/>
      <c r="DB943" s="144"/>
      <c r="DC943" s="144"/>
      <c r="DD943" s="144"/>
      <c r="DE943" s="144"/>
      <c r="DF943" s="144"/>
      <c r="DG943" s="144"/>
      <c r="DH943" s="144"/>
      <c r="DI943" s="144"/>
      <c r="DJ943" s="144"/>
      <c r="DK943" s="144"/>
      <c r="DL943" s="144"/>
      <c r="DM943" s="144"/>
      <c r="DN943" s="144"/>
      <c r="DO943" s="144"/>
      <c r="DP943" s="144"/>
      <c r="DQ943" s="144"/>
      <c r="DR943" s="144"/>
      <c r="DS943" s="144"/>
      <c r="DT943" s="144"/>
      <c r="DU943" s="144"/>
      <c r="DV943" s="144"/>
      <c r="DW943" s="144"/>
      <c r="DX943" s="144"/>
      <c r="DY943" s="144"/>
      <c r="DZ943" s="144"/>
      <c r="EA943" s="144"/>
      <c r="EB943" s="144"/>
      <c r="EC943" s="144"/>
      <c r="ED943" s="144"/>
      <c r="EE943" s="144"/>
      <c r="EF943" s="144"/>
      <c r="EG943" s="144"/>
      <c r="EH943" s="144"/>
      <c r="EI943" s="144"/>
      <c r="EJ943" s="144"/>
      <c r="EK943" s="144"/>
      <c r="EL943" s="144"/>
      <c r="EM943" s="144"/>
      <c r="EN943" s="144"/>
      <c r="EO943" s="144"/>
      <c r="EP943" s="144"/>
      <c r="EQ943" s="144"/>
      <c r="ER943" s="144"/>
      <c r="ES943" s="144"/>
      <c r="ET943" s="144"/>
      <c r="EU943" s="144"/>
      <c r="EV943" s="144"/>
      <c r="EW943" s="144"/>
      <c r="EX943" s="144"/>
      <c r="EY943" s="144"/>
      <c r="EZ943" s="144"/>
      <c r="FA943" s="144"/>
      <c r="FB943" s="144"/>
      <c r="FC943" s="144"/>
      <c r="FD943" s="144"/>
      <c r="FE943" s="144"/>
      <c r="FF943" s="144"/>
      <c r="FG943" s="144"/>
      <c r="FH943" s="144"/>
      <c r="FI943" s="144"/>
      <c r="FJ943" s="144"/>
      <c r="FK943" s="144"/>
      <c r="FL943" s="144"/>
      <c r="FM943" s="144"/>
      <c r="FN943" s="144"/>
      <c r="FO943" s="144"/>
      <c r="FP943" s="144"/>
      <c r="FQ943" s="144"/>
      <c r="FR943" s="144"/>
      <c r="FS943" s="144"/>
      <c r="FT943" s="144"/>
      <c r="FU943" s="144"/>
      <c r="FV943" s="144"/>
      <c r="FW943" s="144"/>
      <c r="FX943" s="144"/>
      <c r="FY943" s="144"/>
      <c r="FZ943" s="144"/>
      <c r="GA943" s="144"/>
      <c r="GB943" s="144"/>
      <c r="GC943" s="144"/>
      <c r="GD943" s="144"/>
      <c r="GE943" s="144"/>
      <c r="GF943" s="144"/>
      <c r="GG943" s="144"/>
      <c r="GH943" s="144"/>
      <c r="GI943" s="144"/>
      <c r="GJ943" s="144"/>
      <c r="GK943" s="144"/>
      <c r="GL943" s="144"/>
      <c r="GM943" s="144"/>
      <c r="GN943" s="144"/>
      <c r="GO943" s="144"/>
      <c r="GP943" s="144"/>
      <c r="GQ943" s="144"/>
      <c r="GR943" s="144"/>
      <c r="GS943" s="144"/>
      <c r="GT943" s="144"/>
      <c r="GU943" s="144"/>
      <c r="GV943" s="144"/>
      <c r="GW943" s="144"/>
      <c r="GX943" s="144"/>
      <c r="GY943" s="144"/>
      <c r="GZ943" s="144"/>
      <c r="HA943" s="144"/>
      <c r="HB943" s="144"/>
      <c r="HC943" s="144"/>
      <c r="HD943" s="144"/>
      <c r="HE943" s="144"/>
      <c r="HF943" s="144"/>
      <c r="HG943" s="144"/>
      <c r="HH943" s="144"/>
      <c r="HI943" s="144"/>
      <c r="HJ943" s="144"/>
    </row>
    <row r="944" spans="1:218" ht="16.5" x14ac:dyDescent="0.3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c r="CN944" s="144"/>
      <c r="CO944" s="144"/>
      <c r="CP944" s="144"/>
      <c r="CQ944" s="144"/>
      <c r="CR944" s="144"/>
      <c r="CS944" s="144"/>
      <c r="CT944" s="144"/>
      <c r="CU944" s="144"/>
      <c r="CV944" s="144"/>
      <c r="CW944" s="144"/>
      <c r="CX944" s="144"/>
      <c r="CY944" s="144"/>
      <c r="CZ944" s="144"/>
      <c r="DA944" s="144"/>
      <c r="DB944" s="144"/>
      <c r="DC944" s="144"/>
      <c r="DD944" s="144"/>
      <c r="DE944" s="144"/>
      <c r="DF944" s="144"/>
      <c r="DG944" s="144"/>
      <c r="DH944" s="144"/>
      <c r="DI944" s="144"/>
      <c r="DJ944" s="144"/>
      <c r="DK944" s="144"/>
      <c r="DL944" s="144"/>
      <c r="DM944" s="144"/>
      <c r="DN944" s="144"/>
      <c r="DO944" s="144"/>
      <c r="DP944" s="144"/>
      <c r="DQ944" s="144"/>
      <c r="DR944" s="144"/>
      <c r="DS944" s="144"/>
      <c r="DT944" s="144"/>
      <c r="DU944" s="144"/>
      <c r="DV944" s="144"/>
      <c r="DW944" s="144"/>
      <c r="DX944" s="144"/>
      <c r="DY944" s="144"/>
      <c r="DZ944" s="144"/>
      <c r="EA944" s="144"/>
      <c r="EB944" s="144"/>
      <c r="EC944" s="144"/>
      <c r="ED944" s="144"/>
      <c r="EE944" s="144"/>
      <c r="EF944" s="144"/>
      <c r="EG944" s="144"/>
      <c r="EH944" s="144"/>
      <c r="EI944" s="144"/>
      <c r="EJ944" s="144"/>
      <c r="EK944" s="144"/>
      <c r="EL944" s="144"/>
      <c r="EM944" s="144"/>
      <c r="EN944" s="144"/>
      <c r="EO944" s="144"/>
      <c r="EP944" s="144"/>
      <c r="EQ944" s="144"/>
      <c r="ER944" s="144"/>
      <c r="ES944" s="144"/>
      <c r="ET944" s="144"/>
      <c r="EU944" s="144"/>
      <c r="EV944" s="144"/>
      <c r="EW944" s="144"/>
      <c r="EX944" s="144"/>
      <c r="EY944" s="144"/>
      <c r="EZ944" s="144"/>
      <c r="FA944" s="144"/>
      <c r="FB944" s="144"/>
      <c r="FC944" s="144"/>
      <c r="FD944" s="144"/>
      <c r="FE944" s="144"/>
      <c r="FF944" s="144"/>
      <c r="FG944" s="144"/>
      <c r="FH944" s="144"/>
      <c r="FI944" s="144"/>
      <c r="FJ944" s="144"/>
      <c r="FK944" s="144"/>
      <c r="FL944" s="144"/>
      <c r="FM944" s="144"/>
      <c r="FN944" s="144"/>
      <c r="FO944" s="144"/>
      <c r="FP944" s="144"/>
      <c r="FQ944" s="144"/>
      <c r="FR944" s="144"/>
      <c r="FS944" s="144"/>
      <c r="FT944" s="144"/>
      <c r="FU944" s="144"/>
      <c r="FV944" s="144"/>
      <c r="FW944" s="144"/>
      <c r="FX944" s="144"/>
      <c r="FY944" s="144"/>
      <c r="FZ944" s="144"/>
      <c r="GA944" s="144"/>
      <c r="GB944" s="144"/>
      <c r="GC944" s="144"/>
      <c r="GD944" s="144"/>
      <c r="GE944" s="144"/>
      <c r="GF944" s="144"/>
      <c r="GG944" s="144"/>
      <c r="GH944" s="144"/>
      <c r="GI944" s="144"/>
      <c r="GJ944" s="144"/>
      <c r="GK944" s="144"/>
      <c r="GL944" s="144"/>
      <c r="GM944" s="144"/>
      <c r="GN944" s="144"/>
      <c r="GO944" s="144"/>
      <c r="GP944" s="144"/>
      <c r="GQ944" s="144"/>
      <c r="GR944" s="144"/>
      <c r="GS944" s="144"/>
      <c r="GT944" s="144"/>
      <c r="GU944" s="144"/>
      <c r="GV944" s="144"/>
      <c r="GW944" s="144"/>
      <c r="GX944" s="144"/>
      <c r="GY944" s="144"/>
      <c r="GZ944" s="144"/>
      <c r="HA944" s="144"/>
      <c r="HB944" s="144"/>
      <c r="HC944" s="144"/>
      <c r="HD944" s="144"/>
      <c r="HE944" s="144"/>
      <c r="HF944" s="144"/>
      <c r="HG944" s="144"/>
      <c r="HH944" s="144"/>
      <c r="HI944" s="144"/>
      <c r="HJ944" s="144"/>
    </row>
    <row r="945" spans="1:218" ht="16.5" x14ac:dyDescent="0.3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c r="CN945" s="144"/>
      <c r="CO945" s="144"/>
      <c r="CP945" s="144"/>
      <c r="CQ945" s="144"/>
      <c r="CR945" s="144"/>
      <c r="CS945" s="144"/>
      <c r="CT945" s="144"/>
      <c r="CU945" s="144"/>
      <c r="CV945" s="144"/>
      <c r="CW945" s="144"/>
      <c r="CX945" s="144"/>
      <c r="CY945" s="144"/>
      <c r="CZ945" s="144"/>
      <c r="DA945" s="144"/>
      <c r="DB945" s="144"/>
      <c r="DC945" s="144"/>
      <c r="DD945" s="144"/>
      <c r="DE945" s="144"/>
      <c r="DF945" s="144"/>
      <c r="DG945" s="144"/>
      <c r="DH945" s="144"/>
      <c r="DI945" s="144"/>
      <c r="DJ945" s="144"/>
      <c r="DK945" s="144"/>
      <c r="DL945" s="144"/>
      <c r="DM945" s="144"/>
      <c r="DN945" s="144"/>
      <c r="DO945" s="144"/>
      <c r="DP945" s="144"/>
      <c r="DQ945" s="144"/>
      <c r="DR945" s="144"/>
      <c r="DS945" s="144"/>
      <c r="DT945" s="144"/>
      <c r="DU945" s="144"/>
      <c r="DV945" s="144"/>
      <c r="DW945" s="144"/>
      <c r="DX945" s="144"/>
      <c r="DY945" s="144"/>
      <c r="DZ945" s="144"/>
      <c r="EA945" s="144"/>
      <c r="EB945" s="144"/>
      <c r="EC945" s="144"/>
      <c r="ED945" s="144"/>
      <c r="EE945" s="144"/>
      <c r="EF945" s="144"/>
      <c r="EG945" s="144"/>
      <c r="EH945" s="144"/>
      <c r="EI945" s="144"/>
      <c r="EJ945" s="144"/>
      <c r="EK945" s="144"/>
      <c r="EL945" s="144"/>
      <c r="EM945" s="144"/>
      <c r="EN945" s="144"/>
      <c r="EO945" s="144"/>
      <c r="EP945" s="144"/>
      <c r="EQ945" s="144"/>
      <c r="ER945" s="144"/>
      <c r="ES945" s="144"/>
      <c r="ET945" s="144"/>
      <c r="EU945" s="144"/>
      <c r="EV945" s="144"/>
      <c r="EW945" s="144"/>
      <c r="EX945" s="144"/>
      <c r="EY945" s="144"/>
      <c r="EZ945" s="144"/>
      <c r="FA945" s="144"/>
      <c r="FB945" s="144"/>
      <c r="FC945" s="144"/>
      <c r="FD945" s="144"/>
      <c r="FE945" s="144"/>
      <c r="FF945" s="144"/>
      <c r="FG945" s="144"/>
      <c r="FH945" s="144"/>
      <c r="FI945" s="144"/>
      <c r="FJ945" s="144"/>
      <c r="FK945" s="144"/>
      <c r="FL945" s="144"/>
      <c r="FM945" s="144"/>
      <c r="FN945" s="144"/>
      <c r="FO945" s="144"/>
      <c r="FP945" s="144"/>
      <c r="FQ945" s="144"/>
      <c r="FR945" s="144"/>
      <c r="FS945" s="144"/>
      <c r="FT945" s="144"/>
      <c r="FU945" s="144"/>
      <c r="FV945" s="144"/>
      <c r="FW945" s="144"/>
      <c r="FX945" s="144"/>
      <c r="FY945" s="144"/>
      <c r="FZ945" s="144"/>
      <c r="GA945" s="144"/>
      <c r="GB945" s="144"/>
      <c r="GC945" s="144"/>
      <c r="GD945" s="144"/>
      <c r="GE945" s="144"/>
      <c r="GF945" s="144"/>
      <c r="GG945" s="144"/>
      <c r="GH945" s="144"/>
      <c r="GI945" s="144"/>
      <c r="GJ945" s="144"/>
      <c r="GK945" s="144"/>
      <c r="GL945" s="144"/>
      <c r="GM945" s="144"/>
      <c r="GN945" s="144"/>
      <c r="GO945" s="144"/>
      <c r="GP945" s="144"/>
      <c r="GQ945" s="144"/>
      <c r="GR945" s="144"/>
      <c r="GS945" s="144"/>
      <c r="GT945" s="144"/>
      <c r="GU945" s="144"/>
      <c r="GV945" s="144"/>
      <c r="GW945" s="144"/>
      <c r="GX945" s="144"/>
      <c r="GY945" s="144"/>
      <c r="GZ945" s="144"/>
      <c r="HA945" s="144"/>
      <c r="HB945" s="144"/>
      <c r="HC945" s="144"/>
      <c r="HD945" s="144"/>
      <c r="HE945" s="144"/>
      <c r="HF945" s="144"/>
      <c r="HG945" s="144"/>
      <c r="HH945" s="144"/>
      <c r="HI945" s="144"/>
      <c r="HJ945" s="144"/>
    </row>
    <row r="946" spans="1:218" ht="16.5" x14ac:dyDescent="0.3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c r="CN946" s="144"/>
      <c r="CO946" s="144"/>
      <c r="CP946" s="144"/>
      <c r="CQ946" s="144"/>
      <c r="CR946" s="144"/>
      <c r="CS946" s="144"/>
      <c r="CT946" s="144"/>
      <c r="CU946" s="144"/>
      <c r="CV946" s="144"/>
      <c r="CW946" s="144"/>
      <c r="CX946" s="144"/>
      <c r="CY946" s="144"/>
      <c r="CZ946" s="144"/>
      <c r="DA946" s="144"/>
      <c r="DB946" s="144"/>
      <c r="DC946" s="144"/>
      <c r="DD946" s="144"/>
      <c r="DE946" s="144"/>
      <c r="DF946" s="144"/>
      <c r="DG946" s="144"/>
      <c r="DH946" s="144"/>
      <c r="DI946" s="144"/>
      <c r="DJ946" s="144"/>
      <c r="DK946" s="144"/>
      <c r="DL946" s="144"/>
      <c r="DM946" s="144"/>
      <c r="DN946" s="144"/>
      <c r="DO946" s="144"/>
      <c r="DP946" s="144"/>
      <c r="DQ946" s="144"/>
      <c r="DR946" s="144"/>
      <c r="DS946" s="144"/>
      <c r="DT946" s="144"/>
      <c r="DU946" s="144"/>
      <c r="DV946" s="144"/>
      <c r="DW946" s="144"/>
      <c r="DX946" s="144"/>
      <c r="DY946" s="144"/>
      <c r="DZ946" s="144"/>
      <c r="EA946" s="144"/>
      <c r="EB946" s="144"/>
      <c r="EC946" s="144"/>
      <c r="ED946" s="144"/>
      <c r="EE946" s="144"/>
      <c r="EF946" s="144"/>
      <c r="EG946" s="144"/>
      <c r="EH946" s="144"/>
      <c r="EI946" s="144"/>
      <c r="EJ946" s="144"/>
      <c r="EK946" s="144"/>
      <c r="EL946" s="144"/>
      <c r="EM946" s="144"/>
      <c r="EN946" s="144"/>
      <c r="EO946" s="144"/>
      <c r="EP946" s="144"/>
      <c r="EQ946" s="144"/>
      <c r="ER946" s="144"/>
      <c r="ES946" s="144"/>
      <c r="ET946" s="144"/>
      <c r="EU946" s="144"/>
      <c r="EV946" s="144"/>
      <c r="EW946" s="144"/>
      <c r="EX946" s="144"/>
      <c r="EY946" s="144"/>
      <c r="EZ946" s="144"/>
      <c r="FA946" s="144"/>
      <c r="FB946" s="144"/>
      <c r="FC946" s="144"/>
      <c r="FD946" s="144"/>
      <c r="FE946" s="144"/>
      <c r="FF946" s="144"/>
      <c r="FG946" s="144"/>
      <c r="FH946" s="144"/>
      <c r="FI946" s="144"/>
      <c r="FJ946" s="144"/>
      <c r="FK946" s="144"/>
      <c r="FL946" s="144"/>
      <c r="FM946" s="144"/>
      <c r="FN946" s="144"/>
      <c r="FO946" s="144"/>
      <c r="FP946" s="144"/>
      <c r="FQ946" s="144"/>
      <c r="FR946" s="144"/>
      <c r="FS946" s="144"/>
      <c r="FT946" s="144"/>
      <c r="FU946" s="144"/>
      <c r="FV946" s="144"/>
      <c r="FW946" s="144"/>
      <c r="FX946" s="144"/>
      <c r="FY946" s="144"/>
      <c r="FZ946" s="144"/>
      <c r="GA946" s="144"/>
      <c r="GB946" s="144"/>
      <c r="GC946" s="144"/>
      <c r="GD946" s="144"/>
      <c r="GE946" s="144"/>
      <c r="GF946" s="144"/>
      <c r="GG946" s="144"/>
      <c r="GH946" s="144"/>
      <c r="GI946" s="144"/>
      <c r="GJ946" s="144"/>
      <c r="GK946" s="144"/>
      <c r="GL946" s="144"/>
      <c r="GM946" s="144"/>
      <c r="GN946" s="144"/>
      <c r="GO946" s="144"/>
      <c r="GP946" s="144"/>
      <c r="GQ946" s="144"/>
      <c r="GR946" s="144"/>
      <c r="GS946" s="144"/>
      <c r="GT946" s="144"/>
      <c r="GU946" s="144"/>
      <c r="GV946" s="144"/>
      <c r="GW946" s="144"/>
      <c r="GX946" s="144"/>
      <c r="GY946" s="144"/>
      <c r="GZ946" s="144"/>
      <c r="HA946" s="144"/>
      <c r="HB946" s="144"/>
      <c r="HC946" s="144"/>
      <c r="HD946" s="144"/>
      <c r="HE946" s="144"/>
      <c r="HF946" s="144"/>
      <c r="HG946" s="144"/>
      <c r="HH946" s="144"/>
      <c r="HI946" s="144"/>
      <c r="HJ946" s="144"/>
    </row>
    <row r="947" spans="1:218" ht="16.5" x14ac:dyDescent="0.3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c r="CN947" s="144"/>
      <c r="CO947" s="144"/>
      <c r="CP947" s="144"/>
      <c r="CQ947" s="144"/>
      <c r="CR947" s="144"/>
      <c r="CS947" s="144"/>
      <c r="CT947" s="144"/>
      <c r="CU947" s="144"/>
      <c r="CV947" s="144"/>
      <c r="CW947" s="144"/>
      <c r="CX947" s="144"/>
      <c r="CY947" s="144"/>
      <c r="CZ947" s="144"/>
      <c r="DA947" s="144"/>
      <c r="DB947" s="144"/>
      <c r="DC947" s="144"/>
      <c r="DD947" s="144"/>
      <c r="DE947" s="144"/>
      <c r="DF947" s="144"/>
      <c r="DG947" s="144"/>
      <c r="DH947" s="144"/>
      <c r="DI947" s="144"/>
      <c r="DJ947" s="144"/>
      <c r="DK947" s="144"/>
      <c r="DL947" s="144"/>
      <c r="DM947" s="144"/>
      <c r="DN947" s="144"/>
      <c r="DO947" s="144"/>
      <c r="DP947" s="144"/>
      <c r="DQ947" s="144"/>
      <c r="DR947" s="144"/>
      <c r="DS947" s="144"/>
      <c r="DT947" s="144"/>
      <c r="DU947" s="144"/>
      <c r="DV947" s="144"/>
      <c r="DW947" s="144"/>
      <c r="DX947" s="144"/>
      <c r="DY947" s="144"/>
      <c r="DZ947" s="144"/>
      <c r="EA947" s="144"/>
      <c r="EB947" s="144"/>
      <c r="EC947" s="144"/>
      <c r="ED947" s="144"/>
      <c r="EE947" s="144"/>
      <c r="EF947" s="144"/>
      <c r="EG947" s="144"/>
      <c r="EH947" s="144"/>
      <c r="EI947" s="144"/>
      <c r="EJ947" s="144"/>
      <c r="EK947" s="144"/>
      <c r="EL947" s="144"/>
      <c r="EM947" s="144"/>
      <c r="EN947" s="144"/>
      <c r="EO947" s="144"/>
      <c r="EP947" s="144"/>
      <c r="EQ947" s="144"/>
      <c r="ER947" s="144"/>
      <c r="ES947" s="144"/>
      <c r="ET947" s="144"/>
      <c r="EU947" s="144"/>
      <c r="EV947" s="144"/>
      <c r="EW947" s="144"/>
      <c r="EX947" s="144"/>
      <c r="EY947" s="144"/>
      <c r="EZ947" s="144"/>
      <c r="FA947" s="144"/>
      <c r="FB947" s="144"/>
      <c r="FC947" s="144"/>
      <c r="FD947" s="144"/>
      <c r="FE947" s="144"/>
      <c r="FF947" s="144"/>
      <c r="FG947" s="144"/>
      <c r="FH947" s="144"/>
      <c r="FI947" s="144"/>
      <c r="FJ947" s="144"/>
      <c r="FK947" s="144"/>
      <c r="FL947" s="144"/>
      <c r="FM947" s="144"/>
      <c r="FN947" s="144"/>
      <c r="FO947" s="144"/>
      <c r="FP947" s="144"/>
      <c r="FQ947" s="144"/>
      <c r="FR947" s="144"/>
      <c r="FS947" s="144"/>
      <c r="FT947" s="144"/>
      <c r="FU947" s="144"/>
      <c r="FV947" s="144"/>
      <c r="FW947" s="144"/>
      <c r="FX947" s="144"/>
      <c r="FY947" s="144"/>
      <c r="FZ947" s="144"/>
      <c r="GA947" s="144"/>
      <c r="GB947" s="144"/>
      <c r="GC947" s="144"/>
      <c r="GD947" s="144"/>
      <c r="GE947" s="144"/>
      <c r="GF947" s="144"/>
      <c r="GG947" s="144"/>
      <c r="GH947" s="144"/>
      <c r="GI947" s="144"/>
      <c r="GJ947" s="144"/>
      <c r="GK947" s="144"/>
      <c r="GL947" s="144"/>
      <c r="GM947" s="144"/>
      <c r="GN947" s="144"/>
      <c r="GO947" s="144"/>
      <c r="GP947" s="144"/>
      <c r="GQ947" s="144"/>
      <c r="GR947" s="144"/>
      <c r="GS947" s="144"/>
      <c r="GT947" s="144"/>
      <c r="GU947" s="144"/>
      <c r="GV947" s="144"/>
      <c r="GW947" s="144"/>
      <c r="GX947" s="144"/>
      <c r="GY947" s="144"/>
      <c r="GZ947" s="144"/>
      <c r="HA947" s="144"/>
      <c r="HB947" s="144"/>
      <c r="HC947" s="144"/>
      <c r="HD947" s="144"/>
      <c r="HE947" s="144"/>
      <c r="HF947" s="144"/>
      <c r="HG947" s="144"/>
      <c r="HH947" s="144"/>
      <c r="HI947" s="144"/>
      <c r="HJ947" s="144"/>
    </row>
    <row r="948" spans="1:218" ht="16.5" x14ac:dyDescent="0.3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c r="CN948" s="144"/>
      <c r="CO948" s="144"/>
      <c r="CP948" s="144"/>
      <c r="CQ948" s="144"/>
      <c r="CR948" s="144"/>
      <c r="CS948" s="144"/>
      <c r="CT948" s="144"/>
      <c r="CU948" s="144"/>
      <c r="CV948" s="144"/>
      <c r="CW948" s="144"/>
      <c r="CX948" s="144"/>
      <c r="CY948" s="144"/>
      <c r="CZ948" s="144"/>
      <c r="DA948" s="144"/>
      <c r="DB948" s="144"/>
      <c r="DC948" s="144"/>
      <c r="DD948" s="144"/>
      <c r="DE948" s="144"/>
      <c r="DF948" s="144"/>
      <c r="DG948" s="144"/>
      <c r="DH948" s="144"/>
      <c r="DI948" s="144"/>
      <c r="DJ948" s="144"/>
      <c r="DK948" s="144"/>
      <c r="DL948" s="144"/>
      <c r="DM948" s="144"/>
      <c r="DN948" s="144"/>
      <c r="DO948" s="144"/>
      <c r="DP948" s="144"/>
      <c r="DQ948" s="144"/>
      <c r="DR948" s="144"/>
      <c r="DS948" s="144"/>
      <c r="DT948" s="144"/>
      <c r="DU948" s="144"/>
      <c r="DV948" s="144"/>
      <c r="DW948" s="144"/>
      <c r="DX948" s="144"/>
      <c r="DY948" s="144"/>
      <c r="DZ948" s="144"/>
      <c r="EA948" s="144"/>
      <c r="EB948" s="144"/>
      <c r="EC948" s="144"/>
      <c r="ED948" s="144"/>
      <c r="EE948" s="144"/>
      <c r="EF948" s="144"/>
      <c r="EG948" s="144"/>
      <c r="EH948" s="144"/>
      <c r="EI948" s="144"/>
      <c r="EJ948" s="144"/>
      <c r="EK948" s="144"/>
      <c r="EL948" s="144"/>
      <c r="EM948" s="144"/>
      <c r="EN948" s="144"/>
      <c r="EO948" s="144"/>
      <c r="EP948" s="144"/>
      <c r="EQ948" s="144"/>
      <c r="ER948" s="144"/>
      <c r="ES948" s="144"/>
      <c r="ET948" s="144"/>
      <c r="EU948" s="144"/>
      <c r="EV948" s="144"/>
      <c r="EW948" s="144"/>
      <c r="EX948" s="144"/>
      <c r="EY948" s="144"/>
      <c r="EZ948" s="144"/>
      <c r="FA948" s="144"/>
      <c r="FB948" s="144"/>
      <c r="FC948" s="144"/>
      <c r="FD948" s="144"/>
      <c r="FE948" s="144"/>
      <c r="FF948" s="144"/>
      <c r="FG948" s="144"/>
      <c r="FH948" s="144"/>
      <c r="FI948" s="144"/>
      <c r="FJ948" s="144"/>
      <c r="FK948" s="144"/>
      <c r="FL948" s="144"/>
      <c r="FM948" s="144"/>
      <c r="FN948" s="144"/>
      <c r="FO948" s="144"/>
      <c r="FP948" s="144"/>
      <c r="FQ948" s="144"/>
      <c r="FR948" s="144"/>
      <c r="FS948" s="144"/>
      <c r="FT948" s="144"/>
      <c r="FU948" s="144"/>
      <c r="FV948" s="144"/>
      <c r="FW948" s="144"/>
      <c r="FX948" s="144"/>
      <c r="FY948" s="144"/>
      <c r="FZ948" s="144"/>
      <c r="GA948" s="144"/>
      <c r="GB948" s="144"/>
      <c r="GC948" s="144"/>
      <c r="GD948" s="144"/>
      <c r="GE948" s="144"/>
      <c r="GF948" s="144"/>
      <c r="GG948" s="144"/>
      <c r="GH948" s="144"/>
      <c r="GI948" s="144"/>
      <c r="GJ948" s="144"/>
      <c r="GK948" s="144"/>
      <c r="GL948" s="144"/>
      <c r="GM948" s="144"/>
      <c r="GN948" s="144"/>
      <c r="GO948" s="144"/>
      <c r="GP948" s="144"/>
      <c r="GQ948" s="144"/>
      <c r="GR948" s="144"/>
      <c r="GS948" s="144"/>
      <c r="GT948" s="144"/>
      <c r="GU948" s="144"/>
      <c r="GV948" s="144"/>
      <c r="GW948" s="144"/>
      <c r="GX948" s="144"/>
      <c r="GY948" s="144"/>
      <c r="GZ948" s="144"/>
      <c r="HA948" s="144"/>
      <c r="HB948" s="144"/>
      <c r="HC948" s="144"/>
      <c r="HD948" s="144"/>
      <c r="HE948" s="144"/>
      <c r="HF948" s="144"/>
      <c r="HG948" s="144"/>
      <c r="HH948" s="144"/>
      <c r="HI948" s="144"/>
      <c r="HJ948" s="144"/>
    </row>
    <row r="949" spans="1:218" ht="16.5" x14ac:dyDescent="0.3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c r="CN949" s="144"/>
      <c r="CO949" s="144"/>
      <c r="CP949" s="144"/>
      <c r="CQ949" s="144"/>
      <c r="CR949" s="144"/>
      <c r="CS949" s="144"/>
      <c r="CT949" s="144"/>
      <c r="CU949" s="144"/>
      <c r="CV949" s="144"/>
      <c r="CW949" s="144"/>
      <c r="CX949" s="144"/>
      <c r="CY949" s="144"/>
      <c r="CZ949" s="144"/>
      <c r="DA949" s="144"/>
      <c r="DB949" s="144"/>
      <c r="DC949" s="144"/>
      <c r="DD949" s="144"/>
      <c r="DE949" s="144"/>
      <c r="DF949" s="144"/>
      <c r="DG949" s="144"/>
      <c r="DH949" s="144"/>
      <c r="DI949" s="144"/>
      <c r="DJ949" s="144"/>
      <c r="DK949" s="144"/>
      <c r="DL949" s="144"/>
      <c r="DM949" s="144"/>
      <c r="DN949" s="144"/>
      <c r="DO949" s="144"/>
      <c r="DP949" s="144"/>
      <c r="DQ949" s="144"/>
      <c r="DR949" s="144"/>
      <c r="DS949" s="144"/>
      <c r="DT949" s="144"/>
      <c r="DU949" s="144"/>
      <c r="DV949" s="144"/>
      <c r="DW949" s="144"/>
      <c r="DX949" s="144"/>
      <c r="DY949" s="144"/>
      <c r="DZ949" s="144"/>
      <c r="EA949" s="144"/>
      <c r="EB949" s="144"/>
      <c r="EC949" s="144"/>
      <c r="ED949" s="144"/>
      <c r="EE949" s="144"/>
      <c r="EF949" s="144"/>
      <c r="EG949" s="144"/>
      <c r="EH949" s="144"/>
      <c r="EI949" s="144"/>
      <c r="EJ949" s="144"/>
      <c r="EK949" s="144"/>
      <c r="EL949" s="144"/>
      <c r="EM949" s="144"/>
      <c r="EN949" s="144"/>
      <c r="EO949" s="144"/>
      <c r="EP949" s="144"/>
      <c r="EQ949" s="144"/>
      <c r="ER949" s="144"/>
      <c r="ES949" s="144"/>
      <c r="ET949" s="144"/>
      <c r="EU949" s="144"/>
      <c r="EV949" s="144"/>
      <c r="EW949" s="144"/>
      <c r="EX949" s="144"/>
      <c r="EY949" s="144"/>
      <c r="EZ949" s="144"/>
      <c r="FA949" s="144"/>
      <c r="FB949" s="144"/>
      <c r="FC949" s="144"/>
      <c r="FD949" s="144"/>
      <c r="FE949" s="144"/>
      <c r="FF949" s="144"/>
      <c r="FG949" s="144"/>
      <c r="FH949" s="144"/>
      <c r="FI949" s="144"/>
      <c r="FJ949" s="144"/>
      <c r="FK949" s="144"/>
      <c r="FL949" s="144"/>
      <c r="FM949" s="144"/>
      <c r="FN949" s="144"/>
      <c r="FO949" s="144"/>
      <c r="FP949" s="144"/>
      <c r="FQ949" s="144"/>
      <c r="FR949" s="144"/>
      <c r="FS949" s="144"/>
      <c r="FT949" s="144"/>
      <c r="FU949" s="144"/>
      <c r="FV949" s="144"/>
      <c r="FW949" s="144"/>
      <c r="FX949" s="144"/>
      <c r="FY949" s="144"/>
      <c r="FZ949" s="144"/>
      <c r="GA949" s="144"/>
      <c r="GB949" s="144"/>
      <c r="GC949" s="144"/>
      <c r="GD949" s="144"/>
      <c r="GE949" s="144"/>
      <c r="GF949" s="144"/>
      <c r="GG949" s="144"/>
      <c r="GH949" s="144"/>
      <c r="GI949" s="144"/>
      <c r="GJ949" s="144"/>
      <c r="GK949" s="144"/>
      <c r="GL949" s="144"/>
      <c r="GM949" s="144"/>
      <c r="GN949" s="144"/>
      <c r="GO949" s="144"/>
      <c r="GP949" s="144"/>
      <c r="GQ949" s="144"/>
      <c r="GR949" s="144"/>
      <c r="GS949" s="144"/>
      <c r="GT949" s="144"/>
      <c r="GU949" s="144"/>
      <c r="GV949" s="144"/>
      <c r="GW949" s="144"/>
      <c r="GX949" s="144"/>
      <c r="GY949" s="144"/>
      <c r="GZ949" s="144"/>
      <c r="HA949" s="144"/>
      <c r="HB949" s="144"/>
      <c r="HC949" s="144"/>
      <c r="HD949" s="144"/>
      <c r="HE949" s="144"/>
      <c r="HF949" s="144"/>
      <c r="HG949" s="144"/>
      <c r="HH949" s="144"/>
      <c r="HI949" s="144"/>
      <c r="HJ949" s="144"/>
    </row>
    <row r="950" spans="1:218" ht="16.5" x14ac:dyDescent="0.3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c r="CN950" s="144"/>
      <c r="CO950" s="144"/>
      <c r="CP950" s="144"/>
      <c r="CQ950" s="144"/>
      <c r="CR950" s="144"/>
      <c r="CS950" s="144"/>
      <c r="CT950" s="144"/>
      <c r="CU950" s="144"/>
      <c r="CV950" s="144"/>
      <c r="CW950" s="144"/>
      <c r="CX950" s="144"/>
      <c r="CY950" s="144"/>
      <c r="CZ950" s="144"/>
      <c r="DA950" s="144"/>
      <c r="DB950" s="144"/>
      <c r="DC950" s="144"/>
      <c r="DD950" s="144"/>
      <c r="DE950" s="144"/>
      <c r="DF950" s="144"/>
      <c r="DG950" s="144"/>
      <c r="DH950" s="144"/>
      <c r="DI950" s="144"/>
      <c r="DJ950" s="144"/>
      <c r="DK950" s="144"/>
      <c r="DL950" s="144"/>
      <c r="DM950" s="144"/>
      <c r="DN950" s="144"/>
      <c r="DO950" s="144"/>
      <c r="DP950" s="144"/>
      <c r="DQ950" s="144"/>
      <c r="DR950" s="144"/>
      <c r="DS950" s="144"/>
      <c r="DT950" s="144"/>
      <c r="DU950" s="144"/>
      <c r="DV950" s="144"/>
      <c r="DW950" s="144"/>
      <c r="DX950" s="144"/>
      <c r="DY950" s="144"/>
      <c r="DZ950" s="144"/>
      <c r="EA950" s="144"/>
      <c r="EB950" s="144"/>
      <c r="EC950" s="144"/>
      <c r="ED950" s="144"/>
      <c r="EE950" s="144"/>
      <c r="EF950" s="144"/>
      <c r="EG950" s="144"/>
      <c r="EH950" s="144"/>
      <c r="EI950" s="144"/>
      <c r="EJ950" s="144"/>
      <c r="EK950" s="144"/>
      <c r="EL950" s="144"/>
      <c r="EM950" s="144"/>
      <c r="EN950" s="144"/>
      <c r="EO950" s="144"/>
      <c r="EP950" s="144"/>
      <c r="EQ950" s="144"/>
      <c r="ER950" s="144"/>
      <c r="ES950" s="144"/>
      <c r="ET950" s="144"/>
      <c r="EU950" s="144"/>
      <c r="EV950" s="144"/>
      <c r="EW950" s="144"/>
      <c r="EX950" s="144"/>
      <c r="EY950" s="144"/>
      <c r="EZ950" s="144"/>
      <c r="FA950" s="144"/>
      <c r="FB950" s="144"/>
      <c r="FC950" s="144"/>
      <c r="FD950" s="144"/>
      <c r="FE950" s="144"/>
      <c r="FF950" s="144"/>
      <c r="FG950" s="144"/>
      <c r="FH950" s="144"/>
      <c r="FI950" s="144"/>
      <c r="FJ950" s="144"/>
      <c r="FK950" s="144"/>
      <c r="FL950" s="144"/>
      <c r="FM950" s="144"/>
      <c r="FN950" s="144"/>
      <c r="FO950" s="144"/>
      <c r="FP950" s="144"/>
      <c r="FQ950" s="144"/>
      <c r="FR950" s="144"/>
      <c r="FS950" s="144"/>
      <c r="FT950" s="144"/>
      <c r="FU950" s="144"/>
      <c r="FV950" s="144"/>
      <c r="FW950" s="144"/>
      <c r="FX950" s="144"/>
      <c r="FY950" s="144"/>
      <c r="FZ950" s="144"/>
      <c r="GA950" s="144"/>
      <c r="GB950" s="144"/>
      <c r="GC950" s="144"/>
      <c r="GD950" s="144"/>
      <c r="GE950" s="144"/>
      <c r="GF950" s="144"/>
      <c r="GG950" s="144"/>
      <c r="GH950" s="144"/>
      <c r="GI950" s="144"/>
      <c r="GJ950" s="144"/>
      <c r="GK950" s="144"/>
      <c r="GL950" s="144"/>
      <c r="GM950" s="144"/>
      <c r="GN950" s="144"/>
      <c r="GO950" s="144"/>
      <c r="GP950" s="144"/>
      <c r="GQ950" s="144"/>
      <c r="GR950" s="144"/>
      <c r="GS950" s="144"/>
      <c r="GT950" s="144"/>
      <c r="GU950" s="144"/>
      <c r="GV950" s="144"/>
      <c r="GW950" s="144"/>
      <c r="GX950" s="144"/>
      <c r="GY950" s="144"/>
      <c r="GZ950" s="144"/>
      <c r="HA950" s="144"/>
      <c r="HB950" s="144"/>
      <c r="HC950" s="144"/>
      <c r="HD950" s="144"/>
      <c r="HE950" s="144"/>
      <c r="HF950" s="144"/>
      <c r="HG950" s="144"/>
      <c r="HH950" s="144"/>
      <c r="HI950" s="144"/>
      <c r="HJ950" s="144"/>
    </row>
    <row r="951" spans="1:218" ht="16.5" x14ac:dyDescent="0.3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c r="CN951" s="144"/>
      <c r="CO951" s="144"/>
      <c r="CP951" s="144"/>
      <c r="CQ951" s="144"/>
      <c r="CR951" s="144"/>
      <c r="CS951" s="144"/>
      <c r="CT951" s="144"/>
      <c r="CU951" s="144"/>
      <c r="CV951" s="144"/>
      <c r="CW951" s="144"/>
      <c r="CX951" s="144"/>
      <c r="CY951" s="144"/>
      <c r="CZ951" s="144"/>
      <c r="DA951" s="144"/>
      <c r="DB951" s="144"/>
      <c r="DC951" s="144"/>
      <c r="DD951" s="144"/>
      <c r="DE951" s="144"/>
      <c r="DF951" s="144"/>
      <c r="DG951" s="144"/>
      <c r="DH951" s="144"/>
      <c r="DI951" s="144"/>
      <c r="DJ951" s="144"/>
      <c r="DK951" s="144"/>
      <c r="DL951" s="144"/>
      <c r="DM951" s="144"/>
      <c r="DN951" s="144"/>
      <c r="DO951" s="144"/>
      <c r="DP951" s="144"/>
      <c r="DQ951" s="144"/>
      <c r="DR951" s="144"/>
      <c r="DS951" s="144"/>
      <c r="DT951" s="144"/>
      <c r="DU951" s="144"/>
      <c r="DV951" s="144"/>
      <c r="DW951" s="144"/>
      <c r="DX951" s="144"/>
      <c r="DY951" s="144"/>
      <c r="DZ951" s="144"/>
      <c r="EA951" s="144"/>
      <c r="EB951" s="144"/>
      <c r="EC951" s="144"/>
      <c r="ED951" s="144"/>
      <c r="EE951" s="144"/>
      <c r="EF951" s="144"/>
      <c r="EG951" s="144"/>
      <c r="EH951" s="144"/>
      <c r="EI951" s="144"/>
      <c r="EJ951" s="144"/>
      <c r="EK951" s="144"/>
      <c r="EL951" s="144"/>
      <c r="EM951" s="144"/>
      <c r="EN951" s="144"/>
      <c r="EO951" s="144"/>
      <c r="EP951" s="144"/>
      <c r="EQ951" s="144"/>
      <c r="ER951" s="144"/>
      <c r="ES951" s="144"/>
      <c r="ET951" s="144"/>
      <c r="EU951" s="144"/>
      <c r="EV951" s="144"/>
      <c r="EW951" s="144"/>
      <c r="EX951" s="144"/>
      <c r="EY951" s="144"/>
      <c r="EZ951" s="144"/>
      <c r="FA951" s="144"/>
      <c r="FB951" s="144"/>
      <c r="FC951" s="144"/>
      <c r="FD951" s="144"/>
      <c r="FE951" s="144"/>
      <c r="FF951" s="144"/>
      <c r="FG951" s="144"/>
      <c r="FH951" s="144"/>
      <c r="FI951" s="144"/>
      <c r="FJ951" s="144"/>
      <c r="FK951" s="144"/>
      <c r="FL951" s="144"/>
      <c r="FM951" s="144"/>
      <c r="FN951" s="144"/>
      <c r="FO951" s="144"/>
      <c r="FP951" s="144"/>
      <c r="FQ951" s="144"/>
      <c r="FR951" s="144"/>
      <c r="FS951" s="144"/>
      <c r="FT951" s="144"/>
      <c r="FU951" s="144"/>
      <c r="FV951" s="144"/>
      <c r="FW951" s="144"/>
      <c r="FX951" s="144"/>
      <c r="FY951" s="144"/>
      <c r="FZ951" s="144"/>
      <c r="GA951" s="144"/>
      <c r="GB951" s="144"/>
      <c r="GC951" s="144"/>
      <c r="GD951" s="144"/>
      <c r="GE951" s="144"/>
      <c r="GF951" s="144"/>
      <c r="GG951" s="144"/>
      <c r="GH951" s="144"/>
      <c r="GI951" s="144"/>
      <c r="GJ951" s="144"/>
      <c r="GK951" s="144"/>
      <c r="GL951" s="144"/>
      <c r="GM951" s="144"/>
      <c r="GN951" s="144"/>
      <c r="GO951" s="144"/>
      <c r="GP951" s="144"/>
      <c r="GQ951" s="144"/>
      <c r="GR951" s="144"/>
      <c r="GS951" s="144"/>
      <c r="GT951" s="144"/>
      <c r="GU951" s="144"/>
      <c r="GV951" s="144"/>
      <c r="GW951" s="144"/>
      <c r="GX951" s="144"/>
      <c r="GY951" s="144"/>
      <c r="GZ951" s="144"/>
      <c r="HA951" s="144"/>
      <c r="HB951" s="144"/>
      <c r="HC951" s="144"/>
      <c r="HD951" s="144"/>
      <c r="HE951" s="144"/>
      <c r="HF951" s="144"/>
      <c r="HG951" s="144"/>
      <c r="HH951" s="144"/>
      <c r="HI951" s="144"/>
      <c r="HJ951" s="144"/>
    </row>
    <row r="952" spans="1:218" ht="16.5" x14ac:dyDescent="0.3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c r="CN952" s="144"/>
      <c r="CO952" s="144"/>
      <c r="CP952" s="144"/>
      <c r="CQ952" s="144"/>
      <c r="CR952" s="144"/>
      <c r="CS952" s="144"/>
      <c r="CT952" s="144"/>
      <c r="CU952" s="144"/>
      <c r="CV952" s="144"/>
      <c r="CW952" s="144"/>
      <c r="CX952" s="144"/>
      <c r="CY952" s="144"/>
      <c r="CZ952" s="144"/>
      <c r="DA952" s="144"/>
      <c r="DB952" s="144"/>
      <c r="DC952" s="144"/>
      <c r="DD952" s="144"/>
      <c r="DE952" s="144"/>
      <c r="DF952" s="144"/>
      <c r="DG952" s="144"/>
      <c r="DH952" s="144"/>
      <c r="DI952" s="144"/>
      <c r="DJ952" s="144"/>
      <c r="DK952" s="144"/>
      <c r="DL952" s="144"/>
      <c r="DM952" s="144"/>
      <c r="DN952" s="144"/>
      <c r="DO952" s="144"/>
      <c r="DP952" s="144"/>
      <c r="DQ952" s="144"/>
      <c r="DR952" s="144"/>
      <c r="DS952" s="144"/>
      <c r="DT952" s="144"/>
      <c r="DU952" s="144"/>
      <c r="DV952" s="144"/>
      <c r="DW952" s="144"/>
      <c r="DX952" s="144"/>
      <c r="DY952" s="144"/>
      <c r="DZ952" s="144"/>
      <c r="EA952" s="144"/>
      <c r="EB952" s="144"/>
      <c r="EC952" s="144"/>
      <c r="ED952" s="144"/>
      <c r="EE952" s="144"/>
      <c r="EF952" s="144"/>
      <c r="EG952" s="144"/>
      <c r="EH952" s="144"/>
      <c r="EI952" s="144"/>
      <c r="EJ952" s="144"/>
      <c r="EK952" s="144"/>
      <c r="EL952" s="144"/>
      <c r="EM952" s="144"/>
      <c r="EN952" s="144"/>
      <c r="EO952" s="144"/>
      <c r="EP952" s="144"/>
      <c r="EQ952" s="144"/>
      <c r="ER952" s="144"/>
      <c r="ES952" s="144"/>
      <c r="ET952" s="144"/>
      <c r="EU952" s="144"/>
      <c r="EV952" s="144"/>
      <c r="EW952" s="144"/>
      <c r="EX952" s="144"/>
      <c r="EY952" s="144"/>
      <c r="EZ952" s="144"/>
      <c r="FA952" s="144"/>
      <c r="FB952" s="144"/>
      <c r="FC952" s="144"/>
      <c r="FD952" s="144"/>
      <c r="FE952" s="144"/>
      <c r="FF952" s="144"/>
      <c r="FG952" s="144"/>
      <c r="FH952" s="144"/>
      <c r="FI952" s="144"/>
      <c r="FJ952" s="144"/>
      <c r="FK952" s="144"/>
      <c r="FL952" s="144"/>
      <c r="FM952" s="144"/>
      <c r="FN952" s="144"/>
      <c r="FO952" s="144"/>
      <c r="FP952" s="144"/>
      <c r="FQ952" s="144"/>
      <c r="FR952" s="144"/>
      <c r="FS952" s="144"/>
      <c r="FT952" s="144"/>
      <c r="FU952" s="144"/>
      <c r="FV952" s="144"/>
      <c r="FW952" s="144"/>
      <c r="FX952" s="144"/>
      <c r="FY952" s="144"/>
      <c r="FZ952" s="144"/>
      <c r="GA952" s="144"/>
      <c r="GB952" s="144"/>
      <c r="GC952" s="144"/>
      <c r="GD952" s="144"/>
      <c r="GE952" s="144"/>
      <c r="GF952" s="144"/>
      <c r="GG952" s="144"/>
      <c r="GH952" s="144"/>
      <c r="GI952" s="144"/>
      <c r="GJ952" s="144"/>
      <c r="GK952" s="144"/>
      <c r="GL952" s="144"/>
      <c r="GM952" s="144"/>
      <c r="GN952" s="144"/>
      <c r="GO952" s="144"/>
      <c r="GP952" s="144"/>
      <c r="GQ952" s="144"/>
      <c r="GR952" s="144"/>
      <c r="GS952" s="144"/>
      <c r="GT952" s="144"/>
      <c r="GU952" s="144"/>
      <c r="GV952" s="144"/>
      <c r="GW952" s="144"/>
      <c r="GX952" s="144"/>
      <c r="GY952" s="144"/>
      <c r="GZ952" s="144"/>
      <c r="HA952" s="144"/>
      <c r="HB952" s="144"/>
      <c r="HC952" s="144"/>
      <c r="HD952" s="144"/>
      <c r="HE952" s="144"/>
      <c r="HF952" s="144"/>
      <c r="HG952" s="144"/>
      <c r="HH952" s="144"/>
      <c r="HI952" s="144"/>
      <c r="HJ952" s="144"/>
    </row>
    <row r="953" spans="1:218" ht="16.5" x14ac:dyDescent="0.3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c r="CN953" s="144"/>
      <c r="CO953" s="144"/>
      <c r="CP953" s="144"/>
      <c r="CQ953" s="144"/>
      <c r="CR953" s="144"/>
      <c r="CS953" s="144"/>
      <c r="CT953" s="144"/>
      <c r="CU953" s="144"/>
      <c r="CV953" s="144"/>
      <c r="CW953" s="144"/>
      <c r="CX953" s="144"/>
      <c r="CY953" s="144"/>
      <c r="CZ953" s="144"/>
      <c r="DA953" s="144"/>
      <c r="DB953" s="144"/>
      <c r="DC953" s="144"/>
      <c r="DD953" s="144"/>
      <c r="DE953" s="144"/>
      <c r="DF953" s="144"/>
      <c r="DG953" s="144"/>
      <c r="DH953" s="144"/>
      <c r="DI953" s="144"/>
      <c r="DJ953" s="144"/>
      <c r="DK953" s="144"/>
      <c r="DL953" s="144"/>
      <c r="DM953" s="144"/>
      <c r="DN953" s="144"/>
      <c r="DO953" s="144"/>
      <c r="DP953" s="144"/>
      <c r="DQ953" s="144"/>
      <c r="DR953" s="144"/>
      <c r="DS953" s="144"/>
      <c r="DT953" s="144"/>
      <c r="DU953" s="144"/>
      <c r="DV953" s="144"/>
      <c r="DW953" s="144"/>
      <c r="DX953" s="144"/>
      <c r="DY953" s="144"/>
      <c r="DZ953" s="144"/>
      <c r="EA953" s="144"/>
      <c r="EB953" s="144"/>
      <c r="EC953" s="144"/>
      <c r="ED953" s="144"/>
      <c r="EE953" s="144"/>
      <c r="EF953" s="144"/>
      <c r="EG953" s="144"/>
      <c r="EH953" s="144"/>
      <c r="EI953" s="144"/>
      <c r="EJ953" s="144"/>
      <c r="EK953" s="144"/>
      <c r="EL953" s="144"/>
      <c r="EM953" s="144"/>
      <c r="EN953" s="144"/>
      <c r="EO953" s="144"/>
      <c r="EP953" s="144"/>
      <c r="EQ953" s="144"/>
      <c r="ER953" s="144"/>
      <c r="ES953" s="144"/>
      <c r="ET953" s="144"/>
      <c r="EU953" s="144"/>
      <c r="EV953" s="144"/>
      <c r="EW953" s="144"/>
      <c r="EX953" s="144"/>
      <c r="EY953" s="144"/>
      <c r="EZ953" s="144"/>
      <c r="FA953" s="144"/>
      <c r="FB953" s="144"/>
      <c r="FC953" s="144"/>
      <c r="FD953" s="144"/>
      <c r="FE953" s="144"/>
      <c r="FF953" s="144"/>
      <c r="FG953" s="144"/>
      <c r="FH953" s="144"/>
      <c r="FI953" s="144"/>
      <c r="FJ953" s="144"/>
      <c r="FK953" s="144"/>
      <c r="FL953" s="144"/>
      <c r="FM953" s="144"/>
      <c r="FN953" s="144"/>
      <c r="FO953" s="144"/>
      <c r="FP953" s="144"/>
      <c r="FQ953" s="144"/>
      <c r="FR953" s="144"/>
      <c r="FS953" s="144"/>
      <c r="FT953" s="144"/>
      <c r="FU953" s="144"/>
      <c r="FV953" s="144"/>
      <c r="FW953" s="144"/>
      <c r="FX953" s="144"/>
      <c r="FY953" s="144"/>
      <c r="FZ953" s="144"/>
      <c r="GA953" s="144"/>
      <c r="GB953" s="144"/>
      <c r="GC953" s="144"/>
      <c r="GD953" s="144"/>
      <c r="GE953" s="144"/>
      <c r="GF953" s="144"/>
      <c r="GG953" s="144"/>
      <c r="GH953" s="144"/>
      <c r="GI953" s="144"/>
      <c r="GJ953" s="144"/>
      <c r="GK953" s="144"/>
      <c r="GL953" s="144"/>
      <c r="GM953" s="144"/>
      <c r="GN953" s="144"/>
      <c r="GO953" s="144"/>
      <c r="GP953" s="144"/>
      <c r="GQ953" s="144"/>
      <c r="GR953" s="144"/>
      <c r="GS953" s="144"/>
      <c r="GT953" s="144"/>
      <c r="GU953" s="144"/>
      <c r="GV953" s="144"/>
      <c r="GW953" s="144"/>
      <c r="GX953" s="144"/>
      <c r="GY953" s="144"/>
      <c r="GZ953" s="144"/>
      <c r="HA953" s="144"/>
      <c r="HB953" s="144"/>
      <c r="HC953" s="144"/>
      <c r="HD953" s="144"/>
      <c r="HE953" s="144"/>
      <c r="HF953" s="144"/>
      <c r="HG953" s="144"/>
      <c r="HH953" s="144"/>
      <c r="HI953" s="144"/>
      <c r="HJ953" s="144"/>
    </row>
    <row r="954" spans="1:218" ht="16.5" x14ac:dyDescent="0.3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c r="CN954" s="144"/>
      <c r="CO954" s="144"/>
      <c r="CP954" s="144"/>
      <c r="CQ954" s="144"/>
      <c r="CR954" s="144"/>
      <c r="CS954" s="144"/>
      <c r="CT954" s="144"/>
      <c r="CU954" s="144"/>
      <c r="CV954" s="144"/>
      <c r="CW954" s="144"/>
      <c r="CX954" s="144"/>
      <c r="CY954" s="144"/>
      <c r="CZ954" s="144"/>
      <c r="DA954" s="144"/>
      <c r="DB954" s="144"/>
      <c r="DC954" s="144"/>
      <c r="DD954" s="144"/>
      <c r="DE954" s="144"/>
      <c r="DF954" s="144"/>
      <c r="DG954" s="144"/>
      <c r="DH954" s="144"/>
      <c r="DI954" s="144"/>
      <c r="DJ954" s="144"/>
      <c r="DK954" s="144"/>
      <c r="DL954" s="144"/>
      <c r="DM954" s="144"/>
      <c r="DN954" s="144"/>
      <c r="DO954" s="144"/>
      <c r="DP954" s="144"/>
      <c r="DQ954" s="144"/>
      <c r="DR954" s="144"/>
      <c r="DS954" s="144"/>
      <c r="DT954" s="144"/>
      <c r="DU954" s="144"/>
      <c r="DV954" s="144"/>
      <c r="DW954" s="144"/>
      <c r="DX954" s="144"/>
      <c r="DY954" s="144"/>
      <c r="DZ954" s="144"/>
      <c r="EA954" s="144"/>
      <c r="EB954" s="144"/>
      <c r="EC954" s="144"/>
      <c r="ED954" s="144"/>
      <c r="EE954" s="144"/>
      <c r="EF954" s="144"/>
      <c r="EG954" s="144"/>
      <c r="EH954" s="144"/>
      <c r="EI954" s="144"/>
      <c r="EJ954" s="144"/>
      <c r="EK954" s="144"/>
      <c r="EL954" s="144"/>
      <c r="EM954" s="144"/>
      <c r="EN954" s="144"/>
      <c r="EO954" s="144"/>
      <c r="EP954" s="144"/>
      <c r="EQ954" s="144"/>
      <c r="ER954" s="144"/>
      <c r="ES954" s="144"/>
      <c r="ET954" s="144"/>
      <c r="EU954" s="144"/>
      <c r="EV954" s="144"/>
      <c r="EW954" s="144"/>
      <c r="EX954" s="144"/>
      <c r="EY954" s="144"/>
      <c r="EZ954" s="144"/>
      <c r="FA954" s="144"/>
      <c r="FB954" s="144"/>
      <c r="FC954" s="144"/>
      <c r="FD954" s="144"/>
      <c r="FE954" s="144"/>
      <c r="FF954" s="144"/>
      <c r="FG954" s="144"/>
      <c r="FH954" s="144"/>
      <c r="FI954" s="144"/>
      <c r="FJ954" s="144"/>
      <c r="FK954" s="144"/>
      <c r="FL954" s="144"/>
      <c r="FM954" s="144"/>
      <c r="FN954" s="144"/>
      <c r="FO954" s="144"/>
      <c r="FP954" s="144"/>
      <c r="FQ954" s="144"/>
      <c r="FR954" s="144"/>
      <c r="FS954" s="144"/>
      <c r="FT954" s="144"/>
      <c r="FU954" s="144"/>
      <c r="FV954" s="144"/>
      <c r="FW954" s="144"/>
      <c r="FX954" s="144"/>
      <c r="FY954" s="144"/>
      <c r="FZ954" s="144"/>
      <c r="GA954" s="144"/>
      <c r="GB954" s="144"/>
      <c r="GC954" s="144"/>
      <c r="GD954" s="144"/>
      <c r="GE954" s="144"/>
      <c r="GF954" s="144"/>
      <c r="GG954" s="144"/>
      <c r="GH954" s="144"/>
      <c r="GI954" s="144"/>
      <c r="GJ954" s="144"/>
      <c r="GK954" s="144"/>
      <c r="GL954" s="144"/>
      <c r="GM954" s="144"/>
      <c r="GN954" s="144"/>
      <c r="GO954" s="144"/>
      <c r="GP954" s="144"/>
      <c r="GQ954" s="144"/>
      <c r="GR954" s="144"/>
      <c r="GS954" s="144"/>
      <c r="GT954" s="144"/>
      <c r="GU954" s="144"/>
      <c r="GV954" s="144"/>
      <c r="GW954" s="144"/>
      <c r="GX954" s="144"/>
      <c r="GY954" s="144"/>
      <c r="GZ954" s="144"/>
      <c r="HA954" s="144"/>
      <c r="HB954" s="144"/>
      <c r="HC954" s="144"/>
      <c r="HD954" s="144"/>
      <c r="HE954" s="144"/>
      <c r="HF954" s="144"/>
      <c r="HG954" s="144"/>
      <c r="HH954" s="144"/>
      <c r="HI954" s="144"/>
      <c r="HJ954" s="144"/>
    </row>
    <row r="955" spans="1:218" ht="16.5" x14ac:dyDescent="0.3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c r="CN955" s="144"/>
      <c r="CO955" s="144"/>
      <c r="CP955" s="144"/>
      <c r="CQ955" s="144"/>
      <c r="CR955" s="144"/>
      <c r="CS955" s="144"/>
      <c r="CT955" s="144"/>
      <c r="CU955" s="144"/>
      <c r="CV955" s="144"/>
      <c r="CW955" s="144"/>
      <c r="CX955" s="144"/>
      <c r="CY955" s="144"/>
      <c r="CZ955" s="144"/>
      <c r="DA955" s="144"/>
      <c r="DB955" s="144"/>
      <c r="DC955" s="144"/>
      <c r="DD955" s="144"/>
      <c r="DE955" s="144"/>
      <c r="DF955" s="144"/>
      <c r="DG955" s="144"/>
      <c r="DH955" s="144"/>
      <c r="DI955" s="144"/>
      <c r="DJ955" s="144"/>
      <c r="DK955" s="144"/>
      <c r="DL955" s="144"/>
      <c r="DM955" s="144"/>
      <c r="DN955" s="144"/>
      <c r="DO955" s="144"/>
      <c r="DP955" s="144"/>
      <c r="DQ955" s="144"/>
      <c r="DR955" s="144"/>
      <c r="DS955" s="144"/>
      <c r="DT955" s="144"/>
      <c r="DU955" s="144"/>
      <c r="DV955" s="144"/>
      <c r="DW955" s="144"/>
      <c r="DX955" s="144"/>
      <c r="DY955" s="144"/>
      <c r="DZ955" s="144"/>
      <c r="EA955" s="144"/>
      <c r="EB955" s="144"/>
      <c r="EC955" s="144"/>
      <c r="ED955" s="144"/>
      <c r="EE955" s="144"/>
      <c r="EF955" s="144"/>
      <c r="EG955" s="144"/>
      <c r="EH955" s="144"/>
      <c r="EI955" s="144"/>
      <c r="EJ955" s="144"/>
      <c r="EK955" s="144"/>
      <c r="EL955" s="144"/>
      <c r="EM955" s="144"/>
      <c r="EN955" s="144"/>
      <c r="EO955" s="144"/>
      <c r="EP955" s="144"/>
      <c r="EQ955" s="144"/>
      <c r="ER955" s="144"/>
      <c r="ES955" s="144"/>
      <c r="ET955" s="144"/>
      <c r="EU955" s="144"/>
      <c r="EV955" s="144"/>
      <c r="EW955" s="144"/>
      <c r="EX955" s="144"/>
      <c r="EY955" s="144"/>
      <c r="EZ955" s="144"/>
      <c r="FA955" s="144"/>
      <c r="FB955" s="144"/>
      <c r="FC955" s="144"/>
      <c r="FD955" s="144"/>
      <c r="FE955" s="144"/>
      <c r="FF955" s="144"/>
      <c r="FG955" s="144"/>
      <c r="FH955" s="144"/>
      <c r="FI955" s="144"/>
      <c r="FJ955" s="144"/>
      <c r="FK955" s="144"/>
      <c r="FL955" s="144"/>
      <c r="FM955" s="144"/>
      <c r="FN955" s="144"/>
      <c r="FO955" s="144"/>
      <c r="FP955" s="144"/>
      <c r="FQ955" s="144"/>
      <c r="FR955" s="144"/>
      <c r="FS955" s="144"/>
      <c r="FT955" s="144"/>
      <c r="FU955" s="144"/>
      <c r="FV955" s="144"/>
      <c r="FW955" s="144"/>
      <c r="FX955" s="144"/>
      <c r="FY955" s="144"/>
      <c r="FZ955" s="144"/>
      <c r="GA955" s="144"/>
      <c r="GB955" s="144"/>
      <c r="GC955" s="144"/>
      <c r="GD955" s="144"/>
      <c r="GE955" s="144"/>
      <c r="GF955" s="144"/>
      <c r="GG955" s="144"/>
      <c r="GH955" s="144"/>
      <c r="GI955" s="144"/>
      <c r="GJ955" s="144"/>
      <c r="GK955" s="144"/>
      <c r="GL955" s="144"/>
      <c r="GM955" s="144"/>
      <c r="GN955" s="144"/>
      <c r="GO955" s="144"/>
      <c r="GP955" s="144"/>
      <c r="GQ955" s="144"/>
      <c r="GR955" s="144"/>
      <c r="GS955" s="144"/>
      <c r="GT955" s="144"/>
      <c r="GU955" s="144"/>
      <c r="GV955" s="144"/>
      <c r="GW955" s="144"/>
      <c r="GX955" s="144"/>
      <c r="GY955" s="144"/>
      <c r="GZ955" s="144"/>
      <c r="HA955" s="144"/>
      <c r="HB955" s="144"/>
      <c r="HC955" s="144"/>
      <c r="HD955" s="144"/>
      <c r="HE955" s="144"/>
      <c r="HF955" s="144"/>
      <c r="HG955" s="144"/>
      <c r="HH955" s="144"/>
      <c r="HI955" s="144"/>
      <c r="HJ955" s="144"/>
    </row>
    <row r="956" spans="1:218" ht="16.5" x14ac:dyDescent="0.3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c r="CN956" s="144"/>
      <c r="CO956" s="144"/>
      <c r="CP956" s="144"/>
      <c r="CQ956" s="144"/>
      <c r="CR956" s="144"/>
      <c r="CS956" s="144"/>
      <c r="CT956" s="144"/>
      <c r="CU956" s="144"/>
      <c r="CV956" s="144"/>
      <c r="CW956" s="144"/>
      <c r="CX956" s="144"/>
      <c r="CY956" s="144"/>
      <c r="CZ956" s="144"/>
      <c r="DA956" s="144"/>
      <c r="DB956" s="144"/>
      <c r="DC956" s="144"/>
      <c r="DD956" s="144"/>
      <c r="DE956" s="144"/>
      <c r="DF956" s="144"/>
      <c r="DG956" s="144"/>
      <c r="DH956" s="144"/>
      <c r="DI956" s="144"/>
      <c r="DJ956" s="144"/>
      <c r="DK956" s="144"/>
      <c r="DL956" s="144"/>
      <c r="DM956" s="144"/>
      <c r="DN956" s="144"/>
      <c r="DO956" s="144"/>
      <c r="DP956" s="144"/>
      <c r="DQ956" s="144"/>
      <c r="DR956" s="144"/>
      <c r="DS956" s="144"/>
      <c r="DT956" s="144"/>
      <c r="DU956" s="144"/>
      <c r="DV956" s="144"/>
      <c r="DW956" s="144"/>
      <c r="DX956" s="144"/>
      <c r="DY956" s="144"/>
      <c r="DZ956" s="144"/>
      <c r="EA956" s="144"/>
      <c r="EB956" s="144"/>
      <c r="EC956" s="144"/>
      <c r="ED956" s="144"/>
      <c r="EE956" s="144"/>
      <c r="EF956" s="144"/>
      <c r="EG956" s="144"/>
      <c r="EH956" s="144"/>
      <c r="EI956" s="144"/>
      <c r="EJ956" s="144"/>
      <c r="EK956" s="144"/>
      <c r="EL956" s="144"/>
      <c r="EM956" s="144"/>
      <c r="EN956" s="144"/>
      <c r="EO956" s="144"/>
      <c r="EP956" s="144"/>
      <c r="EQ956" s="144"/>
      <c r="ER956" s="144"/>
      <c r="ES956" s="144"/>
      <c r="ET956" s="144"/>
      <c r="EU956" s="144"/>
      <c r="EV956" s="144"/>
      <c r="EW956" s="144"/>
      <c r="EX956" s="144"/>
      <c r="EY956" s="144"/>
      <c r="EZ956" s="144"/>
      <c r="FA956" s="144"/>
      <c r="FB956" s="144"/>
      <c r="FC956" s="144"/>
      <c r="FD956" s="144"/>
      <c r="FE956" s="144"/>
      <c r="FF956" s="144"/>
      <c r="FG956" s="144"/>
      <c r="FH956" s="144"/>
      <c r="FI956" s="144"/>
      <c r="FJ956" s="144"/>
      <c r="FK956" s="144"/>
      <c r="FL956" s="144"/>
      <c r="FM956" s="144"/>
      <c r="FN956" s="144"/>
      <c r="FO956" s="144"/>
      <c r="FP956" s="144"/>
      <c r="FQ956" s="144"/>
      <c r="FR956" s="144"/>
      <c r="FS956" s="144"/>
      <c r="FT956" s="144"/>
      <c r="FU956" s="144"/>
      <c r="FV956" s="144"/>
      <c r="FW956" s="144"/>
      <c r="FX956" s="144"/>
      <c r="FY956" s="144"/>
      <c r="FZ956" s="144"/>
      <c r="GA956" s="144"/>
      <c r="GB956" s="144"/>
      <c r="GC956" s="144"/>
      <c r="GD956" s="144"/>
      <c r="GE956" s="144"/>
      <c r="GF956" s="144"/>
      <c r="GG956" s="144"/>
      <c r="GH956" s="144"/>
      <c r="GI956" s="144"/>
      <c r="GJ956" s="144"/>
      <c r="GK956" s="144"/>
      <c r="GL956" s="144"/>
      <c r="GM956" s="144"/>
      <c r="GN956" s="144"/>
      <c r="GO956" s="144"/>
      <c r="GP956" s="144"/>
      <c r="GQ956" s="144"/>
      <c r="GR956" s="144"/>
      <c r="GS956" s="144"/>
      <c r="GT956" s="144"/>
      <c r="GU956" s="144"/>
      <c r="GV956" s="144"/>
      <c r="GW956" s="144"/>
      <c r="GX956" s="144"/>
      <c r="GY956" s="144"/>
      <c r="GZ956" s="144"/>
      <c r="HA956" s="144"/>
      <c r="HB956" s="144"/>
      <c r="HC956" s="144"/>
      <c r="HD956" s="144"/>
      <c r="HE956" s="144"/>
      <c r="HF956" s="144"/>
      <c r="HG956" s="144"/>
      <c r="HH956" s="144"/>
      <c r="HI956" s="144"/>
      <c r="HJ956" s="144"/>
    </row>
    <row r="957" spans="1:218" ht="16.5" x14ac:dyDescent="0.3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c r="CN957" s="144"/>
      <c r="CO957" s="144"/>
      <c r="CP957" s="144"/>
      <c r="CQ957" s="144"/>
      <c r="CR957" s="144"/>
      <c r="CS957" s="144"/>
      <c r="CT957" s="144"/>
      <c r="CU957" s="144"/>
      <c r="CV957" s="144"/>
      <c r="CW957" s="144"/>
      <c r="CX957" s="144"/>
      <c r="CY957" s="144"/>
      <c r="CZ957" s="144"/>
      <c r="DA957" s="144"/>
      <c r="DB957" s="144"/>
      <c r="DC957" s="144"/>
      <c r="DD957" s="144"/>
      <c r="DE957" s="144"/>
      <c r="DF957" s="144"/>
      <c r="DG957" s="144"/>
      <c r="DH957" s="144"/>
      <c r="DI957" s="144"/>
      <c r="DJ957" s="144"/>
      <c r="DK957" s="144"/>
      <c r="DL957" s="144"/>
      <c r="DM957" s="144"/>
      <c r="DN957" s="144"/>
      <c r="DO957" s="144"/>
      <c r="DP957" s="144"/>
      <c r="DQ957" s="144"/>
      <c r="DR957" s="144"/>
      <c r="DS957" s="144"/>
      <c r="DT957" s="144"/>
      <c r="DU957" s="144"/>
      <c r="DV957" s="144"/>
      <c r="DW957" s="144"/>
      <c r="DX957" s="144"/>
      <c r="DY957" s="144"/>
      <c r="DZ957" s="144"/>
      <c r="EA957" s="144"/>
      <c r="EB957" s="144"/>
      <c r="EC957" s="144"/>
      <c r="ED957" s="144"/>
      <c r="EE957" s="144"/>
      <c r="EF957" s="144"/>
      <c r="EG957" s="144"/>
      <c r="EH957" s="144"/>
      <c r="EI957" s="144"/>
      <c r="EJ957" s="144"/>
      <c r="EK957" s="144"/>
      <c r="EL957" s="144"/>
      <c r="EM957" s="144"/>
      <c r="EN957" s="144"/>
      <c r="EO957" s="144"/>
      <c r="EP957" s="144"/>
      <c r="EQ957" s="144"/>
      <c r="ER957" s="144"/>
      <c r="ES957" s="144"/>
      <c r="ET957" s="144"/>
      <c r="EU957" s="144"/>
      <c r="EV957" s="144"/>
      <c r="EW957" s="144"/>
      <c r="EX957" s="144"/>
      <c r="EY957" s="144"/>
      <c r="EZ957" s="144"/>
      <c r="FA957" s="144"/>
      <c r="FB957" s="144"/>
      <c r="FC957" s="144"/>
      <c r="FD957" s="144"/>
      <c r="FE957" s="144"/>
      <c r="FF957" s="144"/>
      <c r="FG957" s="144"/>
      <c r="FH957" s="144"/>
      <c r="FI957" s="144"/>
      <c r="FJ957" s="144"/>
      <c r="FK957" s="144"/>
      <c r="FL957" s="144"/>
      <c r="FM957" s="144"/>
      <c r="FN957" s="144"/>
      <c r="FO957" s="144"/>
      <c r="FP957" s="144"/>
      <c r="FQ957" s="144"/>
      <c r="FR957" s="144"/>
      <c r="FS957" s="144"/>
      <c r="FT957" s="144"/>
      <c r="FU957" s="144"/>
      <c r="FV957" s="144"/>
      <c r="FW957" s="144"/>
      <c r="FX957" s="144"/>
      <c r="FY957" s="144"/>
      <c r="FZ957" s="144"/>
      <c r="GA957" s="144"/>
      <c r="GB957" s="144"/>
      <c r="GC957" s="144"/>
      <c r="GD957" s="144"/>
      <c r="GE957" s="144"/>
      <c r="GF957" s="144"/>
      <c r="GG957" s="144"/>
      <c r="GH957" s="144"/>
      <c r="GI957" s="144"/>
      <c r="GJ957" s="144"/>
      <c r="GK957" s="144"/>
      <c r="GL957" s="144"/>
      <c r="GM957" s="144"/>
      <c r="GN957" s="144"/>
      <c r="GO957" s="144"/>
      <c r="GP957" s="144"/>
      <c r="GQ957" s="144"/>
      <c r="GR957" s="144"/>
      <c r="GS957" s="144"/>
      <c r="GT957" s="144"/>
      <c r="GU957" s="144"/>
      <c r="GV957" s="144"/>
      <c r="GW957" s="144"/>
      <c r="GX957" s="144"/>
      <c r="GY957" s="144"/>
      <c r="GZ957" s="144"/>
      <c r="HA957" s="144"/>
      <c r="HB957" s="144"/>
      <c r="HC957" s="144"/>
      <c r="HD957" s="144"/>
      <c r="HE957" s="144"/>
      <c r="HF957" s="144"/>
      <c r="HG957" s="144"/>
      <c r="HH957" s="144"/>
      <c r="HI957" s="144"/>
      <c r="HJ957" s="144"/>
    </row>
    <row r="958" spans="1:218" ht="16.5" x14ac:dyDescent="0.3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c r="CN958" s="144"/>
      <c r="CO958" s="144"/>
      <c r="CP958" s="144"/>
      <c r="CQ958" s="144"/>
      <c r="CR958" s="144"/>
      <c r="CS958" s="144"/>
      <c r="CT958" s="144"/>
      <c r="CU958" s="144"/>
      <c r="CV958" s="144"/>
      <c r="CW958" s="144"/>
      <c r="CX958" s="144"/>
      <c r="CY958" s="144"/>
      <c r="CZ958" s="144"/>
      <c r="DA958" s="144"/>
      <c r="DB958" s="144"/>
      <c r="DC958" s="144"/>
      <c r="DD958" s="144"/>
      <c r="DE958" s="144"/>
      <c r="DF958" s="144"/>
      <c r="DG958" s="144"/>
      <c r="DH958" s="144"/>
      <c r="DI958" s="144"/>
      <c r="DJ958" s="144"/>
      <c r="DK958" s="144"/>
      <c r="DL958" s="144"/>
      <c r="DM958" s="144"/>
      <c r="DN958" s="144"/>
      <c r="DO958" s="144"/>
      <c r="DP958" s="144"/>
      <c r="DQ958" s="144"/>
      <c r="DR958" s="144"/>
      <c r="DS958" s="144"/>
      <c r="DT958" s="144"/>
      <c r="DU958" s="144"/>
      <c r="DV958" s="144"/>
      <c r="DW958" s="144"/>
      <c r="DX958" s="144"/>
      <c r="DY958" s="144"/>
      <c r="DZ958" s="144"/>
      <c r="EA958" s="144"/>
      <c r="EB958" s="144"/>
      <c r="EC958" s="144"/>
      <c r="ED958" s="144"/>
      <c r="EE958" s="144"/>
      <c r="EF958" s="144"/>
      <c r="EG958" s="144"/>
      <c r="EH958" s="144"/>
      <c r="EI958" s="144"/>
      <c r="EJ958" s="144"/>
      <c r="EK958" s="144"/>
      <c r="EL958" s="144"/>
      <c r="EM958" s="144"/>
      <c r="EN958" s="144"/>
      <c r="EO958" s="144"/>
      <c r="EP958" s="144"/>
      <c r="EQ958" s="144"/>
      <c r="ER958" s="144"/>
      <c r="ES958" s="144"/>
      <c r="ET958" s="144"/>
      <c r="EU958" s="144"/>
      <c r="EV958" s="144"/>
      <c r="EW958" s="144"/>
      <c r="EX958" s="144"/>
      <c r="EY958" s="144"/>
      <c r="EZ958" s="144"/>
      <c r="FA958" s="144"/>
      <c r="FB958" s="144"/>
      <c r="FC958" s="144"/>
      <c r="FD958" s="144"/>
      <c r="FE958" s="144"/>
      <c r="FF958" s="144"/>
      <c r="FG958" s="144"/>
      <c r="FH958" s="144"/>
      <c r="FI958" s="144"/>
      <c r="FJ958" s="144"/>
      <c r="FK958" s="144"/>
      <c r="FL958" s="144"/>
      <c r="FM958" s="144"/>
      <c r="FN958" s="144"/>
      <c r="FO958" s="144"/>
      <c r="FP958" s="144"/>
      <c r="FQ958" s="144"/>
      <c r="FR958" s="144"/>
      <c r="FS958" s="144"/>
      <c r="FT958" s="144"/>
      <c r="FU958" s="144"/>
      <c r="FV958" s="144"/>
      <c r="FW958" s="144"/>
      <c r="FX958" s="144"/>
      <c r="FY958" s="144"/>
      <c r="FZ958" s="144"/>
      <c r="GA958" s="144"/>
      <c r="GB958" s="144"/>
      <c r="GC958" s="144"/>
      <c r="GD958" s="144"/>
      <c r="GE958" s="144"/>
      <c r="GF958" s="144"/>
      <c r="GG958" s="144"/>
      <c r="GH958" s="144"/>
      <c r="GI958" s="144"/>
      <c r="GJ958" s="144"/>
      <c r="GK958" s="144"/>
      <c r="GL958" s="144"/>
      <c r="GM958" s="144"/>
      <c r="GN958" s="144"/>
      <c r="GO958" s="144"/>
      <c r="GP958" s="144"/>
      <c r="GQ958" s="144"/>
      <c r="GR958" s="144"/>
      <c r="GS958" s="144"/>
      <c r="GT958" s="144"/>
      <c r="GU958" s="144"/>
      <c r="GV958" s="144"/>
      <c r="GW958" s="144"/>
      <c r="GX958" s="144"/>
      <c r="GY958" s="144"/>
      <c r="GZ958" s="144"/>
      <c r="HA958" s="144"/>
      <c r="HB958" s="144"/>
      <c r="HC958" s="144"/>
      <c r="HD958" s="144"/>
      <c r="HE958" s="144"/>
      <c r="HF958" s="144"/>
      <c r="HG958" s="144"/>
      <c r="HH958" s="144"/>
      <c r="HI958" s="144"/>
      <c r="HJ958" s="144"/>
    </row>
    <row r="959" spans="1:218" ht="16.5" x14ac:dyDescent="0.3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c r="CN959" s="144"/>
      <c r="CO959" s="144"/>
      <c r="CP959" s="144"/>
      <c r="CQ959" s="144"/>
      <c r="CR959" s="144"/>
      <c r="CS959" s="144"/>
      <c r="CT959" s="144"/>
      <c r="CU959" s="144"/>
      <c r="CV959" s="144"/>
      <c r="CW959" s="144"/>
      <c r="CX959" s="144"/>
      <c r="CY959" s="144"/>
      <c r="CZ959" s="144"/>
      <c r="DA959" s="144"/>
      <c r="DB959" s="144"/>
      <c r="DC959" s="144"/>
      <c r="DD959" s="144"/>
      <c r="DE959" s="144"/>
      <c r="DF959" s="144"/>
      <c r="DG959" s="144"/>
      <c r="DH959" s="144"/>
      <c r="DI959" s="144"/>
      <c r="DJ959" s="144"/>
      <c r="DK959" s="144"/>
      <c r="DL959" s="144"/>
      <c r="DM959" s="144"/>
      <c r="DN959" s="144"/>
      <c r="DO959" s="144"/>
      <c r="DP959" s="144"/>
      <c r="DQ959" s="144"/>
      <c r="DR959" s="144"/>
      <c r="DS959" s="144"/>
      <c r="DT959" s="144"/>
      <c r="DU959" s="144"/>
      <c r="DV959" s="144"/>
      <c r="DW959" s="144"/>
      <c r="DX959" s="144"/>
      <c r="DY959" s="144"/>
      <c r="DZ959" s="144"/>
      <c r="EA959" s="144"/>
      <c r="EB959" s="144"/>
      <c r="EC959" s="144"/>
      <c r="ED959" s="144"/>
      <c r="EE959" s="144"/>
      <c r="EF959" s="144"/>
      <c r="EG959" s="144"/>
      <c r="EH959" s="144"/>
      <c r="EI959" s="144"/>
      <c r="EJ959" s="144"/>
      <c r="EK959" s="144"/>
      <c r="EL959" s="144"/>
      <c r="EM959" s="144"/>
      <c r="EN959" s="144"/>
      <c r="EO959" s="144"/>
      <c r="EP959" s="144"/>
      <c r="EQ959" s="144"/>
      <c r="ER959" s="144"/>
      <c r="ES959" s="144"/>
      <c r="ET959" s="144"/>
      <c r="EU959" s="144"/>
      <c r="EV959" s="144"/>
      <c r="EW959" s="144"/>
      <c r="EX959" s="144"/>
      <c r="EY959" s="144"/>
      <c r="EZ959" s="144"/>
      <c r="FA959" s="144"/>
      <c r="FB959" s="144"/>
      <c r="FC959" s="144"/>
      <c r="FD959" s="144"/>
      <c r="FE959" s="144"/>
      <c r="FF959" s="144"/>
      <c r="FG959" s="144"/>
      <c r="FH959" s="144"/>
      <c r="FI959" s="144"/>
      <c r="FJ959" s="144"/>
      <c r="FK959" s="144"/>
      <c r="FL959" s="144"/>
      <c r="FM959" s="144"/>
      <c r="FN959" s="144"/>
      <c r="FO959" s="144"/>
      <c r="FP959" s="144"/>
      <c r="FQ959" s="144"/>
      <c r="FR959" s="144"/>
      <c r="FS959" s="144"/>
      <c r="FT959" s="144"/>
      <c r="FU959" s="144"/>
      <c r="FV959" s="144"/>
      <c r="FW959" s="144"/>
      <c r="FX959" s="144"/>
      <c r="FY959" s="144"/>
      <c r="FZ959" s="144"/>
      <c r="GA959" s="144"/>
      <c r="GB959" s="144"/>
      <c r="GC959" s="144"/>
      <c r="GD959" s="144"/>
      <c r="GE959" s="144"/>
      <c r="GF959" s="144"/>
      <c r="GG959" s="144"/>
      <c r="GH959" s="144"/>
      <c r="GI959" s="144"/>
      <c r="GJ959" s="144"/>
      <c r="GK959" s="144"/>
      <c r="GL959" s="144"/>
      <c r="GM959" s="144"/>
      <c r="GN959" s="144"/>
      <c r="GO959" s="144"/>
      <c r="GP959" s="144"/>
      <c r="GQ959" s="144"/>
      <c r="GR959" s="144"/>
      <c r="GS959" s="144"/>
      <c r="GT959" s="144"/>
      <c r="GU959" s="144"/>
      <c r="GV959" s="144"/>
      <c r="GW959" s="144"/>
      <c r="GX959" s="144"/>
      <c r="GY959" s="144"/>
      <c r="GZ959" s="144"/>
      <c r="HA959" s="144"/>
      <c r="HB959" s="144"/>
      <c r="HC959" s="144"/>
      <c r="HD959" s="144"/>
      <c r="HE959" s="144"/>
      <c r="HF959" s="144"/>
      <c r="HG959" s="144"/>
      <c r="HH959" s="144"/>
      <c r="HI959" s="144"/>
      <c r="HJ959" s="144"/>
    </row>
    <row r="960" spans="1:218" ht="16.5" x14ac:dyDescent="0.3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c r="CN960" s="144"/>
      <c r="CO960" s="144"/>
      <c r="CP960" s="144"/>
      <c r="CQ960" s="144"/>
      <c r="CR960" s="144"/>
      <c r="CS960" s="144"/>
      <c r="CT960" s="144"/>
      <c r="CU960" s="144"/>
      <c r="CV960" s="144"/>
      <c r="CW960" s="144"/>
      <c r="CX960" s="144"/>
      <c r="CY960" s="144"/>
      <c r="CZ960" s="144"/>
      <c r="DA960" s="144"/>
      <c r="DB960" s="144"/>
      <c r="DC960" s="144"/>
      <c r="DD960" s="144"/>
      <c r="DE960" s="144"/>
      <c r="DF960" s="144"/>
      <c r="DG960" s="144"/>
      <c r="DH960" s="144"/>
      <c r="DI960" s="144"/>
      <c r="DJ960" s="144"/>
      <c r="DK960" s="144"/>
      <c r="DL960" s="144"/>
      <c r="DM960" s="144"/>
      <c r="DN960" s="144"/>
      <c r="DO960" s="144"/>
      <c r="DP960" s="144"/>
      <c r="DQ960" s="144"/>
      <c r="DR960" s="144"/>
      <c r="DS960" s="144"/>
      <c r="DT960" s="144"/>
      <c r="DU960" s="144"/>
      <c r="DV960" s="144"/>
      <c r="DW960" s="144"/>
      <c r="DX960" s="144"/>
      <c r="DY960" s="144"/>
      <c r="DZ960" s="144"/>
      <c r="EA960" s="144"/>
      <c r="EB960" s="144"/>
      <c r="EC960" s="144"/>
      <c r="ED960" s="144"/>
      <c r="EE960" s="144"/>
      <c r="EF960" s="144"/>
      <c r="EG960" s="144"/>
      <c r="EH960" s="144"/>
      <c r="EI960" s="144"/>
      <c r="EJ960" s="144"/>
      <c r="EK960" s="144"/>
      <c r="EL960" s="144"/>
      <c r="EM960" s="144"/>
      <c r="EN960" s="144"/>
      <c r="EO960" s="144"/>
      <c r="EP960" s="144"/>
      <c r="EQ960" s="144"/>
      <c r="ER960" s="144"/>
      <c r="ES960" s="144"/>
      <c r="ET960" s="144"/>
      <c r="EU960" s="144"/>
      <c r="EV960" s="144"/>
      <c r="EW960" s="144"/>
      <c r="EX960" s="144"/>
      <c r="EY960" s="144"/>
      <c r="EZ960" s="144"/>
      <c r="FA960" s="144"/>
      <c r="FB960" s="144"/>
      <c r="FC960" s="144"/>
      <c r="FD960" s="144"/>
      <c r="FE960" s="144"/>
      <c r="FF960" s="144"/>
      <c r="FG960" s="144"/>
      <c r="FH960" s="144"/>
      <c r="FI960" s="144"/>
      <c r="FJ960" s="144"/>
      <c r="FK960" s="144"/>
      <c r="FL960" s="144"/>
      <c r="FM960" s="144"/>
      <c r="FN960" s="144"/>
      <c r="FO960" s="144"/>
      <c r="FP960" s="144"/>
      <c r="FQ960" s="144"/>
      <c r="FR960" s="144"/>
      <c r="FS960" s="144"/>
      <c r="FT960" s="144"/>
      <c r="FU960" s="144"/>
      <c r="FV960" s="144"/>
      <c r="FW960" s="144"/>
      <c r="FX960" s="144"/>
      <c r="FY960" s="144"/>
      <c r="FZ960" s="144"/>
      <c r="GA960" s="144"/>
      <c r="GB960" s="144"/>
      <c r="GC960" s="144"/>
      <c r="GD960" s="144"/>
      <c r="GE960" s="144"/>
      <c r="GF960" s="144"/>
      <c r="GG960" s="144"/>
      <c r="GH960" s="144"/>
      <c r="GI960" s="144"/>
      <c r="GJ960" s="144"/>
      <c r="GK960" s="144"/>
      <c r="GL960" s="144"/>
      <c r="GM960" s="144"/>
      <c r="GN960" s="144"/>
      <c r="GO960" s="144"/>
      <c r="GP960" s="144"/>
      <c r="GQ960" s="144"/>
      <c r="GR960" s="144"/>
      <c r="GS960" s="144"/>
      <c r="GT960" s="144"/>
      <c r="GU960" s="144"/>
      <c r="GV960" s="144"/>
      <c r="GW960" s="144"/>
      <c r="GX960" s="144"/>
      <c r="GY960" s="144"/>
      <c r="GZ960" s="144"/>
      <c r="HA960" s="144"/>
      <c r="HB960" s="144"/>
      <c r="HC960" s="144"/>
      <c r="HD960" s="144"/>
      <c r="HE960" s="144"/>
      <c r="HF960" s="144"/>
      <c r="HG960" s="144"/>
      <c r="HH960" s="144"/>
      <c r="HI960" s="144"/>
      <c r="HJ960" s="144"/>
    </row>
    <row r="961" spans="1:218" ht="16.5" x14ac:dyDescent="0.3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c r="CN961" s="144"/>
      <c r="CO961" s="144"/>
      <c r="CP961" s="144"/>
      <c r="CQ961" s="144"/>
      <c r="CR961" s="144"/>
      <c r="CS961" s="144"/>
      <c r="CT961" s="144"/>
      <c r="CU961" s="144"/>
      <c r="CV961" s="144"/>
      <c r="CW961" s="144"/>
      <c r="CX961" s="144"/>
      <c r="CY961" s="144"/>
      <c r="CZ961" s="144"/>
      <c r="DA961" s="144"/>
      <c r="DB961" s="144"/>
      <c r="DC961" s="144"/>
      <c r="DD961" s="144"/>
      <c r="DE961" s="144"/>
      <c r="DF961" s="144"/>
      <c r="DG961" s="144"/>
      <c r="DH961" s="144"/>
      <c r="DI961" s="144"/>
      <c r="DJ961" s="144"/>
      <c r="DK961" s="144"/>
      <c r="DL961" s="144"/>
      <c r="DM961" s="144"/>
      <c r="DN961" s="144"/>
      <c r="DO961" s="144"/>
      <c r="DP961" s="144"/>
      <c r="DQ961" s="144"/>
      <c r="DR961" s="144"/>
      <c r="DS961" s="144"/>
      <c r="DT961" s="144"/>
      <c r="DU961" s="144"/>
      <c r="DV961" s="144"/>
      <c r="DW961" s="144"/>
      <c r="DX961" s="144"/>
      <c r="DY961" s="144"/>
      <c r="DZ961" s="144"/>
      <c r="EA961" s="144"/>
      <c r="EB961" s="144"/>
      <c r="EC961" s="144"/>
      <c r="ED961" s="144"/>
      <c r="EE961" s="144"/>
      <c r="EF961" s="144"/>
      <c r="EG961" s="144"/>
      <c r="EH961" s="144"/>
      <c r="EI961" s="144"/>
      <c r="EJ961" s="144"/>
      <c r="EK961" s="144"/>
      <c r="EL961" s="144"/>
      <c r="EM961" s="144"/>
      <c r="EN961" s="144"/>
      <c r="EO961" s="144"/>
      <c r="EP961" s="144"/>
      <c r="EQ961" s="144"/>
      <c r="ER961" s="144"/>
      <c r="ES961" s="144"/>
      <c r="ET961" s="144"/>
      <c r="EU961" s="144"/>
      <c r="EV961" s="144"/>
      <c r="EW961" s="144"/>
      <c r="EX961" s="144"/>
      <c r="EY961" s="144"/>
      <c r="EZ961" s="144"/>
      <c r="FA961" s="144"/>
      <c r="FB961" s="144"/>
      <c r="FC961" s="144"/>
      <c r="FD961" s="144"/>
      <c r="FE961" s="144"/>
      <c r="FF961" s="144"/>
      <c r="FG961" s="144"/>
      <c r="FH961" s="144"/>
      <c r="FI961" s="144"/>
      <c r="FJ961" s="144"/>
      <c r="FK961" s="144"/>
      <c r="FL961" s="144"/>
      <c r="FM961" s="144"/>
      <c r="FN961" s="144"/>
      <c r="FO961" s="144"/>
      <c r="FP961" s="144"/>
      <c r="FQ961" s="144"/>
      <c r="FR961" s="144"/>
      <c r="FS961" s="144"/>
      <c r="FT961" s="144"/>
      <c r="FU961" s="144"/>
      <c r="FV961" s="144"/>
      <c r="FW961" s="144"/>
      <c r="FX961" s="144"/>
      <c r="FY961" s="144"/>
      <c r="FZ961" s="144"/>
      <c r="GA961" s="144"/>
      <c r="GB961" s="144"/>
      <c r="GC961" s="144"/>
      <c r="GD961" s="144"/>
      <c r="GE961" s="144"/>
      <c r="GF961" s="144"/>
      <c r="GG961" s="144"/>
      <c r="GH961" s="144"/>
      <c r="GI961" s="144"/>
      <c r="GJ961" s="144"/>
      <c r="GK961" s="144"/>
      <c r="GL961" s="144"/>
      <c r="GM961" s="144"/>
      <c r="GN961" s="144"/>
      <c r="GO961" s="144"/>
      <c r="GP961" s="144"/>
      <c r="GQ961" s="144"/>
      <c r="GR961" s="144"/>
      <c r="GS961" s="144"/>
      <c r="GT961" s="144"/>
      <c r="GU961" s="144"/>
      <c r="GV961" s="144"/>
      <c r="GW961" s="144"/>
      <c r="GX961" s="144"/>
      <c r="GY961" s="144"/>
      <c r="GZ961" s="144"/>
      <c r="HA961" s="144"/>
      <c r="HB961" s="144"/>
      <c r="HC961" s="144"/>
      <c r="HD961" s="144"/>
      <c r="HE961" s="144"/>
      <c r="HF961" s="144"/>
      <c r="HG961" s="144"/>
      <c r="HH961" s="144"/>
      <c r="HI961" s="144"/>
      <c r="HJ961" s="144"/>
    </row>
    <row r="962" spans="1:218" ht="16.5" x14ac:dyDescent="0.3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c r="CN962" s="144"/>
      <c r="CO962" s="144"/>
      <c r="CP962" s="144"/>
      <c r="CQ962" s="144"/>
      <c r="CR962" s="144"/>
      <c r="CS962" s="144"/>
      <c r="CT962" s="144"/>
      <c r="CU962" s="144"/>
      <c r="CV962" s="144"/>
      <c r="CW962" s="144"/>
      <c r="CX962" s="144"/>
      <c r="CY962" s="144"/>
      <c r="CZ962" s="144"/>
      <c r="DA962" s="144"/>
      <c r="DB962" s="144"/>
      <c r="DC962" s="144"/>
      <c r="DD962" s="144"/>
      <c r="DE962" s="144"/>
      <c r="DF962" s="144"/>
      <c r="DG962" s="144"/>
      <c r="DH962" s="144"/>
      <c r="DI962" s="144"/>
      <c r="DJ962" s="144"/>
      <c r="DK962" s="144"/>
      <c r="DL962" s="144"/>
      <c r="DM962" s="144"/>
      <c r="DN962" s="144"/>
      <c r="DO962" s="144"/>
      <c r="DP962" s="144"/>
      <c r="DQ962" s="144"/>
      <c r="DR962" s="144"/>
      <c r="DS962" s="144"/>
      <c r="DT962" s="144"/>
      <c r="DU962" s="144"/>
      <c r="DV962" s="144"/>
      <c r="DW962" s="144"/>
      <c r="DX962" s="144"/>
      <c r="DY962" s="144"/>
      <c r="DZ962" s="144"/>
      <c r="EA962" s="144"/>
      <c r="EB962" s="144"/>
      <c r="EC962" s="144"/>
      <c r="ED962" s="144"/>
      <c r="EE962" s="144"/>
      <c r="EF962" s="144"/>
      <c r="EG962" s="144"/>
      <c r="EH962" s="144"/>
      <c r="EI962" s="144"/>
      <c r="EJ962" s="144"/>
      <c r="EK962" s="144"/>
      <c r="EL962" s="144"/>
      <c r="EM962" s="144"/>
      <c r="EN962" s="144"/>
      <c r="EO962" s="144"/>
      <c r="EP962" s="144"/>
      <c r="EQ962" s="144"/>
      <c r="ER962" s="144"/>
      <c r="ES962" s="144"/>
      <c r="ET962" s="144"/>
      <c r="EU962" s="144"/>
      <c r="EV962" s="144"/>
      <c r="EW962" s="144"/>
      <c r="EX962" s="144"/>
      <c r="EY962" s="144"/>
      <c r="EZ962" s="144"/>
      <c r="FA962" s="144"/>
      <c r="FB962" s="144"/>
      <c r="FC962" s="144"/>
      <c r="FD962" s="144"/>
      <c r="FE962" s="144"/>
      <c r="FF962" s="144"/>
      <c r="FG962" s="144"/>
      <c r="FH962" s="144"/>
      <c r="FI962" s="144"/>
      <c r="FJ962" s="144"/>
      <c r="FK962" s="144"/>
      <c r="FL962" s="144"/>
      <c r="FM962" s="144"/>
      <c r="FN962" s="144"/>
      <c r="FO962" s="144"/>
      <c r="FP962" s="144"/>
      <c r="FQ962" s="144"/>
      <c r="FR962" s="144"/>
      <c r="FS962" s="144"/>
      <c r="FT962" s="144"/>
      <c r="FU962" s="144"/>
      <c r="FV962" s="144"/>
      <c r="FW962" s="144"/>
      <c r="FX962" s="144"/>
      <c r="FY962" s="144"/>
      <c r="FZ962" s="144"/>
      <c r="GA962" s="144"/>
      <c r="GB962" s="144"/>
      <c r="GC962" s="144"/>
      <c r="GD962" s="144"/>
      <c r="GE962" s="144"/>
      <c r="GF962" s="144"/>
      <c r="GG962" s="144"/>
      <c r="GH962" s="144"/>
      <c r="GI962" s="144"/>
      <c r="GJ962" s="144"/>
      <c r="GK962" s="144"/>
      <c r="GL962" s="144"/>
      <c r="GM962" s="144"/>
      <c r="GN962" s="144"/>
      <c r="GO962" s="144"/>
      <c r="GP962" s="144"/>
      <c r="GQ962" s="144"/>
      <c r="GR962" s="144"/>
      <c r="GS962" s="144"/>
      <c r="GT962" s="144"/>
      <c r="GU962" s="144"/>
      <c r="GV962" s="144"/>
      <c r="GW962" s="144"/>
      <c r="GX962" s="144"/>
      <c r="GY962" s="144"/>
      <c r="GZ962" s="144"/>
      <c r="HA962" s="144"/>
      <c r="HB962" s="144"/>
      <c r="HC962" s="144"/>
      <c r="HD962" s="144"/>
      <c r="HE962" s="144"/>
      <c r="HF962" s="144"/>
      <c r="HG962" s="144"/>
      <c r="HH962" s="144"/>
      <c r="HI962" s="144"/>
      <c r="HJ962" s="144"/>
    </row>
    <row r="963" spans="1:218" ht="16.5" x14ac:dyDescent="0.3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c r="CN963" s="144"/>
      <c r="CO963" s="144"/>
      <c r="CP963" s="144"/>
      <c r="CQ963" s="144"/>
      <c r="CR963" s="144"/>
      <c r="CS963" s="144"/>
      <c r="CT963" s="144"/>
      <c r="CU963" s="144"/>
      <c r="CV963" s="144"/>
      <c r="CW963" s="144"/>
      <c r="CX963" s="144"/>
      <c r="CY963" s="144"/>
      <c r="CZ963" s="144"/>
      <c r="DA963" s="144"/>
      <c r="DB963" s="144"/>
      <c r="DC963" s="144"/>
      <c r="DD963" s="144"/>
      <c r="DE963" s="144"/>
      <c r="DF963" s="144"/>
      <c r="DG963" s="144"/>
      <c r="DH963" s="144"/>
      <c r="DI963" s="144"/>
      <c r="DJ963" s="144"/>
      <c r="DK963" s="144"/>
      <c r="DL963" s="144"/>
      <c r="DM963" s="144"/>
      <c r="DN963" s="144"/>
      <c r="DO963" s="144"/>
      <c r="DP963" s="144"/>
      <c r="DQ963" s="144"/>
      <c r="DR963" s="144"/>
      <c r="DS963" s="144"/>
      <c r="DT963" s="144"/>
      <c r="DU963" s="144"/>
      <c r="DV963" s="144"/>
      <c r="DW963" s="144"/>
      <c r="DX963" s="144"/>
      <c r="DY963" s="144"/>
      <c r="DZ963" s="144"/>
      <c r="EA963" s="144"/>
      <c r="EB963" s="144"/>
      <c r="EC963" s="144"/>
      <c r="ED963" s="144"/>
      <c r="EE963" s="144"/>
      <c r="EF963" s="144"/>
      <c r="EG963" s="144"/>
      <c r="EH963" s="144"/>
      <c r="EI963" s="144"/>
      <c r="EJ963" s="144"/>
      <c r="EK963" s="144"/>
      <c r="EL963" s="144"/>
      <c r="EM963" s="144"/>
      <c r="EN963" s="144"/>
      <c r="EO963" s="144"/>
      <c r="EP963" s="144"/>
      <c r="EQ963" s="144"/>
      <c r="ER963" s="144"/>
      <c r="ES963" s="144"/>
      <c r="ET963" s="144"/>
      <c r="EU963" s="144"/>
      <c r="EV963" s="144"/>
      <c r="EW963" s="144"/>
      <c r="EX963" s="144"/>
      <c r="EY963" s="144"/>
      <c r="EZ963" s="144"/>
      <c r="FA963" s="144"/>
      <c r="FB963" s="144"/>
      <c r="FC963" s="144"/>
      <c r="FD963" s="144"/>
      <c r="FE963" s="144"/>
      <c r="FF963" s="144"/>
      <c r="FG963" s="144"/>
      <c r="FH963" s="144"/>
      <c r="FI963" s="144"/>
      <c r="FJ963" s="144"/>
      <c r="FK963" s="144"/>
      <c r="FL963" s="144"/>
      <c r="FM963" s="144"/>
      <c r="FN963" s="144"/>
      <c r="FO963" s="144"/>
      <c r="FP963" s="144"/>
      <c r="FQ963" s="144"/>
      <c r="FR963" s="144"/>
      <c r="FS963" s="144"/>
      <c r="FT963" s="144"/>
      <c r="FU963" s="144"/>
      <c r="FV963" s="144"/>
      <c r="FW963" s="144"/>
      <c r="FX963" s="144"/>
      <c r="FY963" s="144"/>
      <c r="FZ963" s="144"/>
      <c r="GA963" s="144"/>
      <c r="GB963" s="144"/>
      <c r="GC963" s="144"/>
      <c r="GD963" s="144"/>
      <c r="GE963" s="144"/>
      <c r="GF963" s="144"/>
      <c r="GG963" s="144"/>
      <c r="GH963" s="144"/>
      <c r="GI963" s="144"/>
      <c r="GJ963" s="144"/>
      <c r="GK963" s="144"/>
      <c r="GL963" s="144"/>
      <c r="GM963" s="144"/>
      <c r="GN963" s="144"/>
      <c r="GO963" s="144"/>
      <c r="GP963" s="144"/>
      <c r="GQ963" s="144"/>
      <c r="GR963" s="144"/>
      <c r="GS963" s="144"/>
      <c r="GT963" s="144"/>
      <c r="GU963" s="144"/>
      <c r="GV963" s="144"/>
      <c r="GW963" s="144"/>
      <c r="GX963" s="144"/>
      <c r="GY963" s="144"/>
      <c r="GZ963" s="144"/>
      <c r="HA963" s="144"/>
      <c r="HB963" s="144"/>
      <c r="HC963" s="144"/>
      <c r="HD963" s="144"/>
      <c r="HE963" s="144"/>
      <c r="HF963" s="144"/>
      <c r="HG963" s="144"/>
      <c r="HH963" s="144"/>
      <c r="HI963" s="144"/>
      <c r="HJ963" s="144"/>
    </row>
    <row r="964" spans="1:218" ht="16.5" x14ac:dyDescent="0.3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c r="CD964" s="144"/>
      <c r="CE964" s="144"/>
      <c r="CF964" s="144"/>
      <c r="CG964" s="144"/>
      <c r="CH964" s="144"/>
      <c r="CI964" s="144"/>
      <c r="CJ964" s="144"/>
      <c r="CK964" s="144"/>
      <c r="CL964" s="144"/>
      <c r="CM964" s="144"/>
      <c r="CN964" s="144"/>
      <c r="CO964" s="144"/>
      <c r="CP964" s="144"/>
      <c r="CQ964" s="144"/>
      <c r="CR964" s="144"/>
      <c r="CS964" s="144"/>
      <c r="CT964" s="144"/>
      <c r="CU964" s="144"/>
      <c r="CV964" s="144"/>
      <c r="CW964" s="144"/>
      <c r="CX964" s="144"/>
      <c r="CY964" s="144"/>
      <c r="CZ964" s="144"/>
      <c r="DA964" s="144"/>
      <c r="DB964" s="144"/>
      <c r="DC964" s="144"/>
      <c r="DD964" s="144"/>
      <c r="DE964" s="144"/>
      <c r="DF964" s="144"/>
      <c r="DG964" s="144"/>
      <c r="DH964" s="144"/>
      <c r="DI964" s="144"/>
      <c r="DJ964" s="144"/>
      <c r="DK964" s="144"/>
      <c r="DL964" s="144"/>
      <c r="DM964" s="144"/>
      <c r="DN964" s="144"/>
      <c r="DO964" s="144"/>
      <c r="DP964" s="144"/>
      <c r="DQ964" s="144"/>
      <c r="DR964" s="144"/>
      <c r="DS964" s="144"/>
      <c r="DT964" s="144"/>
      <c r="DU964" s="144"/>
      <c r="DV964" s="144"/>
      <c r="DW964" s="144"/>
      <c r="DX964" s="144"/>
      <c r="DY964" s="144"/>
      <c r="DZ964" s="144"/>
      <c r="EA964" s="144"/>
      <c r="EB964" s="144"/>
      <c r="EC964" s="144"/>
      <c r="ED964" s="144"/>
      <c r="EE964" s="144"/>
      <c r="EF964" s="144"/>
      <c r="EG964" s="144"/>
      <c r="EH964" s="144"/>
      <c r="EI964" s="144"/>
      <c r="EJ964" s="144"/>
      <c r="EK964" s="144"/>
      <c r="EL964" s="144"/>
      <c r="EM964" s="144"/>
      <c r="EN964" s="144"/>
      <c r="EO964" s="144"/>
      <c r="EP964" s="144"/>
      <c r="EQ964" s="144"/>
      <c r="ER964" s="144"/>
      <c r="ES964" s="144"/>
      <c r="ET964" s="144"/>
      <c r="EU964" s="144"/>
      <c r="EV964" s="144"/>
      <c r="EW964" s="144"/>
      <c r="EX964" s="144"/>
      <c r="EY964" s="144"/>
      <c r="EZ964" s="144"/>
      <c r="FA964" s="144"/>
      <c r="FB964" s="144"/>
      <c r="FC964" s="144"/>
      <c r="FD964" s="144"/>
      <c r="FE964" s="144"/>
      <c r="FF964" s="144"/>
      <c r="FG964" s="144"/>
      <c r="FH964" s="144"/>
      <c r="FI964" s="144"/>
      <c r="FJ964" s="144"/>
      <c r="FK964" s="144"/>
      <c r="FL964" s="144"/>
      <c r="FM964" s="144"/>
      <c r="FN964" s="144"/>
      <c r="FO964" s="144"/>
      <c r="FP964" s="144"/>
      <c r="FQ964" s="144"/>
      <c r="FR964" s="144"/>
      <c r="FS964" s="144"/>
      <c r="FT964" s="144"/>
      <c r="FU964" s="144"/>
      <c r="FV964" s="144"/>
      <c r="FW964" s="144"/>
      <c r="FX964" s="144"/>
      <c r="FY964" s="144"/>
      <c r="FZ964" s="144"/>
      <c r="GA964" s="144"/>
      <c r="GB964" s="144"/>
      <c r="GC964" s="144"/>
      <c r="GD964" s="144"/>
      <c r="GE964" s="144"/>
      <c r="GF964" s="144"/>
      <c r="GG964" s="144"/>
      <c r="GH964" s="144"/>
      <c r="GI964" s="144"/>
      <c r="GJ964" s="144"/>
      <c r="GK964" s="144"/>
      <c r="GL964" s="144"/>
      <c r="GM964" s="144"/>
      <c r="GN964" s="144"/>
      <c r="GO964" s="144"/>
      <c r="GP964" s="144"/>
      <c r="GQ964" s="144"/>
      <c r="GR964" s="144"/>
      <c r="GS964" s="144"/>
      <c r="GT964" s="144"/>
      <c r="GU964" s="144"/>
      <c r="GV964" s="144"/>
      <c r="GW964" s="144"/>
      <c r="GX964" s="144"/>
      <c r="GY964" s="144"/>
      <c r="GZ964" s="144"/>
      <c r="HA964" s="144"/>
      <c r="HB964" s="144"/>
      <c r="HC964" s="144"/>
      <c r="HD964" s="144"/>
      <c r="HE964" s="144"/>
      <c r="HF964" s="144"/>
      <c r="HG964" s="144"/>
      <c r="HH964" s="144"/>
      <c r="HI964" s="144"/>
      <c r="HJ964" s="144"/>
    </row>
    <row r="965" spans="1:218" ht="16.5" x14ac:dyDescent="0.3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c r="CN965" s="144"/>
      <c r="CO965" s="144"/>
      <c r="CP965" s="144"/>
      <c r="CQ965" s="144"/>
      <c r="CR965" s="144"/>
      <c r="CS965" s="144"/>
      <c r="CT965" s="144"/>
      <c r="CU965" s="144"/>
      <c r="CV965" s="144"/>
      <c r="CW965" s="144"/>
      <c r="CX965" s="144"/>
      <c r="CY965" s="144"/>
      <c r="CZ965" s="144"/>
      <c r="DA965" s="144"/>
      <c r="DB965" s="144"/>
      <c r="DC965" s="144"/>
      <c r="DD965" s="144"/>
      <c r="DE965" s="144"/>
      <c r="DF965" s="144"/>
      <c r="DG965" s="144"/>
      <c r="DH965" s="144"/>
      <c r="DI965" s="144"/>
      <c r="DJ965" s="144"/>
      <c r="DK965" s="144"/>
      <c r="DL965" s="144"/>
      <c r="DM965" s="144"/>
      <c r="DN965" s="144"/>
      <c r="DO965" s="144"/>
      <c r="DP965" s="144"/>
      <c r="DQ965" s="144"/>
      <c r="DR965" s="144"/>
      <c r="DS965" s="144"/>
      <c r="DT965" s="144"/>
      <c r="DU965" s="144"/>
      <c r="DV965" s="144"/>
      <c r="DW965" s="144"/>
      <c r="DX965" s="144"/>
      <c r="DY965" s="144"/>
      <c r="DZ965" s="144"/>
      <c r="EA965" s="144"/>
      <c r="EB965" s="144"/>
      <c r="EC965" s="144"/>
      <c r="ED965" s="144"/>
      <c r="EE965" s="144"/>
      <c r="EF965" s="144"/>
      <c r="EG965" s="144"/>
      <c r="EH965" s="144"/>
      <c r="EI965" s="144"/>
      <c r="EJ965" s="144"/>
      <c r="EK965" s="144"/>
      <c r="EL965" s="144"/>
      <c r="EM965" s="144"/>
      <c r="EN965" s="144"/>
      <c r="EO965" s="144"/>
      <c r="EP965" s="144"/>
      <c r="EQ965" s="144"/>
      <c r="ER965" s="144"/>
      <c r="ES965" s="144"/>
      <c r="ET965" s="144"/>
      <c r="EU965" s="144"/>
      <c r="EV965" s="144"/>
      <c r="EW965" s="144"/>
      <c r="EX965" s="144"/>
      <c r="EY965" s="144"/>
      <c r="EZ965" s="144"/>
      <c r="FA965" s="144"/>
      <c r="FB965" s="144"/>
      <c r="FC965" s="144"/>
      <c r="FD965" s="144"/>
      <c r="FE965" s="144"/>
      <c r="FF965" s="144"/>
      <c r="FG965" s="144"/>
      <c r="FH965" s="144"/>
      <c r="FI965" s="144"/>
      <c r="FJ965" s="144"/>
      <c r="FK965" s="144"/>
      <c r="FL965" s="144"/>
      <c r="FM965" s="144"/>
      <c r="FN965" s="144"/>
      <c r="FO965" s="144"/>
      <c r="FP965" s="144"/>
      <c r="FQ965" s="144"/>
      <c r="FR965" s="144"/>
      <c r="FS965" s="144"/>
      <c r="FT965" s="144"/>
      <c r="FU965" s="144"/>
      <c r="FV965" s="144"/>
      <c r="FW965" s="144"/>
      <c r="FX965" s="144"/>
      <c r="FY965" s="144"/>
      <c r="FZ965" s="144"/>
      <c r="GA965" s="144"/>
      <c r="GB965" s="144"/>
      <c r="GC965" s="144"/>
      <c r="GD965" s="144"/>
      <c r="GE965" s="144"/>
      <c r="GF965" s="144"/>
      <c r="GG965" s="144"/>
      <c r="GH965" s="144"/>
      <c r="GI965" s="144"/>
      <c r="GJ965" s="144"/>
      <c r="GK965" s="144"/>
      <c r="GL965" s="144"/>
      <c r="GM965" s="144"/>
      <c r="GN965" s="144"/>
      <c r="GO965" s="144"/>
      <c r="GP965" s="144"/>
      <c r="GQ965" s="144"/>
      <c r="GR965" s="144"/>
      <c r="GS965" s="144"/>
      <c r="GT965" s="144"/>
      <c r="GU965" s="144"/>
      <c r="GV965" s="144"/>
      <c r="GW965" s="144"/>
      <c r="GX965" s="144"/>
      <c r="GY965" s="144"/>
      <c r="GZ965" s="144"/>
      <c r="HA965" s="144"/>
      <c r="HB965" s="144"/>
      <c r="HC965" s="144"/>
      <c r="HD965" s="144"/>
      <c r="HE965" s="144"/>
      <c r="HF965" s="144"/>
      <c r="HG965" s="144"/>
      <c r="HH965" s="144"/>
      <c r="HI965" s="144"/>
      <c r="HJ965" s="144"/>
    </row>
    <row r="966" spans="1:218" ht="16.5" x14ac:dyDescent="0.3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c r="CN966" s="144"/>
      <c r="CO966" s="144"/>
      <c r="CP966" s="144"/>
      <c r="CQ966" s="144"/>
      <c r="CR966" s="144"/>
      <c r="CS966" s="144"/>
      <c r="CT966" s="144"/>
      <c r="CU966" s="144"/>
      <c r="CV966" s="144"/>
      <c r="CW966" s="144"/>
      <c r="CX966" s="144"/>
      <c r="CY966" s="144"/>
      <c r="CZ966" s="144"/>
      <c r="DA966" s="144"/>
      <c r="DB966" s="144"/>
      <c r="DC966" s="144"/>
      <c r="DD966" s="144"/>
      <c r="DE966" s="144"/>
      <c r="DF966" s="144"/>
      <c r="DG966" s="144"/>
      <c r="DH966" s="144"/>
      <c r="DI966" s="144"/>
      <c r="DJ966" s="144"/>
      <c r="DK966" s="144"/>
      <c r="DL966" s="144"/>
      <c r="DM966" s="144"/>
      <c r="DN966" s="144"/>
      <c r="DO966" s="144"/>
      <c r="DP966" s="144"/>
      <c r="DQ966" s="144"/>
      <c r="DR966" s="144"/>
      <c r="DS966" s="144"/>
      <c r="DT966" s="144"/>
      <c r="DU966" s="144"/>
      <c r="DV966" s="144"/>
      <c r="DW966" s="144"/>
      <c r="DX966" s="144"/>
      <c r="DY966" s="144"/>
      <c r="DZ966" s="144"/>
      <c r="EA966" s="144"/>
      <c r="EB966" s="144"/>
      <c r="EC966" s="144"/>
      <c r="ED966" s="144"/>
      <c r="EE966" s="144"/>
      <c r="EF966" s="144"/>
      <c r="EG966" s="144"/>
      <c r="EH966" s="144"/>
      <c r="EI966" s="144"/>
      <c r="EJ966" s="144"/>
      <c r="EK966" s="144"/>
      <c r="EL966" s="144"/>
      <c r="EM966" s="144"/>
      <c r="EN966" s="144"/>
      <c r="EO966" s="144"/>
      <c r="EP966" s="144"/>
      <c r="EQ966" s="144"/>
      <c r="ER966" s="144"/>
      <c r="ES966" s="144"/>
      <c r="ET966" s="144"/>
      <c r="EU966" s="144"/>
      <c r="EV966" s="144"/>
      <c r="EW966" s="144"/>
      <c r="EX966" s="144"/>
      <c r="EY966" s="144"/>
      <c r="EZ966" s="144"/>
      <c r="FA966" s="144"/>
      <c r="FB966" s="144"/>
      <c r="FC966" s="144"/>
      <c r="FD966" s="144"/>
      <c r="FE966" s="144"/>
      <c r="FF966" s="144"/>
      <c r="FG966" s="144"/>
      <c r="FH966" s="144"/>
      <c r="FI966" s="144"/>
      <c r="FJ966" s="144"/>
      <c r="FK966" s="144"/>
      <c r="FL966" s="144"/>
      <c r="FM966" s="144"/>
      <c r="FN966" s="144"/>
      <c r="FO966" s="144"/>
      <c r="FP966" s="144"/>
      <c r="FQ966" s="144"/>
      <c r="FR966" s="144"/>
      <c r="FS966" s="144"/>
      <c r="FT966" s="144"/>
      <c r="FU966" s="144"/>
      <c r="FV966" s="144"/>
      <c r="FW966" s="144"/>
      <c r="FX966" s="144"/>
      <c r="FY966" s="144"/>
      <c r="FZ966" s="144"/>
      <c r="GA966" s="144"/>
      <c r="GB966" s="144"/>
      <c r="GC966" s="144"/>
      <c r="GD966" s="144"/>
      <c r="GE966" s="144"/>
      <c r="GF966" s="144"/>
      <c r="GG966" s="144"/>
      <c r="GH966" s="144"/>
      <c r="GI966" s="144"/>
      <c r="GJ966" s="144"/>
      <c r="GK966" s="144"/>
      <c r="GL966" s="144"/>
      <c r="GM966" s="144"/>
      <c r="GN966" s="144"/>
      <c r="GO966" s="144"/>
      <c r="GP966" s="144"/>
      <c r="GQ966" s="144"/>
      <c r="GR966" s="144"/>
      <c r="GS966" s="144"/>
      <c r="GT966" s="144"/>
      <c r="GU966" s="144"/>
      <c r="GV966" s="144"/>
      <c r="GW966" s="144"/>
      <c r="GX966" s="144"/>
      <c r="GY966" s="144"/>
      <c r="GZ966" s="144"/>
      <c r="HA966" s="144"/>
      <c r="HB966" s="144"/>
      <c r="HC966" s="144"/>
      <c r="HD966" s="144"/>
      <c r="HE966" s="144"/>
      <c r="HF966" s="144"/>
      <c r="HG966" s="144"/>
      <c r="HH966" s="144"/>
      <c r="HI966" s="144"/>
      <c r="HJ966" s="144"/>
    </row>
    <row r="967" spans="1:218" ht="16.5" x14ac:dyDescent="0.3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c r="CN967" s="144"/>
      <c r="CO967" s="144"/>
      <c r="CP967" s="144"/>
      <c r="CQ967" s="144"/>
      <c r="CR967" s="144"/>
      <c r="CS967" s="144"/>
      <c r="CT967" s="144"/>
      <c r="CU967" s="144"/>
      <c r="CV967" s="144"/>
      <c r="CW967" s="144"/>
      <c r="CX967" s="144"/>
      <c r="CY967" s="144"/>
      <c r="CZ967" s="144"/>
      <c r="DA967" s="144"/>
      <c r="DB967" s="144"/>
      <c r="DC967" s="144"/>
      <c r="DD967" s="144"/>
      <c r="DE967" s="144"/>
      <c r="DF967" s="144"/>
      <c r="DG967" s="144"/>
      <c r="DH967" s="144"/>
      <c r="DI967" s="144"/>
      <c r="DJ967" s="144"/>
      <c r="DK967" s="144"/>
      <c r="DL967" s="144"/>
      <c r="DM967" s="144"/>
      <c r="DN967" s="144"/>
      <c r="DO967" s="144"/>
      <c r="DP967" s="144"/>
      <c r="DQ967" s="144"/>
      <c r="DR967" s="144"/>
      <c r="DS967" s="144"/>
      <c r="DT967" s="144"/>
      <c r="DU967" s="144"/>
      <c r="DV967" s="144"/>
      <c r="DW967" s="144"/>
      <c r="DX967" s="144"/>
      <c r="DY967" s="144"/>
      <c r="DZ967" s="144"/>
      <c r="EA967" s="144"/>
      <c r="EB967" s="144"/>
      <c r="EC967" s="144"/>
      <c r="ED967" s="144"/>
      <c r="EE967" s="144"/>
      <c r="EF967" s="144"/>
      <c r="EG967" s="144"/>
      <c r="EH967" s="144"/>
      <c r="EI967" s="144"/>
      <c r="EJ967" s="144"/>
      <c r="EK967" s="144"/>
      <c r="EL967" s="144"/>
      <c r="EM967" s="144"/>
      <c r="EN967" s="144"/>
      <c r="EO967" s="144"/>
      <c r="EP967" s="144"/>
      <c r="EQ967" s="144"/>
      <c r="ER967" s="144"/>
      <c r="ES967" s="144"/>
      <c r="ET967" s="144"/>
      <c r="EU967" s="144"/>
      <c r="EV967" s="144"/>
      <c r="EW967" s="144"/>
      <c r="EX967" s="144"/>
      <c r="EY967" s="144"/>
      <c r="EZ967" s="144"/>
      <c r="FA967" s="144"/>
      <c r="FB967" s="144"/>
      <c r="FC967" s="144"/>
      <c r="FD967" s="144"/>
      <c r="FE967" s="144"/>
      <c r="FF967" s="144"/>
      <c r="FG967" s="144"/>
      <c r="FH967" s="144"/>
      <c r="FI967" s="144"/>
      <c r="FJ967" s="144"/>
      <c r="FK967" s="144"/>
      <c r="FL967" s="144"/>
      <c r="FM967" s="144"/>
      <c r="FN967" s="144"/>
      <c r="FO967" s="144"/>
      <c r="FP967" s="144"/>
      <c r="FQ967" s="144"/>
      <c r="FR967" s="144"/>
      <c r="FS967" s="144"/>
      <c r="FT967" s="144"/>
      <c r="FU967" s="144"/>
      <c r="FV967" s="144"/>
      <c r="FW967" s="144"/>
      <c r="FX967" s="144"/>
      <c r="FY967" s="144"/>
      <c r="FZ967" s="144"/>
      <c r="GA967" s="144"/>
      <c r="GB967" s="144"/>
      <c r="GC967" s="144"/>
      <c r="GD967" s="144"/>
      <c r="GE967" s="144"/>
      <c r="GF967" s="144"/>
      <c r="GG967" s="144"/>
      <c r="GH967" s="144"/>
      <c r="GI967" s="144"/>
      <c r="GJ967" s="144"/>
      <c r="GK967" s="144"/>
      <c r="GL967" s="144"/>
      <c r="GM967" s="144"/>
      <c r="GN967" s="144"/>
      <c r="GO967" s="144"/>
      <c r="GP967" s="144"/>
      <c r="GQ967" s="144"/>
      <c r="GR967" s="144"/>
      <c r="GS967" s="144"/>
      <c r="GT967" s="144"/>
      <c r="GU967" s="144"/>
      <c r="GV967" s="144"/>
      <c r="GW967" s="144"/>
      <c r="GX967" s="144"/>
      <c r="GY967" s="144"/>
      <c r="GZ967" s="144"/>
      <c r="HA967" s="144"/>
      <c r="HB967" s="144"/>
      <c r="HC967" s="144"/>
      <c r="HD967" s="144"/>
      <c r="HE967" s="144"/>
      <c r="HF967" s="144"/>
      <c r="HG967" s="144"/>
      <c r="HH967" s="144"/>
      <c r="HI967" s="144"/>
      <c r="HJ967" s="144"/>
    </row>
    <row r="968" spans="1:218" ht="16.5" x14ac:dyDescent="0.3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c r="CN968" s="144"/>
      <c r="CO968" s="144"/>
      <c r="CP968" s="144"/>
      <c r="CQ968" s="144"/>
      <c r="CR968" s="144"/>
      <c r="CS968" s="144"/>
      <c r="CT968" s="144"/>
      <c r="CU968" s="144"/>
      <c r="CV968" s="144"/>
      <c r="CW968" s="144"/>
      <c r="CX968" s="144"/>
      <c r="CY968" s="144"/>
      <c r="CZ968" s="144"/>
      <c r="DA968" s="144"/>
      <c r="DB968" s="144"/>
      <c r="DC968" s="144"/>
      <c r="DD968" s="144"/>
      <c r="DE968" s="144"/>
      <c r="DF968" s="144"/>
      <c r="DG968" s="144"/>
      <c r="DH968" s="144"/>
      <c r="DI968" s="144"/>
      <c r="DJ968" s="144"/>
      <c r="DK968" s="144"/>
      <c r="DL968" s="144"/>
      <c r="DM968" s="144"/>
      <c r="DN968" s="144"/>
      <c r="DO968" s="144"/>
      <c r="DP968" s="144"/>
      <c r="DQ968" s="144"/>
      <c r="DR968" s="144"/>
      <c r="DS968" s="144"/>
      <c r="DT968" s="144"/>
      <c r="DU968" s="144"/>
      <c r="DV968" s="144"/>
      <c r="DW968" s="144"/>
      <c r="DX968" s="144"/>
      <c r="DY968" s="144"/>
      <c r="DZ968" s="144"/>
      <c r="EA968" s="144"/>
      <c r="EB968" s="144"/>
      <c r="EC968" s="144"/>
      <c r="ED968" s="144"/>
      <c r="EE968" s="144"/>
      <c r="EF968" s="144"/>
      <c r="EG968" s="144"/>
      <c r="EH968" s="144"/>
      <c r="EI968" s="144"/>
      <c r="EJ968" s="144"/>
      <c r="EK968" s="144"/>
      <c r="EL968" s="144"/>
      <c r="EM968" s="144"/>
      <c r="EN968" s="144"/>
      <c r="EO968" s="144"/>
      <c r="EP968" s="144"/>
      <c r="EQ968" s="144"/>
      <c r="ER968" s="144"/>
      <c r="ES968" s="144"/>
      <c r="ET968" s="144"/>
      <c r="EU968" s="144"/>
      <c r="EV968" s="144"/>
      <c r="EW968" s="144"/>
      <c r="EX968" s="144"/>
      <c r="EY968" s="144"/>
      <c r="EZ968" s="144"/>
      <c r="FA968" s="144"/>
      <c r="FB968" s="144"/>
      <c r="FC968" s="144"/>
      <c r="FD968" s="144"/>
      <c r="FE968" s="144"/>
      <c r="FF968" s="144"/>
      <c r="FG968" s="144"/>
      <c r="FH968" s="144"/>
      <c r="FI968" s="144"/>
      <c r="FJ968" s="144"/>
      <c r="FK968" s="144"/>
      <c r="FL968" s="144"/>
      <c r="FM968" s="144"/>
      <c r="FN968" s="144"/>
      <c r="FO968" s="144"/>
      <c r="FP968" s="144"/>
      <c r="FQ968" s="144"/>
      <c r="FR968" s="144"/>
      <c r="FS968" s="144"/>
      <c r="FT968" s="144"/>
      <c r="FU968" s="144"/>
      <c r="FV968" s="144"/>
      <c r="FW968" s="144"/>
      <c r="FX968" s="144"/>
      <c r="FY968" s="144"/>
      <c r="FZ968" s="144"/>
      <c r="GA968" s="144"/>
      <c r="GB968" s="144"/>
      <c r="GC968" s="144"/>
      <c r="GD968" s="144"/>
      <c r="GE968" s="144"/>
      <c r="GF968" s="144"/>
      <c r="GG968" s="144"/>
      <c r="GH968" s="144"/>
      <c r="GI968" s="144"/>
      <c r="GJ968" s="144"/>
      <c r="GK968" s="144"/>
      <c r="GL968" s="144"/>
      <c r="GM968" s="144"/>
      <c r="GN968" s="144"/>
      <c r="GO968" s="144"/>
      <c r="GP968" s="144"/>
      <c r="GQ968" s="144"/>
      <c r="GR968" s="144"/>
      <c r="GS968" s="144"/>
      <c r="GT968" s="144"/>
      <c r="GU968" s="144"/>
      <c r="GV968" s="144"/>
      <c r="GW968" s="144"/>
      <c r="GX968" s="144"/>
      <c r="GY968" s="144"/>
      <c r="GZ968" s="144"/>
      <c r="HA968" s="144"/>
      <c r="HB968" s="144"/>
      <c r="HC968" s="144"/>
      <c r="HD968" s="144"/>
      <c r="HE968" s="144"/>
      <c r="HF968" s="144"/>
      <c r="HG968" s="144"/>
      <c r="HH968" s="144"/>
      <c r="HI968" s="144"/>
      <c r="HJ968" s="144"/>
    </row>
    <row r="969" spans="1:218" ht="16.5" x14ac:dyDescent="0.3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c r="CN969" s="144"/>
      <c r="CO969" s="144"/>
      <c r="CP969" s="144"/>
      <c r="CQ969" s="144"/>
      <c r="CR969" s="144"/>
      <c r="CS969" s="144"/>
      <c r="CT969" s="144"/>
      <c r="CU969" s="144"/>
      <c r="CV969" s="144"/>
      <c r="CW969" s="144"/>
      <c r="CX969" s="144"/>
      <c r="CY969" s="144"/>
      <c r="CZ969" s="144"/>
      <c r="DA969" s="144"/>
      <c r="DB969" s="144"/>
      <c r="DC969" s="144"/>
      <c r="DD969" s="144"/>
      <c r="DE969" s="144"/>
      <c r="DF969" s="144"/>
      <c r="DG969" s="144"/>
      <c r="DH969" s="144"/>
      <c r="DI969" s="144"/>
      <c r="DJ969" s="144"/>
      <c r="DK969" s="144"/>
      <c r="DL969" s="144"/>
      <c r="DM969" s="144"/>
      <c r="DN969" s="144"/>
      <c r="DO969" s="144"/>
      <c r="DP969" s="144"/>
      <c r="DQ969" s="144"/>
      <c r="DR969" s="144"/>
      <c r="DS969" s="144"/>
      <c r="DT969" s="144"/>
      <c r="DU969" s="144"/>
      <c r="DV969" s="144"/>
      <c r="DW969" s="144"/>
      <c r="DX969" s="144"/>
      <c r="DY969" s="144"/>
      <c r="DZ969" s="144"/>
      <c r="EA969" s="144"/>
      <c r="EB969" s="144"/>
      <c r="EC969" s="144"/>
      <c r="ED969" s="144"/>
      <c r="EE969" s="144"/>
      <c r="EF969" s="144"/>
      <c r="EG969" s="144"/>
      <c r="EH969" s="144"/>
      <c r="EI969" s="144"/>
      <c r="EJ969" s="144"/>
      <c r="EK969" s="144"/>
      <c r="EL969" s="144"/>
      <c r="EM969" s="144"/>
      <c r="EN969" s="144"/>
      <c r="EO969" s="144"/>
      <c r="EP969" s="144"/>
      <c r="EQ969" s="144"/>
      <c r="ER969" s="144"/>
      <c r="ES969" s="144"/>
      <c r="ET969" s="144"/>
      <c r="EU969" s="144"/>
      <c r="EV969" s="144"/>
      <c r="EW969" s="144"/>
      <c r="EX969" s="144"/>
      <c r="EY969" s="144"/>
      <c r="EZ969" s="144"/>
      <c r="FA969" s="144"/>
      <c r="FB969" s="144"/>
      <c r="FC969" s="144"/>
      <c r="FD969" s="144"/>
      <c r="FE969" s="144"/>
      <c r="FF969" s="144"/>
      <c r="FG969" s="144"/>
      <c r="FH969" s="144"/>
      <c r="FI969" s="144"/>
      <c r="FJ969" s="144"/>
      <c r="FK969" s="144"/>
      <c r="FL969" s="144"/>
      <c r="FM969" s="144"/>
      <c r="FN969" s="144"/>
      <c r="FO969" s="144"/>
      <c r="FP969" s="144"/>
      <c r="FQ969" s="144"/>
      <c r="FR969" s="144"/>
      <c r="FS969" s="144"/>
      <c r="FT969" s="144"/>
      <c r="FU969" s="144"/>
      <c r="FV969" s="144"/>
      <c r="FW969" s="144"/>
      <c r="FX969" s="144"/>
      <c r="FY969" s="144"/>
      <c r="FZ969" s="144"/>
      <c r="GA969" s="144"/>
      <c r="GB969" s="144"/>
      <c r="GC969" s="144"/>
      <c r="GD969" s="144"/>
      <c r="GE969" s="144"/>
      <c r="GF969" s="144"/>
      <c r="GG969" s="144"/>
      <c r="GH969" s="144"/>
      <c r="GI969" s="144"/>
      <c r="GJ969" s="144"/>
      <c r="GK969" s="144"/>
      <c r="GL969" s="144"/>
      <c r="GM969" s="144"/>
      <c r="GN969" s="144"/>
      <c r="GO969" s="144"/>
      <c r="GP969" s="144"/>
      <c r="GQ969" s="144"/>
      <c r="GR969" s="144"/>
      <c r="GS969" s="144"/>
      <c r="GT969" s="144"/>
      <c r="GU969" s="144"/>
      <c r="GV969" s="144"/>
      <c r="GW969" s="144"/>
      <c r="GX969" s="144"/>
      <c r="GY969" s="144"/>
      <c r="GZ969" s="144"/>
      <c r="HA969" s="144"/>
      <c r="HB969" s="144"/>
      <c r="HC969" s="144"/>
      <c r="HD969" s="144"/>
      <c r="HE969" s="144"/>
      <c r="HF969" s="144"/>
      <c r="HG969" s="144"/>
      <c r="HH969" s="144"/>
      <c r="HI969" s="144"/>
      <c r="HJ969" s="144"/>
    </row>
    <row r="970" spans="1:218" ht="16.5" x14ac:dyDescent="0.3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c r="CN970" s="144"/>
      <c r="CO970" s="144"/>
      <c r="CP970" s="144"/>
      <c r="CQ970" s="144"/>
      <c r="CR970" s="144"/>
      <c r="CS970" s="144"/>
      <c r="CT970" s="144"/>
      <c r="CU970" s="144"/>
      <c r="CV970" s="144"/>
      <c r="CW970" s="144"/>
      <c r="CX970" s="144"/>
      <c r="CY970" s="144"/>
      <c r="CZ970" s="144"/>
      <c r="DA970" s="144"/>
      <c r="DB970" s="144"/>
      <c r="DC970" s="144"/>
      <c r="DD970" s="144"/>
      <c r="DE970" s="144"/>
      <c r="DF970" s="144"/>
      <c r="DG970" s="144"/>
      <c r="DH970" s="144"/>
      <c r="DI970" s="144"/>
      <c r="DJ970" s="144"/>
      <c r="DK970" s="144"/>
      <c r="DL970" s="144"/>
      <c r="DM970" s="144"/>
      <c r="DN970" s="144"/>
      <c r="DO970" s="144"/>
      <c r="DP970" s="144"/>
      <c r="DQ970" s="144"/>
      <c r="DR970" s="144"/>
      <c r="DS970" s="144"/>
      <c r="DT970" s="144"/>
      <c r="DU970" s="144"/>
      <c r="DV970" s="144"/>
      <c r="DW970" s="144"/>
      <c r="DX970" s="144"/>
      <c r="DY970" s="144"/>
      <c r="DZ970" s="144"/>
      <c r="EA970" s="144"/>
      <c r="EB970" s="144"/>
      <c r="EC970" s="144"/>
      <c r="ED970" s="144"/>
      <c r="EE970" s="144"/>
      <c r="EF970" s="144"/>
      <c r="EG970" s="144"/>
      <c r="EH970" s="144"/>
      <c r="EI970" s="144"/>
      <c r="EJ970" s="144"/>
      <c r="EK970" s="144"/>
      <c r="EL970" s="144"/>
      <c r="EM970" s="144"/>
      <c r="EN970" s="144"/>
      <c r="EO970" s="144"/>
      <c r="EP970" s="144"/>
      <c r="EQ970" s="144"/>
      <c r="ER970" s="144"/>
      <c r="ES970" s="144"/>
      <c r="ET970" s="144"/>
      <c r="EU970" s="144"/>
      <c r="EV970" s="144"/>
      <c r="EW970" s="144"/>
      <c r="EX970" s="144"/>
      <c r="EY970" s="144"/>
      <c r="EZ970" s="144"/>
      <c r="FA970" s="144"/>
      <c r="FB970" s="144"/>
      <c r="FC970" s="144"/>
      <c r="FD970" s="144"/>
      <c r="FE970" s="144"/>
      <c r="FF970" s="144"/>
      <c r="FG970" s="144"/>
      <c r="FH970" s="144"/>
      <c r="FI970" s="144"/>
      <c r="FJ970" s="144"/>
      <c r="FK970" s="144"/>
      <c r="FL970" s="144"/>
      <c r="FM970" s="144"/>
      <c r="FN970" s="144"/>
      <c r="FO970" s="144"/>
      <c r="FP970" s="144"/>
      <c r="FQ970" s="144"/>
      <c r="FR970" s="144"/>
      <c r="FS970" s="144"/>
      <c r="FT970" s="144"/>
      <c r="FU970" s="144"/>
      <c r="FV970" s="144"/>
      <c r="FW970" s="144"/>
      <c r="FX970" s="144"/>
      <c r="FY970" s="144"/>
      <c r="FZ970" s="144"/>
      <c r="GA970" s="144"/>
      <c r="GB970" s="144"/>
      <c r="GC970" s="144"/>
      <c r="GD970" s="144"/>
      <c r="GE970" s="144"/>
      <c r="GF970" s="144"/>
      <c r="GG970" s="144"/>
      <c r="GH970" s="144"/>
      <c r="GI970" s="144"/>
      <c r="GJ970" s="144"/>
      <c r="GK970" s="144"/>
      <c r="GL970" s="144"/>
      <c r="GM970" s="144"/>
      <c r="GN970" s="144"/>
      <c r="GO970" s="144"/>
      <c r="GP970" s="144"/>
      <c r="GQ970" s="144"/>
      <c r="GR970" s="144"/>
      <c r="GS970" s="144"/>
      <c r="GT970" s="144"/>
      <c r="GU970" s="144"/>
      <c r="GV970" s="144"/>
      <c r="GW970" s="144"/>
      <c r="GX970" s="144"/>
      <c r="GY970" s="144"/>
      <c r="GZ970" s="144"/>
      <c r="HA970" s="144"/>
      <c r="HB970" s="144"/>
      <c r="HC970" s="144"/>
      <c r="HD970" s="144"/>
      <c r="HE970" s="144"/>
      <c r="HF970" s="144"/>
      <c r="HG970" s="144"/>
      <c r="HH970" s="144"/>
      <c r="HI970" s="144"/>
      <c r="HJ970" s="144"/>
    </row>
    <row r="971" spans="1:218" ht="16.5" x14ac:dyDescent="0.3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c r="CN971" s="144"/>
      <c r="CO971" s="144"/>
      <c r="CP971" s="144"/>
      <c r="CQ971" s="144"/>
      <c r="CR971" s="144"/>
      <c r="CS971" s="144"/>
      <c r="CT971" s="144"/>
      <c r="CU971" s="144"/>
      <c r="CV971" s="144"/>
      <c r="CW971" s="144"/>
      <c r="CX971" s="144"/>
      <c r="CY971" s="144"/>
      <c r="CZ971" s="144"/>
      <c r="DA971" s="144"/>
      <c r="DB971" s="144"/>
      <c r="DC971" s="144"/>
      <c r="DD971" s="144"/>
      <c r="DE971" s="144"/>
      <c r="DF971" s="144"/>
      <c r="DG971" s="144"/>
      <c r="DH971" s="144"/>
      <c r="DI971" s="144"/>
      <c r="DJ971" s="144"/>
      <c r="DK971" s="144"/>
      <c r="DL971" s="144"/>
      <c r="DM971" s="144"/>
      <c r="DN971" s="144"/>
      <c r="DO971" s="144"/>
      <c r="DP971" s="144"/>
      <c r="DQ971" s="144"/>
      <c r="DR971" s="144"/>
      <c r="DS971" s="144"/>
      <c r="DT971" s="144"/>
      <c r="DU971" s="144"/>
      <c r="DV971" s="144"/>
      <c r="DW971" s="144"/>
      <c r="DX971" s="144"/>
      <c r="DY971" s="144"/>
      <c r="DZ971" s="144"/>
      <c r="EA971" s="144"/>
      <c r="EB971" s="144"/>
      <c r="EC971" s="144"/>
      <c r="ED971" s="144"/>
      <c r="EE971" s="144"/>
      <c r="EF971" s="144"/>
      <c r="EG971" s="144"/>
      <c r="EH971" s="144"/>
      <c r="EI971" s="144"/>
      <c r="EJ971" s="144"/>
      <c r="EK971" s="144"/>
      <c r="EL971" s="144"/>
      <c r="EM971" s="144"/>
      <c r="EN971" s="144"/>
      <c r="EO971" s="144"/>
      <c r="EP971" s="144"/>
      <c r="EQ971" s="144"/>
      <c r="ER971" s="144"/>
      <c r="ES971" s="144"/>
      <c r="ET971" s="144"/>
      <c r="EU971" s="144"/>
      <c r="EV971" s="144"/>
      <c r="EW971" s="144"/>
      <c r="EX971" s="144"/>
      <c r="EY971" s="144"/>
      <c r="EZ971" s="144"/>
      <c r="FA971" s="144"/>
      <c r="FB971" s="144"/>
      <c r="FC971" s="144"/>
      <c r="FD971" s="144"/>
      <c r="FE971" s="144"/>
      <c r="FF971" s="144"/>
      <c r="FG971" s="144"/>
      <c r="FH971" s="144"/>
      <c r="FI971" s="144"/>
      <c r="FJ971" s="144"/>
      <c r="FK971" s="144"/>
      <c r="FL971" s="144"/>
      <c r="FM971" s="144"/>
      <c r="FN971" s="144"/>
      <c r="FO971" s="144"/>
      <c r="FP971" s="144"/>
      <c r="FQ971" s="144"/>
      <c r="FR971" s="144"/>
      <c r="FS971" s="144"/>
      <c r="FT971" s="144"/>
      <c r="FU971" s="144"/>
      <c r="FV971" s="144"/>
      <c r="FW971" s="144"/>
      <c r="FX971" s="144"/>
      <c r="FY971" s="144"/>
      <c r="FZ971" s="144"/>
      <c r="GA971" s="144"/>
      <c r="GB971" s="144"/>
      <c r="GC971" s="144"/>
      <c r="GD971" s="144"/>
      <c r="GE971" s="144"/>
      <c r="GF971" s="144"/>
      <c r="GG971" s="144"/>
      <c r="GH971" s="144"/>
      <c r="GI971" s="144"/>
      <c r="GJ971" s="144"/>
      <c r="GK971" s="144"/>
      <c r="GL971" s="144"/>
      <c r="GM971" s="144"/>
      <c r="GN971" s="144"/>
      <c r="GO971" s="144"/>
      <c r="GP971" s="144"/>
      <c r="GQ971" s="144"/>
      <c r="GR971" s="144"/>
      <c r="GS971" s="144"/>
      <c r="GT971" s="144"/>
      <c r="GU971" s="144"/>
      <c r="GV971" s="144"/>
      <c r="GW971" s="144"/>
      <c r="GX971" s="144"/>
      <c r="GY971" s="144"/>
      <c r="GZ971" s="144"/>
      <c r="HA971" s="144"/>
      <c r="HB971" s="144"/>
      <c r="HC971" s="144"/>
      <c r="HD971" s="144"/>
      <c r="HE971" s="144"/>
      <c r="HF971" s="144"/>
      <c r="HG971" s="144"/>
      <c r="HH971" s="144"/>
      <c r="HI971" s="144"/>
      <c r="HJ971" s="144"/>
    </row>
    <row r="972" spans="1:218" ht="16.5" x14ac:dyDescent="0.3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c r="CN972" s="144"/>
      <c r="CO972" s="144"/>
      <c r="CP972" s="144"/>
      <c r="CQ972" s="144"/>
      <c r="CR972" s="144"/>
      <c r="CS972" s="144"/>
      <c r="CT972" s="144"/>
      <c r="CU972" s="144"/>
      <c r="CV972" s="144"/>
      <c r="CW972" s="144"/>
      <c r="CX972" s="144"/>
      <c r="CY972" s="144"/>
      <c r="CZ972" s="144"/>
      <c r="DA972" s="144"/>
      <c r="DB972" s="144"/>
      <c r="DC972" s="144"/>
      <c r="DD972" s="144"/>
      <c r="DE972" s="144"/>
      <c r="DF972" s="144"/>
      <c r="DG972" s="144"/>
      <c r="DH972" s="144"/>
      <c r="DI972" s="144"/>
      <c r="DJ972" s="144"/>
      <c r="DK972" s="144"/>
      <c r="DL972" s="144"/>
      <c r="DM972" s="144"/>
      <c r="DN972" s="144"/>
      <c r="DO972" s="144"/>
      <c r="DP972" s="144"/>
      <c r="DQ972" s="144"/>
      <c r="DR972" s="144"/>
      <c r="DS972" s="144"/>
      <c r="DT972" s="144"/>
      <c r="DU972" s="144"/>
      <c r="DV972" s="144"/>
      <c r="DW972" s="144"/>
      <c r="DX972" s="144"/>
      <c r="DY972" s="144"/>
      <c r="DZ972" s="144"/>
      <c r="EA972" s="144"/>
      <c r="EB972" s="144"/>
      <c r="EC972" s="144"/>
      <c r="ED972" s="144"/>
      <c r="EE972" s="144"/>
      <c r="EF972" s="144"/>
      <c r="EG972" s="144"/>
      <c r="EH972" s="144"/>
      <c r="EI972" s="144"/>
      <c r="EJ972" s="144"/>
      <c r="EK972" s="144"/>
      <c r="EL972" s="144"/>
      <c r="EM972" s="144"/>
      <c r="EN972" s="144"/>
      <c r="EO972" s="144"/>
      <c r="EP972" s="144"/>
      <c r="EQ972" s="144"/>
      <c r="ER972" s="144"/>
      <c r="ES972" s="144"/>
      <c r="ET972" s="144"/>
      <c r="EU972" s="144"/>
      <c r="EV972" s="144"/>
      <c r="EW972" s="144"/>
      <c r="EX972" s="144"/>
      <c r="EY972" s="144"/>
      <c r="EZ972" s="144"/>
      <c r="FA972" s="144"/>
      <c r="FB972" s="144"/>
      <c r="FC972" s="144"/>
      <c r="FD972" s="144"/>
      <c r="FE972" s="144"/>
      <c r="FF972" s="144"/>
      <c r="FG972" s="144"/>
      <c r="FH972" s="144"/>
      <c r="FI972" s="144"/>
      <c r="FJ972" s="144"/>
      <c r="FK972" s="144"/>
      <c r="FL972" s="144"/>
      <c r="FM972" s="144"/>
      <c r="FN972" s="144"/>
      <c r="FO972" s="144"/>
      <c r="FP972" s="144"/>
      <c r="FQ972" s="144"/>
      <c r="FR972" s="144"/>
      <c r="FS972" s="144"/>
      <c r="FT972" s="144"/>
      <c r="FU972" s="144"/>
      <c r="FV972" s="144"/>
      <c r="FW972" s="144"/>
      <c r="FX972" s="144"/>
      <c r="FY972" s="144"/>
      <c r="FZ972" s="144"/>
      <c r="GA972" s="144"/>
      <c r="GB972" s="144"/>
      <c r="GC972" s="144"/>
      <c r="GD972" s="144"/>
      <c r="GE972" s="144"/>
      <c r="GF972" s="144"/>
      <c r="GG972" s="144"/>
      <c r="GH972" s="144"/>
      <c r="GI972" s="144"/>
      <c r="GJ972" s="144"/>
      <c r="GK972" s="144"/>
      <c r="GL972" s="144"/>
      <c r="GM972" s="144"/>
      <c r="GN972" s="144"/>
      <c r="GO972" s="144"/>
      <c r="GP972" s="144"/>
      <c r="GQ972" s="144"/>
      <c r="GR972" s="144"/>
      <c r="GS972" s="144"/>
      <c r="GT972" s="144"/>
      <c r="GU972" s="144"/>
      <c r="GV972" s="144"/>
      <c r="GW972" s="144"/>
      <c r="GX972" s="144"/>
      <c r="GY972" s="144"/>
      <c r="GZ972" s="144"/>
      <c r="HA972" s="144"/>
      <c r="HB972" s="144"/>
      <c r="HC972" s="144"/>
      <c r="HD972" s="144"/>
      <c r="HE972" s="144"/>
      <c r="HF972" s="144"/>
      <c r="HG972" s="144"/>
      <c r="HH972" s="144"/>
      <c r="HI972" s="144"/>
      <c r="HJ972" s="144"/>
    </row>
    <row r="973" spans="1:218" ht="16.5" x14ac:dyDescent="0.3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c r="CN973" s="144"/>
      <c r="CO973" s="144"/>
      <c r="CP973" s="144"/>
      <c r="CQ973" s="144"/>
      <c r="CR973" s="144"/>
      <c r="CS973" s="144"/>
      <c r="CT973" s="144"/>
      <c r="CU973" s="144"/>
      <c r="CV973" s="144"/>
      <c r="CW973" s="144"/>
      <c r="CX973" s="144"/>
      <c r="CY973" s="144"/>
      <c r="CZ973" s="144"/>
      <c r="DA973" s="144"/>
      <c r="DB973" s="144"/>
      <c r="DC973" s="144"/>
      <c r="DD973" s="144"/>
      <c r="DE973" s="144"/>
      <c r="DF973" s="144"/>
      <c r="DG973" s="144"/>
      <c r="DH973" s="144"/>
      <c r="DI973" s="144"/>
      <c r="DJ973" s="144"/>
      <c r="DK973" s="144"/>
      <c r="DL973" s="144"/>
      <c r="DM973" s="144"/>
      <c r="DN973" s="144"/>
      <c r="DO973" s="144"/>
      <c r="DP973" s="144"/>
      <c r="DQ973" s="144"/>
      <c r="DR973" s="144"/>
      <c r="DS973" s="144"/>
      <c r="DT973" s="144"/>
      <c r="DU973" s="144"/>
      <c r="DV973" s="144"/>
      <c r="DW973" s="144"/>
      <c r="DX973" s="144"/>
      <c r="DY973" s="144"/>
      <c r="DZ973" s="144"/>
      <c r="EA973" s="144"/>
      <c r="EB973" s="144"/>
      <c r="EC973" s="144"/>
      <c r="ED973" s="144"/>
      <c r="EE973" s="144"/>
      <c r="EF973" s="144"/>
      <c r="EG973" s="144"/>
      <c r="EH973" s="144"/>
      <c r="EI973" s="144"/>
      <c r="EJ973" s="144"/>
      <c r="EK973" s="144"/>
      <c r="EL973" s="144"/>
      <c r="EM973" s="144"/>
      <c r="EN973" s="144"/>
      <c r="EO973" s="144"/>
      <c r="EP973" s="144"/>
      <c r="EQ973" s="144"/>
      <c r="ER973" s="144"/>
      <c r="ES973" s="144"/>
      <c r="ET973" s="144"/>
      <c r="EU973" s="144"/>
      <c r="EV973" s="144"/>
      <c r="EW973" s="144"/>
      <c r="EX973" s="144"/>
      <c r="EY973" s="144"/>
      <c r="EZ973" s="144"/>
      <c r="FA973" s="144"/>
      <c r="FB973" s="144"/>
      <c r="FC973" s="144"/>
      <c r="FD973" s="144"/>
      <c r="FE973" s="144"/>
      <c r="FF973" s="144"/>
      <c r="FG973" s="144"/>
      <c r="FH973" s="144"/>
      <c r="FI973" s="144"/>
      <c r="FJ973" s="144"/>
      <c r="FK973" s="144"/>
      <c r="FL973" s="144"/>
      <c r="FM973" s="144"/>
      <c r="FN973" s="144"/>
      <c r="FO973" s="144"/>
      <c r="FP973" s="144"/>
      <c r="FQ973" s="144"/>
      <c r="FR973" s="144"/>
      <c r="FS973" s="144"/>
      <c r="FT973" s="144"/>
      <c r="FU973" s="144"/>
      <c r="FV973" s="144"/>
      <c r="FW973" s="144"/>
      <c r="FX973" s="144"/>
      <c r="FY973" s="144"/>
      <c r="FZ973" s="144"/>
      <c r="GA973" s="144"/>
      <c r="GB973" s="144"/>
      <c r="GC973" s="144"/>
      <c r="GD973" s="144"/>
      <c r="GE973" s="144"/>
      <c r="GF973" s="144"/>
      <c r="GG973" s="144"/>
      <c r="GH973" s="144"/>
      <c r="GI973" s="144"/>
      <c r="GJ973" s="144"/>
      <c r="GK973" s="144"/>
      <c r="GL973" s="144"/>
      <c r="GM973" s="144"/>
      <c r="GN973" s="144"/>
      <c r="GO973" s="144"/>
      <c r="GP973" s="144"/>
      <c r="GQ973" s="144"/>
      <c r="GR973" s="144"/>
      <c r="GS973" s="144"/>
      <c r="GT973" s="144"/>
      <c r="GU973" s="144"/>
      <c r="GV973" s="144"/>
      <c r="GW973" s="144"/>
      <c r="GX973" s="144"/>
      <c r="GY973" s="144"/>
      <c r="GZ973" s="144"/>
      <c r="HA973" s="144"/>
      <c r="HB973" s="144"/>
      <c r="HC973" s="144"/>
      <c r="HD973" s="144"/>
      <c r="HE973" s="144"/>
      <c r="HF973" s="144"/>
      <c r="HG973" s="144"/>
      <c r="HH973" s="144"/>
      <c r="HI973" s="144"/>
      <c r="HJ973" s="144"/>
    </row>
    <row r="974" spans="1:218" ht="16.5" x14ac:dyDescent="0.3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c r="CN974" s="144"/>
      <c r="CO974" s="144"/>
      <c r="CP974" s="144"/>
      <c r="CQ974" s="144"/>
      <c r="CR974" s="144"/>
      <c r="CS974" s="144"/>
      <c r="CT974" s="144"/>
      <c r="CU974" s="144"/>
      <c r="CV974" s="144"/>
      <c r="CW974" s="144"/>
      <c r="CX974" s="144"/>
      <c r="CY974" s="144"/>
      <c r="CZ974" s="144"/>
      <c r="DA974" s="144"/>
      <c r="DB974" s="144"/>
      <c r="DC974" s="144"/>
      <c r="DD974" s="144"/>
      <c r="DE974" s="144"/>
      <c r="DF974" s="144"/>
      <c r="DG974" s="144"/>
      <c r="DH974" s="144"/>
      <c r="DI974" s="144"/>
      <c r="DJ974" s="144"/>
      <c r="DK974" s="144"/>
      <c r="DL974" s="144"/>
      <c r="DM974" s="144"/>
      <c r="DN974" s="144"/>
      <c r="DO974" s="144"/>
      <c r="DP974" s="144"/>
      <c r="DQ974" s="144"/>
      <c r="DR974" s="144"/>
      <c r="DS974" s="144"/>
      <c r="DT974" s="144"/>
      <c r="DU974" s="144"/>
      <c r="DV974" s="144"/>
      <c r="DW974" s="144"/>
      <c r="DX974" s="144"/>
      <c r="DY974" s="144"/>
      <c r="DZ974" s="144"/>
      <c r="EA974" s="144"/>
      <c r="EB974" s="144"/>
      <c r="EC974" s="144"/>
      <c r="ED974" s="144"/>
      <c r="EE974" s="144"/>
      <c r="EF974" s="144"/>
      <c r="EG974" s="144"/>
      <c r="EH974" s="144"/>
      <c r="EI974" s="144"/>
      <c r="EJ974" s="144"/>
      <c r="EK974" s="144"/>
      <c r="EL974" s="144"/>
      <c r="EM974" s="144"/>
      <c r="EN974" s="144"/>
      <c r="EO974" s="144"/>
      <c r="EP974" s="144"/>
      <c r="EQ974" s="144"/>
      <c r="ER974" s="144"/>
      <c r="ES974" s="144"/>
      <c r="ET974" s="144"/>
      <c r="EU974" s="144"/>
      <c r="EV974" s="144"/>
      <c r="EW974" s="144"/>
      <c r="EX974" s="144"/>
      <c r="EY974" s="144"/>
      <c r="EZ974" s="144"/>
      <c r="FA974" s="144"/>
      <c r="FB974" s="144"/>
      <c r="FC974" s="144"/>
      <c r="FD974" s="144"/>
      <c r="FE974" s="144"/>
      <c r="FF974" s="144"/>
      <c r="FG974" s="144"/>
      <c r="FH974" s="144"/>
      <c r="FI974" s="144"/>
      <c r="FJ974" s="144"/>
      <c r="FK974" s="144"/>
      <c r="FL974" s="144"/>
      <c r="FM974" s="144"/>
      <c r="FN974" s="144"/>
      <c r="FO974" s="144"/>
      <c r="FP974" s="144"/>
      <c r="FQ974" s="144"/>
      <c r="FR974" s="144"/>
      <c r="FS974" s="144"/>
      <c r="FT974" s="144"/>
      <c r="FU974" s="144"/>
      <c r="FV974" s="144"/>
      <c r="FW974" s="144"/>
      <c r="FX974" s="144"/>
      <c r="FY974" s="144"/>
      <c r="FZ974" s="144"/>
      <c r="GA974" s="144"/>
      <c r="GB974" s="144"/>
      <c r="GC974" s="144"/>
      <c r="GD974" s="144"/>
      <c r="GE974" s="144"/>
      <c r="GF974" s="144"/>
      <c r="GG974" s="144"/>
      <c r="GH974" s="144"/>
      <c r="GI974" s="144"/>
      <c r="GJ974" s="144"/>
      <c r="GK974" s="144"/>
      <c r="GL974" s="144"/>
      <c r="GM974" s="144"/>
      <c r="GN974" s="144"/>
      <c r="GO974" s="144"/>
      <c r="GP974" s="144"/>
      <c r="GQ974" s="144"/>
      <c r="GR974" s="144"/>
      <c r="GS974" s="144"/>
      <c r="GT974" s="144"/>
      <c r="GU974" s="144"/>
      <c r="GV974" s="144"/>
      <c r="GW974" s="144"/>
      <c r="GX974" s="144"/>
      <c r="GY974" s="144"/>
      <c r="GZ974" s="144"/>
      <c r="HA974" s="144"/>
      <c r="HB974" s="144"/>
      <c r="HC974" s="144"/>
      <c r="HD974" s="144"/>
      <c r="HE974" s="144"/>
      <c r="HF974" s="144"/>
      <c r="HG974" s="144"/>
      <c r="HH974" s="144"/>
      <c r="HI974" s="144"/>
      <c r="HJ974" s="144"/>
    </row>
    <row r="975" spans="1:218" ht="16.5" x14ac:dyDescent="0.3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c r="CN975" s="144"/>
      <c r="CO975" s="144"/>
      <c r="CP975" s="144"/>
      <c r="CQ975" s="144"/>
      <c r="CR975" s="144"/>
      <c r="CS975" s="144"/>
      <c r="CT975" s="144"/>
      <c r="CU975" s="144"/>
      <c r="CV975" s="144"/>
      <c r="CW975" s="144"/>
      <c r="CX975" s="144"/>
      <c r="CY975" s="144"/>
      <c r="CZ975" s="144"/>
      <c r="DA975" s="144"/>
      <c r="DB975" s="144"/>
      <c r="DC975" s="144"/>
      <c r="DD975" s="144"/>
      <c r="DE975" s="144"/>
      <c r="DF975" s="144"/>
      <c r="DG975" s="144"/>
      <c r="DH975" s="144"/>
      <c r="DI975" s="144"/>
      <c r="DJ975" s="144"/>
      <c r="DK975" s="144"/>
      <c r="DL975" s="144"/>
      <c r="DM975" s="144"/>
      <c r="DN975" s="144"/>
      <c r="DO975" s="144"/>
      <c r="DP975" s="144"/>
      <c r="DQ975" s="144"/>
      <c r="DR975" s="144"/>
      <c r="DS975" s="144"/>
      <c r="DT975" s="144"/>
      <c r="DU975" s="144"/>
      <c r="DV975" s="144"/>
      <c r="DW975" s="144"/>
      <c r="DX975" s="144"/>
      <c r="DY975" s="144"/>
      <c r="DZ975" s="144"/>
      <c r="EA975" s="144"/>
      <c r="EB975" s="144"/>
      <c r="EC975" s="144"/>
      <c r="ED975" s="144"/>
      <c r="EE975" s="144"/>
      <c r="EF975" s="144"/>
      <c r="EG975" s="144"/>
      <c r="EH975" s="144"/>
      <c r="EI975" s="144"/>
      <c r="EJ975" s="144"/>
      <c r="EK975" s="144"/>
      <c r="EL975" s="144"/>
      <c r="EM975" s="144"/>
      <c r="EN975" s="144"/>
      <c r="EO975" s="144"/>
      <c r="EP975" s="144"/>
      <c r="EQ975" s="144"/>
      <c r="ER975" s="144"/>
      <c r="ES975" s="144"/>
      <c r="ET975" s="144"/>
      <c r="EU975" s="144"/>
      <c r="EV975" s="144"/>
      <c r="EW975" s="144"/>
      <c r="EX975" s="144"/>
      <c r="EY975" s="144"/>
      <c r="EZ975" s="144"/>
      <c r="FA975" s="144"/>
      <c r="FB975" s="144"/>
      <c r="FC975" s="144"/>
      <c r="FD975" s="144"/>
      <c r="FE975" s="144"/>
      <c r="FF975" s="144"/>
      <c r="FG975" s="144"/>
      <c r="FH975" s="144"/>
      <c r="FI975" s="144"/>
      <c r="FJ975" s="144"/>
      <c r="FK975" s="144"/>
      <c r="FL975" s="144"/>
      <c r="FM975" s="144"/>
      <c r="FN975" s="144"/>
      <c r="FO975" s="144"/>
      <c r="FP975" s="144"/>
      <c r="FQ975" s="144"/>
      <c r="FR975" s="144"/>
      <c r="FS975" s="144"/>
      <c r="FT975" s="144"/>
      <c r="FU975" s="144"/>
      <c r="FV975" s="144"/>
      <c r="FW975" s="144"/>
      <c r="FX975" s="144"/>
      <c r="FY975" s="144"/>
      <c r="FZ975" s="144"/>
      <c r="GA975" s="144"/>
      <c r="GB975" s="144"/>
      <c r="GC975" s="144"/>
      <c r="GD975" s="144"/>
      <c r="GE975" s="144"/>
      <c r="GF975" s="144"/>
      <c r="GG975" s="144"/>
      <c r="GH975" s="144"/>
      <c r="GI975" s="144"/>
      <c r="GJ975" s="144"/>
      <c r="GK975" s="144"/>
      <c r="GL975" s="144"/>
      <c r="GM975" s="144"/>
      <c r="GN975" s="144"/>
      <c r="GO975" s="144"/>
      <c r="GP975" s="144"/>
      <c r="GQ975" s="144"/>
      <c r="GR975" s="144"/>
      <c r="GS975" s="144"/>
      <c r="GT975" s="144"/>
      <c r="GU975" s="144"/>
      <c r="GV975" s="144"/>
      <c r="GW975" s="144"/>
      <c r="GX975" s="144"/>
      <c r="GY975" s="144"/>
      <c r="GZ975" s="144"/>
      <c r="HA975" s="144"/>
      <c r="HB975" s="144"/>
      <c r="HC975" s="144"/>
      <c r="HD975" s="144"/>
      <c r="HE975" s="144"/>
      <c r="HF975" s="144"/>
      <c r="HG975" s="144"/>
      <c r="HH975" s="144"/>
      <c r="HI975" s="144"/>
      <c r="HJ975" s="144"/>
    </row>
    <row r="976" spans="1:218" ht="16.5" x14ac:dyDescent="0.3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c r="CN976" s="144"/>
      <c r="CO976" s="144"/>
      <c r="CP976" s="144"/>
      <c r="CQ976" s="144"/>
      <c r="CR976" s="144"/>
      <c r="CS976" s="144"/>
      <c r="CT976" s="144"/>
      <c r="CU976" s="144"/>
      <c r="CV976" s="144"/>
      <c r="CW976" s="144"/>
      <c r="CX976" s="144"/>
      <c r="CY976" s="144"/>
      <c r="CZ976" s="144"/>
      <c r="DA976" s="144"/>
      <c r="DB976" s="144"/>
      <c r="DC976" s="144"/>
      <c r="DD976" s="144"/>
      <c r="DE976" s="144"/>
      <c r="DF976" s="144"/>
      <c r="DG976" s="144"/>
      <c r="DH976" s="144"/>
      <c r="DI976" s="144"/>
      <c r="DJ976" s="144"/>
      <c r="DK976" s="144"/>
      <c r="DL976" s="144"/>
      <c r="DM976" s="144"/>
      <c r="DN976" s="144"/>
      <c r="DO976" s="144"/>
      <c r="DP976" s="144"/>
      <c r="DQ976" s="144"/>
      <c r="DR976" s="144"/>
      <c r="DS976" s="144"/>
      <c r="DT976" s="144"/>
      <c r="DU976" s="144"/>
      <c r="DV976" s="144"/>
      <c r="DW976" s="144"/>
      <c r="DX976" s="144"/>
      <c r="DY976" s="144"/>
      <c r="DZ976" s="144"/>
      <c r="EA976" s="144"/>
      <c r="EB976" s="144"/>
      <c r="EC976" s="144"/>
      <c r="ED976" s="144"/>
      <c r="EE976" s="144"/>
      <c r="EF976" s="144"/>
      <c r="EG976" s="144"/>
      <c r="EH976" s="144"/>
      <c r="EI976" s="144"/>
      <c r="EJ976" s="144"/>
      <c r="EK976" s="144"/>
      <c r="EL976" s="144"/>
      <c r="EM976" s="144"/>
      <c r="EN976" s="144"/>
      <c r="EO976" s="144"/>
      <c r="EP976" s="144"/>
      <c r="EQ976" s="144"/>
      <c r="ER976" s="144"/>
      <c r="ES976" s="144"/>
      <c r="ET976" s="144"/>
      <c r="EU976" s="144"/>
      <c r="EV976" s="144"/>
      <c r="EW976" s="144"/>
      <c r="EX976" s="144"/>
      <c r="EY976" s="144"/>
      <c r="EZ976" s="144"/>
      <c r="FA976" s="144"/>
      <c r="FB976" s="144"/>
      <c r="FC976" s="144"/>
      <c r="FD976" s="144"/>
      <c r="FE976" s="144"/>
      <c r="FF976" s="144"/>
      <c r="FG976" s="144"/>
      <c r="FH976" s="144"/>
      <c r="FI976" s="144"/>
      <c r="FJ976" s="144"/>
      <c r="FK976" s="144"/>
      <c r="FL976" s="144"/>
      <c r="FM976" s="144"/>
      <c r="FN976" s="144"/>
      <c r="FO976" s="144"/>
      <c r="FP976" s="144"/>
      <c r="FQ976" s="144"/>
      <c r="FR976" s="144"/>
      <c r="FS976" s="144"/>
      <c r="FT976" s="144"/>
      <c r="FU976" s="144"/>
      <c r="FV976" s="144"/>
      <c r="FW976" s="144"/>
      <c r="FX976" s="144"/>
      <c r="FY976" s="144"/>
      <c r="FZ976" s="144"/>
      <c r="GA976" s="144"/>
      <c r="GB976" s="144"/>
      <c r="GC976" s="144"/>
      <c r="GD976" s="144"/>
      <c r="GE976" s="144"/>
      <c r="GF976" s="144"/>
      <c r="GG976" s="144"/>
      <c r="GH976" s="144"/>
      <c r="GI976" s="144"/>
      <c r="GJ976" s="144"/>
      <c r="GK976" s="144"/>
      <c r="GL976" s="144"/>
      <c r="GM976" s="144"/>
      <c r="GN976" s="144"/>
      <c r="GO976" s="144"/>
      <c r="GP976" s="144"/>
      <c r="GQ976" s="144"/>
      <c r="GR976" s="144"/>
      <c r="GS976" s="144"/>
      <c r="GT976" s="144"/>
      <c r="GU976" s="144"/>
      <c r="GV976" s="144"/>
      <c r="GW976" s="144"/>
      <c r="GX976" s="144"/>
      <c r="GY976" s="144"/>
      <c r="GZ976" s="144"/>
      <c r="HA976" s="144"/>
      <c r="HB976" s="144"/>
      <c r="HC976" s="144"/>
      <c r="HD976" s="144"/>
      <c r="HE976" s="144"/>
      <c r="HF976" s="144"/>
      <c r="HG976" s="144"/>
      <c r="HH976" s="144"/>
      <c r="HI976" s="144"/>
      <c r="HJ976" s="144"/>
    </row>
    <row r="977" spans="1:218" ht="16.5" x14ac:dyDescent="0.3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c r="CN977" s="144"/>
      <c r="CO977" s="144"/>
      <c r="CP977" s="144"/>
      <c r="CQ977" s="144"/>
      <c r="CR977" s="144"/>
      <c r="CS977" s="144"/>
      <c r="CT977" s="144"/>
      <c r="CU977" s="144"/>
      <c r="CV977" s="144"/>
      <c r="CW977" s="144"/>
      <c r="CX977" s="144"/>
      <c r="CY977" s="144"/>
      <c r="CZ977" s="144"/>
      <c r="DA977" s="144"/>
      <c r="DB977" s="144"/>
      <c r="DC977" s="144"/>
      <c r="DD977" s="144"/>
      <c r="DE977" s="144"/>
      <c r="DF977" s="144"/>
      <c r="DG977" s="144"/>
      <c r="DH977" s="144"/>
      <c r="DI977" s="144"/>
      <c r="DJ977" s="144"/>
      <c r="DK977" s="144"/>
      <c r="DL977" s="144"/>
      <c r="DM977" s="144"/>
      <c r="DN977" s="144"/>
      <c r="DO977" s="144"/>
      <c r="DP977" s="144"/>
      <c r="DQ977" s="144"/>
      <c r="DR977" s="144"/>
      <c r="DS977" s="144"/>
      <c r="DT977" s="144"/>
      <c r="DU977" s="144"/>
      <c r="DV977" s="144"/>
      <c r="DW977" s="144"/>
      <c r="DX977" s="144"/>
      <c r="DY977" s="144"/>
      <c r="DZ977" s="144"/>
      <c r="EA977" s="144"/>
      <c r="EB977" s="144"/>
      <c r="EC977" s="144"/>
      <c r="ED977" s="144"/>
      <c r="EE977" s="144"/>
      <c r="EF977" s="144"/>
      <c r="EG977" s="144"/>
      <c r="EH977" s="144"/>
      <c r="EI977" s="144"/>
      <c r="EJ977" s="144"/>
      <c r="EK977" s="144"/>
      <c r="EL977" s="144"/>
      <c r="EM977" s="144"/>
      <c r="EN977" s="144"/>
      <c r="EO977" s="144"/>
      <c r="EP977" s="144"/>
      <c r="EQ977" s="144"/>
      <c r="ER977" s="144"/>
      <c r="ES977" s="144"/>
      <c r="ET977" s="144"/>
      <c r="EU977" s="144"/>
      <c r="EV977" s="144"/>
      <c r="EW977" s="144"/>
      <c r="EX977" s="144"/>
      <c r="EY977" s="144"/>
      <c r="EZ977" s="144"/>
      <c r="FA977" s="144"/>
      <c r="FB977" s="144"/>
      <c r="FC977" s="144"/>
      <c r="FD977" s="144"/>
      <c r="FE977" s="144"/>
      <c r="FF977" s="144"/>
      <c r="FG977" s="144"/>
      <c r="FH977" s="144"/>
      <c r="FI977" s="144"/>
      <c r="FJ977" s="144"/>
      <c r="FK977" s="144"/>
      <c r="FL977" s="144"/>
      <c r="FM977" s="144"/>
      <c r="FN977" s="144"/>
      <c r="FO977" s="144"/>
      <c r="FP977" s="144"/>
      <c r="FQ977" s="144"/>
      <c r="FR977" s="144"/>
      <c r="FS977" s="144"/>
      <c r="FT977" s="144"/>
      <c r="FU977" s="144"/>
      <c r="FV977" s="144"/>
      <c r="FW977" s="144"/>
      <c r="FX977" s="144"/>
      <c r="FY977" s="144"/>
      <c r="FZ977" s="144"/>
      <c r="GA977" s="144"/>
      <c r="GB977" s="144"/>
      <c r="GC977" s="144"/>
      <c r="GD977" s="144"/>
      <c r="GE977" s="144"/>
      <c r="GF977" s="144"/>
      <c r="GG977" s="144"/>
      <c r="GH977" s="144"/>
      <c r="GI977" s="144"/>
      <c r="GJ977" s="144"/>
      <c r="GK977" s="144"/>
      <c r="GL977" s="144"/>
      <c r="GM977" s="144"/>
      <c r="GN977" s="144"/>
      <c r="GO977" s="144"/>
      <c r="GP977" s="144"/>
      <c r="GQ977" s="144"/>
      <c r="GR977" s="144"/>
      <c r="GS977" s="144"/>
      <c r="GT977" s="144"/>
      <c r="GU977" s="144"/>
      <c r="GV977" s="144"/>
      <c r="GW977" s="144"/>
      <c r="GX977" s="144"/>
      <c r="GY977" s="144"/>
      <c r="GZ977" s="144"/>
      <c r="HA977" s="144"/>
      <c r="HB977" s="144"/>
      <c r="HC977" s="144"/>
      <c r="HD977" s="144"/>
      <c r="HE977" s="144"/>
      <c r="HF977" s="144"/>
      <c r="HG977" s="144"/>
      <c r="HH977" s="144"/>
      <c r="HI977" s="144"/>
      <c r="HJ977" s="144"/>
    </row>
    <row r="978" spans="1:218" ht="16.5" x14ac:dyDescent="0.3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c r="CN978" s="144"/>
      <c r="CO978" s="144"/>
      <c r="CP978" s="144"/>
      <c r="CQ978" s="144"/>
      <c r="CR978" s="144"/>
      <c r="CS978" s="144"/>
      <c r="CT978" s="144"/>
      <c r="CU978" s="144"/>
      <c r="CV978" s="144"/>
      <c r="CW978" s="144"/>
      <c r="CX978" s="144"/>
      <c r="CY978" s="144"/>
      <c r="CZ978" s="144"/>
      <c r="DA978" s="144"/>
      <c r="DB978" s="144"/>
      <c r="DC978" s="144"/>
      <c r="DD978" s="144"/>
      <c r="DE978" s="144"/>
      <c r="DF978" s="144"/>
      <c r="DG978" s="144"/>
      <c r="DH978" s="144"/>
      <c r="DI978" s="144"/>
      <c r="DJ978" s="144"/>
      <c r="DK978" s="144"/>
      <c r="DL978" s="144"/>
      <c r="DM978" s="144"/>
      <c r="DN978" s="144"/>
      <c r="DO978" s="144"/>
      <c r="DP978" s="144"/>
      <c r="DQ978" s="144"/>
      <c r="DR978" s="144"/>
      <c r="DS978" s="144"/>
      <c r="DT978" s="144"/>
      <c r="DU978" s="144"/>
      <c r="DV978" s="144"/>
      <c r="DW978" s="144"/>
      <c r="DX978" s="144"/>
      <c r="DY978" s="144"/>
      <c r="DZ978" s="144"/>
      <c r="EA978" s="144"/>
      <c r="EB978" s="144"/>
      <c r="EC978" s="144"/>
      <c r="ED978" s="144"/>
      <c r="EE978" s="144"/>
      <c r="EF978" s="144"/>
      <c r="EG978" s="144"/>
      <c r="EH978" s="144"/>
      <c r="EI978" s="144"/>
      <c r="EJ978" s="144"/>
      <c r="EK978" s="144"/>
      <c r="EL978" s="144"/>
      <c r="EM978" s="144"/>
      <c r="EN978" s="144"/>
      <c r="EO978" s="144"/>
      <c r="EP978" s="144"/>
      <c r="EQ978" s="144"/>
      <c r="ER978" s="144"/>
      <c r="ES978" s="144"/>
      <c r="ET978" s="144"/>
      <c r="EU978" s="144"/>
      <c r="EV978" s="144"/>
      <c r="EW978" s="144"/>
      <c r="EX978" s="144"/>
      <c r="EY978" s="144"/>
      <c r="EZ978" s="144"/>
      <c r="FA978" s="144"/>
      <c r="FB978" s="144"/>
      <c r="FC978" s="144"/>
      <c r="FD978" s="144"/>
      <c r="FE978" s="144"/>
      <c r="FF978" s="144"/>
      <c r="FG978" s="144"/>
      <c r="FH978" s="144"/>
      <c r="FI978" s="144"/>
      <c r="FJ978" s="144"/>
      <c r="FK978" s="144"/>
      <c r="FL978" s="144"/>
      <c r="FM978" s="144"/>
      <c r="FN978" s="144"/>
      <c r="FO978" s="144"/>
      <c r="FP978" s="144"/>
      <c r="FQ978" s="144"/>
      <c r="FR978" s="144"/>
      <c r="FS978" s="144"/>
      <c r="FT978" s="144"/>
      <c r="FU978" s="144"/>
      <c r="FV978" s="144"/>
      <c r="FW978" s="144"/>
      <c r="FX978" s="144"/>
      <c r="FY978" s="144"/>
      <c r="FZ978" s="144"/>
      <c r="GA978" s="144"/>
      <c r="GB978" s="144"/>
      <c r="GC978" s="144"/>
      <c r="GD978" s="144"/>
      <c r="GE978" s="144"/>
      <c r="GF978" s="144"/>
      <c r="GG978" s="144"/>
      <c r="GH978" s="144"/>
      <c r="GI978" s="144"/>
      <c r="GJ978" s="144"/>
      <c r="GK978" s="144"/>
      <c r="GL978" s="144"/>
      <c r="GM978" s="144"/>
      <c r="GN978" s="144"/>
      <c r="GO978" s="144"/>
      <c r="GP978" s="144"/>
      <c r="GQ978" s="144"/>
      <c r="GR978" s="144"/>
      <c r="GS978" s="144"/>
      <c r="GT978" s="144"/>
      <c r="GU978" s="144"/>
      <c r="GV978" s="144"/>
      <c r="GW978" s="144"/>
      <c r="GX978" s="144"/>
      <c r="GY978" s="144"/>
      <c r="GZ978" s="144"/>
      <c r="HA978" s="144"/>
      <c r="HB978" s="144"/>
      <c r="HC978" s="144"/>
      <c r="HD978" s="144"/>
      <c r="HE978" s="144"/>
      <c r="HF978" s="144"/>
      <c r="HG978" s="144"/>
      <c r="HH978" s="144"/>
      <c r="HI978" s="144"/>
      <c r="HJ978" s="144"/>
    </row>
    <row r="979" spans="1:218" ht="16.5" x14ac:dyDescent="0.3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c r="CN979" s="144"/>
      <c r="CO979" s="144"/>
      <c r="CP979" s="144"/>
      <c r="CQ979" s="144"/>
      <c r="CR979" s="144"/>
      <c r="CS979" s="144"/>
      <c r="CT979" s="144"/>
      <c r="CU979" s="144"/>
      <c r="CV979" s="144"/>
      <c r="CW979" s="144"/>
      <c r="CX979" s="144"/>
      <c r="CY979" s="144"/>
      <c r="CZ979" s="144"/>
      <c r="DA979" s="144"/>
      <c r="DB979" s="144"/>
      <c r="DC979" s="144"/>
      <c r="DD979" s="144"/>
      <c r="DE979" s="144"/>
      <c r="DF979" s="144"/>
      <c r="DG979" s="144"/>
      <c r="DH979" s="144"/>
      <c r="DI979" s="144"/>
      <c r="DJ979" s="144"/>
      <c r="DK979" s="144"/>
      <c r="DL979" s="144"/>
      <c r="DM979" s="144"/>
      <c r="DN979" s="144"/>
      <c r="DO979" s="144"/>
      <c r="DP979" s="144"/>
      <c r="DQ979" s="144"/>
      <c r="DR979" s="144"/>
      <c r="DS979" s="144"/>
      <c r="DT979" s="144"/>
      <c r="DU979" s="144"/>
      <c r="DV979" s="144"/>
      <c r="DW979" s="144"/>
      <c r="DX979" s="144"/>
      <c r="DY979" s="144"/>
      <c r="DZ979" s="144"/>
      <c r="EA979" s="144"/>
      <c r="EB979" s="144"/>
      <c r="EC979" s="144"/>
      <c r="ED979" s="144"/>
      <c r="EE979" s="144"/>
      <c r="EF979" s="144"/>
      <c r="EG979" s="144"/>
      <c r="EH979" s="144"/>
      <c r="EI979" s="144"/>
      <c r="EJ979" s="144"/>
      <c r="EK979" s="144"/>
      <c r="EL979" s="144"/>
      <c r="EM979" s="144"/>
      <c r="EN979" s="144"/>
      <c r="EO979" s="144"/>
      <c r="EP979" s="144"/>
      <c r="EQ979" s="144"/>
      <c r="ER979" s="144"/>
      <c r="ES979" s="144"/>
      <c r="ET979" s="144"/>
      <c r="EU979" s="144"/>
      <c r="EV979" s="144"/>
      <c r="EW979" s="144"/>
      <c r="EX979" s="144"/>
      <c r="EY979" s="144"/>
      <c r="EZ979" s="144"/>
      <c r="FA979" s="144"/>
      <c r="FB979" s="144"/>
      <c r="FC979" s="144"/>
      <c r="FD979" s="144"/>
      <c r="FE979" s="144"/>
      <c r="FF979" s="144"/>
      <c r="FG979" s="144"/>
      <c r="FH979" s="144"/>
      <c r="FI979" s="144"/>
      <c r="FJ979" s="144"/>
      <c r="FK979" s="144"/>
      <c r="FL979" s="144"/>
      <c r="FM979" s="144"/>
      <c r="FN979" s="144"/>
      <c r="FO979" s="144"/>
      <c r="FP979" s="144"/>
      <c r="FQ979" s="144"/>
      <c r="FR979" s="144"/>
      <c r="FS979" s="144"/>
      <c r="FT979" s="144"/>
      <c r="FU979" s="144"/>
      <c r="FV979" s="144"/>
      <c r="FW979" s="144"/>
      <c r="FX979" s="144"/>
      <c r="FY979" s="144"/>
      <c r="FZ979" s="144"/>
      <c r="GA979" s="144"/>
      <c r="GB979" s="144"/>
      <c r="GC979" s="144"/>
      <c r="GD979" s="144"/>
      <c r="GE979" s="144"/>
      <c r="GF979" s="144"/>
      <c r="GG979" s="144"/>
      <c r="GH979" s="144"/>
      <c r="GI979" s="144"/>
      <c r="GJ979" s="144"/>
      <c r="GK979" s="144"/>
      <c r="GL979" s="144"/>
      <c r="GM979" s="144"/>
      <c r="GN979" s="144"/>
      <c r="GO979" s="144"/>
      <c r="GP979" s="144"/>
      <c r="GQ979" s="144"/>
      <c r="GR979" s="144"/>
      <c r="GS979" s="144"/>
      <c r="GT979" s="144"/>
      <c r="GU979" s="144"/>
      <c r="GV979" s="144"/>
      <c r="GW979" s="144"/>
      <c r="GX979" s="144"/>
      <c r="GY979" s="144"/>
      <c r="GZ979" s="144"/>
      <c r="HA979" s="144"/>
      <c r="HB979" s="144"/>
      <c r="HC979" s="144"/>
      <c r="HD979" s="144"/>
      <c r="HE979" s="144"/>
      <c r="HF979" s="144"/>
      <c r="HG979" s="144"/>
      <c r="HH979" s="144"/>
      <c r="HI979" s="144"/>
      <c r="HJ979" s="144"/>
    </row>
    <row r="980" spans="1:218" ht="16.5" x14ac:dyDescent="0.3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c r="CN980" s="144"/>
      <c r="CO980" s="144"/>
      <c r="CP980" s="144"/>
      <c r="CQ980" s="144"/>
      <c r="CR980" s="144"/>
      <c r="CS980" s="144"/>
      <c r="CT980" s="144"/>
      <c r="CU980" s="144"/>
      <c r="CV980" s="144"/>
      <c r="CW980" s="144"/>
      <c r="CX980" s="144"/>
      <c r="CY980" s="144"/>
      <c r="CZ980" s="144"/>
      <c r="DA980" s="144"/>
      <c r="DB980" s="144"/>
      <c r="DC980" s="144"/>
      <c r="DD980" s="144"/>
      <c r="DE980" s="144"/>
      <c r="DF980" s="144"/>
      <c r="DG980" s="144"/>
      <c r="DH980" s="144"/>
      <c r="DI980" s="144"/>
      <c r="DJ980" s="144"/>
      <c r="DK980" s="144"/>
      <c r="DL980" s="144"/>
      <c r="DM980" s="144"/>
      <c r="DN980" s="144"/>
      <c r="DO980" s="144"/>
      <c r="DP980" s="144"/>
      <c r="DQ980" s="144"/>
      <c r="DR980" s="144"/>
      <c r="DS980" s="144"/>
      <c r="DT980" s="144"/>
      <c r="DU980" s="144"/>
      <c r="DV980" s="144"/>
      <c r="DW980" s="144"/>
      <c r="DX980" s="144"/>
      <c r="DY980" s="144"/>
      <c r="DZ980" s="144"/>
      <c r="EA980" s="144"/>
      <c r="EB980" s="144"/>
      <c r="EC980" s="144"/>
      <c r="ED980" s="144"/>
      <c r="EE980" s="144"/>
      <c r="EF980" s="144"/>
      <c r="EG980" s="144"/>
      <c r="EH980" s="144"/>
      <c r="EI980" s="144"/>
      <c r="EJ980" s="144"/>
      <c r="EK980" s="144"/>
      <c r="EL980" s="144"/>
      <c r="EM980" s="144"/>
      <c r="EN980" s="144"/>
      <c r="EO980" s="144"/>
      <c r="EP980" s="144"/>
      <c r="EQ980" s="144"/>
      <c r="ER980" s="144"/>
      <c r="ES980" s="144"/>
      <c r="ET980" s="144"/>
      <c r="EU980" s="144"/>
      <c r="EV980" s="144"/>
      <c r="EW980" s="144"/>
      <c r="EX980" s="144"/>
      <c r="EY980" s="144"/>
      <c r="EZ980" s="144"/>
      <c r="FA980" s="144"/>
      <c r="FB980" s="144"/>
      <c r="FC980" s="144"/>
      <c r="FD980" s="144"/>
      <c r="FE980" s="144"/>
      <c r="FF980" s="144"/>
      <c r="FG980" s="144"/>
      <c r="FH980" s="144"/>
      <c r="FI980" s="144"/>
      <c r="FJ980" s="144"/>
      <c r="FK980" s="144"/>
      <c r="FL980" s="144"/>
      <c r="FM980" s="144"/>
      <c r="FN980" s="144"/>
      <c r="FO980" s="144"/>
      <c r="FP980" s="144"/>
      <c r="FQ980" s="144"/>
      <c r="FR980" s="144"/>
      <c r="FS980" s="144"/>
      <c r="FT980" s="144"/>
      <c r="FU980" s="144"/>
      <c r="FV980" s="144"/>
      <c r="FW980" s="144"/>
      <c r="FX980" s="144"/>
      <c r="FY980" s="144"/>
      <c r="FZ980" s="144"/>
      <c r="GA980" s="144"/>
      <c r="GB980" s="144"/>
      <c r="GC980" s="144"/>
      <c r="GD980" s="144"/>
      <c r="GE980" s="144"/>
      <c r="GF980" s="144"/>
      <c r="GG980" s="144"/>
      <c r="GH980" s="144"/>
      <c r="GI980" s="144"/>
      <c r="GJ980" s="144"/>
      <c r="GK980" s="144"/>
      <c r="GL980" s="144"/>
      <c r="GM980" s="144"/>
      <c r="GN980" s="144"/>
      <c r="GO980" s="144"/>
      <c r="GP980" s="144"/>
      <c r="GQ980" s="144"/>
      <c r="GR980" s="144"/>
      <c r="GS980" s="144"/>
      <c r="GT980" s="144"/>
      <c r="GU980" s="144"/>
      <c r="GV980" s="144"/>
      <c r="GW980" s="144"/>
      <c r="GX980" s="144"/>
      <c r="GY980" s="144"/>
      <c r="GZ980" s="144"/>
      <c r="HA980" s="144"/>
      <c r="HB980" s="144"/>
      <c r="HC980" s="144"/>
      <c r="HD980" s="144"/>
      <c r="HE980" s="144"/>
      <c r="HF980" s="144"/>
      <c r="HG980" s="144"/>
      <c r="HH980" s="144"/>
      <c r="HI980" s="144"/>
      <c r="HJ980" s="144"/>
    </row>
    <row r="981" spans="1:218" ht="16.5" x14ac:dyDescent="0.3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c r="CN981" s="144"/>
      <c r="CO981" s="144"/>
      <c r="CP981" s="144"/>
      <c r="CQ981" s="144"/>
      <c r="CR981" s="144"/>
      <c r="CS981" s="144"/>
      <c r="CT981" s="144"/>
      <c r="CU981" s="144"/>
      <c r="CV981" s="144"/>
      <c r="CW981" s="144"/>
      <c r="CX981" s="144"/>
      <c r="CY981" s="144"/>
      <c r="CZ981" s="144"/>
      <c r="DA981" s="144"/>
      <c r="DB981" s="144"/>
      <c r="DC981" s="144"/>
      <c r="DD981" s="144"/>
      <c r="DE981" s="144"/>
      <c r="DF981" s="144"/>
      <c r="DG981" s="144"/>
      <c r="DH981" s="144"/>
      <c r="DI981" s="144"/>
      <c r="DJ981" s="144"/>
      <c r="DK981" s="144"/>
      <c r="DL981" s="144"/>
      <c r="DM981" s="144"/>
      <c r="DN981" s="144"/>
      <c r="DO981" s="144"/>
      <c r="DP981" s="144"/>
      <c r="DQ981" s="144"/>
      <c r="DR981" s="144"/>
      <c r="DS981" s="144"/>
      <c r="DT981" s="144"/>
      <c r="DU981" s="144"/>
      <c r="DV981" s="144"/>
      <c r="DW981" s="144"/>
      <c r="DX981" s="144"/>
      <c r="DY981" s="144"/>
      <c r="DZ981" s="144"/>
      <c r="EA981" s="144"/>
      <c r="EB981" s="144"/>
      <c r="EC981" s="144"/>
      <c r="ED981" s="144"/>
      <c r="EE981" s="144"/>
      <c r="EF981" s="144"/>
      <c r="EG981" s="144"/>
      <c r="EH981" s="144"/>
      <c r="EI981" s="144"/>
      <c r="EJ981" s="144"/>
      <c r="EK981" s="144"/>
      <c r="EL981" s="144"/>
      <c r="EM981" s="144"/>
      <c r="EN981" s="144"/>
      <c r="EO981" s="144"/>
      <c r="EP981" s="144"/>
      <c r="EQ981" s="144"/>
      <c r="ER981" s="144"/>
      <c r="ES981" s="144"/>
      <c r="ET981" s="144"/>
      <c r="EU981" s="144"/>
      <c r="EV981" s="144"/>
      <c r="EW981" s="144"/>
      <c r="EX981" s="144"/>
      <c r="EY981" s="144"/>
      <c r="EZ981" s="144"/>
      <c r="FA981" s="144"/>
      <c r="FB981" s="144"/>
      <c r="FC981" s="144"/>
      <c r="FD981" s="144"/>
      <c r="FE981" s="144"/>
      <c r="FF981" s="144"/>
      <c r="FG981" s="144"/>
      <c r="FH981" s="144"/>
      <c r="FI981" s="144"/>
      <c r="FJ981" s="144"/>
      <c r="FK981" s="144"/>
      <c r="FL981" s="144"/>
      <c r="FM981" s="144"/>
      <c r="FN981" s="144"/>
      <c r="FO981" s="144"/>
      <c r="FP981" s="144"/>
      <c r="FQ981" s="144"/>
      <c r="FR981" s="144"/>
      <c r="FS981" s="144"/>
      <c r="FT981" s="144"/>
      <c r="FU981" s="144"/>
      <c r="FV981" s="144"/>
      <c r="FW981" s="144"/>
      <c r="FX981" s="144"/>
      <c r="FY981" s="144"/>
      <c r="FZ981" s="144"/>
      <c r="GA981" s="144"/>
      <c r="GB981" s="144"/>
      <c r="GC981" s="144"/>
      <c r="GD981" s="144"/>
      <c r="GE981" s="144"/>
      <c r="GF981" s="144"/>
      <c r="GG981" s="144"/>
      <c r="GH981" s="144"/>
      <c r="GI981" s="144"/>
      <c r="GJ981" s="144"/>
      <c r="GK981" s="144"/>
      <c r="GL981" s="144"/>
      <c r="GM981" s="144"/>
      <c r="GN981" s="144"/>
      <c r="GO981" s="144"/>
      <c r="GP981" s="144"/>
      <c r="GQ981" s="144"/>
      <c r="GR981" s="144"/>
      <c r="GS981" s="144"/>
      <c r="GT981" s="144"/>
      <c r="GU981" s="144"/>
      <c r="GV981" s="144"/>
      <c r="GW981" s="144"/>
      <c r="GX981" s="144"/>
      <c r="GY981" s="144"/>
      <c r="GZ981" s="144"/>
      <c r="HA981" s="144"/>
      <c r="HB981" s="144"/>
      <c r="HC981" s="144"/>
      <c r="HD981" s="144"/>
      <c r="HE981" s="144"/>
      <c r="HF981" s="144"/>
      <c r="HG981" s="144"/>
      <c r="HH981" s="144"/>
      <c r="HI981" s="144"/>
      <c r="HJ981" s="144"/>
    </row>
    <row r="982" spans="1:218" ht="16.5" x14ac:dyDescent="0.3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c r="CN982" s="144"/>
      <c r="CO982" s="144"/>
      <c r="CP982" s="144"/>
      <c r="CQ982" s="144"/>
      <c r="CR982" s="144"/>
      <c r="CS982" s="144"/>
      <c r="CT982" s="144"/>
      <c r="CU982" s="144"/>
      <c r="CV982" s="144"/>
      <c r="CW982" s="144"/>
      <c r="CX982" s="144"/>
      <c r="CY982" s="144"/>
      <c r="CZ982" s="144"/>
      <c r="DA982" s="144"/>
      <c r="DB982" s="144"/>
      <c r="DC982" s="144"/>
      <c r="DD982" s="144"/>
      <c r="DE982" s="144"/>
      <c r="DF982" s="144"/>
      <c r="DG982" s="144"/>
      <c r="DH982" s="144"/>
      <c r="DI982" s="144"/>
      <c r="DJ982" s="144"/>
      <c r="DK982" s="144"/>
      <c r="DL982" s="144"/>
      <c r="DM982" s="144"/>
      <c r="DN982" s="144"/>
      <c r="DO982" s="144"/>
      <c r="DP982" s="144"/>
      <c r="DQ982" s="144"/>
      <c r="DR982" s="144"/>
      <c r="DS982" s="144"/>
      <c r="DT982" s="144"/>
      <c r="DU982" s="144"/>
      <c r="DV982" s="144"/>
      <c r="DW982" s="144"/>
      <c r="DX982" s="144"/>
      <c r="DY982" s="144"/>
      <c r="DZ982" s="144"/>
      <c r="EA982" s="144"/>
      <c r="EB982" s="144"/>
      <c r="EC982" s="144"/>
      <c r="ED982" s="144"/>
      <c r="EE982" s="144"/>
      <c r="EF982" s="144"/>
      <c r="EG982" s="144"/>
      <c r="EH982" s="144"/>
      <c r="EI982" s="144"/>
      <c r="EJ982" s="144"/>
      <c r="EK982" s="144"/>
      <c r="EL982" s="144"/>
      <c r="EM982" s="144"/>
      <c r="EN982" s="144"/>
      <c r="EO982" s="144"/>
      <c r="EP982" s="144"/>
      <c r="EQ982" s="144"/>
      <c r="ER982" s="144"/>
      <c r="ES982" s="144"/>
      <c r="ET982" s="144"/>
      <c r="EU982" s="144"/>
      <c r="EV982" s="144"/>
      <c r="EW982" s="144"/>
      <c r="EX982" s="144"/>
      <c r="EY982" s="144"/>
      <c r="EZ982" s="144"/>
      <c r="FA982" s="144"/>
      <c r="FB982" s="144"/>
      <c r="FC982" s="144"/>
      <c r="FD982" s="144"/>
      <c r="FE982" s="144"/>
      <c r="FF982" s="144"/>
      <c r="FG982" s="144"/>
      <c r="FH982" s="144"/>
      <c r="FI982" s="144"/>
      <c r="FJ982" s="144"/>
      <c r="FK982" s="144"/>
      <c r="FL982" s="144"/>
      <c r="FM982" s="144"/>
      <c r="FN982" s="144"/>
      <c r="FO982" s="144"/>
      <c r="FP982" s="144"/>
      <c r="FQ982" s="144"/>
      <c r="FR982" s="144"/>
      <c r="FS982" s="144"/>
      <c r="FT982" s="144"/>
      <c r="FU982" s="144"/>
      <c r="FV982" s="144"/>
      <c r="FW982" s="144"/>
      <c r="FX982" s="144"/>
      <c r="FY982" s="144"/>
      <c r="FZ982" s="144"/>
      <c r="GA982" s="144"/>
      <c r="GB982" s="144"/>
      <c r="GC982" s="144"/>
      <c r="GD982" s="144"/>
      <c r="GE982" s="144"/>
      <c r="GF982" s="144"/>
      <c r="GG982" s="144"/>
      <c r="GH982" s="144"/>
      <c r="GI982" s="144"/>
      <c r="GJ982" s="144"/>
      <c r="GK982" s="144"/>
      <c r="GL982" s="144"/>
      <c r="GM982" s="144"/>
      <c r="GN982" s="144"/>
      <c r="GO982" s="144"/>
      <c r="GP982" s="144"/>
      <c r="GQ982" s="144"/>
      <c r="GR982" s="144"/>
      <c r="GS982" s="144"/>
      <c r="GT982" s="144"/>
      <c r="GU982" s="144"/>
      <c r="GV982" s="144"/>
      <c r="GW982" s="144"/>
      <c r="GX982" s="144"/>
      <c r="GY982" s="144"/>
      <c r="GZ982" s="144"/>
      <c r="HA982" s="144"/>
      <c r="HB982" s="144"/>
      <c r="HC982" s="144"/>
      <c r="HD982" s="144"/>
      <c r="HE982" s="144"/>
      <c r="HF982" s="144"/>
      <c r="HG982" s="144"/>
      <c r="HH982" s="144"/>
      <c r="HI982" s="144"/>
      <c r="HJ982" s="144"/>
    </row>
    <row r="983" spans="1:218" ht="16.5" x14ac:dyDescent="0.3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c r="CN983" s="144"/>
      <c r="CO983" s="144"/>
      <c r="CP983" s="144"/>
      <c r="CQ983" s="144"/>
      <c r="CR983" s="144"/>
      <c r="CS983" s="144"/>
      <c r="CT983" s="144"/>
      <c r="CU983" s="144"/>
      <c r="CV983" s="144"/>
      <c r="CW983" s="144"/>
      <c r="CX983" s="144"/>
      <c r="CY983" s="144"/>
      <c r="CZ983" s="144"/>
      <c r="DA983" s="144"/>
      <c r="DB983" s="144"/>
      <c r="DC983" s="144"/>
      <c r="DD983" s="144"/>
      <c r="DE983" s="144"/>
      <c r="DF983" s="144"/>
      <c r="DG983" s="144"/>
      <c r="DH983" s="144"/>
      <c r="DI983" s="144"/>
      <c r="DJ983" s="144"/>
      <c r="DK983" s="144"/>
      <c r="DL983" s="144"/>
      <c r="DM983" s="144"/>
      <c r="DN983" s="144"/>
      <c r="DO983" s="144"/>
      <c r="DP983" s="144"/>
      <c r="DQ983" s="144"/>
      <c r="DR983" s="144"/>
      <c r="DS983" s="144"/>
      <c r="DT983" s="144"/>
      <c r="DU983" s="144"/>
      <c r="DV983" s="144"/>
      <c r="DW983" s="144"/>
      <c r="DX983" s="144"/>
      <c r="DY983" s="144"/>
      <c r="DZ983" s="144"/>
      <c r="EA983" s="144"/>
      <c r="EB983" s="144"/>
      <c r="EC983" s="144"/>
      <c r="ED983" s="144"/>
      <c r="EE983" s="144"/>
      <c r="EF983" s="144"/>
      <c r="EG983" s="144"/>
      <c r="EH983" s="144"/>
      <c r="EI983" s="144"/>
      <c r="EJ983" s="144"/>
      <c r="EK983" s="144"/>
      <c r="EL983" s="144"/>
      <c r="EM983" s="144"/>
      <c r="EN983" s="144"/>
      <c r="EO983" s="144"/>
      <c r="EP983" s="144"/>
      <c r="EQ983" s="144"/>
      <c r="ER983" s="144"/>
      <c r="ES983" s="144"/>
      <c r="ET983" s="144"/>
      <c r="EU983" s="144"/>
      <c r="EV983" s="144"/>
      <c r="EW983" s="144"/>
      <c r="EX983" s="144"/>
      <c r="EY983" s="144"/>
      <c r="EZ983" s="144"/>
      <c r="FA983" s="144"/>
      <c r="FB983" s="144"/>
      <c r="FC983" s="144"/>
      <c r="FD983" s="144"/>
      <c r="FE983" s="144"/>
      <c r="FF983" s="144"/>
      <c r="FG983" s="144"/>
      <c r="FH983" s="144"/>
      <c r="FI983" s="144"/>
      <c r="FJ983" s="144"/>
      <c r="FK983" s="144"/>
      <c r="FL983" s="144"/>
      <c r="FM983" s="144"/>
      <c r="FN983" s="144"/>
      <c r="FO983" s="144"/>
      <c r="FP983" s="144"/>
      <c r="FQ983" s="144"/>
      <c r="FR983" s="144"/>
      <c r="FS983" s="144"/>
      <c r="FT983" s="144"/>
      <c r="FU983" s="144"/>
      <c r="FV983" s="144"/>
      <c r="FW983" s="144"/>
      <c r="FX983" s="144"/>
      <c r="FY983" s="144"/>
      <c r="FZ983" s="144"/>
      <c r="GA983" s="144"/>
      <c r="GB983" s="144"/>
      <c r="GC983" s="144"/>
      <c r="GD983" s="144"/>
      <c r="GE983" s="144"/>
      <c r="GF983" s="144"/>
      <c r="GG983" s="144"/>
      <c r="GH983" s="144"/>
      <c r="GI983" s="144"/>
      <c r="GJ983" s="144"/>
      <c r="GK983" s="144"/>
      <c r="GL983" s="144"/>
      <c r="GM983" s="144"/>
      <c r="GN983" s="144"/>
      <c r="GO983" s="144"/>
      <c r="GP983" s="144"/>
      <c r="GQ983" s="144"/>
      <c r="GR983" s="144"/>
      <c r="GS983" s="144"/>
      <c r="GT983" s="144"/>
      <c r="GU983" s="144"/>
      <c r="GV983" s="144"/>
      <c r="GW983" s="144"/>
      <c r="GX983" s="144"/>
      <c r="GY983" s="144"/>
      <c r="GZ983" s="144"/>
      <c r="HA983" s="144"/>
      <c r="HB983" s="144"/>
      <c r="HC983" s="144"/>
      <c r="HD983" s="144"/>
      <c r="HE983" s="144"/>
      <c r="HF983" s="144"/>
      <c r="HG983" s="144"/>
      <c r="HH983" s="144"/>
      <c r="HI983" s="144"/>
      <c r="HJ983" s="144"/>
    </row>
    <row r="984" spans="1:218" ht="16.5" x14ac:dyDescent="0.3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c r="CN984" s="144"/>
      <c r="CO984" s="144"/>
      <c r="CP984" s="144"/>
      <c r="CQ984" s="144"/>
      <c r="CR984" s="144"/>
      <c r="CS984" s="144"/>
      <c r="CT984" s="144"/>
      <c r="CU984" s="144"/>
      <c r="CV984" s="144"/>
      <c r="CW984" s="144"/>
      <c r="CX984" s="144"/>
      <c r="CY984" s="144"/>
      <c r="CZ984" s="144"/>
      <c r="DA984" s="144"/>
      <c r="DB984" s="144"/>
      <c r="DC984" s="144"/>
      <c r="DD984" s="144"/>
      <c r="DE984" s="144"/>
      <c r="DF984" s="144"/>
      <c r="DG984" s="144"/>
      <c r="DH984" s="144"/>
      <c r="DI984" s="144"/>
      <c r="DJ984" s="144"/>
      <c r="DK984" s="144"/>
      <c r="DL984" s="144"/>
      <c r="DM984" s="144"/>
      <c r="DN984" s="144"/>
      <c r="DO984" s="144"/>
      <c r="DP984" s="144"/>
      <c r="DQ984" s="144"/>
      <c r="DR984" s="144"/>
      <c r="DS984" s="144"/>
      <c r="DT984" s="144"/>
      <c r="DU984" s="144"/>
      <c r="DV984" s="144"/>
      <c r="DW984" s="144"/>
      <c r="DX984" s="144"/>
      <c r="DY984" s="144"/>
      <c r="DZ984" s="144"/>
      <c r="EA984" s="144"/>
      <c r="EB984" s="144"/>
      <c r="EC984" s="144"/>
      <c r="ED984" s="144"/>
      <c r="EE984" s="144"/>
      <c r="EF984" s="144"/>
      <c r="EG984" s="144"/>
      <c r="EH984" s="144"/>
      <c r="EI984" s="144"/>
      <c r="EJ984" s="144"/>
      <c r="EK984" s="144"/>
      <c r="EL984" s="144"/>
      <c r="EM984" s="144"/>
      <c r="EN984" s="144"/>
      <c r="EO984" s="144"/>
      <c r="EP984" s="144"/>
      <c r="EQ984" s="144"/>
      <c r="ER984" s="144"/>
      <c r="ES984" s="144"/>
      <c r="ET984" s="144"/>
      <c r="EU984" s="144"/>
      <c r="EV984" s="144"/>
      <c r="EW984" s="144"/>
      <c r="EX984" s="144"/>
      <c r="EY984" s="144"/>
      <c r="EZ984" s="144"/>
      <c r="FA984" s="144"/>
      <c r="FB984" s="144"/>
      <c r="FC984" s="144"/>
      <c r="FD984" s="144"/>
      <c r="FE984" s="144"/>
      <c r="FF984" s="144"/>
      <c r="FG984" s="144"/>
      <c r="FH984" s="144"/>
      <c r="FI984" s="144"/>
      <c r="FJ984" s="144"/>
      <c r="FK984" s="144"/>
      <c r="FL984" s="144"/>
      <c r="FM984" s="144"/>
      <c r="FN984" s="144"/>
      <c r="FO984" s="144"/>
      <c r="FP984" s="144"/>
      <c r="FQ984" s="144"/>
      <c r="FR984" s="144"/>
      <c r="FS984" s="144"/>
      <c r="FT984" s="144"/>
      <c r="FU984" s="144"/>
      <c r="FV984" s="144"/>
      <c r="FW984" s="144"/>
      <c r="FX984" s="144"/>
      <c r="FY984" s="144"/>
      <c r="FZ984" s="144"/>
      <c r="GA984" s="144"/>
      <c r="GB984" s="144"/>
      <c r="GC984" s="144"/>
      <c r="GD984" s="144"/>
      <c r="GE984" s="144"/>
      <c r="GF984" s="144"/>
      <c r="GG984" s="144"/>
      <c r="GH984" s="144"/>
      <c r="GI984" s="144"/>
      <c r="GJ984" s="144"/>
      <c r="GK984" s="144"/>
      <c r="GL984" s="144"/>
      <c r="GM984" s="144"/>
      <c r="GN984" s="144"/>
      <c r="GO984" s="144"/>
      <c r="GP984" s="144"/>
      <c r="GQ984" s="144"/>
      <c r="GR984" s="144"/>
      <c r="GS984" s="144"/>
      <c r="GT984" s="144"/>
      <c r="GU984" s="144"/>
      <c r="GV984" s="144"/>
      <c r="GW984" s="144"/>
      <c r="GX984" s="144"/>
      <c r="GY984" s="144"/>
      <c r="GZ984" s="144"/>
      <c r="HA984" s="144"/>
      <c r="HB984" s="144"/>
      <c r="HC984" s="144"/>
      <c r="HD984" s="144"/>
      <c r="HE984" s="144"/>
      <c r="HF984" s="144"/>
      <c r="HG984" s="144"/>
      <c r="HH984" s="144"/>
      <c r="HI984" s="144"/>
      <c r="HJ984" s="144"/>
    </row>
    <row r="985" spans="1:218" ht="16.5" x14ac:dyDescent="0.3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c r="CN985" s="144"/>
      <c r="CO985" s="144"/>
      <c r="CP985" s="144"/>
      <c r="CQ985" s="144"/>
      <c r="CR985" s="144"/>
      <c r="CS985" s="144"/>
      <c r="CT985" s="144"/>
      <c r="CU985" s="144"/>
      <c r="CV985" s="144"/>
      <c r="CW985" s="144"/>
      <c r="CX985" s="144"/>
      <c r="CY985" s="144"/>
      <c r="CZ985" s="144"/>
      <c r="DA985" s="144"/>
      <c r="DB985" s="144"/>
      <c r="DC985" s="144"/>
      <c r="DD985" s="144"/>
      <c r="DE985" s="144"/>
      <c r="DF985" s="144"/>
      <c r="DG985" s="144"/>
      <c r="DH985" s="144"/>
      <c r="DI985" s="144"/>
      <c r="DJ985" s="144"/>
      <c r="DK985" s="144"/>
      <c r="DL985" s="144"/>
      <c r="DM985" s="144"/>
      <c r="DN985" s="144"/>
      <c r="DO985" s="144"/>
      <c r="DP985" s="144"/>
      <c r="DQ985" s="144"/>
      <c r="DR985" s="144"/>
      <c r="DS985" s="144"/>
      <c r="DT985" s="144"/>
      <c r="DU985" s="144"/>
      <c r="DV985" s="144"/>
      <c r="DW985" s="144"/>
      <c r="DX985" s="144"/>
      <c r="DY985" s="144"/>
      <c r="DZ985" s="144"/>
      <c r="EA985" s="144"/>
      <c r="EB985" s="144"/>
      <c r="EC985" s="144"/>
      <c r="ED985" s="144"/>
      <c r="EE985" s="144"/>
      <c r="EF985" s="144"/>
      <c r="EG985" s="144"/>
      <c r="EH985" s="144"/>
      <c r="EI985" s="144"/>
      <c r="EJ985" s="144"/>
      <c r="EK985" s="144"/>
      <c r="EL985" s="144"/>
      <c r="EM985" s="144"/>
      <c r="EN985" s="144"/>
      <c r="EO985" s="144"/>
      <c r="EP985" s="144"/>
      <c r="EQ985" s="144"/>
      <c r="ER985" s="144"/>
      <c r="ES985" s="144"/>
      <c r="ET985" s="144"/>
      <c r="EU985" s="144"/>
      <c r="EV985" s="144"/>
      <c r="EW985" s="144"/>
      <c r="EX985" s="144"/>
      <c r="EY985" s="144"/>
      <c r="EZ985" s="144"/>
      <c r="FA985" s="144"/>
      <c r="FB985" s="144"/>
      <c r="FC985" s="144"/>
      <c r="FD985" s="144"/>
      <c r="FE985" s="144"/>
      <c r="FF985" s="144"/>
      <c r="FG985" s="144"/>
      <c r="FH985" s="144"/>
      <c r="FI985" s="144"/>
      <c r="FJ985" s="144"/>
      <c r="FK985" s="144"/>
      <c r="FL985" s="144"/>
      <c r="FM985" s="144"/>
      <c r="FN985" s="144"/>
      <c r="FO985" s="144"/>
      <c r="FP985" s="144"/>
      <c r="FQ985" s="144"/>
      <c r="FR985" s="144"/>
      <c r="FS985" s="144"/>
      <c r="FT985" s="144"/>
      <c r="FU985" s="144"/>
      <c r="FV985" s="144"/>
      <c r="FW985" s="144"/>
      <c r="FX985" s="144"/>
      <c r="FY985" s="144"/>
      <c r="FZ985" s="144"/>
      <c r="GA985" s="144"/>
      <c r="GB985" s="144"/>
      <c r="GC985" s="144"/>
      <c r="GD985" s="144"/>
      <c r="GE985" s="144"/>
      <c r="GF985" s="144"/>
      <c r="GG985" s="144"/>
      <c r="GH985" s="144"/>
      <c r="GI985" s="144"/>
      <c r="GJ985" s="144"/>
      <c r="GK985" s="144"/>
      <c r="GL985" s="144"/>
      <c r="GM985" s="144"/>
      <c r="GN985" s="144"/>
      <c r="GO985" s="144"/>
      <c r="GP985" s="144"/>
      <c r="GQ985" s="144"/>
      <c r="GR985" s="144"/>
      <c r="GS985" s="144"/>
      <c r="GT985" s="144"/>
      <c r="GU985" s="144"/>
      <c r="GV985" s="144"/>
      <c r="GW985" s="144"/>
      <c r="GX985" s="144"/>
      <c r="GY985" s="144"/>
      <c r="GZ985" s="144"/>
      <c r="HA985" s="144"/>
      <c r="HB985" s="144"/>
      <c r="HC985" s="144"/>
      <c r="HD985" s="144"/>
      <c r="HE985" s="144"/>
      <c r="HF985" s="144"/>
      <c r="HG985" s="144"/>
      <c r="HH985" s="144"/>
      <c r="HI985" s="144"/>
      <c r="HJ985" s="144"/>
    </row>
    <row r="986" spans="1:218" ht="16.5" x14ac:dyDescent="0.3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c r="CN986" s="144"/>
      <c r="CO986" s="144"/>
      <c r="CP986" s="144"/>
      <c r="CQ986" s="144"/>
      <c r="CR986" s="144"/>
      <c r="CS986" s="144"/>
      <c r="CT986" s="144"/>
      <c r="CU986" s="144"/>
      <c r="CV986" s="144"/>
      <c r="CW986" s="144"/>
      <c r="CX986" s="144"/>
      <c r="CY986" s="144"/>
      <c r="CZ986" s="144"/>
      <c r="DA986" s="144"/>
      <c r="DB986" s="144"/>
      <c r="DC986" s="144"/>
      <c r="DD986" s="144"/>
      <c r="DE986" s="144"/>
      <c r="DF986" s="144"/>
      <c r="DG986" s="144"/>
      <c r="DH986" s="144"/>
      <c r="DI986" s="144"/>
      <c r="DJ986" s="144"/>
      <c r="DK986" s="144"/>
      <c r="DL986" s="144"/>
      <c r="DM986" s="144"/>
      <c r="DN986" s="144"/>
      <c r="DO986" s="144"/>
      <c r="DP986" s="144"/>
      <c r="DQ986" s="144"/>
      <c r="DR986" s="144"/>
      <c r="DS986" s="144"/>
      <c r="DT986" s="144"/>
      <c r="DU986" s="144"/>
      <c r="DV986" s="144"/>
      <c r="DW986" s="144"/>
      <c r="DX986" s="144"/>
      <c r="DY986" s="144"/>
      <c r="DZ986" s="144"/>
      <c r="EA986" s="144"/>
      <c r="EB986" s="144"/>
      <c r="EC986" s="144"/>
      <c r="ED986" s="144"/>
      <c r="EE986" s="144"/>
      <c r="EF986" s="144"/>
      <c r="EG986" s="144"/>
      <c r="EH986" s="144"/>
      <c r="EI986" s="144"/>
      <c r="EJ986" s="144"/>
      <c r="EK986" s="144"/>
      <c r="EL986" s="144"/>
      <c r="EM986" s="144"/>
      <c r="EN986" s="144"/>
      <c r="EO986" s="144"/>
      <c r="EP986" s="144"/>
      <c r="EQ986" s="144"/>
      <c r="ER986" s="144"/>
      <c r="ES986" s="144"/>
      <c r="ET986" s="144"/>
      <c r="EU986" s="144"/>
      <c r="EV986" s="144"/>
      <c r="EW986" s="144"/>
      <c r="EX986" s="144"/>
      <c r="EY986" s="144"/>
      <c r="EZ986" s="144"/>
      <c r="FA986" s="144"/>
      <c r="FB986" s="144"/>
      <c r="FC986" s="144"/>
      <c r="FD986" s="144"/>
      <c r="FE986" s="144"/>
      <c r="FF986" s="144"/>
      <c r="FG986" s="144"/>
      <c r="FH986" s="144"/>
      <c r="FI986" s="144"/>
      <c r="FJ986" s="144"/>
      <c r="FK986" s="144"/>
      <c r="FL986" s="144"/>
      <c r="FM986" s="144"/>
      <c r="FN986" s="144"/>
      <c r="FO986" s="144"/>
      <c r="FP986" s="144"/>
      <c r="FQ986" s="144"/>
      <c r="FR986" s="144"/>
      <c r="FS986" s="144"/>
      <c r="FT986" s="144"/>
      <c r="FU986" s="144"/>
      <c r="FV986" s="144"/>
      <c r="FW986" s="144"/>
      <c r="FX986" s="144"/>
      <c r="FY986" s="144"/>
      <c r="FZ986" s="144"/>
      <c r="GA986" s="144"/>
      <c r="GB986" s="144"/>
      <c r="GC986" s="144"/>
      <c r="GD986" s="144"/>
      <c r="GE986" s="144"/>
      <c r="GF986" s="144"/>
      <c r="GG986" s="144"/>
      <c r="GH986" s="144"/>
      <c r="GI986" s="144"/>
      <c r="GJ986" s="144"/>
      <c r="GK986" s="144"/>
      <c r="GL986" s="144"/>
      <c r="GM986" s="144"/>
      <c r="GN986" s="144"/>
      <c r="GO986" s="144"/>
      <c r="GP986" s="144"/>
      <c r="GQ986" s="144"/>
      <c r="GR986" s="144"/>
      <c r="GS986" s="144"/>
      <c r="GT986" s="144"/>
      <c r="GU986" s="144"/>
      <c r="GV986" s="144"/>
      <c r="GW986" s="144"/>
      <c r="GX986" s="144"/>
      <c r="GY986" s="144"/>
      <c r="GZ986" s="144"/>
      <c r="HA986" s="144"/>
      <c r="HB986" s="144"/>
      <c r="HC986" s="144"/>
      <c r="HD986" s="144"/>
      <c r="HE986" s="144"/>
      <c r="HF986" s="144"/>
      <c r="HG986" s="144"/>
      <c r="HH986" s="144"/>
      <c r="HI986" s="144"/>
      <c r="HJ986" s="144"/>
    </row>
    <row r="987" spans="1:218" ht="16.5" x14ac:dyDescent="0.3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c r="CN987" s="144"/>
      <c r="CO987" s="144"/>
      <c r="CP987" s="144"/>
      <c r="CQ987" s="144"/>
      <c r="CR987" s="144"/>
      <c r="CS987" s="144"/>
      <c r="CT987" s="144"/>
      <c r="CU987" s="144"/>
      <c r="CV987" s="144"/>
      <c r="CW987" s="144"/>
      <c r="CX987" s="144"/>
      <c r="CY987" s="144"/>
      <c r="CZ987" s="144"/>
      <c r="DA987" s="144"/>
      <c r="DB987" s="144"/>
      <c r="DC987" s="144"/>
      <c r="DD987" s="144"/>
      <c r="DE987" s="144"/>
      <c r="DF987" s="144"/>
      <c r="DG987" s="144"/>
      <c r="DH987" s="144"/>
      <c r="DI987" s="144"/>
      <c r="DJ987" s="144"/>
      <c r="DK987" s="144"/>
      <c r="DL987" s="144"/>
      <c r="DM987" s="144"/>
      <c r="DN987" s="144"/>
      <c r="DO987" s="144"/>
      <c r="DP987" s="144"/>
      <c r="DQ987" s="144"/>
      <c r="DR987" s="144"/>
      <c r="DS987" s="144"/>
      <c r="DT987" s="144"/>
      <c r="DU987" s="144"/>
      <c r="DV987" s="144"/>
      <c r="DW987" s="144"/>
      <c r="DX987" s="144"/>
      <c r="DY987" s="144"/>
      <c r="DZ987" s="144"/>
      <c r="EA987" s="144"/>
      <c r="EB987" s="144"/>
      <c r="EC987" s="144"/>
      <c r="ED987" s="144"/>
      <c r="EE987" s="144"/>
      <c r="EF987" s="144"/>
      <c r="EG987" s="144"/>
      <c r="EH987" s="144"/>
      <c r="EI987" s="144"/>
      <c r="EJ987" s="144"/>
      <c r="EK987" s="144"/>
      <c r="EL987" s="144"/>
      <c r="EM987" s="144"/>
      <c r="EN987" s="144"/>
      <c r="EO987" s="144"/>
      <c r="EP987" s="144"/>
      <c r="EQ987" s="144"/>
      <c r="ER987" s="144"/>
      <c r="ES987" s="144"/>
      <c r="ET987" s="144"/>
      <c r="EU987" s="144"/>
      <c r="EV987" s="144"/>
      <c r="EW987" s="144"/>
      <c r="EX987" s="144"/>
      <c r="EY987" s="144"/>
      <c r="EZ987" s="144"/>
      <c r="FA987" s="144"/>
      <c r="FB987" s="144"/>
      <c r="FC987" s="144"/>
      <c r="FD987" s="144"/>
      <c r="FE987" s="144"/>
      <c r="FF987" s="144"/>
      <c r="FG987" s="144"/>
      <c r="FH987" s="144"/>
      <c r="FI987" s="144"/>
      <c r="FJ987" s="144"/>
      <c r="FK987" s="144"/>
      <c r="FL987" s="144"/>
      <c r="FM987" s="144"/>
      <c r="FN987" s="144"/>
      <c r="FO987" s="144"/>
      <c r="FP987" s="144"/>
      <c r="FQ987" s="144"/>
      <c r="FR987" s="144"/>
      <c r="FS987" s="144"/>
      <c r="FT987" s="144"/>
      <c r="FU987" s="144"/>
      <c r="FV987" s="144"/>
      <c r="FW987" s="144"/>
      <c r="FX987" s="144"/>
      <c r="FY987" s="144"/>
      <c r="FZ987" s="144"/>
      <c r="GA987" s="144"/>
      <c r="GB987" s="144"/>
      <c r="GC987" s="144"/>
      <c r="GD987" s="144"/>
      <c r="GE987" s="144"/>
      <c r="GF987" s="144"/>
      <c r="GG987" s="144"/>
      <c r="GH987" s="144"/>
      <c r="GI987" s="144"/>
      <c r="GJ987" s="144"/>
      <c r="GK987" s="144"/>
      <c r="GL987" s="144"/>
      <c r="GM987" s="144"/>
      <c r="GN987" s="144"/>
      <c r="GO987" s="144"/>
      <c r="GP987" s="144"/>
      <c r="GQ987" s="144"/>
      <c r="GR987" s="144"/>
      <c r="GS987" s="144"/>
      <c r="GT987" s="144"/>
      <c r="GU987" s="144"/>
      <c r="GV987" s="144"/>
      <c r="GW987" s="144"/>
      <c r="GX987" s="144"/>
      <c r="GY987" s="144"/>
      <c r="GZ987" s="144"/>
      <c r="HA987" s="144"/>
      <c r="HB987" s="144"/>
      <c r="HC987" s="144"/>
      <c r="HD987" s="144"/>
      <c r="HE987" s="144"/>
      <c r="HF987" s="144"/>
      <c r="HG987" s="144"/>
      <c r="HH987" s="144"/>
      <c r="HI987" s="144"/>
      <c r="HJ987" s="144"/>
    </row>
    <row r="988" spans="1:218" ht="16.5" x14ac:dyDescent="0.3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c r="CN988" s="144"/>
      <c r="CO988" s="144"/>
      <c r="CP988" s="144"/>
      <c r="CQ988" s="144"/>
      <c r="CR988" s="144"/>
      <c r="CS988" s="144"/>
      <c r="CT988" s="144"/>
      <c r="CU988" s="144"/>
      <c r="CV988" s="144"/>
      <c r="CW988" s="144"/>
      <c r="CX988" s="144"/>
      <c r="CY988" s="144"/>
      <c r="CZ988" s="144"/>
      <c r="DA988" s="144"/>
      <c r="DB988" s="144"/>
      <c r="DC988" s="144"/>
      <c r="DD988" s="144"/>
      <c r="DE988" s="144"/>
      <c r="DF988" s="144"/>
      <c r="DG988" s="144"/>
      <c r="DH988" s="144"/>
      <c r="DI988" s="144"/>
      <c r="DJ988" s="144"/>
      <c r="DK988" s="144"/>
      <c r="DL988" s="144"/>
      <c r="DM988" s="144"/>
      <c r="DN988" s="144"/>
      <c r="DO988" s="144"/>
      <c r="DP988" s="144"/>
      <c r="DQ988" s="144"/>
      <c r="DR988" s="144"/>
      <c r="DS988" s="144"/>
      <c r="DT988" s="144"/>
      <c r="DU988" s="144"/>
      <c r="DV988" s="144"/>
      <c r="DW988" s="144"/>
      <c r="DX988" s="144"/>
      <c r="DY988" s="144"/>
      <c r="DZ988" s="144"/>
      <c r="EA988" s="144"/>
      <c r="EB988" s="144"/>
      <c r="EC988" s="144"/>
      <c r="ED988" s="144"/>
      <c r="EE988" s="144"/>
      <c r="EF988" s="144"/>
      <c r="EG988" s="144"/>
      <c r="EH988" s="144"/>
      <c r="EI988" s="144"/>
      <c r="EJ988" s="144"/>
      <c r="EK988" s="144"/>
      <c r="EL988" s="144"/>
      <c r="EM988" s="144"/>
      <c r="EN988" s="144"/>
      <c r="EO988" s="144"/>
      <c r="EP988" s="144"/>
      <c r="EQ988" s="144"/>
      <c r="ER988" s="144"/>
      <c r="ES988" s="144"/>
      <c r="ET988" s="144"/>
      <c r="EU988" s="144"/>
      <c r="EV988" s="144"/>
      <c r="EW988" s="144"/>
      <c r="EX988" s="144"/>
      <c r="EY988" s="144"/>
      <c r="EZ988" s="144"/>
      <c r="FA988" s="144"/>
      <c r="FB988" s="144"/>
      <c r="FC988" s="144"/>
      <c r="FD988" s="144"/>
      <c r="FE988" s="144"/>
      <c r="FF988" s="144"/>
      <c r="FG988" s="144"/>
      <c r="FH988" s="144"/>
      <c r="FI988" s="144"/>
      <c r="FJ988" s="144"/>
      <c r="FK988" s="144"/>
      <c r="FL988" s="144"/>
      <c r="FM988" s="144"/>
      <c r="FN988" s="144"/>
      <c r="FO988" s="144"/>
      <c r="FP988" s="144"/>
      <c r="FQ988" s="144"/>
      <c r="FR988" s="144"/>
      <c r="FS988" s="144"/>
      <c r="FT988" s="144"/>
      <c r="FU988" s="144"/>
      <c r="FV988" s="144"/>
      <c r="FW988" s="144"/>
      <c r="FX988" s="144"/>
      <c r="FY988" s="144"/>
      <c r="FZ988" s="144"/>
      <c r="GA988" s="144"/>
      <c r="GB988" s="144"/>
      <c r="GC988" s="144"/>
      <c r="GD988" s="144"/>
      <c r="GE988" s="144"/>
      <c r="GF988" s="144"/>
      <c r="GG988" s="144"/>
      <c r="GH988" s="144"/>
      <c r="GI988" s="144"/>
      <c r="GJ988" s="144"/>
      <c r="GK988" s="144"/>
      <c r="GL988" s="144"/>
      <c r="GM988" s="144"/>
      <c r="GN988" s="144"/>
      <c r="GO988" s="144"/>
      <c r="GP988" s="144"/>
      <c r="GQ988" s="144"/>
      <c r="GR988" s="144"/>
      <c r="GS988" s="144"/>
      <c r="GT988" s="144"/>
      <c r="GU988" s="144"/>
      <c r="GV988" s="144"/>
      <c r="GW988" s="144"/>
      <c r="GX988" s="144"/>
      <c r="GY988" s="144"/>
      <c r="GZ988" s="144"/>
      <c r="HA988" s="144"/>
      <c r="HB988" s="144"/>
      <c r="HC988" s="144"/>
      <c r="HD988" s="144"/>
      <c r="HE988" s="144"/>
      <c r="HF988" s="144"/>
      <c r="HG988" s="144"/>
      <c r="HH988" s="144"/>
      <c r="HI988" s="144"/>
      <c r="HJ988" s="144"/>
    </row>
    <row r="989" spans="1:218" ht="16.5" x14ac:dyDescent="0.3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c r="CN989" s="144"/>
      <c r="CO989" s="144"/>
      <c r="CP989" s="144"/>
      <c r="CQ989" s="144"/>
      <c r="CR989" s="144"/>
      <c r="CS989" s="144"/>
      <c r="CT989" s="144"/>
      <c r="CU989" s="144"/>
      <c r="CV989" s="144"/>
      <c r="CW989" s="144"/>
      <c r="CX989" s="144"/>
      <c r="CY989" s="144"/>
      <c r="CZ989" s="144"/>
      <c r="DA989" s="144"/>
      <c r="DB989" s="144"/>
      <c r="DC989" s="144"/>
      <c r="DD989" s="144"/>
      <c r="DE989" s="144"/>
      <c r="DF989" s="144"/>
      <c r="DG989" s="144"/>
      <c r="DH989" s="144"/>
      <c r="DI989" s="144"/>
      <c r="DJ989" s="144"/>
      <c r="DK989" s="144"/>
      <c r="DL989" s="144"/>
      <c r="DM989" s="144"/>
      <c r="DN989" s="144"/>
      <c r="DO989" s="144"/>
      <c r="DP989" s="144"/>
      <c r="DQ989" s="144"/>
      <c r="DR989" s="144"/>
      <c r="DS989" s="144"/>
      <c r="DT989" s="144"/>
      <c r="DU989" s="144"/>
      <c r="DV989" s="144"/>
      <c r="DW989" s="144"/>
      <c r="DX989" s="144"/>
      <c r="DY989" s="144"/>
      <c r="DZ989" s="144"/>
      <c r="EA989" s="144"/>
      <c r="EB989" s="144"/>
      <c r="EC989" s="144"/>
      <c r="ED989" s="144"/>
      <c r="EE989" s="144"/>
      <c r="EF989" s="144"/>
      <c r="EG989" s="144"/>
      <c r="EH989" s="144"/>
      <c r="EI989" s="144"/>
      <c r="EJ989" s="144"/>
      <c r="EK989" s="144"/>
      <c r="EL989" s="144"/>
      <c r="EM989" s="144"/>
      <c r="EN989" s="144"/>
      <c r="EO989" s="144"/>
      <c r="EP989" s="144"/>
      <c r="EQ989" s="144"/>
      <c r="ER989" s="144"/>
      <c r="ES989" s="144"/>
      <c r="ET989" s="144"/>
      <c r="EU989" s="144"/>
      <c r="EV989" s="144"/>
      <c r="EW989" s="144"/>
      <c r="EX989" s="144"/>
      <c r="EY989" s="144"/>
      <c r="EZ989" s="144"/>
      <c r="FA989" s="144"/>
      <c r="FB989" s="144"/>
      <c r="FC989" s="144"/>
      <c r="FD989" s="144"/>
      <c r="FE989" s="144"/>
      <c r="FF989" s="144"/>
      <c r="FG989" s="144"/>
      <c r="FH989" s="144"/>
      <c r="FI989" s="144"/>
      <c r="FJ989" s="144"/>
      <c r="FK989" s="144"/>
      <c r="FL989" s="144"/>
      <c r="FM989" s="144"/>
      <c r="FN989" s="144"/>
      <c r="FO989" s="144"/>
      <c r="FP989" s="144"/>
      <c r="FQ989" s="144"/>
      <c r="FR989" s="144"/>
      <c r="FS989" s="144"/>
      <c r="FT989" s="144"/>
      <c r="FU989" s="144"/>
      <c r="FV989" s="144"/>
      <c r="FW989" s="144"/>
      <c r="FX989" s="144"/>
      <c r="FY989" s="144"/>
      <c r="FZ989" s="144"/>
      <c r="GA989" s="144"/>
      <c r="GB989" s="144"/>
      <c r="GC989" s="144"/>
      <c r="GD989" s="144"/>
      <c r="GE989" s="144"/>
      <c r="GF989" s="144"/>
      <c r="GG989" s="144"/>
      <c r="GH989" s="144"/>
      <c r="GI989" s="144"/>
      <c r="GJ989" s="144"/>
      <c r="GK989" s="144"/>
      <c r="GL989" s="144"/>
      <c r="GM989" s="144"/>
      <c r="GN989" s="144"/>
      <c r="GO989" s="144"/>
      <c r="GP989" s="144"/>
      <c r="GQ989" s="144"/>
      <c r="GR989" s="144"/>
      <c r="GS989" s="144"/>
      <c r="GT989" s="144"/>
      <c r="GU989" s="144"/>
      <c r="GV989" s="144"/>
      <c r="GW989" s="144"/>
      <c r="GX989" s="144"/>
      <c r="GY989" s="144"/>
      <c r="GZ989" s="144"/>
      <c r="HA989" s="144"/>
      <c r="HB989" s="144"/>
      <c r="HC989" s="144"/>
      <c r="HD989" s="144"/>
      <c r="HE989" s="144"/>
      <c r="HF989" s="144"/>
      <c r="HG989" s="144"/>
      <c r="HH989" s="144"/>
      <c r="HI989" s="144"/>
      <c r="HJ989" s="144"/>
    </row>
    <row r="990" spans="1:218" ht="16.5" x14ac:dyDescent="0.3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c r="CN990" s="144"/>
      <c r="CO990" s="144"/>
      <c r="CP990" s="144"/>
      <c r="CQ990" s="144"/>
      <c r="CR990" s="144"/>
      <c r="CS990" s="144"/>
      <c r="CT990" s="144"/>
      <c r="CU990" s="144"/>
      <c r="CV990" s="144"/>
      <c r="CW990" s="144"/>
      <c r="CX990" s="144"/>
      <c r="CY990" s="144"/>
      <c r="CZ990" s="144"/>
      <c r="DA990" s="144"/>
      <c r="DB990" s="144"/>
      <c r="DC990" s="144"/>
      <c r="DD990" s="144"/>
      <c r="DE990" s="144"/>
      <c r="DF990" s="144"/>
      <c r="DG990" s="144"/>
      <c r="DH990" s="144"/>
      <c r="DI990" s="144"/>
      <c r="DJ990" s="144"/>
      <c r="DK990" s="144"/>
      <c r="DL990" s="144"/>
      <c r="DM990" s="144"/>
      <c r="DN990" s="144"/>
      <c r="DO990" s="144"/>
      <c r="DP990" s="144"/>
      <c r="DQ990" s="144"/>
      <c r="DR990" s="144"/>
      <c r="DS990" s="144"/>
      <c r="DT990" s="144"/>
      <c r="DU990" s="144"/>
      <c r="DV990" s="144"/>
      <c r="DW990" s="144"/>
      <c r="DX990" s="144"/>
      <c r="DY990" s="144"/>
      <c r="DZ990" s="144"/>
      <c r="EA990" s="144"/>
      <c r="EB990" s="144"/>
      <c r="EC990" s="144"/>
      <c r="ED990" s="144"/>
      <c r="EE990" s="144"/>
      <c r="EF990" s="144"/>
      <c r="EG990" s="144"/>
      <c r="EH990" s="144"/>
      <c r="EI990" s="144"/>
      <c r="EJ990" s="144"/>
      <c r="EK990" s="144"/>
      <c r="EL990" s="144"/>
      <c r="EM990" s="144"/>
      <c r="EN990" s="144"/>
      <c r="EO990" s="144"/>
      <c r="EP990" s="144"/>
      <c r="EQ990" s="144"/>
      <c r="ER990" s="144"/>
      <c r="ES990" s="144"/>
      <c r="ET990" s="144"/>
      <c r="EU990" s="144"/>
      <c r="EV990" s="144"/>
      <c r="EW990" s="144"/>
      <c r="EX990" s="144"/>
      <c r="EY990" s="144"/>
      <c r="EZ990" s="144"/>
      <c r="FA990" s="144"/>
      <c r="FB990" s="144"/>
      <c r="FC990" s="144"/>
      <c r="FD990" s="144"/>
      <c r="FE990" s="144"/>
      <c r="FF990" s="144"/>
      <c r="FG990" s="144"/>
      <c r="FH990" s="144"/>
      <c r="FI990" s="144"/>
      <c r="FJ990" s="144"/>
      <c r="FK990" s="144"/>
      <c r="FL990" s="144"/>
      <c r="FM990" s="144"/>
      <c r="FN990" s="144"/>
      <c r="FO990" s="144"/>
      <c r="FP990" s="144"/>
      <c r="FQ990" s="144"/>
      <c r="FR990" s="144"/>
      <c r="FS990" s="144"/>
      <c r="FT990" s="144"/>
      <c r="FU990" s="144"/>
      <c r="FV990" s="144"/>
      <c r="FW990" s="144"/>
      <c r="FX990" s="144"/>
      <c r="FY990" s="144"/>
      <c r="FZ990" s="144"/>
      <c r="GA990" s="144"/>
      <c r="GB990" s="144"/>
      <c r="GC990" s="144"/>
      <c r="GD990" s="144"/>
      <c r="GE990" s="144"/>
      <c r="GF990" s="144"/>
      <c r="GG990" s="144"/>
      <c r="GH990" s="144"/>
      <c r="GI990" s="144"/>
      <c r="GJ990" s="144"/>
      <c r="GK990" s="144"/>
      <c r="GL990" s="144"/>
      <c r="GM990" s="144"/>
      <c r="GN990" s="144"/>
      <c r="GO990" s="144"/>
      <c r="GP990" s="144"/>
      <c r="GQ990" s="144"/>
      <c r="GR990" s="144"/>
      <c r="GS990" s="144"/>
      <c r="GT990" s="144"/>
      <c r="GU990" s="144"/>
      <c r="GV990" s="144"/>
      <c r="GW990" s="144"/>
      <c r="GX990" s="144"/>
      <c r="GY990" s="144"/>
      <c r="GZ990" s="144"/>
      <c r="HA990" s="144"/>
      <c r="HB990" s="144"/>
      <c r="HC990" s="144"/>
      <c r="HD990" s="144"/>
      <c r="HE990" s="144"/>
      <c r="HF990" s="144"/>
      <c r="HG990" s="144"/>
      <c r="HH990" s="144"/>
      <c r="HI990" s="144"/>
      <c r="HJ990" s="144"/>
    </row>
    <row r="991" spans="1:218" ht="16.5" x14ac:dyDescent="0.3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c r="CN991" s="144"/>
      <c r="CO991" s="144"/>
      <c r="CP991" s="144"/>
      <c r="CQ991" s="144"/>
      <c r="CR991" s="144"/>
      <c r="CS991" s="144"/>
      <c r="CT991" s="144"/>
      <c r="CU991" s="144"/>
      <c r="CV991" s="144"/>
      <c r="CW991" s="144"/>
      <c r="CX991" s="144"/>
      <c r="CY991" s="144"/>
      <c r="CZ991" s="144"/>
      <c r="DA991" s="144"/>
      <c r="DB991" s="144"/>
      <c r="DC991" s="144"/>
      <c r="DD991" s="144"/>
      <c r="DE991" s="144"/>
      <c r="DF991" s="144"/>
      <c r="DG991" s="144"/>
      <c r="DH991" s="144"/>
      <c r="DI991" s="144"/>
      <c r="DJ991" s="144"/>
      <c r="DK991" s="144"/>
      <c r="DL991" s="144"/>
      <c r="DM991" s="144"/>
      <c r="DN991" s="144"/>
      <c r="DO991" s="144"/>
      <c r="DP991" s="144"/>
      <c r="DQ991" s="144"/>
      <c r="DR991" s="144"/>
      <c r="DS991" s="144"/>
      <c r="DT991" s="144"/>
      <c r="DU991" s="144"/>
      <c r="DV991" s="144"/>
      <c r="DW991" s="144"/>
      <c r="DX991" s="144"/>
      <c r="DY991" s="144"/>
      <c r="DZ991" s="144"/>
      <c r="EA991" s="144"/>
      <c r="EB991" s="144"/>
      <c r="EC991" s="144"/>
      <c r="ED991" s="144"/>
      <c r="EE991" s="144"/>
      <c r="EF991" s="144"/>
      <c r="EG991" s="144"/>
      <c r="EH991" s="144"/>
      <c r="EI991" s="144"/>
      <c r="EJ991" s="144"/>
      <c r="EK991" s="144"/>
      <c r="EL991" s="144"/>
      <c r="EM991" s="144"/>
      <c r="EN991" s="144"/>
      <c r="EO991" s="144"/>
      <c r="EP991" s="144"/>
      <c r="EQ991" s="144"/>
      <c r="ER991" s="144"/>
      <c r="ES991" s="144"/>
      <c r="ET991" s="144"/>
      <c r="EU991" s="144"/>
      <c r="EV991" s="144"/>
      <c r="EW991" s="144"/>
      <c r="EX991" s="144"/>
      <c r="EY991" s="144"/>
      <c r="EZ991" s="144"/>
      <c r="FA991" s="144"/>
      <c r="FB991" s="144"/>
      <c r="FC991" s="144"/>
      <c r="FD991" s="144"/>
      <c r="FE991" s="144"/>
      <c r="FF991" s="144"/>
      <c r="FG991" s="144"/>
      <c r="FH991" s="144"/>
      <c r="FI991" s="144"/>
      <c r="FJ991" s="144"/>
      <c r="FK991" s="144"/>
      <c r="FL991" s="144"/>
      <c r="FM991" s="144"/>
      <c r="FN991" s="144"/>
      <c r="FO991" s="144"/>
      <c r="FP991" s="144"/>
      <c r="FQ991" s="144"/>
      <c r="FR991" s="144"/>
      <c r="FS991" s="144"/>
      <c r="FT991" s="144"/>
      <c r="FU991" s="144"/>
      <c r="FV991" s="144"/>
      <c r="FW991" s="144"/>
      <c r="FX991" s="144"/>
      <c r="FY991" s="144"/>
      <c r="FZ991" s="144"/>
      <c r="GA991" s="144"/>
      <c r="GB991" s="144"/>
      <c r="GC991" s="144"/>
      <c r="GD991" s="144"/>
      <c r="GE991" s="144"/>
      <c r="GF991" s="144"/>
      <c r="GG991" s="144"/>
      <c r="GH991" s="144"/>
      <c r="GI991" s="144"/>
      <c r="GJ991" s="144"/>
      <c r="GK991" s="144"/>
      <c r="GL991" s="144"/>
      <c r="GM991" s="144"/>
      <c r="GN991" s="144"/>
      <c r="GO991" s="144"/>
      <c r="GP991" s="144"/>
      <c r="GQ991" s="144"/>
      <c r="GR991" s="144"/>
      <c r="GS991" s="144"/>
      <c r="GT991" s="144"/>
      <c r="GU991" s="144"/>
      <c r="GV991" s="144"/>
      <c r="GW991" s="144"/>
      <c r="GX991" s="144"/>
      <c r="GY991" s="144"/>
      <c r="GZ991" s="144"/>
      <c r="HA991" s="144"/>
      <c r="HB991" s="144"/>
      <c r="HC991" s="144"/>
      <c r="HD991" s="144"/>
      <c r="HE991" s="144"/>
      <c r="HF991" s="144"/>
      <c r="HG991" s="144"/>
      <c r="HH991" s="144"/>
      <c r="HI991" s="144"/>
      <c r="HJ991" s="144"/>
    </row>
    <row r="992" spans="1:218" ht="16.5" x14ac:dyDescent="0.3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c r="CN992" s="144"/>
      <c r="CO992" s="144"/>
      <c r="CP992" s="144"/>
      <c r="CQ992" s="144"/>
      <c r="CR992" s="144"/>
      <c r="CS992" s="144"/>
      <c r="CT992" s="144"/>
      <c r="CU992" s="144"/>
      <c r="CV992" s="144"/>
      <c r="CW992" s="144"/>
      <c r="CX992" s="144"/>
      <c r="CY992" s="144"/>
      <c r="CZ992" s="144"/>
      <c r="DA992" s="144"/>
      <c r="DB992" s="144"/>
      <c r="DC992" s="144"/>
      <c r="DD992" s="144"/>
      <c r="DE992" s="144"/>
      <c r="DF992" s="144"/>
      <c r="DG992" s="144"/>
      <c r="DH992" s="144"/>
      <c r="DI992" s="144"/>
      <c r="DJ992" s="144"/>
      <c r="DK992" s="144"/>
      <c r="DL992" s="144"/>
      <c r="DM992" s="144"/>
      <c r="DN992" s="144"/>
      <c r="DO992" s="144"/>
      <c r="DP992" s="144"/>
      <c r="DQ992" s="144"/>
      <c r="DR992" s="144"/>
      <c r="DS992" s="144"/>
      <c r="DT992" s="144"/>
      <c r="DU992" s="144"/>
      <c r="DV992" s="144"/>
      <c r="DW992" s="144"/>
      <c r="DX992" s="144"/>
      <c r="DY992" s="144"/>
      <c r="DZ992" s="144"/>
      <c r="EA992" s="144"/>
      <c r="EB992" s="144"/>
      <c r="EC992" s="144"/>
      <c r="ED992" s="144"/>
      <c r="EE992" s="144"/>
      <c r="EF992" s="144"/>
      <c r="EG992" s="144"/>
      <c r="EH992" s="144"/>
      <c r="EI992" s="144"/>
      <c r="EJ992" s="144"/>
      <c r="EK992" s="144"/>
      <c r="EL992" s="144"/>
      <c r="EM992" s="144"/>
      <c r="EN992" s="144"/>
      <c r="EO992" s="144"/>
      <c r="EP992" s="144"/>
      <c r="EQ992" s="144"/>
      <c r="ER992" s="144"/>
      <c r="ES992" s="144"/>
      <c r="ET992" s="144"/>
      <c r="EU992" s="144"/>
      <c r="EV992" s="144"/>
      <c r="EW992" s="144"/>
      <c r="EX992" s="144"/>
      <c r="EY992" s="144"/>
      <c r="EZ992" s="144"/>
      <c r="FA992" s="144"/>
      <c r="FB992" s="144"/>
      <c r="FC992" s="144"/>
      <c r="FD992" s="144"/>
      <c r="FE992" s="144"/>
      <c r="FF992" s="144"/>
      <c r="FG992" s="144"/>
      <c r="FH992" s="144"/>
      <c r="FI992" s="144"/>
      <c r="FJ992" s="144"/>
      <c r="FK992" s="144"/>
      <c r="FL992" s="144"/>
      <c r="FM992" s="144"/>
      <c r="FN992" s="144"/>
      <c r="FO992" s="144"/>
      <c r="FP992" s="144"/>
      <c r="FQ992" s="144"/>
      <c r="FR992" s="144"/>
      <c r="FS992" s="144"/>
      <c r="FT992" s="144"/>
      <c r="FU992" s="144"/>
      <c r="FV992" s="144"/>
      <c r="FW992" s="144"/>
      <c r="FX992" s="144"/>
      <c r="FY992" s="144"/>
      <c r="FZ992" s="144"/>
      <c r="GA992" s="144"/>
      <c r="GB992" s="144"/>
      <c r="GC992" s="144"/>
      <c r="GD992" s="144"/>
      <c r="GE992" s="144"/>
      <c r="GF992" s="144"/>
      <c r="GG992" s="144"/>
      <c r="GH992" s="144"/>
      <c r="GI992" s="144"/>
      <c r="GJ992" s="144"/>
      <c r="GK992" s="144"/>
      <c r="GL992" s="144"/>
      <c r="GM992" s="144"/>
      <c r="GN992" s="144"/>
      <c r="GO992" s="144"/>
      <c r="GP992" s="144"/>
      <c r="GQ992" s="144"/>
      <c r="GR992" s="144"/>
      <c r="GS992" s="144"/>
      <c r="GT992" s="144"/>
      <c r="GU992" s="144"/>
      <c r="GV992" s="144"/>
      <c r="GW992" s="144"/>
      <c r="GX992" s="144"/>
      <c r="GY992" s="144"/>
      <c r="GZ992" s="144"/>
      <c r="HA992" s="144"/>
      <c r="HB992" s="144"/>
      <c r="HC992" s="144"/>
      <c r="HD992" s="144"/>
      <c r="HE992" s="144"/>
      <c r="HF992" s="144"/>
      <c r="HG992" s="144"/>
      <c r="HH992" s="144"/>
      <c r="HI992" s="144"/>
      <c r="HJ992" s="144"/>
    </row>
    <row r="993" spans="1:218" ht="16.5" x14ac:dyDescent="0.3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c r="CN993" s="144"/>
      <c r="CO993" s="144"/>
      <c r="CP993" s="144"/>
      <c r="CQ993" s="144"/>
      <c r="CR993" s="144"/>
      <c r="CS993" s="144"/>
      <c r="CT993" s="144"/>
      <c r="CU993" s="144"/>
      <c r="CV993" s="144"/>
      <c r="CW993" s="144"/>
      <c r="CX993" s="144"/>
      <c r="CY993" s="144"/>
      <c r="CZ993" s="144"/>
      <c r="DA993" s="144"/>
      <c r="DB993" s="144"/>
      <c r="DC993" s="144"/>
      <c r="DD993" s="144"/>
      <c r="DE993" s="144"/>
      <c r="DF993" s="144"/>
      <c r="DG993" s="144"/>
      <c r="DH993" s="144"/>
      <c r="DI993" s="144"/>
      <c r="DJ993" s="144"/>
      <c r="DK993" s="144"/>
      <c r="DL993" s="144"/>
      <c r="DM993" s="144"/>
      <c r="DN993" s="144"/>
      <c r="DO993" s="144"/>
      <c r="DP993" s="144"/>
      <c r="DQ993" s="144"/>
      <c r="DR993" s="144"/>
      <c r="DS993" s="144"/>
      <c r="DT993" s="144"/>
      <c r="DU993" s="144"/>
      <c r="DV993" s="144"/>
      <c r="DW993" s="144"/>
      <c r="DX993" s="144"/>
      <c r="DY993" s="144"/>
      <c r="DZ993" s="144"/>
      <c r="EA993" s="144"/>
      <c r="EB993" s="144"/>
      <c r="EC993" s="144"/>
      <c r="ED993" s="144"/>
      <c r="EE993" s="144"/>
      <c r="EF993" s="144"/>
      <c r="EG993" s="144"/>
      <c r="EH993" s="144"/>
      <c r="EI993" s="144"/>
      <c r="EJ993" s="144"/>
      <c r="EK993" s="144"/>
      <c r="EL993" s="144"/>
      <c r="EM993" s="144"/>
      <c r="EN993" s="144"/>
      <c r="EO993" s="144"/>
      <c r="EP993" s="144"/>
      <c r="EQ993" s="144"/>
      <c r="ER993" s="144"/>
      <c r="ES993" s="144"/>
      <c r="ET993" s="144"/>
      <c r="EU993" s="144"/>
      <c r="EV993" s="144"/>
      <c r="EW993" s="144"/>
      <c r="EX993" s="144"/>
      <c r="EY993" s="144"/>
      <c r="EZ993" s="144"/>
      <c r="FA993" s="144"/>
      <c r="FB993" s="144"/>
      <c r="FC993" s="144"/>
      <c r="FD993" s="144"/>
      <c r="FE993" s="144"/>
      <c r="FF993" s="144"/>
      <c r="FG993" s="144"/>
      <c r="FH993" s="144"/>
      <c r="FI993" s="144"/>
      <c r="FJ993" s="144"/>
      <c r="FK993" s="144"/>
      <c r="FL993" s="144"/>
      <c r="FM993" s="144"/>
      <c r="FN993" s="144"/>
      <c r="FO993" s="144"/>
      <c r="FP993" s="144"/>
      <c r="FQ993" s="144"/>
      <c r="FR993" s="144"/>
      <c r="FS993" s="144"/>
      <c r="FT993" s="144"/>
      <c r="FU993" s="144"/>
      <c r="FV993" s="144"/>
      <c r="FW993" s="144"/>
      <c r="FX993" s="144"/>
      <c r="FY993" s="144"/>
      <c r="FZ993" s="144"/>
      <c r="GA993" s="144"/>
      <c r="GB993" s="144"/>
      <c r="GC993" s="144"/>
      <c r="GD993" s="144"/>
      <c r="GE993" s="144"/>
      <c r="GF993" s="144"/>
      <c r="GG993" s="144"/>
      <c r="GH993" s="144"/>
      <c r="GI993" s="144"/>
      <c r="GJ993" s="144"/>
      <c r="GK993" s="144"/>
      <c r="GL993" s="144"/>
      <c r="GM993" s="144"/>
      <c r="GN993" s="144"/>
      <c r="GO993" s="144"/>
      <c r="GP993" s="144"/>
      <c r="GQ993" s="144"/>
      <c r="GR993" s="144"/>
      <c r="GS993" s="144"/>
      <c r="GT993" s="144"/>
      <c r="GU993" s="144"/>
      <c r="GV993" s="144"/>
      <c r="GW993" s="144"/>
      <c r="GX993" s="144"/>
      <c r="GY993" s="144"/>
      <c r="GZ993" s="144"/>
      <c r="HA993" s="144"/>
      <c r="HB993" s="144"/>
      <c r="HC993" s="144"/>
      <c r="HD993" s="144"/>
      <c r="HE993" s="144"/>
      <c r="HF993" s="144"/>
      <c r="HG993" s="144"/>
      <c r="HH993" s="144"/>
      <c r="HI993" s="144"/>
      <c r="HJ993" s="144"/>
    </row>
    <row r="994" spans="1:218" ht="16.5" x14ac:dyDescent="0.3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c r="CN994" s="144"/>
      <c r="CO994" s="144"/>
      <c r="CP994" s="144"/>
      <c r="CQ994" s="144"/>
      <c r="CR994" s="144"/>
      <c r="CS994" s="144"/>
      <c r="CT994" s="144"/>
      <c r="CU994" s="144"/>
      <c r="CV994" s="144"/>
      <c r="CW994" s="144"/>
      <c r="CX994" s="144"/>
      <c r="CY994" s="144"/>
      <c r="CZ994" s="144"/>
      <c r="DA994" s="144"/>
      <c r="DB994" s="144"/>
      <c r="DC994" s="144"/>
      <c r="DD994" s="144"/>
      <c r="DE994" s="144"/>
      <c r="DF994" s="144"/>
      <c r="DG994" s="144"/>
      <c r="DH994" s="144"/>
      <c r="DI994" s="144"/>
      <c r="DJ994" s="144"/>
      <c r="DK994" s="144"/>
      <c r="DL994" s="144"/>
      <c r="DM994" s="144"/>
      <c r="DN994" s="144"/>
      <c r="DO994" s="144"/>
      <c r="DP994" s="144"/>
      <c r="DQ994" s="144"/>
      <c r="DR994" s="144"/>
      <c r="DS994" s="144"/>
      <c r="DT994" s="144"/>
      <c r="DU994" s="144"/>
      <c r="DV994" s="144"/>
      <c r="DW994" s="144"/>
      <c r="DX994" s="144"/>
      <c r="DY994" s="144"/>
      <c r="DZ994" s="144"/>
      <c r="EA994" s="144"/>
      <c r="EB994" s="144"/>
      <c r="EC994" s="144"/>
      <c r="ED994" s="144"/>
      <c r="EE994" s="144"/>
      <c r="EF994" s="144"/>
      <c r="EG994" s="144"/>
      <c r="EH994" s="144"/>
      <c r="EI994" s="144"/>
      <c r="EJ994" s="144"/>
      <c r="EK994" s="144"/>
      <c r="EL994" s="144"/>
      <c r="EM994" s="144"/>
      <c r="EN994" s="144"/>
      <c r="EO994" s="144"/>
      <c r="EP994" s="144"/>
      <c r="EQ994" s="144"/>
      <c r="ER994" s="144"/>
      <c r="ES994" s="144"/>
      <c r="ET994" s="144"/>
      <c r="EU994" s="144"/>
      <c r="EV994" s="144"/>
      <c r="EW994" s="144"/>
      <c r="EX994" s="144"/>
      <c r="EY994" s="144"/>
      <c r="EZ994" s="144"/>
      <c r="FA994" s="144"/>
      <c r="FB994" s="144"/>
      <c r="FC994" s="144"/>
      <c r="FD994" s="144"/>
      <c r="FE994" s="144"/>
      <c r="FF994" s="144"/>
      <c r="FG994" s="144"/>
      <c r="FH994" s="144"/>
      <c r="FI994" s="144"/>
      <c r="FJ994" s="144"/>
      <c r="FK994" s="144"/>
      <c r="FL994" s="144"/>
      <c r="FM994" s="144"/>
      <c r="FN994" s="144"/>
      <c r="FO994" s="144"/>
      <c r="FP994" s="144"/>
      <c r="FQ994" s="144"/>
      <c r="FR994" s="144"/>
      <c r="FS994" s="144"/>
      <c r="FT994" s="144"/>
      <c r="FU994" s="144"/>
      <c r="FV994" s="144"/>
      <c r="FW994" s="144"/>
      <c r="FX994" s="144"/>
      <c r="FY994" s="144"/>
      <c r="FZ994" s="144"/>
      <c r="GA994" s="144"/>
      <c r="GB994" s="144"/>
      <c r="GC994" s="144"/>
      <c r="GD994" s="144"/>
      <c r="GE994" s="144"/>
      <c r="GF994" s="144"/>
      <c r="GG994" s="144"/>
      <c r="GH994" s="144"/>
      <c r="GI994" s="144"/>
      <c r="GJ994" s="144"/>
      <c r="GK994" s="144"/>
      <c r="GL994" s="144"/>
      <c r="GM994" s="144"/>
      <c r="GN994" s="144"/>
      <c r="GO994" s="144"/>
      <c r="GP994" s="144"/>
      <c r="GQ994" s="144"/>
      <c r="GR994" s="144"/>
      <c r="GS994" s="144"/>
      <c r="GT994" s="144"/>
      <c r="GU994" s="144"/>
      <c r="GV994" s="144"/>
      <c r="GW994" s="144"/>
      <c r="GX994" s="144"/>
      <c r="GY994" s="144"/>
      <c r="GZ994" s="144"/>
      <c r="HA994" s="144"/>
      <c r="HB994" s="144"/>
      <c r="HC994" s="144"/>
      <c r="HD994" s="144"/>
      <c r="HE994" s="144"/>
      <c r="HF994" s="144"/>
      <c r="HG994" s="144"/>
      <c r="HH994" s="144"/>
      <c r="HI994" s="144"/>
      <c r="HJ994" s="144"/>
    </row>
    <row r="995" spans="1:218" ht="16.5" x14ac:dyDescent="0.3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c r="CN995" s="144"/>
      <c r="CO995" s="144"/>
      <c r="CP995" s="144"/>
      <c r="CQ995" s="144"/>
      <c r="CR995" s="144"/>
      <c r="CS995" s="144"/>
      <c r="CT995" s="144"/>
      <c r="CU995" s="144"/>
      <c r="CV995" s="144"/>
      <c r="CW995" s="144"/>
      <c r="CX995" s="144"/>
      <c r="CY995" s="144"/>
      <c r="CZ995" s="144"/>
      <c r="DA995" s="144"/>
      <c r="DB995" s="144"/>
      <c r="DC995" s="144"/>
      <c r="DD995" s="144"/>
      <c r="DE995" s="144"/>
      <c r="DF995" s="144"/>
      <c r="DG995" s="144"/>
      <c r="DH995" s="144"/>
      <c r="DI995" s="144"/>
      <c r="DJ995" s="144"/>
      <c r="DK995" s="144"/>
      <c r="DL995" s="144"/>
      <c r="DM995" s="144"/>
      <c r="DN995" s="144"/>
      <c r="DO995" s="144"/>
      <c r="DP995" s="144"/>
      <c r="DQ995" s="144"/>
      <c r="DR995" s="144"/>
      <c r="DS995" s="144"/>
      <c r="DT995" s="144"/>
      <c r="DU995" s="144"/>
      <c r="DV995" s="144"/>
      <c r="DW995" s="144"/>
      <c r="DX995" s="144"/>
      <c r="DY995" s="144"/>
      <c r="DZ995" s="144"/>
      <c r="EA995" s="144"/>
      <c r="EB995" s="144"/>
      <c r="EC995" s="144"/>
      <c r="ED995" s="144"/>
      <c r="EE995" s="144"/>
      <c r="EF995" s="144"/>
      <c r="EG995" s="144"/>
      <c r="EH995" s="144"/>
      <c r="EI995" s="144"/>
      <c r="EJ995" s="144"/>
      <c r="EK995" s="144"/>
      <c r="EL995" s="144"/>
      <c r="EM995" s="144"/>
      <c r="EN995" s="144"/>
      <c r="EO995" s="144"/>
      <c r="EP995" s="144"/>
      <c r="EQ995" s="144"/>
      <c r="ER995" s="144"/>
      <c r="ES995" s="144"/>
      <c r="ET995" s="144"/>
      <c r="EU995" s="144"/>
      <c r="EV995" s="144"/>
      <c r="EW995" s="144"/>
      <c r="EX995" s="144"/>
      <c r="EY995" s="144"/>
      <c r="EZ995" s="144"/>
      <c r="FA995" s="144"/>
      <c r="FB995" s="144"/>
      <c r="FC995" s="144"/>
      <c r="FD995" s="144"/>
      <c r="FE995" s="144"/>
      <c r="FF995" s="144"/>
      <c r="FG995" s="144"/>
      <c r="FH995" s="144"/>
      <c r="FI995" s="144"/>
      <c r="FJ995" s="144"/>
      <c r="FK995" s="144"/>
      <c r="FL995" s="144"/>
      <c r="FM995" s="144"/>
      <c r="FN995" s="144"/>
      <c r="FO995" s="144"/>
      <c r="FP995" s="144"/>
      <c r="FQ995" s="144"/>
      <c r="FR995" s="144"/>
      <c r="FS995" s="144"/>
      <c r="FT995" s="144"/>
      <c r="FU995" s="144"/>
      <c r="FV995" s="144"/>
      <c r="FW995" s="144"/>
      <c r="FX995" s="144"/>
      <c r="FY995" s="144"/>
      <c r="FZ995" s="144"/>
      <c r="GA995" s="144"/>
      <c r="GB995" s="144"/>
      <c r="GC995" s="144"/>
      <c r="GD995" s="144"/>
      <c r="GE995" s="144"/>
      <c r="GF995" s="144"/>
      <c r="GG995" s="144"/>
      <c r="GH995" s="144"/>
      <c r="GI995" s="144"/>
      <c r="GJ995" s="144"/>
      <c r="GK995" s="144"/>
      <c r="GL995" s="144"/>
      <c r="GM995" s="144"/>
      <c r="GN995" s="144"/>
      <c r="GO995" s="144"/>
      <c r="GP995" s="144"/>
      <c r="GQ995" s="144"/>
      <c r="GR995" s="144"/>
      <c r="GS995" s="144"/>
      <c r="GT995" s="144"/>
      <c r="GU995" s="144"/>
      <c r="GV995" s="144"/>
      <c r="GW995" s="144"/>
      <c r="GX995" s="144"/>
      <c r="GY995" s="144"/>
      <c r="GZ995" s="144"/>
      <c r="HA995" s="144"/>
      <c r="HB995" s="144"/>
      <c r="HC995" s="144"/>
      <c r="HD995" s="144"/>
      <c r="HE995" s="144"/>
      <c r="HF995" s="144"/>
      <c r="HG995" s="144"/>
      <c r="HH995" s="144"/>
      <c r="HI995" s="144"/>
      <c r="HJ995" s="144"/>
    </row>
    <row r="996" spans="1:218" ht="16.5" x14ac:dyDescent="0.3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c r="CN996" s="144"/>
      <c r="CO996" s="144"/>
      <c r="CP996" s="144"/>
      <c r="CQ996" s="144"/>
      <c r="CR996" s="144"/>
      <c r="CS996" s="144"/>
      <c r="CT996" s="144"/>
      <c r="CU996" s="144"/>
      <c r="CV996" s="144"/>
      <c r="CW996" s="144"/>
      <c r="CX996" s="144"/>
      <c r="CY996" s="144"/>
      <c r="CZ996" s="144"/>
      <c r="DA996" s="144"/>
      <c r="DB996" s="144"/>
      <c r="DC996" s="144"/>
      <c r="DD996" s="144"/>
      <c r="DE996" s="144"/>
      <c r="DF996" s="144"/>
      <c r="DG996" s="144"/>
      <c r="DH996" s="144"/>
      <c r="DI996" s="144"/>
      <c r="DJ996" s="144"/>
      <c r="DK996" s="144"/>
      <c r="DL996" s="144"/>
      <c r="DM996" s="144"/>
      <c r="DN996" s="144"/>
      <c r="DO996" s="144"/>
      <c r="DP996" s="144"/>
      <c r="DQ996" s="144"/>
      <c r="DR996" s="144"/>
      <c r="DS996" s="144"/>
      <c r="DT996" s="144"/>
      <c r="DU996" s="144"/>
      <c r="DV996" s="144"/>
      <c r="DW996" s="144"/>
      <c r="DX996" s="144"/>
      <c r="DY996" s="144"/>
      <c r="DZ996" s="144"/>
      <c r="EA996" s="144"/>
      <c r="EB996" s="144"/>
      <c r="EC996" s="144"/>
      <c r="ED996" s="144"/>
      <c r="EE996" s="144"/>
      <c r="EF996" s="144"/>
      <c r="EG996" s="144"/>
      <c r="EH996" s="144"/>
      <c r="EI996" s="144"/>
      <c r="EJ996" s="144"/>
      <c r="EK996" s="144"/>
      <c r="EL996" s="144"/>
      <c r="EM996" s="144"/>
      <c r="EN996" s="144"/>
      <c r="EO996" s="144"/>
      <c r="EP996" s="144"/>
      <c r="EQ996" s="144"/>
      <c r="ER996" s="144"/>
      <c r="ES996" s="144"/>
      <c r="ET996" s="144"/>
      <c r="EU996" s="144"/>
      <c r="EV996" s="144"/>
      <c r="EW996" s="144"/>
      <c r="EX996" s="144"/>
      <c r="EY996" s="144"/>
      <c r="EZ996" s="144"/>
      <c r="FA996" s="144"/>
      <c r="FB996" s="144"/>
      <c r="FC996" s="144"/>
      <c r="FD996" s="144"/>
      <c r="FE996" s="144"/>
      <c r="FF996" s="144"/>
      <c r="FG996" s="144"/>
      <c r="FH996" s="144"/>
      <c r="FI996" s="144"/>
      <c r="FJ996" s="144"/>
      <c r="FK996" s="144"/>
      <c r="FL996" s="144"/>
      <c r="FM996" s="144"/>
      <c r="FN996" s="144"/>
      <c r="FO996" s="144"/>
      <c r="FP996" s="144"/>
      <c r="FQ996" s="144"/>
      <c r="FR996" s="144"/>
      <c r="FS996" s="144"/>
      <c r="FT996" s="144"/>
      <c r="FU996" s="144"/>
      <c r="FV996" s="144"/>
      <c r="FW996" s="144"/>
      <c r="FX996" s="144"/>
      <c r="FY996" s="144"/>
      <c r="FZ996" s="144"/>
      <c r="GA996" s="144"/>
      <c r="GB996" s="144"/>
      <c r="GC996" s="144"/>
      <c r="GD996" s="144"/>
      <c r="GE996" s="144"/>
      <c r="GF996" s="144"/>
      <c r="GG996" s="144"/>
      <c r="GH996" s="144"/>
      <c r="GI996" s="144"/>
      <c r="GJ996" s="144"/>
      <c r="GK996" s="144"/>
      <c r="GL996" s="144"/>
      <c r="GM996" s="144"/>
      <c r="GN996" s="144"/>
      <c r="GO996" s="144"/>
      <c r="GP996" s="144"/>
      <c r="GQ996" s="144"/>
      <c r="GR996" s="144"/>
      <c r="GS996" s="144"/>
      <c r="GT996" s="144"/>
      <c r="GU996" s="144"/>
      <c r="GV996" s="144"/>
      <c r="GW996" s="144"/>
      <c r="GX996" s="144"/>
      <c r="GY996" s="144"/>
      <c r="GZ996" s="144"/>
      <c r="HA996" s="144"/>
      <c r="HB996" s="144"/>
      <c r="HC996" s="144"/>
      <c r="HD996" s="144"/>
      <c r="HE996" s="144"/>
      <c r="HF996" s="144"/>
      <c r="HG996" s="144"/>
      <c r="HH996" s="144"/>
      <c r="HI996" s="144"/>
      <c r="HJ996" s="144"/>
    </row>
    <row r="997" spans="1:218" ht="16.5" x14ac:dyDescent="0.3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c r="CN997" s="144"/>
      <c r="CO997" s="144"/>
      <c r="CP997" s="144"/>
      <c r="CQ997" s="144"/>
      <c r="CR997" s="144"/>
      <c r="CS997" s="144"/>
      <c r="CT997" s="144"/>
      <c r="CU997" s="144"/>
      <c r="CV997" s="144"/>
      <c r="CW997" s="144"/>
      <c r="CX997" s="144"/>
      <c r="CY997" s="144"/>
      <c r="CZ997" s="144"/>
      <c r="DA997" s="144"/>
      <c r="DB997" s="144"/>
      <c r="DC997" s="144"/>
      <c r="DD997" s="144"/>
      <c r="DE997" s="144"/>
      <c r="DF997" s="144"/>
      <c r="DG997" s="144"/>
      <c r="DH997" s="144"/>
      <c r="DI997" s="144"/>
      <c r="DJ997" s="144"/>
      <c r="DK997" s="144"/>
      <c r="DL997" s="144"/>
      <c r="DM997" s="144"/>
      <c r="DN997" s="144"/>
      <c r="DO997" s="144"/>
      <c r="DP997" s="144"/>
      <c r="DQ997" s="144"/>
      <c r="DR997" s="144"/>
      <c r="DS997" s="144"/>
      <c r="DT997" s="144"/>
      <c r="DU997" s="144"/>
      <c r="DV997" s="144"/>
      <c r="DW997" s="144"/>
      <c r="DX997" s="144"/>
      <c r="DY997" s="144"/>
      <c r="DZ997" s="144"/>
      <c r="EA997" s="144"/>
      <c r="EB997" s="144"/>
      <c r="EC997" s="144"/>
      <c r="ED997" s="144"/>
      <c r="EE997" s="144"/>
      <c r="EF997" s="144"/>
      <c r="EG997" s="144"/>
      <c r="EH997" s="144"/>
      <c r="EI997" s="144"/>
      <c r="EJ997" s="144"/>
      <c r="EK997" s="144"/>
      <c r="EL997" s="144"/>
      <c r="EM997" s="144"/>
      <c r="EN997" s="144"/>
      <c r="EO997" s="144"/>
      <c r="EP997" s="144"/>
      <c r="EQ997" s="144"/>
      <c r="ER997" s="144"/>
      <c r="ES997" s="144"/>
      <c r="ET997" s="144"/>
      <c r="EU997" s="144"/>
      <c r="EV997" s="144"/>
      <c r="EW997" s="144"/>
      <c r="EX997" s="144"/>
      <c r="EY997" s="144"/>
      <c r="EZ997" s="144"/>
      <c r="FA997" s="144"/>
      <c r="FB997" s="144"/>
      <c r="FC997" s="144"/>
      <c r="FD997" s="144"/>
      <c r="FE997" s="144"/>
      <c r="FF997" s="144"/>
      <c r="FG997" s="144"/>
      <c r="FH997" s="144"/>
      <c r="FI997" s="144"/>
      <c r="FJ997" s="144"/>
      <c r="FK997" s="144"/>
      <c r="FL997" s="144"/>
      <c r="FM997" s="144"/>
      <c r="FN997" s="144"/>
      <c r="FO997" s="144"/>
      <c r="FP997" s="144"/>
      <c r="FQ997" s="144"/>
      <c r="FR997" s="144"/>
      <c r="FS997" s="144"/>
      <c r="FT997" s="144"/>
      <c r="FU997" s="144"/>
      <c r="FV997" s="144"/>
      <c r="FW997" s="144"/>
      <c r="FX997" s="144"/>
      <c r="FY997" s="144"/>
      <c r="FZ997" s="144"/>
      <c r="GA997" s="144"/>
      <c r="GB997" s="144"/>
      <c r="GC997" s="144"/>
      <c r="GD997" s="144"/>
      <c r="GE997" s="144"/>
      <c r="GF997" s="144"/>
      <c r="GG997" s="144"/>
      <c r="GH997" s="144"/>
      <c r="GI997" s="144"/>
      <c r="GJ997" s="144"/>
      <c r="GK997" s="144"/>
      <c r="GL997" s="144"/>
      <c r="GM997" s="144"/>
      <c r="GN997" s="144"/>
      <c r="GO997" s="144"/>
      <c r="GP997" s="144"/>
      <c r="GQ997" s="144"/>
      <c r="GR997" s="144"/>
      <c r="GS997" s="144"/>
      <c r="GT997" s="144"/>
      <c r="GU997" s="144"/>
      <c r="GV997" s="144"/>
      <c r="GW997" s="144"/>
      <c r="GX997" s="144"/>
      <c r="GY997" s="144"/>
      <c r="GZ997" s="144"/>
      <c r="HA997" s="144"/>
      <c r="HB997" s="144"/>
      <c r="HC997" s="144"/>
      <c r="HD997" s="144"/>
      <c r="HE997" s="144"/>
      <c r="HF997" s="144"/>
      <c r="HG997" s="144"/>
      <c r="HH997" s="144"/>
      <c r="HI997" s="144"/>
      <c r="HJ997" s="144"/>
    </row>
    <row r="998" spans="1:218" ht="16.5" x14ac:dyDescent="0.3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c r="CN998" s="144"/>
      <c r="CO998" s="144"/>
      <c r="CP998" s="144"/>
      <c r="CQ998" s="144"/>
      <c r="CR998" s="144"/>
      <c r="CS998" s="144"/>
      <c r="CT998" s="144"/>
      <c r="CU998" s="144"/>
      <c r="CV998" s="144"/>
      <c r="CW998" s="144"/>
      <c r="CX998" s="144"/>
      <c r="CY998" s="144"/>
      <c r="CZ998" s="144"/>
      <c r="DA998" s="144"/>
      <c r="DB998" s="144"/>
      <c r="DC998" s="144"/>
      <c r="DD998" s="144"/>
      <c r="DE998" s="144"/>
      <c r="DF998" s="144"/>
      <c r="DG998" s="144"/>
      <c r="DH998" s="144"/>
      <c r="DI998" s="144"/>
      <c r="DJ998" s="144"/>
      <c r="DK998" s="144"/>
      <c r="DL998" s="144"/>
      <c r="DM998" s="144"/>
      <c r="DN998" s="144"/>
      <c r="DO998" s="144"/>
      <c r="DP998" s="144"/>
      <c r="DQ998" s="144"/>
      <c r="DR998" s="144"/>
      <c r="DS998" s="144"/>
      <c r="DT998" s="144"/>
      <c r="DU998" s="144"/>
      <c r="DV998" s="144"/>
      <c r="DW998" s="144"/>
      <c r="DX998" s="144"/>
      <c r="DY998" s="144"/>
      <c r="DZ998" s="144"/>
      <c r="EA998" s="144"/>
      <c r="EB998" s="144"/>
      <c r="EC998" s="144"/>
      <c r="ED998" s="144"/>
      <c r="EE998" s="144"/>
      <c r="EF998" s="144"/>
      <c r="EG998" s="144"/>
      <c r="EH998" s="144"/>
      <c r="EI998" s="144"/>
      <c r="EJ998" s="144"/>
      <c r="EK998" s="144"/>
      <c r="EL998" s="144"/>
      <c r="EM998" s="144"/>
      <c r="EN998" s="144"/>
      <c r="EO998" s="144"/>
      <c r="EP998" s="144"/>
      <c r="EQ998" s="144"/>
      <c r="ER998" s="144"/>
      <c r="ES998" s="144"/>
      <c r="ET998" s="144"/>
      <c r="EU998" s="144"/>
      <c r="EV998" s="144"/>
      <c r="EW998" s="144"/>
      <c r="EX998" s="144"/>
      <c r="EY998" s="144"/>
      <c r="EZ998" s="144"/>
      <c r="FA998" s="144"/>
      <c r="FB998" s="144"/>
      <c r="FC998" s="144"/>
      <c r="FD998" s="144"/>
      <c r="FE998" s="144"/>
      <c r="FF998" s="144"/>
      <c r="FG998" s="144"/>
      <c r="FH998" s="144"/>
      <c r="FI998" s="144"/>
      <c r="FJ998" s="144"/>
      <c r="FK998" s="144"/>
      <c r="FL998" s="144"/>
      <c r="FM998" s="144"/>
      <c r="FN998" s="144"/>
      <c r="FO998" s="144"/>
      <c r="FP998" s="144"/>
      <c r="FQ998" s="144"/>
      <c r="FR998" s="144"/>
      <c r="FS998" s="144"/>
      <c r="FT998" s="144"/>
      <c r="FU998" s="144"/>
      <c r="FV998" s="144"/>
      <c r="FW998" s="144"/>
      <c r="FX998" s="144"/>
      <c r="FY998" s="144"/>
      <c r="FZ998" s="144"/>
      <c r="GA998" s="144"/>
      <c r="GB998" s="144"/>
      <c r="GC998" s="144"/>
      <c r="GD998" s="144"/>
      <c r="GE998" s="144"/>
      <c r="GF998" s="144"/>
      <c r="GG998" s="144"/>
      <c r="GH998" s="144"/>
      <c r="GI998" s="144"/>
      <c r="GJ998" s="144"/>
      <c r="GK998" s="144"/>
      <c r="GL998" s="144"/>
      <c r="GM998" s="144"/>
      <c r="GN998" s="144"/>
      <c r="GO998" s="144"/>
      <c r="GP998" s="144"/>
      <c r="GQ998" s="144"/>
      <c r="GR998" s="144"/>
      <c r="GS998" s="144"/>
      <c r="GT998" s="144"/>
      <c r="GU998" s="144"/>
      <c r="GV998" s="144"/>
      <c r="GW998" s="144"/>
      <c r="GX998" s="144"/>
      <c r="GY998" s="144"/>
      <c r="GZ998" s="144"/>
      <c r="HA998" s="144"/>
      <c r="HB998" s="144"/>
      <c r="HC998" s="144"/>
      <c r="HD998" s="144"/>
      <c r="HE998" s="144"/>
      <c r="HF998" s="144"/>
      <c r="HG998" s="144"/>
      <c r="HH998" s="144"/>
      <c r="HI998" s="144"/>
      <c r="HJ998" s="144"/>
    </row>
    <row r="999" spans="1:218" ht="16.5" x14ac:dyDescent="0.3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c r="CD999" s="144"/>
      <c r="CE999" s="144"/>
      <c r="CF999" s="144"/>
      <c r="CG999" s="144"/>
      <c r="CH999" s="144"/>
      <c r="CI999" s="144"/>
      <c r="CJ999" s="144"/>
      <c r="CK999" s="144"/>
      <c r="CL999" s="144"/>
      <c r="CM999" s="144"/>
      <c r="CN999" s="144"/>
      <c r="CO999" s="144"/>
      <c r="CP999" s="144"/>
      <c r="CQ999" s="144"/>
      <c r="CR999" s="144"/>
      <c r="CS999" s="144"/>
      <c r="CT999" s="144"/>
      <c r="CU999" s="144"/>
      <c r="CV999" s="144"/>
      <c r="CW999" s="144"/>
      <c r="CX999" s="144"/>
      <c r="CY999" s="144"/>
      <c r="CZ999" s="144"/>
      <c r="DA999" s="144"/>
      <c r="DB999" s="144"/>
      <c r="DC999" s="144"/>
      <c r="DD999" s="144"/>
      <c r="DE999" s="144"/>
      <c r="DF999" s="144"/>
      <c r="DG999" s="144"/>
      <c r="DH999" s="144"/>
      <c r="DI999" s="144"/>
      <c r="DJ999" s="144"/>
      <c r="DK999" s="144"/>
      <c r="DL999" s="144"/>
      <c r="DM999" s="144"/>
      <c r="DN999" s="144"/>
      <c r="DO999" s="144"/>
      <c r="DP999" s="144"/>
      <c r="DQ999" s="144"/>
      <c r="DR999" s="144"/>
      <c r="DS999" s="144"/>
      <c r="DT999" s="144"/>
      <c r="DU999" s="144"/>
      <c r="DV999" s="144"/>
      <c r="DW999" s="144"/>
      <c r="DX999" s="144"/>
      <c r="DY999" s="144"/>
      <c r="DZ999" s="144"/>
      <c r="EA999" s="144"/>
      <c r="EB999" s="144"/>
      <c r="EC999" s="144"/>
      <c r="ED999" s="144"/>
      <c r="EE999" s="144"/>
      <c r="EF999" s="144"/>
      <c r="EG999" s="144"/>
      <c r="EH999" s="144"/>
      <c r="EI999" s="144"/>
      <c r="EJ999" s="144"/>
      <c r="EK999" s="144"/>
      <c r="EL999" s="144"/>
      <c r="EM999" s="144"/>
      <c r="EN999" s="144"/>
      <c r="EO999" s="144"/>
      <c r="EP999" s="144"/>
      <c r="EQ999" s="144"/>
      <c r="ER999" s="144"/>
      <c r="ES999" s="144"/>
      <c r="ET999" s="144"/>
      <c r="EU999" s="144"/>
      <c r="EV999" s="144"/>
      <c r="EW999" s="144"/>
      <c r="EX999" s="144"/>
      <c r="EY999" s="144"/>
      <c r="EZ999" s="144"/>
      <c r="FA999" s="144"/>
      <c r="FB999" s="144"/>
      <c r="FC999" s="144"/>
      <c r="FD999" s="144"/>
      <c r="FE999" s="144"/>
      <c r="FF999" s="144"/>
      <c r="FG999" s="144"/>
      <c r="FH999" s="144"/>
      <c r="FI999" s="144"/>
      <c r="FJ999" s="144"/>
      <c r="FK999" s="144"/>
      <c r="FL999" s="144"/>
      <c r="FM999" s="144"/>
      <c r="FN999" s="144"/>
      <c r="FO999" s="144"/>
      <c r="FP999" s="144"/>
      <c r="FQ999" s="144"/>
      <c r="FR999" s="144"/>
      <c r="FS999" s="144"/>
      <c r="FT999" s="144"/>
      <c r="FU999" s="144"/>
      <c r="FV999" s="144"/>
      <c r="FW999" s="144"/>
      <c r="FX999" s="144"/>
      <c r="FY999" s="144"/>
      <c r="FZ999" s="144"/>
      <c r="GA999" s="144"/>
      <c r="GB999" s="144"/>
      <c r="GC999" s="144"/>
      <c r="GD999" s="144"/>
      <c r="GE999" s="144"/>
      <c r="GF999" s="144"/>
      <c r="GG999" s="144"/>
      <c r="GH999" s="144"/>
      <c r="GI999" s="144"/>
      <c r="GJ999" s="144"/>
      <c r="GK999" s="144"/>
      <c r="GL999" s="144"/>
      <c r="GM999" s="144"/>
      <c r="GN999" s="144"/>
      <c r="GO999" s="144"/>
      <c r="GP999" s="144"/>
      <c r="GQ999" s="144"/>
      <c r="GR999" s="144"/>
      <c r="GS999" s="144"/>
      <c r="GT999" s="144"/>
      <c r="GU999" s="144"/>
      <c r="GV999" s="144"/>
      <c r="GW999" s="144"/>
      <c r="GX999" s="144"/>
      <c r="GY999" s="144"/>
      <c r="GZ999" s="144"/>
      <c r="HA999" s="144"/>
      <c r="HB999" s="144"/>
      <c r="HC999" s="144"/>
      <c r="HD999" s="144"/>
      <c r="HE999" s="144"/>
      <c r="HF999" s="144"/>
      <c r="HG999" s="144"/>
      <c r="HH999" s="144"/>
      <c r="HI999" s="144"/>
      <c r="HJ999" s="144"/>
    </row>
    <row r="1000" spans="1:218" ht="16.5" x14ac:dyDescent="0.3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c r="CD1000" s="144"/>
      <c r="CE1000" s="144"/>
      <c r="CF1000" s="144"/>
      <c r="CG1000" s="144"/>
      <c r="CH1000" s="144"/>
      <c r="CI1000" s="144"/>
      <c r="CJ1000" s="144"/>
      <c r="CK1000" s="144"/>
      <c r="CL1000" s="144"/>
      <c r="CM1000" s="144"/>
      <c r="CN1000" s="144"/>
      <c r="CO1000" s="144"/>
      <c r="CP1000" s="144"/>
      <c r="CQ1000" s="144"/>
      <c r="CR1000" s="144"/>
      <c r="CS1000" s="144"/>
      <c r="CT1000" s="144"/>
      <c r="CU1000" s="144"/>
      <c r="CV1000" s="144"/>
      <c r="CW1000" s="144"/>
      <c r="CX1000" s="144"/>
      <c r="CY1000" s="144"/>
      <c r="CZ1000" s="144"/>
      <c r="DA1000" s="144"/>
      <c r="DB1000" s="144"/>
      <c r="DC1000" s="144"/>
      <c r="DD1000" s="144"/>
      <c r="DE1000" s="144"/>
      <c r="DF1000" s="144"/>
      <c r="DG1000" s="144"/>
      <c r="DH1000" s="144"/>
      <c r="DI1000" s="144"/>
      <c r="DJ1000" s="144"/>
      <c r="DK1000" s="144"/>
      <c r="DL1000" s="144"/>
      <c r="DM1000" s="144"/>
      <c r="DN1000" s="144"/>
      <c r="DO1000" s="144"/>
      <c r="DP1000" s="144"/>
      <c r="DQ1000" s="144"/>
      <c r="DR1000" s="144"/>
      <c r="DS1000" s="144"/>
      <c r="DT1000" s="144"/>
      <c r="DU1000" s="144"/>
      <c r="DV1000" s="144"/>
      <c r="DW1000" s="144"/>
      <c r="DX1000" s="144"/>
      <c r="DY1000" s="144"/>
      <c r="DZ1000" s="144"/>
      <c r="EA1000" s="144"/>
      <c r="EB1000" s="144"/>
      <c r="EC1000" s="144"/>
      <c r="ED1000" s="144"/>
      <c r="EE1000" s="144"/>
      <c r="EF1000" s="144"/>
      <c r="EG1000" s="144"/>
      <c r="EH1000" s="144"/>
      <c r="EI1000" s="144"/>
      <c r="EJ1000" s="144"/>
      <c r="EK1000" s="144"/>
      <c r="EL1000" s="144"/>
      <c r="EM1000" s="144"/>
      <c r="EN1000" s="144"/>
      <c r="EO1000" s="144"/>
      <c r="EP1000" s="144"/>
      <c r="EQ1000" s="144"/>
      <c r="ER1000" s="144"/>
      <c r="ES1000" s="144"/>
      <c r="ET1000" s="144"/>
      <c r="EU1000" s="144"/>
      <c r="EV1000" s="144"/>
      <c r="EW1000" s="144"/>
      <c r="EX1000" s="144"/>
      <c r="EY1000" s="144"/>
      <c r="EZ1000" s="144"/>
      <c r="FA1000" s="144"/>
      <c r="FB1000" s="144"/>
      <c r="FC1000" s="144"/>
      <c r="FD1000" s="144"/>
      <c r="FE1000" s="144"/>
      <c r="FF1000" s="144"/>
      <c r="FG1000" s="144"/>
      <c r="FH1000" s="144"/>
      <c r="FI1000" s="144"/>
      <c r="FJ1000" s="144"/>
      <c r="FK1000" s="144"/>
      <c r="FL1000" s="144"/>
      <c r="FM1000" s="144"/>
      <c r="FN1000" s="144"/>
      <c r="FO1000" s="144"/>
      <c r="FP1000" s="144"/>
      <c r="FQ1000" s="144"/>
      <c r="FR1000" s="144"/>
      <c r="FS1000" s="144"/>
      <c r="FT1000" s="144"/>
      <c r="FU1000" s="144"/>
      <c r="FV1000" s="144"/>
      <c r="FW1000" s="144"/>
      <c r="FX1000" s="144"/>
      <c r="FY1000" s="144"/>
      <c r="FZ1000" s="144"/>
      <c r="GA1000" s="144"/>
      <c r="GB1000" s="144"/>
      <c r="GC1000" s="144"/>
      <c r="GD1000" s="144"/>
      <c r="GE1000" s="144"/>
      <c r="GF1000" s="144"/>
      <c r="GG1000" s="144"/>
      <c r="GH1000" s="144"/>
      <c r="GI1000" s="144"/>
      <c r="GJ1000" s="144"/>
      <c r="GK1000" s="144"/>
      <c r="GL1000" s="144"/>
      <c r="GM1000" s="144"/>
      <c r="GN1000" s="144"/>
      <c r="GO1000" s="144"/>
      <c r="GP1000" s="144"/>
      <c r="GQ1000" s="144"/>
      <c r="GR1000" s="144"/>
      <c r="GS1000" s="144"/>
      <c r="GT1000" s="144"/>
      <c r="GU1000" s="144"/>
      <c r="GV1000" s="144"/>
      <c r="GW1000" s="144"/>
      <c r="GX1000" s="144"/>
      <c r="GY1000" s="144"/>
      <c r="GZ1000" s="144"/>
      <c r="HA1000" s="144"/>
      <c r="HB1000" s="144"/>
      <c r="HC1000" s="144"/>
      <c r="HD1000" s="144"/>
      <c r="HE1000" s="144"/>
      <c r="HF1000" s="144"/>
      <c r="HG1000" s="144"/>
      <c r="HH1000" s="144"/>
      <c r="HI1000" s="144"/>
      <c r="HJ1000" s="144"/>
    </row>
    <row r="1001" spans="1:218" ht="16.5" x14ac:dyDescent="0.35">
      <c r="A1001" s="144"/>
      <c r="B1001" s="144"/>
      <c r="C1001" s="144"/>
      <c r="D1001" s="144"/>
      <c r="E1001" s="144"/>
      <c r="F1001" s="144"/>
      <c r="G1001" s="144"/>
      <c r="H1001" s="144"/>
      <c r="I1001" s="144"/>
      <c r="J1001" s="144"/>
      <c r="K1001" s="144"/>
      <c r="L1001" s="144"/>
      <c r="M1001" s="144"/>
      <c r="N1001" s="144"/>
      <c r="O1001" s="144"/>
      <c r="P1001" s="144"/>
      <c r="Q1001" s="144"/>
      <c r="R1001" s="144"/>
      <c r="S1001" s="144"/>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c r="BG1001" s="144"/>
      <c r="BH1001" s="144"/>
      <c r="BI1001" s="144"/>
      <c r="BJ1001" s="144"/>
      <c r="BK1001" s="144"/>
      <c r="BL1001" s="144"/>
      <c r="BM1001" s="144"/>
      <c r="BN1001" s="144"/>
      <c r="BO1001" s="144"/>
      <c r="BP1001" s="144"/>
      <c r="BQ1001" s="144"/>
      <c r="BR1001" s="144"/>
      <c r="BS1001" s="144"/>
      <c r="BT1001" s="144"/>
      <c r="BU1001" s="144"/>
      <c r="BV1001" s="144"/>
      <c r="BW1001" s="144"/>
      <c r="BX1001" s="144"/>
      <c r="BY1001" s="144"/>
      <c r="BZ1001" s="144"/>
      <c r="CA1001" s="144"/>
      <c r="CB1001" s="144"/>
      <c r="CC1001" s="144"/>
      <c r="CD1001" s="144"/>
      <c r="CE1001" s="144"/>
      <c r="CF1001" s="144"/>
      <c r="CG1001" s="144"/>
      <c r="CH1001" s="144"/>
      <c r="CI1001" s="144"/>
      <c r="CJ1001" s="144"/>
      <c r="CK1001" s="144"/>
      <c r="CL1001" s="144"/>
      <c r="CM1001" s="144"/>
      <c r="CN1001" s="144"/>
      <c r="CO1001" s="144"/>
      <c r="CP1001" s="144"/>
      <c r="CQ1001" s="144"/>
      <c r="CR1001" s="144"/>
      <c r="CS1001" s="144"/>
      <c r="CT1001" s="144"/>
      <c r="CU1001" s="144"/>
      <c r="CV1001" s="144"/>
      <c r="CW1001" s="144"/>
      <c r="CX1001" s="144"/>
      <c r="CY1001" s="144"/>
      <c r="CZ1001" s="144"/>
      <c r="DA1001" s="144"/>
      <c r="DB1001" s="144"/>
      <c r="DC1001" s="144"/>
      <c r="DD1001" s="144"/>
      <c r="DE1001" s="144"/>
      <c r="DF1001" s="144"/>
      <c r="DG1001" s="144"/>
      <c r="DH1001" s="144"/>
      <c r="DI1001" s="144"/>
      <c r="DJ1001" s="144"/>
      <c r="DK1001" s="144"/>
      <c r="DL1001" s="144"/>
      <c r="DM1001" s="144"/>
      <c r="DN1001" s="144"/>
      <c r="DO1001" s="144"/>
      <c r="DP1001" s="144"/>
      <c r="DQ1001" s="144"/>
      <c r="DR1001" s="144"/>
      <c r="DS1001" s="144"/>
      <c r="DT1001" s="144"/>
      <c r="DU1001" s="144"/>
      <c r="DV1001" s="144"/>
      <c r="DW1001" s="144"/>
      <c r="DX1001" s="144"/>
      <c r="DY1001" s="144"/>
      <c r="DZ1001" s="144"/>
      <c r="EA1001" s="144"/>
      <c r="EB1001" s="144"/>
      <c r="EC1001" s="144"/>
      <c r="ED1001" s="144"/>
      <c r="EE1001" s="144"/>
      <c r="EF1001" s="144"/>
      <c r="EG1001" s="144"/>
      <c r="EH1001" s="144"/>
      <c r="EI1001" s="144"/>
      <c r="EJ1001" s="144"/>
      <c r="EK1001" s="144"/>
      <c r="EL1001" s="144"/>
      <c r="EM1001" s="144"/>
      <c r="EN1001" s="144"/>
      <c r="EO1001" s="144"/>
      <c r="EP1001" s="144"/>
      <c r="EQ1001" s="144"/>
      <c r="ER1001" s="144"/>
      <c r="ES1001" s="144"/>
      <c r="ET1001" s="144"/>
      <c r="EU1001" s="144"/>
      <c r="EV1001" s="144"/>
      <c r="EW1001" s="144"/>
      <c r="EX1001" s="144"/>
      <c r="EY1001" s="144"/>
      <c r="EZ1001" s="144"/>
      <c r="FA1001" s="144"/>
      <c r="FB1001" s="144"/>
      <c r="FC1001" s="144"/>
      <c r="FD1001" s="144"/>
      <c r="FE1001" s="144"/>
      <c r="FF1001" s="144"/>
      <c r="FG1001" s="144"/>
      <c r="FH1001" s="144"/>
      <c r="FI1001" s="144"/>
      <c r="FJ1001" s="144"/>
      <c r="FK1001" s="144"/>
      <c r="FL1001" s="144"/>
      <c r="FM1001" s="144"/>
      <c r="FN1001" s="144"/>
      <c r="FO1001" s="144"/>
      <c r="FP1001" s="144"/>
      <c r="FQ1001" s="144"/>
      <c r="FR1001" s="144"/>
      <c r="FS1001" s="144"/>
      <c r="FT1001" s="144"/>
      <c r="FU1001" s="144"/>
      <c r="FV1001" s="144"/>
      <c r="FW1001" s="144"/>
      <c r="FX1001" s="144"/>
      <c r="FY1001" s="144"/>
      <c r="FZ1001" s="144"/>
      <c r="GA1001" s="144"/>
      <c r="GB1001" s="144"/>
      <c r="GC1001" s="144"/>
      <c r="GD1001" s="144"/>
      <c r="GE1001" s="144"/>
      <c r="GF1001" s="144"/>
      <c r="GG1001" s="144"/>
      <c r="GH1001" s="144"/>
      <c r="GI1001" s="144"/>
      <c r="GJ1001" s="144"/>
      <c r="GK1001" s="144"/>
      <c r="GL1001" s="144"/>
      <c r="GM1001" s="144"/>
      <c r="GN1001" s="144"/>
      <c r="GO1001" s="144"/>
      <c r="GP1001" s="144"/>
      <c r="GQ1001" s="144"/>
      <c r="GR1001" s="144"/>
      <c r="GS1001" s="144"/>
      <c r="GT1001" s="144"/>
      <c r="GU1001" s="144"/>
      <c r="GV1001" s="144"/>
      <c r="GW1001" s="144"/>
      <c r="GX1001" s="144"/>
      <c r="GY1001" s="144"/>
      <c r="GZ1001" s="144"/>
      <c r="HA1001" s="144"/>
      <c r="HB1001" s="144"/>
      <c r="HC1001" s="144"/>
      <c r="HD1001" s="144"/>
      <c r="HE1001" s="144"/>
      <c r="HF1001" s="144"/>
      <c r="HG1001" s="144"/>
      <c r="HH1001" s="144"/>
      <c r="HI1001" s="144"/>
      <c r="HJ1001" s="144"/>
    </row>
    <row r="1002" spans="1:218" ht="16.5" x14ac:dyDescent="0.35">
      <c r="A1002" s="144"/>
      <c r="B1002" s="144"/>
      <c r="C1002" s="144"/>
      <c r="D1002" s="144"/>
      <c r="E1002" s="144"/>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c r="BG1002" s="144"/>
      <c r="BH1002" s="144"/>
      <c r="BI1002" s="144"/>
      <c r="BJ1002" s="144"/>
      <c r="BK1002" s="144"/>
      <c r="BL1002" s="144"/>
      <c r="BM1002" s="144"/>
      <c r="BN1002" s="144"/>
      <c r="BO1002" s="144"/>
      <c r="BP1002" s="144"/>
      <c r="BQ1002" s="144"/>
      <c r="BR1002" s="144"/>
      <c r="BS1002" s="144"/>
      <c r="BT1002" s="144"/>
      <c r="BU1002" s="144"/>
      <c r="BV1002" s="144"/>
      <c r="BW1002" s="144"/>
      <c r="BX1002" s="144"/>
      <c r="BY1002" s="144"/>
      <c r="BZ1002" s="144"/>
      <c r="CA1002" s="144"/>
      <c r="CB1002" s="144"/>
      <c r="CC1002" s="144"/>
      <c r="CD1002" s="144"/>
      <c r="CE1002" s="144"/>
      <c r="CF1002" s="144"/>
      <c r="CG1002" s="144"/>
      <c r="CH1002" s="144"/>
      <c r="CI1002" s="144"/>
      <c r="CJ1002" s="144"/>
      <c r="CK1002" s="144"/>
      <c r="CL1002" s="144"/>
      <c r="CM1002" s="144"/>
      <c r="CN1002" s="144"/>
      <c r="CO1002" s="144"/>
      <c r="CP1002" s="144"/>
      <c r="CQ1002" s="144"/>
      <c r="CR1002" s="144"/>
      <c r="CS1002" s="144"/>
      <c r="CT1002" s="144"/>
      <c r="CU1002" s="144"/>
      <c r="CV1002" s="144"/>
      <c r="CW1002" s="144"/>
      <c r="CX1002" s="144"/>
      <c r="CY1002" s="144"/>
      <c r="CZ1002" s="144"/>
      <c r="DA1002" s="144"/>
      <c r="DB1002" s="144"/>
      <c r="DC1002" s="144"/>
      <c r="DD1002" s="144"/>
      <c r="DE1002" s="144"/>
      <c r="DF1002" s="144"/>
      <c r="DG1002" s="144"/>
      <c r="DH1002" s="144"/>
      <c r="DI1002" s="144"/>
      <c r="DJ1002" s="144"/>
      <c r="DK1002" s="144"/>
      <c r="DL1002" s="144"/>
      <c r="DM1002" s="144"/>
      <c r="DN1002" s="144"/>
      <c r="DO1002" s="144"/>
      <c r="DP1002" s="144"/>
      <c r="DQ1002" s="144"/>
      <c r="DR1002" s="144"/>
      <c r="DS1002" s="144"/>
      <c r="DT1002" s="144"/>
      <c r="DU1002" s="144"/>
      <c r="DV1002" s="144"/>
      <c r="DW1002" s="144"/>
      <c r="DX1002" s="144"/>
      <c r="DY1002" s="144"/>
      <c r="DZ1002" s="144"/>
      <c r="EA1002" s="144"/>
      <c r="EB1002" s="144"/>
      <c r="EC1002" s="144"/>
      <c r="ED1002" s="144"/>
      <c r="EE1002" s="144"/>
      <c r="EF1002" s="144"/>
      <c r="EG1002" s="144"/>
      <c r="EH1002" s="144"/>
      <c r="EI1002" s="144"/>
      <c r="EJ1002" s="144"/>
      <c r="EK1002" s="144"/>
      <c r="EL1002" s="144"/>
      <c r="EM1002" s="144"/>
      <c r="EN1002" s="144"/>
      <c r="EO1002" s="144"/>
      <c r="EP1002" s="144"/>
      <c r="EQ1002" s="144"/>
      <c r="ER1002" s="144"/>
      <c r="ES1002" s="144"/>
      <c r="ET1002" s="144"/>
      <c r="EU1002" s="144"/>
      <c r="EV1002" s="144"/>
      <c r="EW1002" s="144"/>
      <c r="EX1002" s="144"/>
      <c r="EY1002" s="144"/>
      <c r="EZ1002" s="144"/>
      <c r="FA1002" s="144"/>
      <c r="FB1002" s="144"/>
      <c r="FC1002" s="144"/>
      <c r="FD1002" s="144"/>
      <c r="FE1002" s="144"/>
      <c r="FF1002" s="144"/>
      <c r="FG1002" s="144"/>
      <c r="FH1002" s="144"/>
      <c r="FI1002" s="144"/>
      <c r="FJ1002" s="144"/>
      <c r="FK1002" s="144"/>
      <c r="FL1002" s="144"/>
      <c r="FM1002" s="144"/>
      <c r="FN1002" s="144"/>
      <c r="FO1002" s="144"/>
      <c r="FP1002" s="144"/>
      <c r="FQ1002" s="144"/>
      <c r="FR1002" s="144"/>
      <c r="FS1002" s="144"/>
      <c r="FT1002" s="144"/>
      <c r="FU1002" s="144"/>
      <c r="FV1002" s="144"/>
      <c r="FW1002" s="144"/>
      <c r="FX1002" s="144"/>
      <c r="FY1002" s="144"/>
      <c r="FZ1002" s="144"/>
      <c r="GA1002" s="144"/>
      <c r="GB1002" s="144"/>
      <c r="GC1002" s="144"/>
      <c r="GD1002" s="144"/>
      <c r="GE1002" s="144"/>
      <c r="GF1002" s="144"/>
      <c r="GG1002" s="144"/>
      <c r="GH1002" s="144"/>
      <c r="GI1002" s="144"/>
      <c r="GJ1002" s="144"/>
      <c r="GK1002" s="144"/>
      <c r="GL1002" s="144"/>
      <c r="GM1002" s="144"/>
      <c r="GN1002" s="144"/>
      <c r="GO1002" s="144"/>
      <c r="GP1002" s="144"/>
      <c r="GQ1002" s="144"/>
      <c r="GR1002" s="144"/>
      <c r="GS1002" s="144"/>
      <c r="GT1002" s="144"/>
      <c r="GU1002" s="144"/>
      <c r="GV1002" s="144"/>
      <c r="GW1002" s="144"/>
      <c r="GX1002" s="144"/>
      <c r="GY1002" s="144"/>
      <c r="GZ1002" s="144"/>
      <c r="HA1002" s="144"/>
      <c r="HB1002" s="144"/>
      <c r="HC1002" s="144"/>
      <c r="HD1002" s="144"/>
      <c r="HE1002" s="144"/>
      <c r="HF1002" s="144"/>
      <c r="HG1002" s="144"/>
      <c r="HH1002" s="144"/>
      <c r="HI1002" s="144"/>
      <c r="HJ1002" s="144"/>
    </row>
    <row r="1003" spans="1:218" ht="16.5" x14ac:dyDescent="0.35">
      <c r="A1003" s="144"/>
      <c r="B1003" s="144"/>
      <c r="C1003" s="144"/>
      <c r="D1003" s="144"/>
      <c r="E1003" s="144"/>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c r="BG1003" s="144"/>
      <c r="BH1003" s="144"/>
      <c r="BI1003" s="144"/>
      <c r="BJ1003" s="144"/>
      <c r="BK1003" s="144"/>
      <c r="BL1003" s="144"/>
      <c r="BM1003" s="144"/>
      <c r="BN1003" s="144"/>
      <c r="BO1003" s="144"/>
      <c r="BP1003" s="144"/>
      <c r="BQ1003" s="144"/>
      <c r="BR1003" s="144"/>
      <c r="BS1003" s="144"/>
      <c r="BT1003" s="144"/>
      <c r="BU1003" s="144"/>
      <c r="BV1003" s="144"/>
      <c r="BW1003" s="144"/>
      <c r="BX1003" s="144"/>
      <c r="BY1003" s="144"/>
      <c r="BZ1003" s="144"/>
      <c r="CA1003" s="144"/>
      <c r="CB1003" s="144"/>
      <c r="CC1003" s="144"/>
      <c r="CD1003" s="144"/>
      <c r="CE1003" s="144"/>
      <c r="CF1003" s="144"/>
      <c r="CG1003" s="144"/>
      <c r="CH1003" s="144"/>
      <c r="CI1003" s="144"/>
      <c r="CJ1003" s="144"/>
      <c r="CK1003" s="144"/>
      <c r="CL1003" s="144"/>
      <c r="CM1003" s="144"/>
      <c r="CN1003" s="144"/>
      <c r="CO1003" s="144"/>
      <c r="CP1003" s="144"/>
      <c r="CQ1003" s="144"/>
      <c r="CR1003" s="144"/>
      <c r="CS1003" s="144"/>
      <c r="CT1003" s="144"/>
      <c r="CU1003" s="144"/>
      <c r="CV1003" s="144"/>
      <c r="CW1003" s="144"/>
      <c r="CX1003" s="144"/>
      <c r="CY1003" s="144"/>
      <c r="CZ1003" s="144"/>
      <c r="DA1003" s="144"/>
      <c r="DB1003" s="144"/>
      <c r="DC1003" s="144"/>
      <c r="DD1003" s="144"/>
      <c r="DE1003" s="144"/>
      <c r="DF1003" s="144"/>
      <c r="DG1003" s="144"/>
      <c r="DH1003" s="144"/>
      <c r="DI1003" s="144"/>
      <c r="DJ1003" s="144"/>
      <c r="DK1003" s="144"/>
      <c r="DL1003" s="144"/>
      <c r="DM1003" s="144"/>
      <c r="DN1003" s="144"/>
      <c r="DO1003" s="144"/>
      <c r="DP1003" s="144"/>
      <c r="DQ1003" s="144"/>
      <c r="DR1003" s="144"/>
      <c r="DS1003" s="144"/>
      <c r="DT1003" s="144"/>
      <c r="DU1003" s="144"/>
      <c r="DV1003" s="144"/>
      <c r="DW1003" s="144"/>
      <c r="DX1003" s="144"/>
      <c r="DY1003" s="144"/>
      <c r="DZ1003" s="144"/>
      <c r="EA1003" s="144"/>
      <c r="EB1003" s="144"/>
      <c r="EC1003" s="144"/>
      <c r="ED1003" s="144"/>
      <c r="EE1003" s="144"/>
      <c r="EF1003" s="144"/>
      <c r="EG1003" s="144"/>
      <c r="EH1003" s="144"/>
      <c r="EI1003" s="144"/>
      <c r="EJ1003" s="144"/>
      <c r="EK1003" s="144"/>
      <c r="EL1003" s="144"/>
      <c r="EM1003" s="144"/>
      <c r="EN1003" s="144"/>
      <c r="EO1003" s="144"/>
      <c r="EP1003" s="144"/>
      <c r="EQ1003" s="144"/>
      <c r="ER1003" s="144"/>
      <c r="ES1003" s="144"/>
      <c r="ET1003" s="144"/>
      <c r="EU1003" s="144"/>
      <c r="EV1003" s="144"/>
      <c r="EW1003" s="144"/>
      <c r="EX1003" s="144"/>
      <c r="EY1003" s="144"/>
      <c r="EZ1003" s="144"/>
      <c r="FA1003" s="144"/>
      <c r="FB1003" s="144"/>
      <c r="FC1003" s="144"/>
      <c r="FD1003" s="144"/>
      <c r="FE1003" s="144"/>
      <c r="FF1003" s="144"/>
      <c r="FG1003" s="144"/>
      <c r="FH1003" s="144"/>
      <c r="FI1003" s="144"/>
      <c r="FJ1003" s="144"/>
      <c r="FK1003" s="144"/>
      <c r="FL1003" s="144"/>
      <c r="FM1003" s="144"/>
      <c r="FN1003" s="144"/>
      <c r="FO1003" s="144"/>
      <c r="FP1003" s="144"/>
      <c r="FQ1003" s="144"/>
      <c r="FR1003" s="144"/>
      <c r="FS1003" s="144"/>
      <c r="FT1003" s="144"/>
      <c r="FU1003" s="144"/>
      <c r="FV1003" s="144"/>
      <c r="FW1003" s="144"/>
      <c r="FX1003" s="144"/>
      <c r="FY1003" s="144"/>
      <c r="FZ1003" s="144"/>
      <c r="GA1003" s="144"/>
      <c r="GB1003" s="144"/>
      <c r="GC1003" s="144"/>
      <c r="GD1003" s="144"/>
      <c r="GE1003" s="144"/>
      <c r="GF1003" s="144"/>
      <c r="GG1003" s="144"/>
      <c r="GH1003" s="144"/>
      <c r="GI1003" s="144"/>
      <c r="GJ1003" s="144"/>
      <c r="GK1003" s="144"/>
      <c r="GL1003" s="144"/>
      <c r="GM1003" s="144"/>
      <c r="GN1003" s="144"/>
      <c r="GO1003" s="144"/>
      <c r="GP1003" s="144"/>
      <c r="GQ1003" s="144"/>
      <c r="GR1003" s="144"/>
      <c r="GS1003" s="144"/>
      <c r="GT1003" s="144"/>
      <c r="GU1003" s="144"/>
      <c r="GV1003" s="144"/>
      <c r="GW1003" s="144"/>
      <c r="GX1003" s="144"/>
      <c r="GY1003" s="144"/>
      <c r="GZ1003" s="144"/>
      <c r="HA1003" s="144"/>
      <c r="HB1003" s="144"/>
      <c r="HC1003" s="144"/>
      <c r="HD1003" s="144"/>
      <c r="HE1003" s="144"/>
      <c r="HF1003" s="144"/>
      <c r="HG1003" s="144"/>
      <c r="HH1003" s="144"/>
      <c r="HI1003" s="144"/>
      <c r="HJ1003" s="144"/>
    </row>
    <row r="1004" spans="1:218" ht="16.5" x14ac:dyDescent="0.35">
      <c r="A1004" s="144"/>
      <c r="B1004" s="144"/>
      <c r="C1004" s="144"/>
      <c r="D1004" s="144"/>
      <c r="E1004" s="144"/>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c r="BG1004" s="144"/>
      <c r="BH1004" s="144"/>
      <c r="BI1004" s="144"/>
      <c r="BJ1004" s="144"/>
      <c r="BK1004" s="144"/>
      <c r="BL1004" s="144"/>
      <c r="BM1004" s="144"/>
      <c r="BN1004" s="144"/>
      <c r="BO1004" s="144"/>
      <c r="BP1004" s="144"/>
      <c r="BQ1004" s="144"/>
      <c r="BR1004" s="144"/>
      <c r="BS1004" s="144"/>
      <c r="BT1004" s="144"/>
      <c r="BU1004" s="144"/>
      <c r="BV1004" s="144"/>
      <c r="BW1004" s="144"/>
      <c r="BX1004" s="144"/>
      <c r="BY1004" s="144"/>
      <c r="BZ1004" s="144"/>
      <c r="CA1004" s="144"/>
      <c r="CB1004" s="144"/>
      <c r="CC1004" s="144"/>
      <c r="CD1004" s="144"/>
      <c r="CE1004" s="144"/>
      <c r="CF1004" s="144"/>
      <c r="CG1004" s="144"/>
      <c r="CH1004" s="144"/>
      <c r="CI1004" s="144"/>
      <c r="CJ1004" s="144"/>
      <c r="CK1004" s="144"/>
      <c r="CL1004" s="144"/>
      <c r="CM1004" s="144"/>
      <c r="CN1004" s="144"/>
      <c r="CO1004" s="144"/>
      <c r="CP1004" s="144"/>
      <c r="CQ1004" s="144"/>
      <c r="CR1004" s="144"/>
      <c r="CS1004" s="144"/>
      <c r="CT1004" s="144"/>
      <c r="CU1004" s="144"/>
      <c r="CV1004" s="144"/>
      <c r="CW1004" s="144"/>
      <c r="CX1004" s="144"/>
      <c r="CY1004" s="144"/>
      <c r="CZ1004" s="144"/>
      <c r="DA1004" s="144"/>
      <c r="DB1004" s="144"/>
      <c r="DC1004" s="144"/>
      <c r="DD1004" s="144"/>
      <c r="DE1004" s="144"/>
      <c r="DF1004" s="144"/>
      <c r="DG1004" s="144"/>
      <c r="DH1004" s="144"/>
      <c r="DI1004" s="144"/>
      <c r="DJ1004" s="144"/>
      <c r="DK1004" s="144"/>
      <c r="DL1004" s="144"/>
      <c r="DM1004" s="144"/>
      <c r="DN1004" s="144"/>
      <c r="DO1004" s="144"/>
      <c r="DP1004" s="144"/>
      <c r="DQ1004" s="144"/>
      <c r="DR1004" s="144"/>
      <c r="DS1004" s="144"/>
      <c r="DT1004" s="144"/>
      <c r="DU1004" s="144"/>
      <c r="DV1004" s="144"/>
      <c r="DW1004" s="144"/>
      <c r="DX1004" s="144"/>
      <c r="DY1004" s="144"/>
      <c r="DZ1004" s="144"/>
      <c r="EA1004" s="144"/>
      <c r="EB1004" s="144"/>
      <c r="EC1004" s="144"/>
      <c r="ED1004" s="144"/>
      <c r="EE1004" s="144"/>
      <c r="EF1004" s="144"/>
      <c r="EG1004" s="144"/>
      <c r="EH1004" s="144"/>
      <c r="EI1004" s="144"/>
      <c r="EJ1004" s="144"/>
      <c r="EK1004" s="144"/>
      <c r="EL1004" s="144"/>
      <c r="EM1004" s="144"/>
      <c r="EN1004" s="144"/>
      <c r="EO1004" s="144"/>
      <c r="EP1004" s="144"/>
      <c r="EQ1004" s="144"/>
      <c r="ER1004" s="144"/>
      <c r="ES1004" s="144"/>
      <c r="ET1004" s="144"/>
      <c r="EU1004" s="144"/>
      <c r="EV1004" s="144"/>
      <c r="EW1004" s="144"/>
      <c r="EX1004" s="144"/>
      <c r="EY1004" s="144"/>
      <c r="EZ1004" s="144"/>
      <c r="FA1004" s="144"/>
      <c r="FB1004" s="144"/>
      <c r="FC1004" s="144"/>
      <c r="FD1004" s="144"/>
      <c r="FE1004" s="144"/>
      <c r="FF1004" s="144"/>
      <c r="FG1004" s="144"/>
      <c r="FH1004" s="144"/>
      <c r="FI1004" s="144"/>
      <c r="FJ1004" s="144"/>
      <c r="FK1004" s="144"/>
      <c r="FL1004" s="144"/>
      <c r="FM1004" s="144"/>
      <c r="FN1004" s="144"/>
      <c r="FO1004" s="144"/>
      <c r="FP1004" s="144"/>
      <c r="FQ1004" s="144"/>
      <c r="FR1004" s="144"/>
      <c r="FS1004" s="144"/>
      <c r="FT1004" s="144"/>
      <c r="FU1004" s="144"/>
      <c r="FV1004" s="144"/>
      <c r="FW1004" s="144"/>
      <c r="FX1004" s="144"/>
      <c r="FY1004" s="144"/>
      <c r="FZ1004" s="144"/>
      <c r="GA1004" s="144"/>
      <c r="GB1004" s="144"/>
      <c r="GC1004" s="144"/>
      <c r="GD1004" s="144"/>
      <c r="GE1004" s="144"/>
      <c r="GF1004" s="144"/>
      <c r="GG1004" s="144"/>
      <c r="GH1004" s="144"/>
      <c r="GI1004" s="144"/>
      <c r="GJ1004" s="144"/>
      <c r="GK1004" s="144"/>
      <c r="GL1004" s="144"/>
      <c r="GM1004" s="144"/>
      <c r="GN1004" s="144"/>
      <c r="GO1004" s="144"/>
      <c r="GP1004" s="144"/>
      <c r="GQ1004" s="144"/>
      <c r="GR1004" s="144"/>
      <c r="GS1004" s="144"/>
      <c r="GT1004" s="144"/>
      <c r="GU1004" s="144"/>
      <c r="GV1004" s="144"/>
      <c r="GW1004" s="144"/>
      <c r="GX1004" s="144"/>
      <c r="GY1004" s="144"/>
      <c r="GZ1004" s="144"/>
      <c r="HA1004" s="144"/>
      <c r="HB1004" s="144"/>
      <c r="HC1004" s="144"/>
      <c r="HD1004" s="144"/>
      <c r="HE1004" s="144"/>
      <c r="HF1004" s="144"/>
      <c r="HG1004" s="144"/>
      <c r="HH1004" s="144"/>
      <c r="HI1004" s="144"/>
      <c r="HJ1004" s="144"/>
    </row>
    <row r="1005" spans="1:218" ht="16.5" x14ac:dyDescent="0.35">
      <c r="A1005" s="144"/>
      <c r="B1005" s="144"/>
      <c r="C1005" s="144"/>
      <c r="D1005" s="144"/>
      <c r="E1005" s="144"/>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c r="BG1005" s="144"/>
      <c r="BH1005" s="144"/>
      <c r="BI1005" s="144"/>
      <c r="BJ1005" s="144"/>
      <c r="BK1005" s="144"/>
      <c r="BL1005" s="144"/>
      <c r="BM1005" s="144"/>
      <c r="BN1005" s="144"/>
      <c r="BO1005" s="144"/>
      <c r="BP1005" s="144"/>
      <c r="BQ1005" s="144"/>
      <c r="BR1005" s="144"/>
      <c r="BS1005" s="144"/>
      <c r="BT1005" s="144"/>
      <c r="BU1005" s="144"/>
      <c r="BV1005" s="144"/>
      <c r="BW1005" s="144"/>
      <c r="BX1005" s="144"/>
      <c r="BY1005" s="144"/>
      <c r="BZ1005" s="144"/>
      <c r="CA1005" s="144"/>
      <c r="CB1005" s="144"/>
      <c r="CC1005" s="144"/>
      <c r="CD1005" s="144"/>
      <c r="CE1005" s="144"/>
      <c r="CF1005" s="144"/>
      <c r="CG1005" s="144"/>
      <c r="CH1005" s="144"/>
      <c r="CI1005" s="144"/>
      <c r="CJ1005" s="144"/>
      <c r="CK1005" s="144"/>
      <c r="CL1005" s="144"/>
      <c r="CM1005" s="144"/>
      <c r="CN1005" s="144"/>
      <c r="CO1005" s="144"/>
      <c r="CP1005" s="144"/>
      <c r="CQ1005" s="144"/>
      <c r="CR1005" s="144"/>
      <c r="CS1005" s="144"/>
      <c r="CT1005" s="144"/>
      <c r="CU1005" s="144"/>
      <c r="CV1005" s="144"/>
      <c r="CW1005" s="144"/>
      <c r="CX1005" s="144"/>
      <c r="CY1005" s="144"/>
      <c r="CZ1005" s="144"/>
      <c r="DA1005" s="144"/>
      <c r="DB1005" s="144"/>
      <c r="DC1005" s="144"/>
      <c r="DD1005" s="144"/>
      <c r="DE1005" s="144"/>
      <c r="DF1005" s="144"/>
      <c r="DG1005" s="144"/>
      <c r="DH1005" s="144"/>
      <c r="DI1005" s="144"/>
      <c r="DJ1005" s="144"/>
      <c r="DK1005" s="144"/>
      <c r="DL1005" s="144"/>
      <c r="DM1005" s="144"/>
      <c r="DN1005" s="144"/>
      <c r="DO1005" s="144"/>
      <c r="DP1005" s="144"/>
      <c r="DQ1005" s="144"/>
      <c r="DR1005" s="144"/>
      <c r="DS1005" s="144"/>
      <c r="DT1005" s="144"/>
      <c r="DU1005" s="144"/>
      <c r="DV1005" s="144"/>
      <c r="DW1005" s="144"/>
      <c r="DX1005" s="144"/>
      <c r="DY1005" s="144"/>
      <c r="DZ1005" s="144"/>
      <c r="EA1005" s="144"/>
      <c r="EB1005" s="144"/>
      <c r="EC1005" s="144"/>
      <c r="ED1005" s="144"/>
      <c r="EE1005" s="144"/>
      <c r="EF1005" s="144"/>
      <c r="EG1005" s="144"/>
      <c r="EH1005" s="144"/>
      <c r="EI1005" s="144"/>
      <c r="EJ1005" s="144"/>
      <c r="EK1005" s="144"/>
      <c r="EL1005" s="144"/>
      <c r="EM1005" s="144"/>
      <c r="EN1005" s="144"/>
      <c r="EO1005" s="144"/>
      <c r="EP1005" s="144"/>
      <c r="EQ1005" s="144"/>
      <c r="ER1005" s="144"/>
      <c r="ES1005" s="144"/>
      <c r="ET1005" s="144"/>
      <c r="EU1005" s="144"/>
      <c r="EV1005" s="144"/>
      <c r="EW1005" s="144"/>
      <c r="EX1005" s="144"/>
      <c r="EY1005" s="144"/>
      <c r="EZ1005" s="144"/>
      <c r="FA1005" s="144"/>
      <c r="FB1005" s="144"/>
      <c r="FC1005" s="144"/>
      <c r="FD1005" s="144"/>
      <c r="FE1005" s="144"/>
      <c r="FF1005" s="144"/>
      <c r="FG1005" s="144"/>
      <c r="FH1005" s="144"/>
      <c r="FI1005" s="144"/>
      <c r="FJ1005" s="144"/>
      <c r="FK1005" s="144"/>
      <c r="FL1005" s="144"/>
      <c r="FM1005" s="144"/>
      <c r="FN1005" s="144"/>
      <c r="FO1005" s="144"/>
      <c r="FP1005" s="144"/>
      <c r="FQ1005" s="144"/>
      <c r="FR1005" s="144"/>
      <c r="FS1005" s="144"/>
      <c r="FT1005" s="144"/>
      <c r="FU1005" s="144"/>
      <c r="FV1005" s="144"/>
      <c r="FW1005" s="144"/>
      <c r="FX1005" s="144"/>
      <c r="FY1005" s="144"/>
      <c r="FZ1005" s="144"/>
      <c r="GA1005" s="144"/>
      <c r="GB1005" s="144"/>
      <c r="GC1005" s="144"/>
      <c r="GD1005" s="144"/>
      <c r="GE1005" s="144"/>
      <c r="GF1005" s="144"/>
      <c r="GG1005" s="144"/>
      <c r="GH1005" s="144"/>
      <c r="GI1005" s="144"/>
      <c r="GJ1005" s="144"/>
      <c r="GK1005" s="144"/>
      <c r="GL1005" s="144"/>
      <c r="GM1005" s="144"/>
      <c r="GN1005" s="144"/>
      <c r="GO1005" s="144"/>
      <c r="GP1005" s="144"/>
      <c r="GQ1005" s="144"/>
      <c r="GR1005" s="144"/>
      <c r="GS1005" s="144"/>
      <c r="GT1005" s="144"/>
      <c r="GU1005" s="144"/>
      <c r="GV1005" s="144"/>
      <c r="GW1005" s="144"/>
      <c r="GX1005" s="144"/>
      <c r="GY1005" s="144"/>
      <c r="GZ1005" s="144"/>
      <c r="HA1005" s="144"/>
      <c r="HB1005" s="144"/>
      <c r="HC1005" s="144"/>
      <c r="HD1005" s="144"/>
      <c r="HE1005" s="144"/>
      <c r="HF1005" s="144"/>
      <c r="HG1005" s="144"/>
      <c r="HH1005" s="144"/>
      <c r="HI1005" s="144"/>
      <c r="HJ1005" s="144"/>
    </row>
    <row r="1006" spans="1:218" ht="16.5" x14ac:dyDescent="0.35">
      <c r="A1006" s="144"/>
      <c r="B1006" s="144"/>
      <c r="C1006" s="144"/>
      <c r="D1006" s="144"/>
      <c r="E1006" s="144"/>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c r="BG1006" s="144"/>
      <c r="BH1006" s="144"/>
      <c r="BI1006" s="144"/>
      <c r="BJ1006" s="144"/>
      <c r="BK1006" s="144"/>
      <c r="BL1006" s="144"/>
      <c r="BM1006" s="144"/>
      <c r="BN1006" s="144"/>
      <c r="BO1006" s="144"/>
      <c r="BP1006" s="144"/>
      <c r="BQ1006" s="144"/>
      <c r="BR1006" s="144"/>
      <c r="BS1006" s="144"/>
      <c r="BT1006" s="144"/>
      <c r="BU1006" s="144"/>
      <c r="BV1006" s="144"/>
      <c r="BW1006" s="144"/>
      <c r="BX1006" s="144"/>
      <c r="BY1006" s="144"/>
      <c r="BZ1006" s="144"/>
      <c r="CA1006" s="144"/>
      <c r="CB1006" s="144"/>
      <c r="CC1006" s="144"/>
      <c r="CD1006" s="144"/>
      <c r="CE1006" s="144"/>
      <c r="CF1006" s="144"/>
      <c r="CG1006" s="144"/>
      <c r="CH1006" s="144"/>
      <c r="CI1006" s="144"/>
      <c r="CJ1006" s="144"/>
      <c r="CK1006" s="144"/>
      <c r="CL1006" s="144"/>
      <c r="CM1006" s="144"/>
      <c r="CN1006" s="144"/>
      <c r="CO1006" s="144"/>
      <c r="CP1006" s="144"/>
      <c r="CQ1006" s="144"/>
      <c r="CR1006" s="144"/>
      <c r="CS1006" s="144"/>
      <c r="CT1006" s="144"/>
      <c r="CU1006" s="144"/>
      <c r="CV1006" s="144"/>
      <c r="CW1006" s="144"/>
      <c r="CX1006" s="144"/>
      <c r="CY1006" s="144"/>
      <c r="CZ1006" s="144"/>
      <c r="DA1006" s="144"/>
      <c r="DB1006" s="144"/>
      <c r="DC1006" s="144"/>
      <c r="DD1006" s="144"/>
      <c r="DE1006" s="144"/>
      <c r="DF1006" s="144"/>
      <c r="DG1006" s="144"/>
      <c r="DH1006" s="144"/>
      <c r="DI1006" s="144"/>
      <c r="DJ1006" s="144"/>
      <c r="DK1006" s="144"/>
      <c r="DL1006" s="144"/>
      <c r="DM1006" s="144"/>
      <c r="DN1006" s="144"/>
      <c r="DO1006" s="144"/>
      <c r="DP1006" s="144"/>
      <c r="DQ1006" s="144"/>
      <c r="DR1006" s="144"/>
      <c r="DS1006" s="144"/>
      <c r="DT1006" s="144"/>
      <c r="DU1006" s="144"/>
      <c r="DV1006" s="144"/>
      <c r="DW1006" s="144"/>
      <c r="DX1006" s="144"/>
      <c r="DY1006" s="144"/>
      <c r="DZ1006" s="144"/>
      <c r="EA1006" s="144"/>
      <c r="EB1006" s="144"/>
      <c r="EC1006" s="144"/>
      <c r="ED1006" s="144"/>
      <c r="EE1006" s="144"/>
      <c r="EF1006" s="144"/>
      <c r="EG1006" s="144"/>
      <c r="EH1006" s="144"/>
      <c r="EI1006" s="144"/>
      <c r="EJ1006" s="144"/>
      <c r="EK1006" s="144"/>
      <c r="EL1006" s="144"/>
      <c r="EM1006" s="144"/>
      <c r="EN1006" s="144"/>
      <c r="EO1006" s="144"/>
      <c r="EP1006" s="144"/>
      <c r="EQ1006" s="144"/>
      <c r="ER1006" s="144"/>
      <c r="ES1006" s="144"/>
      <c r="ET1006" s="144"/>
      <c r="EU1006" s="144"/>
      <c r="EV1006" s="144"/>
      <c r="EW1006" s="144"/>
      <c r="EX1006" s="144"/>
      <c r="EY1006" s="144"/>
      <c r="EZ1006" s="144"/>
      <c r="FA1006" s="144"/>
      <c r="FB1006" s="144"/>
      <c r="FC1006" s="144"/>
      <c r="FD1006" s="144"/>
      <c r="FE1006" s="144"/>
      <c r="FF1006" s="144"/>
      <c r="FG1006" s="144"/>
      <c r="FH1006" s="144"/>
      <c r="FI1006" s="144"/>
      <c r="FJ1006" s="144"/>
      <c r="FK1006" s="144"/>
      <c r="FL1006" s="144"/>
      <c r="FM1006" s="144"/>
      <c r="FN1006" s="144"/>
      <c r="FO1006" s="144"/>
      <c r="FP1006" s="144"/>
      <c r="FQ1006" s="144"/>
      <c r="FR1006" s="144"/>
      <c r="FS1006" s="144"/>
      <c r="FT1006" s="144"/>
      <c r="FU1006" s="144"/>
      <c r="FV1006" s="144"/>
      <c r="FW1006" s="144"/>
      <c r="FX1006" s="144"/>
      <c r="FY1006" s="144"/>
      <c r="FZ1006" s="144"/>
      <c r="GA1006" s="144"/>
      <c r="GB1006" s="144"/>
      <c r="GC1006" s="144"/>
      <c r="GD1006" s="144"/>
      <c r="GE1006" s="144"/>
      <c r="GF1006" s="144"/>
      <c r="GG1006" s="144"/>
      <c r="GH1006" s="144"/>
      <c r="GI1006" s="144"/>
      <c r="GJ1006" s="144"/>
      <c r="GK1006" s="144"/>
      <c r="GL1006" s="144"/>
      <c r="GM1006" s="144"/>
      <c r="GN1006" s="144"/>
      <c r="GO1006" s="144"/>
      <c r="GP1006" s="144"/>
      <c r="GQ1006" s="144"/>
      <c r="GR1006" s="144"/>
      <c r="GS1006" s="144"/>
      <c r="GT1006" s="144"/>
      <c r="GU1006" s="144"/>
      <c r="GV1006" s="144"/>
      <c r="GW1006" s="144"/>
      <c r="GX1006" s="144"/>
      <c r="GY1006" s="144"/>
      <c r="GZ1006" s="144"/>
      <c r="HA1006" s="144"/>
      <c r="HB1006" s="144"/>
      <c r="HC1006" s="144"/>
      <c r="HD1006" s="144"/>
      <c r="HE1006" s="144"/>
      <c r="HF1006" s="144"/>
      <c r="HG1006" s="144"/>
      <c r="HH1006" s="144"/>
      <c r="HI1006" s="144"/>
      <c r="HJ1006" s="144"/>
    </row>
    <row r="1007" spans="1:218" ht="16.5" x14ac:dyDescent="0.35">
      <c r="A1007" s="144"/>
      <c r="B1007" s="144"/>
      <c r="C1007" s="144"/>
      <c r="D1007" s="144"/>
      <c r="E1007" s="144"/>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c r="BG1007" s="144"/>
      <c r="BH1007" s="144"/>
      <c r="BI1007" s="144"/>
      <c r="BJ1007" s="144"/>
      <c r="BK1007" s="144"/>
      <c r="BL1007" s="144"/>
      <c r="BM1007" s="144"/>
      <c r="BN1007" s="144"/>
      <c r="BO1007" s="144"/>
      <c r="BP1007" s="144"/>
      <c r="BQ1007" s="144"/>
      <c r="BR1007" s="144"/>
      <c r="BS1007" s="144"/>
      <c r="BT1007" s="144"/>
      <c r="BU1007" s="144"/>
      <c r="BV1007" s="144"/>
      <c r="BW1007" s="144"/>
      <c r="BX1007" s="144"/>
      <c r="BY1007" s="144"/>
      <c r="BZ1007" s="144"/>
      <c r="CA1007" s="144"/>
      <c r="CB1007" s="144"/>
      <c r="CC1007" s="144"/>
      <c r="CD1007" s="144"/>
      <c r="CE1007" s="144"/>
      <c r="CF1007" s="144"/>
      <c r="CG1007" s="144"/>
      <c r="CH1007" s="144"/>
      <c r="CI1007" s="144"/>
      <c r="CJ1007" s="144"/>
      <c r="CK1007" s="144"/>
      <c r="CL1007" s="144"/>
      <c r="CM1007" s="144"/>
      <c r="CN1007" s="144"/>
      <c r="CO1007" s="144"/>
      <c r="CP1007" s="144"/>
      <c r="CQ1007" s="144"/>
      <c r="CR1007" s="144"/>
      <c r="CS1007" s="144"/>
      <c r="CT1007" s="144"/>
      <c r="CU1007" s="144"/>
      <c r="CV1007" s="144"/>
      <c r="CW1007" s="144"/>
      <c r="CX1007" s="144"/>
      <c r="CY1007" s="144"/>
      <c r="CZ1007" s="144"/>
      <c r="DA1007" s="144"/>
      <c r="DB1007" s="144"/>
      <c r="DC1007" s="144"/>
      <c r="DD1007" s="144"/>
      <c r="DE1007" s="144"/>
      <c r="DF1007" s="144"/>
      <c r="DG1007" s="144"/>
      <c r="DH1007" s="144"/>
      <c r="DI1007" s="144"/>
      <c r="DJ1007" s="144"/>
      <c r="DK1007" s="144"/>
      <c r="DL1007" s="144"/>
      <c r="DM1007" s="144"/>
      <c r="DN1007" s="144"/>
      <c r="DO1007" s="144"/>
      <c r="DP1007" s="144"/>
      <c r="DQ1007" s="144"/>
      <c r="DR1007" s="144"/>
      <c r="DS1007" s="144"/>
      <c r="DT1007" s="144"/>
      <c r="DU1007" s="144"/>
      <c r="DV1007" s="144"/>
      <c r="DW1007" s="144"/>
      <c r="DX1007" s="144"/>
      <c r="DY1007" s="144"/>
      <c r="DZ1007" s="144"/>
      <c r="EA1007" s="144"/>
      <c r="EB1007" s="144"/>
      <c r="EC1007" s="144"/>
      <c r="ED1007" s="144"/>
      <c r="EE1007" s="144"/>
      <c r="EF1007" s="144"/>
      <c r="EG1007" s="144"/>
      <c r="EH1007" s="144"/>
      <c r="EI1007" s="144"/>
      <c r="EJ1007" s="144"/>
      <c r="EK1007" s="144"/>
      <c r="EL1007" s="144"/>
      <c r="EM1007" s="144"/>
      <c r="EN1007" s="144"/>
      <c r="EO1007" s="144"/>
      <c r="EP1007" s="144"/>
      <c r="EQ1007" s="144"/>
      <c r="ER1007" s="144"/>
      <c r="ES1007" s="144"/>
      <c r="ET1007" s="144"/>
      <c r="EU1007" s="144"/>
      <c r="EV1007" s="144"/>
      <c r="EW1007" s="144"/>
      <c r="EX1007" s="144"/>
      <c r="EY1007" s="144"/>
      <c r="EZ1007" s="144"/>
      <c r="FA1007" s="144"/>
      <c r="FB1007" s="144"/>
      <c r="FC1007" s="144"/>
      <c r="FD1007" s="144"/>
      <c r="FE1007" s="144"/>
      <c r="FF1007" s="144"/>
      <c r="FG1007" s="144"/>
      <c r="FH1007" s="144"/>
      <c r="FI1007" s="144"/>
      <c r="FJ1007" s="144"/>
      <c r="FK1007" s="144"/>
      <c r="FL1007" s="144"/>
      <c r="FM1007" s="144"/>
      <c r="FN1007" s="144"/>
      <c r="FO1007" s="144"/>
      <c r="FP1007" s="144"/>
      <c r="FQ1007" s="144"/>
      <c r="FR1007" s="144"/>
      <c r="FS1007" s="144"/>
      <c r="FT1007" s="144"/>
      <c r="FU1007" s="144"/>
      <c r="FV1007" s="144"/>
      <c r="FW1007" s="144"/>
      <c r="FX1007" s="144"/>
      <c r="FY1007" s="144"/>
      <c r="FZ1007" s="144"/>
      <c r="GA1007" s="144"/>
      <c r="GB1007" s="144"/>
      <c r="GC1007" s="144"/>
      <c r="GD1007" s="144"/>
      <c r="GE1007" s="144"/>
      <c r="GF1007" s="144"/>
      <c r="GG1007" s="144"/>
      <c r="GH1007" s="144"/>
      <c r="GI1007" s="144"/>
      <c r="GJ1007" s="144"/>
      <c r="GK1007" s="144"/>
      <c r="GL1007" s="144"/>
      <c r="GM1007" s="144"/>
      <c r="GN1007" s="144"/>
      <c r="GO1007" s="144"/>
      <c r="GP1007" s="144"/>
      <c r="GQ1007" s="144"/>
      <c r="GR1007" s="144"/>
      <c r="GS1007" s="144"/>
      <c r="GT1007" s="144"/>
      <c r="GU1007" s="144"/>
      <c r="GV1007" s="144"/>
      <c r="GW1007" s="144"/>
      <c r="GX1007" s="144"/>
      <c r="GY1007" s="144"/>
      <c r="GZ1007" s="144"/>
      <c r="HA1007" s="144"/>
      <c r="HB1007" s="144"/>
      <c r="HC1007" s="144"/>
      <c r="HD1007" s="144"/>
      <c r="HE1007" s="144"/>
      <c r="HF1007" s="144"/>
      <c r="HG1007" s="144"/>
      <c r="HH1007" s="144"/>
      <c r="HI1007" s="144"/>
      <c r="HJ1007" s="144"/>
    </row>
    <row r="1008" spans="1:218" ht="16.5" x14ac:dyDescent="0.35">
      <c r="A1008" s="144"/>
      <c r="B1008" s="144"/>
      <c r="C1008" s="144"/>
      <c r="D1008" s="144"/>
      <c r="E1008" s="144"/>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44"/>
      <c r="BH1008" s="144"/>
      <c r="BI1008" s="144"/>
      <c r="BJ1008" s="144"/>
      <c r="BK1008" s="144"/>
      <c r="BL1008" s="144"/>
      <c r="BM1008" s="144"/>
      <c r="BN1008" s="144"/>
      <c r="BO1008" s="144"/>
      <c r="BP1008" s="144"/>
      <c r="BQ1008" s="144"/>
      <c r="BR1008" s="144"/>
      <c r="BS1008" s="144"/>
      <c r="BT1008" s="144"/>
      <c r="BU1008" s="144"/>
      <c r="BV1008" s="144"/>
      <c r="BW1008" s="144"/>
      <c r="BX1008" s="144"/>
      <c r="BY1008" s="144"/>
      <c r="BZ1008" s="144"/>
      <c r="CA1008" s="144"/>
      <c r="CB1008" s="144"/>
      <c r="CC1008" s="144"/>
      <c r="CD1008" s="144"/>
      <c r="CE1008" s="144"/>
      <c r="CF1008" s="144"/>
      <c r="CG1008" s="144"/>
      <c r="CH1008" s="144"/>
      <c r="CI1008" s="144"/>
      <c r="CJ1008" s="144"/>
      <c r="CK1008" s="144"/>
      <c r="CL1008" s="144"/>
      <c r="CM1008" s="144"/>
      <c r="CN1008" s="144"/>
      <c r="CO1008" s="144"/>
      <c r="CP1008" s="144"/>
      <c r="CQ1008" s="144"/>
      <c r="CR1008" s="144"/>
      <c r="CS1008" s="144"/>
      <c r="CT1008" s="144"/>
      <c r="CU1008" s="144"/>
      <c r="CV1008" s="144"/>
      <c r="CW1008" s="144"/>
      <c r="CX1008" s="144"/>
      <c r="CY1008" s="144"/>
      <c r="CZ1008" s="144"/>
      <c r="DA1008" s="144"/>
      <c r="DB1008" s="144"/>
      <c r="DC1008" s="144"/>
      <c r="DD1008" s="144"/>
      <c r="DE1008" s="144"/>
      <c r="DF1008" s="144"/>
      <c r="DG1008" s="144"/>
      <c r="DH1008" s="144"/>
      <c r="DI1008" s="144"/>
      <c r="DJ1008" s="144"/>
      <c r="DK1008" s="144"/>
      <c r="DL1008" s="144"/>
      <c r="DM1008" s="144"/>
      <c r="DN1008" s="144"/>
      <c r="DO1008" s="144"/>
      <c r="DP1008" s="144"/>
      <c r="DQ1008" s="144"/>
      <c r="DR1008" s="144"/>
      <c r="DS1008" s="144"/>
      <c r="DT1008" s="144"/>
      <c r="DU1008" s="144"/>
      <c r="DV1008" s="144"/>
      <c r="DW1008" s="144"/>
      <c r="DX1008" s="144"/>
      <c r="DY1008" s="144"/>
      <c r="DZ1008" s="144"/>
      <c r="EA1008" s="144"/>
      <c r="EB1008" s="144"/>
      <c r="EC1008" s="144"/>
      <c r="ED1008" s="144"/>
      <c r="EE1008" s="144"/>
      <c r="EF1008" s="144"/>
      <c r="EG1008" s="144"/>
      <c r="EH1008" s="144"/>
      <c r="EI1008" s="144"/>
      <c r="EJ1008" s="144"/>
      <c r="EK1008" s="144"/>
      <c r="EL1008" s="144"/>
      <c r="EM1008" s="144"/>
      <c r="EN1008" s="144"/>
      <c r="EO1008" s="144"/>
      <c r="EP1008" s="144"/>
      <c r="EQ1008" s="144"/>
      <c r="ER1008" s="144"/>
      <c r="ES1008" s="144"/>
      <c r="ET1008" s="144"/>
      <c r="EU1008" s="144"/>
      <c r="EV1008" s="144"/>
      <c r="EW1008" s="144"/>
      <c r="EX1008" s="144"/>
      <c r="EY1008" s="144"/>
      <c r="EZ1008" s="144"/>
      <c r="FA1008" s="144"/>
      <c r="FB1008" s="144"/>
      <c r="FC1008" s="144"/>
      <c r="FD1008" s="144"/>
      <c r="FE1008" s="144"/>
      <c r="FF1008" s="144"/>
      <c r="FG1008" s="144"/>
      <c r="FH1008" s="144"/>
      <c r="FI1008" s="144"/>
      <c r="FJ1008" s="144"/>
      <c r="FK1008" s="144"/>
      <c r="FL1008" s="144"/>
      <c r="FM1008" s="144"/>
      <c r="FN1008" s="144"/>
      <c r="FO1008" s="144"/>
      <c r="FP1008" s="144"/>
      <c r="FQ1008" s="144"/>
      <c r="FR1008" s="144"/>
      <c r="FS1008" s="144"/>
      <c r="FT1008" s="144"/>
      <c r="FU1008" s="144"/>
      <c r="FV1008" s="144"/>
      <c r="FW1008" s="144"/>
      <c r="FX1008" s="144"/>
      <c r="FY1008" s="144"/>
      <c r="FZ1008" s="144"/>
      <c r="GA1008" s="144"/>
      <c r="GB1008" s="144"/>
      <c r="GC1008" s="144"/>
      <c r="GD1008" s="144"/>
      <c r="GE1008" s="144"/>
      <c r="GF1008" s="144"/>
      <c r="GG1008" s="144"/>
      <c r="GH1008" s="144"/>
      <c r="GI1008" s="144"/>
      <c r="GJ1008" s="144"/>
      <c r="GK1008" s="144"/>
      <c r="GL1008" s="144"/>
      <c r="GM1008" s="144"/>
      <c r="GN1008" s="144"/>
      <c r="GO1008" s="144"/>
      <c r="GP1008" s="144"/>
      <c r="GQ1008" s="144"/>
      <c r="GR1008" s="144"/>
      <c r="GS1008" s="144"/>
      <c r="GT1008" s="144"/>
      <c r="GU1008" s="144"/>
      <c r="GV1008" s="144"/>
      <c r="GW1008" s="144"/>
      <c r="GX1008" s="144"/>
      <c r="GY1008" s="144"/>
      <c r="GZ1008" s="144"/>
      <c r="HA1008" s="144"/>
      <c r="HB1008" s="144"/>
      <c r="HC1008" s="144"/>
      <c r="HD1008" s="144"/>
      <c r="HE1008" s="144"/>
      <c r="HF1008" s="144"/>
      <c r="HG1008" s="144"/>
      <c r="HH1008" s="144"/>
      <c r="HI1008" s="144"/>
      <c r="HJ1008" s="144"/>
    </row>
    <row r="1009" spans="1:218" ht="16.5" x14ac:dyDescent="0.35">
      <c r="A1009" s="144"/>
      <c r="B1009" s="144"/>
      <c r="C1009" s="144"/>
      <c r="D1009" s="144"/>
      <c r="E1009" s="144"/>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44"/>
      <c r="BH1009" s="144"/>
      <c r="BI1009" s="144"/>
      <c r="BJ1009" s="144"/>
      <c r="BK1009" s="144"/>
      <c r="BL1009" s="144"/>
      <c r="BM1009" s="144"/>
      <c r="BN1009" s="144"/>
      <c r="BO1009" s="144"/>
      <c r="BP1009" s="144"/>
      <c r="BQ1009" s="144"/>
      <c r="BR1009" s="144"/>
      <c r="BS1009" s="144"/>
      <c r="BT1009" s="144"/>
      <c r="BU1009" s="144"/>
      <c r="BV1009" s="144"/>
      <c r="BW1009" s="144"/>
      <c r="BX1009" s="144"/>
      <c r="BY1009" s="144"/>
      <c r="BZ1009" s="144"/>
      <c r="CA1009" s="144"/>
      <c r="CB1009" s="144"/>
      <c r="CC1009" s="144"/>
      <c r="CD1009" s="144"/>
      <c r="CE1009" s="144"/>
      <c r="CF1009" s="144"/>
      <c r="CG1009" s="144"/>
      <c r="CH1009" s="144"/>
      <c r="CI1009" s="144"/>
      <c r="CJ1009" s="144"/>
      <c r="CK1009" s="144"/>
      <c r="CL1009" s="144"/>
      <c r="CM1009" s="144"/>
      <c r="CN1009" s="144"/>
      <c r="CO1009" s="144"/>
      <c r="CP1009" s="144"/>
      <c r="CQ1009" s="144"/>
      <c r="CR1009" s="144"/>
      <c r="CS1009" s="144"/>
      <c r="CT1009" s="144"/>
      <c r="CU1009" s="144"/>
      <c r="CV1009" s="144"/>
      <c r="CW1009" s="144"/>
      <c r="CX1009" s="144"/>
      <c r="CY1009" s="144"/>
      <c r="CZ1009" s="144"/>
      <c r="DA1009" s="144"/>
      <c r="DB1009" s="144"/>
      <c r="DC1009" s="144"/>
      <c r="DD1009" s="144"/>
      <c r="DE1009" s="144"/>
      <c r="DF1009" s="144"/>
      <c r="DG1009" s="144"/>
      <c r="DH1009" s="144"/>
      <c r="DI1009" s="144"/>
      <c r="DJ1009" s="144"/>
      <c r="DK1009" s="144"/>
      <c r="DL1009" s="144"/>
      <c r="DM1009" s="144"/>
      <c r="DN1009" s="144"/>
      <c r="DO1009" s="144"/>
      <c r="DP1009" s="144"/>
      <c r="DQ1009" s="144"/>
      <c r="DR1009" s="144"/>
      <c r="DS1009" s="144"/>
      <c r="DT1009" s="144"/>
      <c r="DU1009" s="144"/>
      <c r="DV1009" s="144"/>
      <c r="DW1009" s="144"/>
      <c r="DX1009" s="144"/>
      <c r="DY1009" s="144"/>
      <c r="DZ1009" s="144"/>
      <c r="EA1009" s="144"/>
      <c r="EB1009" s="144"/>
      <c r="EC1009" s="144"/>
      <c r="ED1009" s="144"/>
      <c r="EE1009" s="144"/>
      <c r="EF1009" s="144"/>
      <c r="EG1009" s="144"/>
      <c r="EH1009" s="144"/>
      <c r="EI1009" s="144"/>
      <c r="EJ1009" s="144"/>
      <c r="EK1009" s="144"/>
      <c r="EL1009" s="144"/>
      <c r="EM1009" s="144"/>
      <c r="EN1009" s="144"/>
      <c r="EO1009" s="144"/>
      <c r="EP1009" s="144"/>
      <c r="EQ1009" s="144"/>
      <c r="ER1009" s="144"/>
      <c r="ES1009" s="144"/>
      <c r="ET1009" s="144"/>
      <c r="EU1009" s="144"/>
      <c r="EV1009" s="144"/>
      <c r="EW1009" s="144"/>
      <c r="EX1009" s="144"/>
      <c r="EY1009" s="144"/>
      <c r="EZ1009" s="144"/>
      <c r="FA1009" s="144"/>
      <c r="FB1009" s="144"/>
      <c r="FC1009" s="144"/>
      <c r="FD1009" s="144"/>
      <c r="FE1009" s="144"/>
      <c r="FF1009" s="144"/>
      <c r="FG1009" s="144"/>
      <c r="FH1009" s="144"/>
      <c r="FI1009" s="144"/>
      <c r="FJ1009" s="144"/>
      <c r="FK1009" s="144"/>
      <c r="FL1009" s="144"/>
      <c r="FM1009" s="144"/>
      <c r="FN1009" s="144"/>
      <c r="FO1009" s="144"/>
      <c r="FP1009" s="144"/>
      <c r="FQ1009" s="144"/>
      <c r="FR1009" s="144"/>
      <c r="FS1009" s="144"/>
      <c r="FT1009" s="144"/>
      <c r="FU1009" s="144"/>
      <c r="FV1009" s="144"/>
      <c r="FW1009" s="144"/>
      <c r="FX1009" s="144"/>
      <c r="FY1009" s="144"/>
      <c r="FZ1009" s="144"/>
      <c r="GA1009" s="144"/>
      <c r="GB1009" s="144"/>
      <c r="GC1009" s="144"/>
      <c r="GD1009" s="144"/>
      <c r="GE1009" s="144"/>
      <c r="GF1009" s="144"/>
      <c r="GG1009" s="144"/>
      <c r="GH1009" s="144"/>
      <c r="GI1009" s="144"/>
      <c r="GJ1009" s="144"/>
      <c r="GK1009" s="144"/>
      <c r="GL1009" s="144"/>
      <c r="GM1009" s="144"/>
      <c r="GN1009" s="144"/>
      <c r="GO1009" s="144"/>
      <c r="GP1009" s="144"/>
      <c r="GQ1009" s="144"/>
      <c r="GR1009" s="144"/>
      <c r="GS1009" s="144"/>
      <c r="GT1009" s="144"/>
      <c r="GU1009" s="144"/>
      <c r="GV1009" s="144"/>
      <c r="GW1009" s="144"/>
      <c r="GX1009" s="144"/>
      <c r="GY1009" s="144"/>
      <c r="GZ1009" s="144"/>
      <c r="HA1009" s="144"/>
      <c r="HB1009" s="144"/>
      <c r="HC1009" s="144"/>
      <c r="HD1009" s="144"/>
      <c r="HE1009" s="144"/>
      <c r="HF1009" s="144"/>
      <c r="HG1009" s="144"/>
      <c r="HH1009" s="144"/>
      <c r="HI1009" s="144"/>
      <c r="HJ1009" s="144"/>
    </row>
    <row r="1010" spans="1:218" ht="16.5" x14ac:dyDescent="0.35">
      <c r="A1010" s="144"/>
      <c r="B1010" s="144"/>
      <c r="C1010" s="144"/>
      <c r="D1010" s="144"/>
      <c r="E1010" s="144"/>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44"/>
      <c r="BH1010" s="144"/>
      <c r="BI1010" s="144"/>
      <c r="BJ1010" s="144"/>
      <c r="BK1010" s="144"/>
      <c r="BL1010" s="144"/>
      <c r="BM1010" s="144"/>
      <c r="BN1010" s="144"/>
      <c r="BO1010" s="144"/>
      <c r="BP1010" s="144"/>
      <c r="BQ1010" s="144"/>
      <c r="BR1010" s="144"/>
      <c r="BS1010" s="144"/>
      <c r="BT1010" s="144"/>
      <c r="BU1010" s="144"/>
      <c r="BV1010" s="144"/>
      <c r="BW1010" s="144"/>
      <c r="BX1010" s="144"/>
      <c r="BY1010" s="144"/>
      <c r="BZ1010" s="144"/>
      <c r="CA1010" s="144"/>
      <c r="CB1010" s="144"/>
      <c r="CC1010" s="144"/>
      <c r="CD1010" s="144"/>
      <c r="CE1010" s="144"/>
      <c r="CF1010" s="144"/>
      <c r="CG1010" s="144"/>
      <c r="CH1010" s="144"/>
      <c r="CI1010" s="144"/>
      <c r="CJ1010" s="144"/>
      <c r="CK1010" s="144"/>
      <c r="CL1010" s="144"/>
      <c r="CM1010" s="144"/>
      <c r="CN1010" s="144"/>
      <c r="CO1010" s="144"/>
      <c r="CP1010" s="144"/>
      <c r="CQ1010" s="144"/>
      <c r="CR1010" s="144"/>
      <c r="CS1010" s="144"/>
      <c r="CT1010" s="144"/>
      <c r="CU1010" s="144"/>
      <c r="CV1010" s="144"/>
      <c r="CW1010" s="144"/>
      <c r="CX1010" s="144"/>
      <c r="CY1010" s="144"/>
      <c r="CZ1010" s="144"/>
      <c r="DA1010" s="144"/>
      <c r="DB1010" s="144"/>
      <c r="DC1010" s="144"/>
      <c r="DD1010" s="144"/>
      <c r="DE1010" s="144"/>
      <c r="DF1010" s="144"/>
      <c r="DG1010" s="144"/>
      <c r="DH1010" s="144"/>
      <c r="DI1010" s="144"/>
      <c r="DJ1010" s="144"/>
      <c r="DK1010" s="144"/>
      <c r="DL1010" s="144"/>
      <c r="DM1010" s="144"/>
      <c r="DN1010" s="144"/>
      <c r="DO1010" s="144"/>
      <c r="DP1010" s="144"/>
      <c r="DQ1010" s="144"/>
      <c r="DR1010" s="144"/>
      <c r="DS1010" s="144"/>
      <c r="DT1010" s="144"/>
      <c r="DU1010" s="144"/>
      <c r="DV1010" s="144"/>
      <c r="DW1010" s="144"/>
      <c r="DX1010" s="144"/>
      <c r="DY1010" s="144"/>
      <c r="DZ1010" s="144"/>
      <c r="EA1010" s="144"/>
      <c r="EB1010" s="144"/>
      <c r="EC1010" s="144"/>
      <c r="ED1010" s="144"/>
      <c r="EE1010" s="144"/>
      <c r="EF1010" s="144"/>
      <c r="EG1010" s="144"/>
      <c r="EH1010" s="144"/>
      <c r="EI1010" s="144"/>
      <c r="EJ1010" s="144"/>
      <c r="EK1010" s="144"/>
      <c r="EL1010" s="144"/>
      <c r="EM1010" s="144"/>
      <c r="EN1010" s="144"/>
      <c r="EO1010" s="144"/>
      <c r="EP1010" s="144"/>
      <c r="EQ1010" s="144"/>
      <c r="ER1010" s="144"/>
      <c r="ES1010" s="144"/>
      <c r="ET1010" s="144"/>
      <c r="EU1010" s="144"/>
      <c r="EV1010" s="144"/>
      <c r="EW1010" s="144"/>
      <c r="EX1010" s="144"/>
      <c r="EY1010" s="144"/>
      <c r="EZ1010" s="144"/>
      <c r="FA1010" s="144"/>
      <c r="FB1010" s="144"/>
      <c r="FC1010" s="144"/>
      <c r="FD1010" s="144"/>
      <c r="FE1010" s="144"/>
      <c r="FF1010" s="144"/>
      <c r="FG1010" s="144"/>
      <c r="FH1010" s="144"/>
      <c r="FI1010" s="144"/>
      <c r="FJ1010" s="144"/>
      <c r="FK1010" s="144"/>
      <c r="FL1010" s="144"/>
      <c r="FM1010" s="144"/>
      <c r="FN1010" s="144"/>
      <c r="FO1010" s="144"/>
      <c r="FP1010" s="144"/>
      <c r="FQ1010" s="144"/>
      <c r="FR1010" s="144"/>
      <c r="FS1010" s="144"/>
      <c r="FT1010" s="144"/>
      <c r="FU1010" s="144"/>
      <c r="FV1010" s="144"/>
      <c r="FW1010" s="144"/>
      <c r="FX1010" s="144"/>
      <c r="FY1010" s="144"/>
      <c r="FZ1010" s="144"/>
      <c r="GA1010" s="144"/>
      <c r="GB1010" s="144"/>
      <c r="GC1010" s="144"/>
      <c r="GD1010" s="144"/>
      <c r="GE1010" s="144"/>
      <c r="GF1010" s="144"/>
      <c r="GG1010" s="144"/>
      <c r="GH1010" s="144"/>
      <c r="GI1010" s="144"/>
      <c r="GJ1010" s="144"/>
      <c r="GK1010" s="144"/>
      <c r="GL1010" s="144"/>
      <c r="GM1010" s="144"/>
      <c r="GN1010" s="144"/>
      <c r="GO1010" s="144"/>
      <c r="GP1010" s="144"/>
      <c r="GQ1010" s="144"/>
      <c r="GR1010" s="144"/>
      <c r="GS1010" s="144"/>
      <c r="GT1010" s="144"/>
      <c r="GU1010" s="144"/>
      <c r="GV1010" s="144"/>
      <c r="GW1010" s="144"/>
      <c r="GX1010" s="144"/>
      <c r="GY1010" s="144"/>
      <c r="GZ1010" s="144"/>
      <c r="HA1010" s="144"/>
      <c r="HB1010" s="144"/>
      <c r="HC1010" s="144"/>
      <c r="HD1010" s="144"/>
      <c r="HE1010" s="144"/>
      <c r="HF1010" s="144"/>
      <c r="HG1010" s="144"/>
      <c r="HH1010" s="144"/>
      <c r="HI1010" s="144"/>
      <c r="HJ1010" s="144"/>
    </row>
    <row r="1011" spans="1:218" ht="16.5" x14ac:dyDescent="0.35">
      <c r="A1011" s="144"/>
      <c r="B1011" s="144"/>
      <c r="C1011" s="144"/>
      <c r="D1011" s="144"/>
      <c r="E1011" s="144"/>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44"/>
      <c r="BH1011" s="144"/>
      <c r="BI1011" s="144"/>
      <c r="BJ1011" s="144"/>
      <c r="BK1011" s="144"/>
      <c r="BL1011" s="144"/>
      <c r="BM1011" s="144"/>
      <c r="BN1011" s="144"/>
      <c r="BO1011" s="144"/>
      <c r="BP1011" s="144"/>
      <c r="BQ1011" s="144"/>
      <c r="BR1011" s="144"/>
      <c r="BS1011" s="144"/>
      <c r="BT1011" s="144"/>
      <c r="BU1011" s="144"/>
      <c r="BV1011" s="144"/>
      <c r="BW1011" s="144"/>
      <c r="BX1011" s="144"/>
      <c r="BY1011" s="144"/>
      <c r="BZ1011" s="144"/>
      <c r="CA1011" s="144"/>
      <c r="CB1011" s="144"/>
      <c r="CC1011" s="144"/>
      <c r="CD1011" s="144"/>
      <c r="CE1011" s="144"/>
      <c r="CF1011" s="144"/>
      <c r="CG1011" s="144"/>
      <c r="CH1011" s="144"/>
      <c r="CI1011" s="144"/>
      <c r="CJ1011" s="144"/>
      <c r="CK1011" s="144"/>
      <c r="CL1011" s="144"/>
      <c r="CM1011" s="144"/>
      <c r="CN1011" s="144"/>
      <c r="CO1011" s="144"/>
      <c r="CP1011" s="144"/>
      <c r="CQ1011" s="144"/>
      <c r="CR1011" s="144"/>
      <c r="CS1011" s="144"/>
      <c r="CT1011" s="144"/>
      <c r="CU1011" s="144"/>
      <c r="CV1011" s="144"/>
      <c r="CW1011" s="144"/>
      <c r="CX1011" s="144"/>
      <c r="CY1011" s="144"/>
      <c r="CZ1011" s="144"/>
      <c r="DA1011" s="144"/>
      <c r="DB1011" s="144"/>
      <c r="DC1011" s="144"/>
      <c r="DD1011" s="144"/>
      <c r="DE1011" s="144"/>
      <c r="DF1011" s="144"/>
      <c r="DG1011" s="144"/>
      <c r="DH1011" s="144"/>
      <c r="DI1011" s="144"/>
      <c r="DJ1011" s="144"/>
      <c r="DK1011" s="144"/>
      <c r="DL1011" s="144"/>
      <c r="DM1011" s="144"/>
      <c r="DN1011" s="144"/>
      <c r="DO1011" s="144"/>
      <c r="DP1011" s="144"/>
      <c r="DQ1011" s="144"/>
      <c r="DR1011" s="144"/>
      <c r="DS1011" s="144"/>
      <c r="DT1011" s="144"/>
      <c r="DU1011" s="144"/>
      <c r="DV1011" s="144"/>
      <c r="DW1011" s="144"/>
      <c r="DX1011" s="144"/>
      <c r="DY1011" s="144"/>
      <c r="DZ1011" s="144"/>
      <c r="EA1011" s="144"/>
      <c r="EB1011" s="144"/>
      <c r="EC1011" s="144"/>
      <c r="ED1011" s="144"/>
      <c r="EE1011" s="144"/>
      <c r="EF1011" s="144"/>
      <c r="EG1011" s="144"/>
      <c r="EH1011" s="144"/>
      <c r="EI1011" s="144"/>
      <c r="EJ1011" s="144"/>
      <c r="EK1011" s="144"/>
      <c r="EL1011" s="144"/>
      <c r="EM1011" s="144"/>
      <c r="EN1011" s="144"/>
      <c r="EO1011" s="144"/>
      <c r="EP1011" s="144"/>
      <c r="EQ1011" s="144"/>
      <c r="ER1011" s="144"/>
      <c r="ES1011" s="144"/>
      <c r="ET1011" s="144"/>
      <c r="EU1011" s="144"/>
      <c r="EV1011" s="144"/>
      <c r="EW1011" s="144"/>
      <c r="EX1011" s="144"/>
      <c r="EY1011" s="144"/>
      <c r="EZ1011" s="144"/>
      <c r="FA1011" s="144"/>
      <c r="FB1011" s="144"/>
      <c r="FC1011" s="144"/>
      <c r="FD1011" s="144"/>
      <c r="FE1011" s="144"/>
      <c r="FF1011" s="144"/>
      <c r="FG1011" s="144"/>
      <c r="FH1011" s="144"/>
      <c r="FI1011" s="144"/>
      <c r="FJ1011" s="144"/>
      <c r="FK1011" s="144"/>
      <c r="FL1011" s="144"/>
      <c r="FM1011" s="144"/>
      <c r="FN1011" s="144"/>
      <c r="FO1011" s="144"/>
      <c r="FP1011" s="144"/>
      <c r="FQ1011" s="144"/>
      <c r="FR1011" s="144"/>
      <c r="FS1011" s="144"/>
      <c r="FT1011" s="144"/>
      <c r="FU1011" s="144"/>
      <c r="FV1011" s="144"/>
      <c r="FW1011" s="144"/>
      <c r="FX1011" s="144"/>
      <c r="FY1011" s="144"/>
      <c r="FZ1011" s="144"/>
      <c r="GA1011" s="144"/>
      <c r="GB1011" s="144"/>
      <c r="GC1011" s="144"/>
      <c r="GD1011" s="144"/>
      <c r="GE1011" s="144"/>
      <c r="GF1011" s="144"/>
      <c r="GG1011" s="144"/>
      <c r="GH1011" s="144"/>
      <c r="GI1011" s="144"/>
      <c r="GJ1011" s="144"/>
      <c r="GK1011" s="144"/>
      <c r="GL1011" s="144"/>
      <c r="GM1011" s="144"/>
      <c r="GN1011" s="144"/>
      <c r="GO1011" s="144"/>
      <c r="GP1011" s="144"/>
      <c r="GQ1011" s="144"/>
      <c r="GR1011" s="144"/>
      <c r="GS1011" s="144"/>
      <c r="GT1011" s="144"/>
      <c r="GU1011" s="144"/>
      <c r="GV1011" s="144"/>
      <c r="GW1011" s="144"/>
      <c r="GX1011" s="144"/>
      <c r="GY1011" s="144"/>
      <c r="GZ1011" s="144"/>
      <c r="HA1011" s="144"/>
      <c r="HB1011" s="144"/>
      <c r="HC1011" s="144"/>
      <c r="HD1011" s="144"/>
      <c r="HE1011" s="144"/>
      <c r="HF1011" s="144"/>
      <c r="HG1011" s="144"/>
      <c r="HH1011" s="144"/>
      <c r="HI1011" s="144"/>
      <c r="HJ1011" s="144"/>
    </row>
    <row r="1012" spans="1:218" ht="16.5" x14ac:dyDescent="0.35">
      <c r="A1012" s="144"/>
      <c r="B1012" s="144"/>
      <c r="C1012" s="144"/>
      <c r="D1012" s="144"/>
      <c r="E1012" s="144"/>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44"/>
      <c r="BH1012" s="144"/>
      <c r="BI1012" s="144"/>
      <c r="BJ1012" s="144"/>
      <c r="BK1012" s="144"/>
      <c r="BL1012" s="144"/>
      <c r="BM1012" s="144"/>
      <c r="BN1012" s="144"/>
      <c r="BO1012" s="144"/>
      <c r="BP1012" s="144"/>
      <c r="BQ1012" s="144"/>
      <c r="BR1012" s="144"/>
      <c r="BS1012" s="144"/>
      <c r="BT1012" s="144"/>
      <c r="BU1012" s="144"/>
      <c r="BV1012" s="144"/>
      <c r="BW1012" s="144"/>
      <c r="BX1012" s="144"/>
      <c r="BY1012" s="144"/>
      <c r="BZ1012" s="144"/>
      <c r="CA1012" s="144"/>
      <c r="CB1012" s="144"/>
      <c r="CC1012" s="144"/>
      <c r="CD1012" s="144"/>
      <c r="CE1012" s="144"/>
      <c r="CF1012" s="144"/>
      <c r="CG1012" s="144"/>
      <c r="CH1012" s="144"/>
      <c r="CI1012" s="144"/>
      <c r="CJ1012" s="144"/>
      <c r="CK1012" s="144"/>
      <c r="CL1012" s="144"/>
      <c r="CM1012" s="144"/>
      <c r="CN1012" s="144"/>
      <c r="CO1012" s="144"/>
      <c r="CP1012" s="144"/>
      <c r="CQ1012" s="144"/>
      <c r="CR1012" s="144"/>
      <c r="CS1012" s="144"/>
      <c r="CT1012" s="144"/>
      <c r="CU1012" s="144"/>
      <c r="CV1012" s="144"/>
      <c r="CW1012" s="144"/>
      <c r="CX1012" s="144"/>
      <c r="CY1012" s="144"/>
      <c r="CZ1012" s="144"/>
      <c r="DA1012" s="144"/>
      <c r="DB1012" s="144"/>
      <c r="DC1012" s="144"/>
      <c r="DD1012" s="144"/>
      <c r="DE1012" s="144"/>
      <c r="DF1012" s="144"/>
      <c r="DG1012" s="144"/>
      <c r="DH1012" s="144"/>
      <c r="DI1012" s="144"/>
      <c r="DJ1012" s="144"/>
      <c r="DK1012" s="144"/>
      <c r="DL1012" s="144"/>
      <c r="DM1012" s="144"/>
      <c r="DN1012" s="144"/>
      <c r="DO1012" s="144"/>
      <c r="DP1012" s="144"/>
      <c r="DQ1012" s="144"/>
      <c r="DR1012" s="144"/>
      <c r="DS1012" s="144"/>
      <c r="DT1012" s="144"/>
      <c r="DU1012" s="144"/>
      <c r="DV1012" s="144"/>
      <c r="DW1012" s="144"/>
      <c r="DX1012" s="144"/>
      <c r="DY1012" s="144"/>
      <c r="DZ1012" s="144"/>
      <c r="EA1012" s="144"/>
      <c r="EB1012" s="144"/>
      <c r="EC1012" s="144"/>
      <c r="ED1012" s="144"/>
      <c r="EE1012" s="144"/>
      <c r="EF1012" s="144"/>
      <c r="EG1012" s="144"/>
      <c r="EH1012" s="144"/>
      <c r="EI1012" s="144"/>
      <c r="EJ1012" s="144"/>
      <c r="EK1012" s="144"/>
      <c r="EL1012" s="144"/>
      <c r="EM1012" s="144"/>
      <c r="EN1012" s="144"/>
      <c r="EO1012" s="144"/>
      <c r="EP1012" s="144"/>
      <c r="EQ1012" s="144"/>
      <c r="ER1012" s="144"/>
      <c r="ES1012" s="144"/>
      <c r="ET1012" s="144"/>
      <c r="EU1012" s="144"/>
      <c r="EV1012" s="144"/>
      <c r="EW1012" s="144"/>
      <c r="EX1012" s="144"/>
      <c r="EY1012" s="144"/>
      <c r="EZ1012" s="144"/>
      <c r="FA1012" s="144"/>
      <c r="FB1012" s="144"/>
      <c r="FC1012" s="144"/>
      <c r="FD1012" s="144"/>
      <c r="FE1012" s="144"/>
      <c r="FF1012" s="144"/>
      <c r="FG1012" s="144"/>
      <c r="FH1012" s="144"/>
      <c r="FI1012" s="144"/>
      <c r="FJ1012" s="144"/>
      <c r="FK1012" s="144"/>
      <c r="FL1012" s="144"/>
      <c r="FM1012" s="144"/>
      <c r="FN1012" s="144"/>
      <c r="FO1012" s="144"/>
      <c r="FP1012" s="144"/>
      <c r="FQ1012" s="144"/>
      <c r="FR1012" s="144"/>
      <c r="FS1012" s="144"/>
      <c r="FT1012" s="144"/>
      <c r="FU1012" s="144"/>
      <c r="FV1012" s="144"/>
      <c r="FW1012" s="144"/>
      <c r="FX1012" s="144"/>
      <c r="FY1012" s="144"/>
      <c r="FZ1012" s="144"/>
      <c r="GA1012" s="144"/>
      <c r="GB1012" s="144"/>
      <c r="GC1012" s="144"/>
      <c r="GD1012" s="144"/>
      <c r="GE1012" s="144"/>
      <c r="GF1012" s="144"/>
      <c r="GG1012" s="144"/>
      <c r="GH1012" s="144"/>
      <c r="GI1012" s="144"/>
      <c r="GJ1012" s="144"/>
      <c r="GK1012" s="144"/>
      <c r="GL1012" s="144"/>
      <c r="GM1012" s="144"/>
      <c r="GN1012" s="144"/>
      <c r="GO1012" s="144"/>
      <c r="GP1012" s="144"/>
      <c r="GQ1012" s="144"/>
      <c r="GR1012" s="144"/>
      <c r="GS1012" s="144"/>
      <c r="GT1012" s="144"/>
      <c r="GU1012" s="144"/>
      <c r="GV1012" s="144"/>
      <c r="GW1012" s="144"/>
      <c r="GX1012" s="144"/>
      <c r="GY1012" s="144"/>
      <c r="GZ1012" s="144"/>
      <c r="HA1012" s="144"/>
      <c r="HB1012" s="144"/>
      <c r="HC1012" s="144"/>
      <c r="HD1012" s="144"/>
      <c r="HE1012" s="144"/>
      <c r="HF1012" s="144"/>
      <c r="HG1012" s="144"/>
      <c r="HH1012" s="144"/>
      <c r="HI1012" s="144"/>
      <c r="HJ1012" s="144"/>
    </row>
    <row r="1013" spans="1:218" ht="16.5" x14ac:dyDescent="0.35">
      <c r="A1013" s="144"/>
      <c r="B1013" s="144"/>
      <c r="C1013" s="144"/>
      <c r="D1013" s="144"/>
      <c r="E1013" s="144"/>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44"/>
      <c r="BH1013" s="144"/>
      <c r="BI1013" s="144"/>
      <c r="BJ1013" s="144"/>
      <c r="BK1013" s="144"/>
      <c r="BL1013" s="144"/>
      <c r="BM1013" s="144"/>
      <c r="BN1013" s="144"/>
      <c r="BO1013" s="144"/>
      <c r="BP1013" s="144"/>
      <c r="BQ1013" s="144"/>
      <c r="BR1013" s="144"/>
      <c r="BS1013" s="144"/>
      <c r="BT1013" s="144"/>
      <c r="BU1013" s="144"/>
      <c r="BV1013" s="144"/>
      <c r="BW1013" s="144"/>
      <c r="BX1013" s="144"/>
      <c r="BY1013" s="144"/>
      <c r="BZ1013" s="144"/>
      <c r="CA1013" s="144"/>
      <c r="CB1013" s="144"/>
      <c r="CC1013" s="144"/>
      <c r="CD1013" s="144"/>
      <c r="CE1013" s="144"/>
      <c r="CF1013" s="144"/>
      <c r="CG1013" s="144"/>
      <c r="CH1013" s="144"/>
      <c r="CI1013" s="144"/>
      <c r="CJ1013" s="144"/>
      <c r="CK1013" s="144"/>
      <c r="CL1013" s="144"/>
      <c r="CM1013" s="144"/>
      <c r="CN1013" s="144"/>
      <c r="CO1013" s="144"/>
      <c r="CP1013" s="144"/>
      <c r="CQ1013" s="144"/>
      <c r="CR1013" s="144"/>
      <c r="CS1013" s="144"/>
      <c r="CT1013" s="144"/>
      <c r="CU1013" s="144"/>
      <c r="CV1013" s="144"/>
      <c r="CW1013" s="144"/>
      <c r="CX1013" s="144"/>
      <c r="CY1013" s="144"/>
      <c r="CZ1013" s="144"/>
      <c r="DA1013" s="144"/>
      <c r="DB1013" s="144"/>
      <c r="DC1013" s="144"/>
      <c r="DD1013" s="144"/>
      <c r="DE1013" s="144"/>
      <c r="DF1013" s="144"/>
      <c r="DG1013" s="144"/>
      <c r="DH1013" s="144"/>
      <c r="DI1013" s="144"/>
      <c r="DJ1013" s="144"/>
      <c r="DK1013" s="144"/>
      <c r="DL1013" s="144"/>
      <c r="DM1013" s="144"/>
      <c r="DN1013" s="144"/>
      <c r="DO1013" s="144"/>
      <c r="DP1013" s="144"/>
      <c r="DQ1013" s="144"/>
      <c r="DR1013" s="144"/>
      <c r="DS1013" s="144"/>
      <c r="DT1013" s="144"/>
      <c r="DU1013" s="144"/>
      <c r="DV1013" s="144"/>
      <c r="DW1013" s="144"/>
      <c r="DX1013" s="144"/>
      <c r="DY1013" s="144"/>
      <c r="DZ1013" s="144"/>
      <c r="EA1013" s="144"/>
      <c r="EB1013" s="144"/>
      <c r="EC1013" s="144"/>
      <c r="ED1013" s="144"/>
      <c r="EE1013" s="144"/>
      <c r="EF1013" s="144"/>
      <c r="EG1013" s="144"/>
      <c r="EH1013" s="144"/>
      <c r="EI1013" s="144"/>
      <c r="EJ1013" s="144"/>
      <c r="EK1013" s="144"/>
      <c r="EL1013" s="144"/>
      <c r="EM1013" s="144"/>
      <c r="EN1013" s="144"/>
      <c r="EO1013" s="144"/>
      <c r="EP1013" s="144"/>
      <c r="EQ1013" s="144"/>
      <c r="ER1013" s="144"/>
      <c r="ES1013" s="144"/>
      <c r="ET1013" s="144"/>
      <c r="EU1013" s="144"/>
      <c r="EV1013" s="144"/>
      <c r="EW1013" s="144"/>
      <c r="EX1013" s="144"/>
      <c r="EY1013" s="144"/>
      <c r="EZ1013" s="144"/>
      <c r="FA1013" s="144"/>
      <c r="FB1013" s="144"/>
      <c r="FC1013" s="144"/>
      <c r="FD1013" s="144"/>
      <c r="FE1013" s="144"/>
      <c r="FF1013" s="144"/>
      <c r="FG1013" s="144"/>
      <c r="FH1013" s="144"/>
      <c r="FI1013" s="144"/>
      <c r="FJ1013" s="144"/>
      <c r="FK1013" s="144"/>
      <c r="FL1013" s="144"/>
      <c r="FM1013" s="144"/>
      <c r="FN1013" s="144"/>
      <c r="FO1013" s="144"/>
      <c r="FP1013" s="144"/>
      <c r="FQ1013" s="144"/>
      <c r="FR1013" s="144"/>
      <c r="FS1013" s="144"/>
      <c r="FT1013" s="144"/>
      <c r="FU1013" s="144"/>
      <c r="FV1013" s="144"/>
      <c r="FW1013" s="144"/>
      <c r="FX1013" s="144"/>
      <c r="FY1013" s="144"/>
      <c r="FZ1013" s="144"/>
      <c r="GA1013" s="144"/>
      <c r="GB1013" s="144"/>
      <c r="GC1013" s="144"/>
      <c r="GD1013" s="144"/>
      <c r="GE1013" s="144"/>
      <c r="GF1013" s="144"/>
      <c r="GG1013" s="144"/>
      <c r="GH1013" s="144"/>
      <c r="GI1013" s="144"/>
      <c r="GJ1013" s="144"/>
      <c r="GK1013" s="144"/>
      <c r="GL1013" s="144"/>
      <c r="GM1013" s="144"/>
      <c r="GN1013" s="144"/>
      <c r="GO1013" s="144"/>
      <c r="GP1013" s="144"/>
      <c r="GQ1013" s="144"/>
      <c r="GR1013" s="144"/>
      <c r="GS1013" s="144"/>
      <c r="GT1013" s="144"/>
      <c r="GU1013" s="144"/>
      <c r="GV1013" s="144"/>
      <c r="GW1013" s="144"/>
      <c r="GX1013" s="144"/>
      <c r="GY1013" s="144"/>
      <c r="GZ1013" s="144"/>
      <c r="HA1013" s="144"/>
      <c r="HB1013" s="144"/>
      <c r="HC1013" s="144"/>
      <c r="HD1013" s="144"/>
      <c r="HE1013" s="144"/>
      <c r="HF1013" s="144"/>
      <c r="HG1013" s="144"/>
      <c r="HH1013" s="144"/>
      <c r="HI1013" s="144"/>
      <c r="HJ1013" s="144"/>
    </row>
    <row r="1014" spans="1:218" ht="16.5" x14ac:dyDescent="0.35">
      <c r="A1014" s="144"/>
      <c r="B1014" s="144"/>
      <c r="C1014" s="144"/>
      <c r="D1014" s="144"/>
      <c r="E1014" s="144"/>
      <c r="F1014" s="144"/>
      <c r="G1014" s="144"/>
      <c r="H1014" s="144"/>
      <c r="I1014" s="144"/>
      <c r="J1014" s="144"/>
      <c r="K1014" s="144"/>
      <c r="L1014" s="144"/>
      <c r="M1014" s="144"/>
      <c r="N1014" s="144"/>
      <c r="O1014" s="144"/>
      <c r="P1014" s="144"/>
      <c r="Q1014" s="144"/>
      <c r="R1014" s="144"/>
      <c r="S1014" s="144"/>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c r="BG1014" s="144"/>
      <c r="BH1014" s="144"/>
      <c r="BI1014" s="144"/>
      <c r="BJ1014" s="144"/>
      <c r="BK1014" s="144"/>
      <c r="BL1014" s="144"/>
      <c r="BM1014" s="144"/>
      <c r="BN1014" s="144"/>
      <c r="BO1014" s="144"/>
      <c r="BP1014" s="144"/>
      <c r="BQ1014" s="144"/>
      <c r="BR1014" s="144"/>
      <c r="BS1014" s="144"/>
      <c r="BT1014" s="144"/>
      <c r="BU1014" s="144"/>
      <c r="BV1014" s="144"/>
      <c r="BW1014" s="144"/>
      <c r="BX1014" s="144"/>
      <c r="BY1014" s="144"/>
      <c r="BZ1014" s="144"/>
      <c r="CA1014" s="144"/>
      <c r="CB1014" s="144"/>
      <c r="CC1014" s="144"/>
      <c r="CD1014" s="144"/>
      <c r="CE1014" s="144"/>
      <c r="CF1014" s="144"/>
      <c r="CG1014" s="144"/>
      <c r="CH1014" s="144"/>
      <c r="CI1014" s="144"/>
      <c r="CJ1014" s="144"/>
      <c r="CK1014" s="144"/>
      <c r="CL1014" s="144"/>
      <c r="CM1014" s="144"/>
      <c r="CN1014" s="144"/>
      <c r="CO1014" s="144"/>
      <c r="CP1014" s="144"/>
      <c r="CQ1014" s="144"/>
      <c r="CR1014" s="144"/>
      <c r="CS1014" s="144"/>
      <c r="CT1014" s="144"/>
      <c r="CU1014" s="144"/>
      <c r="CV1014" s="144"/>
      <c r="CW1014" s="144"/>
      <c r="CX1014" s="144"/>
      <c r="CY1014" s="144"/>
      <c r="CZ1014" s="144"/>
      <c r="DA1014" s="144"/>
      <c r="DB1014" s="144"/>
      <c r="DC1014" s="144"/>
      <c r="DD1014" s="144"/>
      <c r="DE1014" s="144"/>
      <c r="DF1014" s="144"/>
      <c r="DG1014" s="144"/>
      <c r="DH1014" s="144"/>
      <c r="DI1014" s="144"/>
      <c r="DJ1014" s="144"/>
      <c r="DK1014" s="144"/>
      <c r="DL1014" s="144"/>
      <c r="DM1014" s="144"/>
      <c r="DN1014" s="144"/>
      <c r="DO1014" s="144"/>
      <c r="DP1014" s="144"/>
      <c r="DQ1014" s="144"/>
      <c r="DR1014" s="144"/>
      <c r="DS1014" s="144"/>
      <c r="DT1014" s="144"/>
      <c r="DU1014" s="144"/>
      <c r="DV1014" s="144"/>
      <c r="DW1014" s="144"/>
      <c r="DX1014" s="144"/>
      <c r="DY1014" s="144"/>
      <c r="DZ1014" s="144"/>
      <c r="EA1014" s="144"/>
      <c r="EB1014" s="144"/>
      <c r="EC1014" s="144"/>
      <c r="ED1014" s="144"/>
      <c r="EE1014" s="144"/>
      <c r="EF1014" s="144"/>
      <c r="EG1014" s="144"/>
      <c r="EH1014" s="144"/>
      <c r="EI1014" s="144"/>
      <c r="EJ1014" s="144"/>
      <c r="EK1014" s="144"/>
      <c r="EL1014" s="144"/>
      <c r="EM1014" s="144"/>
      <c r="EN1014" s="144"/>
      <c r="EO1014" s="144"/>
      <c r="EP1014" s="144"/>
      <c r="EQ1014" s="144"/>
      <c r="ER1014" s="144"/>
      <c r="ES1014" s="144"/>
      <c r="ET1014" s="144"/>
      <c r="EU1014" s="144"/>
      <c r="EV1014" s="144"/>
      <c r="EW1014" s="144"/>
      <c r="EX1014" s="144"/>
      <c r="EY1014" s="144"/>
      <c r="EZ1014" s="144"/>
      <c r="FA1014" s="144"/>
      <c r="FB1014" s="144"/>
      <c r="FC1014" s="144"/>
      <c r="FD1014" s="144"/>
      <c r="FE1014" s="144"/>
      <c r="FF1014" s="144"/>
      <c r="FG1014" s="144"/>
      <c r="FH1014" s="144"/>
      <c r="FI1014" s="144"/>
      <c r="FJ1014" s="144"/>
      <c r="FK1014" s="144"/>
      <c r="FL1014" s="144"/>
      <c r="FM1014" s="144"/>
      <c r="FN1014" s="144"/>
      <c r="FO1014" s="144"/>
      <c r="FP1014" s="144"/>
      <c r="FQ1014" s="144"/>
      <c r="FR1014" s="144"/>
      <c r="FS1014" s="144"/>
      <c r="FT1014" s="144"/>
      <c r="FU1014" s="144"/>
      <c r="FV1014" s="144"/>
      <c r="FW1014" s="144"/>
      <c r="FX1014" s="144"/>
      <c r="FY1014" s="144"/>
      <c r="FZ1014" s="144"/>
      <c r="GA1014" s="144"/>
      <c r="GB1014" s="144"/>
      <c r="GC1014" s="144"/>
      <c r="GD1014" s="144"/>
      <c r="GE1014" s="144"/>
      <c r="GF1014" s="144"/>
      <c r="GG1014" s="144"/>
      <c r="GH1014" s="144"/>
      <c r="GI1014" s="144"/>
      <c r="GJ1014" s="144"/>
      <c r="GK1014" s="144"/>
      <c r="GL1014" s="144"/>
      <c r="GM1014" s="144"/>
      <c r="GN1014" s="144"/>
      <c r="GO1014" s="144"/>
      <c r="GP1014" s="144"/>
      <c r="GQ1014" s="144"/>
      <c r="GR1014" s="144"/>
      <c r="GS1014" s="144"/>
      <c r="GT1014" s="144"/>
      <c r="GU1014" s="144"/>
      <c r="GV1014" s="144"/>
      <c r="GW1014" s="144"/>
      <c r="GX1014" s="144"/>
      <c r="GY1014" s="144"/>
      <c r="GZ1014" s="144"/>
      <c r="HA1014" s="144"/>
      <c r="HB1014" s="144"/>
      <c r="HC1014" s="144"/>
      <c r="HD1014" s="144"/>
      <c r="HE1014" s="144"/>
      <c r="HF1014" s="144"/>
      <c r="HG1014" s="144"/>
      <c r="HH1014" s="144"/>
      <c r="HI1014" s="144"/>
      <c r="HJ1014" s="144"/>
    </row>
    <row r="1015" spans="1:218" ht="16.5" x14ac:dyDescent="0.35">
      <c r="A1015" s="144"/>
      <c r="B1015" s="144"/>
      <c r="C1015" s="144"/>
      <c r="D1015" s="144"/>
      <c r="E1015" s="144"/>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144"/>
      <c r="BI1015" s="144"/>
      <c r="BJ1015" s="144"/>
      <c r="BK1015" s="144"/>
      <c r="BL1015" s="144"/>
      <c r="BM1015" s="144"/>
      <c r="BN1015" s="144"/>
      <c r="BO1015" s="144"/>
      <c r="BP1015" s="144"/>
      <c r="BQ1015" s="144"/>
      <c r="BR1015" s="144"/>
      <c r="BS1015" s="144"/>
      <c r="BT1015" s="144"/>
      <c r="BU1015" s="144"/>
      <c r="BV1015" s="144"/>
      <c r="BW1015" s="144"/>
      <c r="BX1015" s="144"/>
      <c r="BY1015" s="144"/>
      <c r="BZ1015" s="144"/>
      <c r="CA1015" s="144"/>
      <c r="CB1015" s="144"/>
      <c r="CC1015" s="144"/>
      <c r="CD1015" s="144"/>
      <c r="CE1015" s="144"/>
      <c r="CF1015" s="144"/>
      <c r="CG1015" s="144"/>
      <c r="CH1015" s="144"/>
      <c r="CI1015" s="144"/>
      <c r="CJ1015" s="144"/>
      <c r="CK1015" s="144"/>
      <c r="CL1015" s="144"/>
      <c r="CM1015" s="144"/>
      <c r="CN1015" s="144"/>
      <c r="CO1015" s="144"/>
      <c r="CP1015" s="144"/>
      <c r="CQ1015" s="144"/>
      <c r="CR1015" s="144"/>
      <c r="CS1015" s="144"/>
      <c r="CT1015" s="144"/>
      <c r="CU1015" s="144"/>
      <c r="CV1015" s="144"/>
      <c r="CW1015" s="144"/>
      <c r="CX1015" s="144"/>
      <c r="CY1015" s="144"/>
      <c r="CZ1015" s="144"/>
      <c r="DA1015" s="144"/>
      <c r="DB1015" s="144"/>
      <c r="DC1015" s="144"/>
      <c r="DD1015" s="144"/>
      <c r="DE1015" s="144"/>
      <c r="DF1015" s="144"/>
      <c r="DG1015" s="144"/>
      <c r="DH1015" s="144"/>
      <c r="DI1015" s="144"/>
      <c r="DJ1015" s="144"/>
      <c r="DK1015" s="144"/>
      <c r="DL1015" s="144"/>
      <c r="DM1015" s="144"/>
      <c r="DN1015" s="144"/>
      <c r="DO1015" s="144"/>
      <c r="DP1015" s="144"/>
      <c r="DQ1015" s="144"/>
      <c r="DR1015" s="144"/>
      <c r="DS1015" s="144"/>
      <c r="DT1015" s="144"/>
      <c r="DU1015" s="144"/>
      <c r="DV1015" s="144"/>
      <c r="DW1015" s="144"/>
      <c r="DX1015" s="144"/>
      <c r="DY1015" s="144"/>
      <c r="DZ1015" s="144"/>
      <c r="EA1015" s="144"/>
      <c r="EB1015" s="144"/>
      <c r="EC1015" s="144"/>
      <c r="ED1015" s="144"/>
      <c r="EE1015" s="144"/>
      <c r="EF1015" s="144"/>
      <c r="EG1015" s="144"/>
      <c r="EH1015" s="144"/>
      <c r="EI1015" s="144"/>
      <c r="EJ1015" s="144"/>
      <c r="EK1015" s="144"/>
      <c r="EL1015" s="144"/>
      <c r="EM1015" s="144"/>
      <c r="EN1015" s="144"/>
      <c r="EO1015" s="144"/>
      <c r="EP1015" s="144"/>
      <c r="EQ1015" s="144"/>
      <c r="ER1015" s="144"/>
      <c r="ES1015" s="144"/>
      <c r="ET1015" s="144"/>
      <c r="EU1015" s="144"/>
      <c r="EV1015" s="144"/>
      <c r="EW1015" s="144"/>
      <c r="EX1015" s="144"/>
      <c r="EY1015" s="144"/>
      <c r="EZ1015" s="144"/>
      <c r="FA1015" s="144"/>
      <c r="FB1015" s="144"/>
      <c r="FC1015" s="144"/>
      <c r="FD1015" s="144"/>
      <c r="FE1015" s="144"/>
      <c r="FF1015" s="144"/>
      <c r="FG1015" s="144"/>
      <c r="FH1015" s="144"/>
      <c r="FI1015" s="144"/>
      <c r="FJ1015" s="144"/>
      <c r="FK1015" s="144"/>
      <c r="FL1015" s="144"/>
      <c r="FM1015" s="144"/>
      <c r="FN1015" s="144"/>
      <c r="FO1015" s="144"/>
      <c r="FP1015" s="144"/>
      <c r="FQ1015" s="144"/>
      <c r="FR1015" s="144"/>
      <c r="FS1015" s="144"/>
      <c r="FT1015" s="144"/>
      <c r="FU1015" s="144"/>
      <c r="FV1015" s="144"/>
      <c r="FW1015" s="144"/>
      <c r="FX1015" s="144"/>
      <c r="FY1015" s="144"/>
      <c r="FZ1015" s="144"/>
      <c r="GA1015" s="144"/>
      <c r="GB1015" s="144"/>
      <c r="GC1015" s="144"/>
      <c r="GD1015" s="144"/>
      <c r="GE1015" s="144"/>
      <c r="GF1015" s="144"/>
      <c r="GG1015" s="144"/>
      <c r="GH1015" s="144"/>
      <c r="GI1015" s="144"/>
      <c r="GJ1015" s="144"/>
      <c r="GK1015" s="144"/>
      <c r="GL1015" s="144"/>
      <c r="GM1015" s="144"/>
      <c r="GN1015" s="144"/>
      <c r="GO1015" s="144"/>
      <c r="GP1015" s="144"/>
      <c r="GQ1015" s="144"/>
      <c r="GR1015" s="144"/>
      <c r="GS1015" s="144"/>
      <c r="GT1015" s="144"/>
      <c r="GU1015" s="144"/>
      <c r="GV1015" s="144"/>
      <c r="GW1015" s="144"/>
      <c r="GX1015" s="144"/>
      <c r="GY1015" s="144"/>
      <c r="GZ1015" s="144"/>
      <c r="HA1015" s="144"/>
      <c r="HB1015" s="144"/>
      <c r="HC1015" s="144"/>
      <c r="HD1015" s="144"/>
      <c r="HE1015" s="144"/>
      <c r="HF1015" s="144"/>
      <c r="HG1015" s="144"/>
      <c r="HH1015" s="144"/>
      <c r="HI1015" s="144"/>
      <c r="HJ1015" s="144"/>
    </row>
    <row r="1016" spans="1:218" ht="16.5" x14ac:dyDescent="0.35">
      <c r="A1016" s="144"/>
      <c r="B1016" s="144"/>
      <c r="C1016" s="144"/>
      <c r="D1016" s="144"/>
      <c r="E1016" s="144"/>
      <c r="F1016" s="144"/>
      <c r="G1016" s="144"/>
      <c r="H1016" s="144"/>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c r="BG1016" s="144"/>
      <c r="BH1016" s="144"/>
      <c r="BI1016" s="144"/>
      <c r="BJ1016" s="144"/>
      <c r="BK1016" s="144"/>
      <c r="BL1016" s="144"/>
      <c r="BM1016" s="144"/>
      <c r="BN1016" s="144"/>
      <c r="BO1016" s="144"/>
      <c r="BP1016" s="144"/>
      <c r="BQ1016" s="144"/>
      <c r="BR1016" s="144"/>
      <c r="BS1016" s="144"/>
      <c r="BT1016" s="144"/>
      <c r="BU1016" s="144"/>
      <c r="BV1016" s="144"/>
      <c r="BW1016" s="144"/>
      <c r="BX1016" s="144"/>
      <c r="BY1016" s="144"/>
      <c r="BZ1016" s="144"/>
      <c r="CA1016" s="144"/>
      <c r="CB1016" s="144"/>
      <c r="CC1016" s="144"/>
      <c r="CD1016" s="144"/>
      <c r="CE1016" s="144"/>
      <c r="CF1016" s="144"/>
      <c r="CG1016" s="144"/>
      <c r="CH1016" s="144"/>
      <c r="CI1016" s="144"/>
      <c r="CJ1016" s="144"/>
      <c r="CK1016" s="144"/>
      <c r="CL1016" s="144"/>
      <c r="CM1016" s="144"/>
      <c r="CN1016" s="144"/>
      <c r="CO1016" s="144"/>
      <c r="CP1016" s="144"/>
      <c r="CQ1016" s="144"/>
      <c r="CR1016" s="144"/>
      <c r="CS1016" s="144"/>
      <c r="CT1016" s="144"/>
      <c r="CU1016" s="144"/>
      <c r="CV1016" s="144"/>
      <c r="CW1016" s="144"/>
      <c r="CX1016" s="144"/>
      <c r="CY1016" s="144"/>
      <c r="CZ1016" s="144"/>
      <c r="DA1016" s="144"/>
      <c r="DB1016" s="144"/>
      <c r="DC1016" s="144"/>
      <c r="DD1016" s="144"/>
      <c r="DE1016" s="144"/>
      <c r="DF1016" s="144"/>
      <c r="DG1016" s="144"/>
      <c r="DH1016" s="144"/>
      <c r="DI1016" s="144"/>
      <c r="DJ1016" s="144"/>
      <c r="DK1016" s="144"/>
      <c r="DL1016" s="144"/>
      <c r="DM1016" s="144"/>
      <c r="DN1016" s="144"/>
      <c r="DO1016" s="144"/>
      <c r="DP1016" s="144"/>
      <c r="DQ1016" s="144"/>
      <c r="DR1016" s="144"/>
      <c r="DS1016" s="144"/>
      <c r="DT1016" s="144"/>
      <c r="DU1016" s="144"/>
      <c r="DV1016" s="144"/>
      <c r="DW1016" s="144"/>
      <c r="DX1016" s="144"/>
      <c r="DY1016" s="144"/>
      <c r="DZ1016" s="144"/>
      <c r="EA1016" s="144"/>
      <c r="EB1016" s="144"/>
      <c r="EC1016" s="144"/>
      <c r="ED1016" s="144"/>
      <c r="EE1016" s="144"/>
      <c r="EF1016" s="144"/>
      <c r="EG1016" s="144"/>
      <c r="EH1016" s="144"/>
      <c r="EI1016" s="144"/>
      <c r="EJ1016" s="144"/>
      <c r="EK1016" s="144"/>
      <c r="EL1016" s="144"/>
      <c r="EM1016" s="144"/>
      <c r="EN1016" s="144"/>
      <c r="EO1016" s="144"/>
      <c r="EP1016" s="144"/>
      <c r="EQ1016" s="144"/>
      <c r="ER1016" s="144"/>
      <c r="ES1016" s="144"/>
      <c r="ET1016" s="144"/>
      <c r="EU1016" s="144"/>
      <c r="EV1016" s="144"/>
      <c r="EW1016" s="144"/>
      <c r="EX1016" s="144"/>
      <c r="EY1016" s="144"/>
      <c r="EZ1016" s="144"/>
      <c r="FA1016" s="144"/>
      <c r="FB1016" s="144"/>
      <c r="FC1016" s="144"/>
      <c r="FD1016" s="144"/>
      <c r="FE1016" s="144"/>
      <c r="FF1016" s="144"/>
      <c r="FG1016" s="144"/>
      <c r="FH1016" s="144"/>
      <c r="FI1016" s="144"/>
      <c r="FJ1016" s="144"/>
      <c r="FK1016" s="144"/>
      <c r="FL1016" s="144"/>
      <c r="FM1016" s="144"/>
      <c r="FN1016" s="144"/>
      <c r="FO1016" s="144"/>
      <c r="FP1016" s="144"/>
      <c r="FQ1016" s="144"/>
      <c r="FR1016" s="144"/>
      <c r="FS1016" s="144"/>
      <c r="FT1016" s="144"/>
      <c r="FU1016" s="144"/>
      <c r="FV1016" s="144"/>
      <c r="FW1016" s="144"/>
      <c r="FX1016" s="144"/>
      <c r="FY1016" s="144"/>
      <c r="FZ1016" s="144"/>
      <c r="GA1016" s="144"/>
      <c r="GB1016" s="144"/>
      <c r="GC1016" s="144"/>
      <c r="GD1016" s="144"/>
      <c r="GE1016" s="144"/>
      <c r="GF1016" s="144"/>
      <c r="GG1016" s="144"/>
      <c r="GH1016" s="144"/>
      <c r="GI1016" s="144"/>
      <c r="GJ1016" s="144"/>
      <c r="GK1016" s="144"/>
      <c r="GL1016" s="144"/>
      <c r="GM1016" s="144"/>
      <c r="GN1016" s="144"/>
      <c r="GO1016" s="144"/>
      <c r="GP1016" s="144"/>
      <c r="GQ1016" s="144"/>
      <c r="GR1016" s="144"/>
      <c r="GS1016" s="144"/>
      <c r="GT1016" s="144"/>
      <c r="GU1016" s="144"/>
      <c r="GV1016" s="144"/>
      <c r="GW1016" s="144"/>
      <c r="GX1016" s="144"/>
      <c r="GY1016" s="144"/>
      <c r="GZ1016" s="144"/>
      <c r="HA1016" s="144"/>
      <c r="HB1016" s="144"/>
      <c r="HC1016" s="144"/>
      <c r="HD1016" s="144"/>
      <c r="HE1016" s="144"/>
      <c r="HF1016" s="144"/>
      <c r="HG1016" s="144"/>
      <c r="HH1016" s="144"/>
      <c r="HI1016" s="144"/>
      <c r="HJ1016" s="144"/>
    </row>
    <row r="1017" spans="1:218" ht="16.5" x14ac:dyDescent="0.35">
      <c r="A1017" s="144"/>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c r="BG1017" s="144"/>
      <c r="BH1017" s="144"/>
      <c r="BI1017" s="144"/>
      <c r="BJ1017" s="144"/>
      <c r="BK1017" s="144"/>
      <c r="BL1017" s="144"/>
      <c r="BM1017" s="144"/>
      <c r="BN1017" s="144"/>
      <c r="BO1017" s="144"/>
      <c r="BP1017" s="144"/>
      <c r="BQ1017" s="144"/>
      <c r="BR1017" s="144"/>
      <c r="BS1017" s="144"/>
      <c r="BT1017" s="144"/>
      <c r="BU1017" s="144"/>
      <c r="BV1017" s="144"/>
      <c r="BW1017" s="144"/>
      <c r="BX1017" s="144"/>
      <c r="BY1017" s="144"/>
      <c r="BZ1017" s="144"/>
      <c r="CA1017" s="144"/>
      <c r="CB1017" s="144"/>
      <c r="CC1017" s="144"/>
      <c r="CD1017" s="144"/>
      <c r="CE1017" s="144"/>
      <c r="CF1017" s="144"/>
      <c r="CG1017" s="144"/>
      <c r="CH1017" s="144"/>
      <c r="CI1017" s="144"/>
      <c r="CJ1017" s="144"/>
      <c r="CK1017" s="144"/>
      <c r="CL1017" s="144"/>
      <c r="CM1017" s="144"/>
      <c r="CN1017" s="144"/>
      <c r="CO1017" s="144"/>
      <c r="CP1017" s="144"/>
      <c r="CQ1017" s="144"/>
      <c r="CR1017" s="144"/>
      <c r="CS1017" s="144"/>
      <c r="CT1017" s="144"/>
      <c r="CU1017" s="144"/>
      <c r="CV1017" s="144"/>
      <c r="CW1017" s="144"/>
      <c r="CX1017" s="144"/>
      <c r="CY1017" s="144"/>
      <c r="CZ1017" s="144"/>
      <c r="DA1017" s="144"/>
      <c r="DB1017" s="144"/>
      <c r="DC1017" s="144"/>
      <c r="DD1017" s="144"/>
      <c r="DE1017" s="144"/>
      <c r="DF1017" s="144"/>
      <c r="DG1017" s="144"/>
      <c r="DH1017" s="144"/>
      <c r="DI1017" s="144"/>
      <c r="DJ1017" s="144"/>
      <c r="DK1017" s="144"/>
      <c r="DL1017" s="144"/>
      <c r="DM1017" s="144"/>
      <c r="DN1017" s="144"/>
      <c r="DO1017" s="144"/>
      <c r="DP1017" s="144"/>
      <c r="DQ1017" s="144"/>
      <c r="DR1017" s="144"/>
      <c r="DS1017" s="144"/>
      <c r="DT1017" s="144"/>
      <c r="DU1017" s="144"/>
      <c r="DV1017" s="144"/>
      <c r="DW1017" s="144"/>
      <c r="DX1017" s="144"/>
      <c r="DY1017" s="144"/>
      <c r="DZ1017" s="144"/>
      <c r="EA1017" s="144"/>
      <c r="EB1017" s="144"/>
      <c r="EC1017" s="144"/>
      <c r="ED1017" s="144"/>
      <c r="EE1017" s="144"/>
      <c r="EF1017" s="144"/>
      <c r="EG1017" s="144"/>
      <c r="EH1017" s="144"/>
      <c r="EI1017" s="144"/>
      <c r="EJ1017" s="144"/>
      <c r="EK1017" s="144"/>
      <c r="EL1017" s="144"/>
      <c r="EM1017" s="144"/>
      <c r="EN1017" s="144"/>
      <c r="EO1017" s="144"/>
      <c r="EP1017" s="144"/>
      <c r="EQ1017" s="144"/>
      <c r="ER1017" s="144"/>
      <c r="ES1017" s="144"/>
      <c r="ET1017" s="144"/>
      <c r="EU1017" s="144"/>
      <c r="EV1017" s="144"/>
      <c r="EW1017" s="144"/>
      <c r="EX1017" s="144"/>
      <c r="EY1017" s="144"/>
      <c r="EZ1017" s="144"/>
      <c r="FA1017" s="144"/>
      <c r="FB1017" s="144"/>
      <c r="FC1017" s="144"/>
      <c r="FD1017" s="144"/>
      <c r="FE1017" s="144"/>
      <c r="FF1017" s="144"/>
      <c r="FG1017" s="144"/>
      <c r="FH1017" s="144"/>
      <c r="FI1017" s="144"/>
      <c r="FJ1017" s="144"/>
      <c r="FK1017" s="144"/>
      <c r="FL1017" s="144"/>
      <c r="FM1017" s="144"/>
      <c r="FN1017" s="144"/>
      <c r="FO1017" s="144"/>
      <c r="FP1017" s="144"/>
      <c r="FQ1017" s="144"/>
      <c r="FR1017" s="144"/>
      <c r="FS1017" s="144"/>
      <c r="FT1017" s="144"/>
      <c r="FU1017" s="144"/>
      <c r="FV1017" s="144"/>
      <c r="FW1017" s="144"/>
      <c r="FX1017" s="144"/>
      <c r="FY1017" s="144"/>
      <c r="FZ1017" s="144"/>
      <c r="GA1017" s="144"/>
      <c r="GB1017" s="144"/>
      <c r="GC1017" s="144"/>
      <c r="GD1017" s="144"/>
      <c r="GE1017" s="144"/>
      <c r="GF1017" s="144"/>
      <c r="GG1017" s="144"/>
      <c r="GH1017" s="144"/>
      <c r="GI1017" s="144"/>
      <c r="GJ1017" s="144"/>
      <c r="GK1017" s="144"/>
      <c r="GL1017" s="144"/>
      <c r="GM1017" s="144"/>
      <c r="GN1017" s="144"/>
      <c r="GO1017" s="144"/>
      <c r="GP1017" s="144"/>
      <c r="GQ1017" s="144"/>
      <c r="GR1017" s="144"/>
      <c r="GS1017" s="144"/>
      <c r="GT1017" s="144"/>
      <c r="GU1017" s="144"/>
      <c r="GV1017" s="144"/>
      <c r="GW1017" s="144"/>
      <c r="GX1017" s="144"/>
      <c r="GY1017" s="144"/>
      <c r="GZ1017" s="144"/>
      <c r="HA1017" s="144"/>
      <c r="HB1017" s="144"/>
      <c r="HC1017" s="144"/>
      <c r="HD1017" s="144"/>
      <c r="HE1017" s="144"/>
      <c r="HF1017" s="144"/>
      <c r="HG1017" s="144"/>
      <c r="HH1017" s="144"/>
      <c r="HI1017" s="144"/>
      <c r="HJ1017" s="144"/>
    </row>
    <row r="1018" spans="1:218" ht="16.5" x14ac:dyDescent="0.35">
      <c r="A1018" s="144"/>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c r="BG1018" s="144"/>
      <c r="BH1018" s="144"/>
      <c r="BI1018" s="144"/>
      <c r="BJ1018" s="144"/>
      <c r="BK1018" s="144"/>
      <c r="BL1018" s="144"/>
      <c r="BM1018" s="144"/>
      <c r="BN1018" s="144"/>
      <c r="BO1018" s="144"/>
      <c r="BP1018" s="144"/>
      <c r="BQ1018" s="144"/>
      <c r="BR1018" s="144"/>
      <c r="BS1018" s="144"/>
      <c r="BT1018" s="144"/>
      <c r="BU1018" s="144"/>
      <c r="BV1018" s="144"/>
      <c r="BW1018" s="144"/>
      <c r="BX1018" s="144"/>
      <c r="BY1018" s="144"/>
      <c r="BZ1018" s="144"/>
      <c r="CA1018" s="144"/>
      <c r="CB1018" s="144"/>
      <c r="CC1018" s="144"/>
      <c r="CD1018" s="144"/>
      <c r="CE1018" s="144"/>
      <c r="CF1018" s="144"/>
      <c r="CG1018" s="144"/>
      <c r="CH1018" s="144"/>
      <c r="CI1018" s="144"/>
      <c r="CJ1018" s="144"/>
      <c r="CK1018" s="144"/>
      <c r="CL1018" s="144"/>
      <c r="CM1018" s="144"/>
      <c r="CN1018" s="144"/>
      <c r="CO1018" s="144"/>
      <c r="CP1018" s="144"/>
      <c r="CQ1018" s="144"/>
      <c r="CR1018" s="144"/>
      <c r="CS1018" s="144"/>
      <c r="CT1018" s="144"/>
      <c r="CU1018" s="144"/>
      <c r="CV1018" s="144"/>
      <c r="CW1018" s="144"/>
      <c r="CX1018" s="144"/>
      <c r="CY1018" s="144"/>
      <c r="CZ1018" s="144"/>
      <c r="DA1018" s="144"/>
      <c r="DB1018" s="144"/>
      <c r="DC1018" s="144"/>
      <c r="DD1018" s="144"/>
      <c r="DE1018" s="144"/>
      <c r="DF1018" s="144"/>
      <c r="DG1018" s="144"/>
      <c r="DH1018" s="144"/>
      <c r="DI1018" s="144"/>
      <c r="DJ1018" s="144"/>
      <c r="DK1018" s="144"/>
      <c r="DL1018" s="144"/>
      <c r="DM1018" s="144"/>
      <c r="DN1018" s="144"/>
      <c r="DO1018" s="144"/>
      <c r="DP1018" s="144"/>
      <c r="DQ1018" s="144"/>
      <c r="DR1018" s="144"/>
      <c r="DS1018" s="144"/>
      <c r="DT1018" s="144"/>
      <c r="DU1018" s="144"/>
      <c r="DV1018" s="144"/>
      <c r="DW1018" s="144"/>
      <c r="DX1018" s="144"/>
      <c r="DY1018" s="144"/>
      <c r="DZ1018" s="144"/>
      <c r="EA1018" s="144"/>
      <c r="EB1018" s="144"/>
      <c r="EC1018" s="144"/>
      <c r="ED1018" s="144"/>
      <c r="EE1018" s="144"/>
      <c r="EF1018" s="144"/>
      <c r="EG1018" s="144"/>
      <c r="EH1018" s="144"/>
      <c r="EI1018" s="144"/>
      <c r="EJ1018" s="144"/>
      <c r="EK1018" s="144"/>
      <c r="EL1018" s="144"/>
      <c r="EM1018" s="144"/>
      <c r="EN1018" s="144"/>
      <c r="EO1018" s="144"/>
      <c r="EP1018" s="144"/>
      <c r="EQ1018" s="144"/>
      <c r="ER1018" s="144"/>
      <c r="ES1018" s="144"/>
      <c r="ET1018" s="144"/>
      <c r="EU1018" s="144"/>
      <c r="EV1018" s="144"/>
      <c r="EW1018" s="144"/>
      <c r="EX1018" s="144"/>
      <c r="EY1018" s="144"/>
      <c r="EZ1018" s="144"/>
      <c r="FA1018" s="144"/>
      <c r="FB1018" s="144"/>
      <c r="FC1018" s="144"/>
      <c r="FD1018" s="144"/>
      <c r="FE1018" s="144"/>
      <c r="FF1018" s="144"/>
      <c r="FG1018" s="144"/>
      <c r="FH1018" s="144"/>
      <c r="FI1018" s="144"/>
      <c r="FJ1018" s="144"/>
      <c r="FK1018" s="144"/>
      <c r="FL1018" s="144"/>
      <c r="FM1018" s="144"/>
      <c r="FN1018" s="144"/>
      <c r="FO1018" s="144"/>
      <c r="FP1018" s="144"/>
      <c r="FQ1018" s="144"/>
      <c r="FR1018" s="144"/>
      <c r="FS1018" s="144"/>
      <c r="FT1018" s="144"/>
      <c r="FU1018" s="144"/>
      <c r="FV1018" s="144"/>
      <c r="FW1018" s="144"/>
      <c r="FX1018" s="144"/>
      <c r="FY1018" s="144"/>
      <c r="FZ1018" s="144"/>
      <c r="GA1018" s="144"/>
      <c r="GB1018" s="144"/>
      <c r="GC1018" s="144"/>
      <c r="GD1018" s="144"/>
      <c r="GE1018" s="144"/>
      <c r="GF1018" s="144"/>
      <c r="GG1018" s="144"/>
      <c r="GH1018" s="144"/>
      <c r="GI1018" s="144"/>
      <c r="GJ1018" s="144"/>
      <c r="GK1018" s="144"/>
      <c r="GL1018" s="144"/>
      <c r="GM1018" s="144"/>
      <c r="GN1018" s="144"/>
      <c r="GO1018" s="144"/>
      <c r="GP1018" s="144"/>
      <c r="GQ1018" s="144"/>
      <c r="GR1018" s="144"/>
      <c r="GS1018" s="144"/>
      <c r="GT1018" s="144"/>
      <c r="GU1018" s="144"/>
      <c r="GV1018" s="144"/>
      <c r="GW1018" s="144"/>
      <c r="GX1018" s="144"/>
      <c r="GY1018" s="144"/>
      <c r="GZ1018" s="144"/>
      <c r="HA1018" s="144"/>
      <c r="HB1018" s="144"/>
      <c r="HC1018" s="144"/>
      <c r="HD1018" s="144"/>
      <c r="HE1018" s="144"/>
      <c r="HF1018" s="144"/>
      <c r="HG1018" s="144"/>
      <c r="HH1018" s="144"/>
      <c r="HI1018" s="144"/>
      <c r="HJ1018" s="144"/>
    </row>
    <row r="1019" spans="1:218" ht="16.5" x14ac:dyDescent="0.35">
      <c r="A1019" s="144"/>
      <c r="B1019" s="144"/>
      <c r="C1019" s="144"/>
      <c r="D1019" s="144"/>
      <c r="E1019" s="144"/>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c r="BG1019" s="144"/>
      <c r="BH1019" s="144"/>
      <c r="BI1019" s="144"/>
      <c r="BJ1019" s="144"/>
      <c r="BK1019" s="144"/>
      <c r="BL1019" s="144"/>
      <c r="BM1019" s="144"/>
      <c r="BN1019" s="144"/>
      <c r="BO1019" s="144"/>
      <c r="BP1019" s="144"/>
      <c r="BQ1019" s="144"/>
      <c r="BR1019" s="144"/>
      <c r="BS1019" s="144"/>
      <c r="BT1019" s="144"/>
      <c r="BU1019" s="144"/>
      <c r="BV1019" s="144"/>
      <c r="BW1019" s="144"/>
      <c r="BX1019" s="144"/>
      <c r="BY1019" s="144"/>
      <c r="BZ1019" s="144"/>
      <c r="CA1019" s="144"/>
      <c r="CB1019" s="144"/>
      <c r="CC1019" s="144"/>
      <c r="CD1019" s="144"/>
      <c r="CE1019" s="144"/>
      <c r="CF1019" s="144"/>
      <c r="CG1019" s="144"/>
      <c r="CH1019" s="144"/>
      <c r="CI1019" s="144"/>
      <c r="CJ1019" s="144"/>
      <c r="CK1019" s="144"/>
      <c r="CL1019" s="144"/>
      <c r="CM1019" s="144"/>
      <c r="CN1019" s="144"/>
      <c r="CO1019" s="144"/>
      <c r="CP1019" s="144"/>
      <c r="CQ1019" s="144"/>
      <c r="CR1019" s="144"/>
      <c r="CS1019" s="144"/>
      <c r="CT1019" s="144"/>
      <c r="CU1019" s="144"/>
      <c r="CV1019" s="144"/>
      <c r="CW1019" s="144"/>
      <c r="CX1019" s="144"/>
      <c r="CY1019" s="144"/>
      <c r="CZ1019" s="144"/>
      <c r="DA1019" s="144"/>
      <c r="DB1019" s="144"/>
      <c r="DC1019" s="144"/>
      <c r="DD1019" s="144"/>
      <c r="DE1019" s="144"/>
      <c r="DF1019" s="144"/>
      <c r="DG1019" s="144"/>
      <c r="DH1019" s="144"/>
      <c r="DI1019" s="144"/>
      <c r="DJ1019" s="144"/>
      <c r="DK1019" s="144"/>
      <c r="DL1019" s="144"/>
      <c r="DM1019" s="144"/>
      <c r="DN1019" s="144"/>
      <c r="DO1019" s="144"/>
      <c r="DP1019" s="144"/>
      <c r="DQ1019" s="144"/>
      <c r="DR1019" s="144"/>
      <c r="DS1019" s="144"/>
      <c r="DT1019" s="144"/>
      <c r="DU1019" s="144"/>
      <c r="DV1019" s="144"/>
      <c r="DW1019" s="144"/>
      <c r="DX1019" s="144"/>
      <c r="DY1019" s="144"/>
      <c r="DZ1019" s="144"/>
      <c r="EA1019" s="144"/>
      <c r="EB1019" s="144"/>
      <c r="EC1019" s="144"/>
      <c r="ED1019" s="144"/>
      <c r="EE1019" s="144"/>
      <c r="EF1019" s="144"/>
      <c r="EG1019" s="144"/>
      <c r="EH1019" s="144"/>
      <c r="EI1019" s="144"/>
      <c r="EJ1019" s="144"/>
      <c r="EK1019" s="144"/>
      <c r="EL1019" s="144"/>
      <c r="EM1019" s="144"/>
      <c r="EN1019" s="144"/>
      <c r="EO1019" s="144"/>
      <c r="EP1019" s="144"/>
      <c r="EQ1019" s="144"/>
      <c r="ER1019" s="144"/>
      <c r="ES1019" s="144"/>
      <c r="ET1019" s="144"/>
      <c r="EU1019" s="144"/>
      <c r="EV1019" s="144"/>
      <c r="EW1019" s="144"/>
      <c r="EX1019" s="144"/>
      <c r="EY1019" s="144"/>
      <c r="EZ1019" s="144"/>
      <c r="FA1019" s="144"/>
      <c r="FB1019" s="144"/>
      <c r="FC1019" s="144"/>
      <c r="FD1019" s="144"/>
      <c r="FE1019" s="144"/>
      <c r="FF1019" s="144"/>
      <c r="FG1019" s="144"/>
      <c r="FH1019" s="144"/>
      <c r="FI1019" s="144"/>
      <c r="FJ1019" s="144"/>
      <c r="FK1019" s="144"/>
      <c r="FL1019" s="144"/>
      <c r="FM1019" s="144"/>
      <c r="FN1019" s="144"/>
      <c r="FO1019" s="144"/>
      <c r="FP1019" s="144"/>
      <c r="FQ1019" s="144"/>
      <c r="FR1019" s="144"/>
      <c r="FS1019" s="144"/>
      <c r="FT1019" s="144"/>
      <c r="FU1019" s="144"/>
      <c r="FV1019" s="144"/>
      <c r="FW1019" s="144"/>
      <c r="FX1019" s="144"/>
      <c r="FY1019" s="144"/>
      <c r="FZ1019" s="144"/>
      <c r="GA1019" s="144"/>
      <c r="GB1019" s="144"/>
      <c r="GC1019" s="144"/>
      <c r="GD1019" s="144"/>
      <c r="GE1019" s="144"/>
      <c r="GF1019" s="144"/>
      <c r="GG1019" s="144"/>
      <c r="GH1019" s="144"/>
      <c r="GI1019" s="144"/>
      <c r="GJ1019" s="144"/>
      <c r="GK1019" s="144"/>
      <c r="GL1019" s="144"/>
      <c r="GM1019" s="144"/>
      <c r="GN1019" s="144"/>
      <c r="GO1019" s="144"/>
      <c r="GP1019" s="144"/>
      <c r="GQ1019" s="144"/>
      <c r="GR1019" s="144"/>
      <c r="GS1019" s="144"/>
      <c r="GT1019" s="144"/>
      <c r="GU1019" s="144"/>
      <c r="GV1019" s="144"/>
      <c r="GW1019" s="144"/>
      <c r="GX1019" s="144"/>
      <c r="GY1019" s="144"/>
      <c r="GZ1019" s="144"/>
      <c r="HA1019" s="144"/>
      <c r="HB1019" s="144"/>
      <c r="HC1019" s="144"/>
      <c r="HD1019" s="144"/>
      <c r="HE1019" s="144"/>
      <c r="HF1019" s="144"/>
      <c r="HG1019" s="144"/>
      <c r="HH1019" s="144"/>
      <c r="HI1019" s="144"/>
      <c r="HJ1019" s="144"/>
    </row>
    <row r="1020" spans="1:218" ht="16.5" x14ac:dyDescent="0.35">
      <c r="A1020" s="144"/>
      <c r="B1020" s="144"/>
      <c r="C1020" s="144"/>
      <c r="D1020" s="144"/>
      <c r="E1020" s="144"/>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c r="BG1020" s="144"/>
      <c r="BH1020" s="144"/>
      <c r="BI1020" s="144"/>
      <c r="BJ1020" s="144"/>
      <c r="BK1020" s="144"/>
      <c r="BL1020" s="144"/>
      <c r="BM1020" s="144"/>
      <c r="BN1020" s="144"/>
      <c r="BO1020" s="144"/>
      <c r="BP1020" s="144"/>
      <c r="BQ1020" s="144"/>
      <c r="BR1020" s="144"/>
      <c r="BS1020" s="144"/>
      <c r="BT1020" s="144"/>
      <c r="BU1020" s="144"/>
      <c r="BV1020" s="144"/>
      <c r="BW1020" s="144"/>
      <c r="BX1020" s="144"/>
      <c r="BY1020" s="144"/>
      <c r="BZ1020" s="144"/>
      <c r="CA1020" s="144"/>
      <c r="CB1020" s="144"/>
      <c r="CC1020" s="144"/>
      <c r="CD1020" s="144"/>
      <c r="CE1020" s="144"/>
      <c r="CF1020" s="144"/>
      <c r="CG1020" s="144"/>
      <c r="CH1020" s="144"/>
      <c r="CI1020" s="144"/>
      <c r="CJ1020" s="144"/>
      <c r="CK1020" s="144"/>
      <c r="CL1020" s="144"/>
      <c r="CM1020" s="144"/>
      <c r="CN1020" s="144"/>
      <c r="CO1020" s="144"/>
      <c r="CP1020" s="144"/>
      <c r="CQ1020" s="144"/>
      <c r="CR1020" s="144"/>
      <c r="CS1020" s="144"/>
      <c r="CT1020" s="144"/>
      <c r="CU1020" s="144"/>
      <c r="CV1020" s="144"/>
      <c r="CW1020" s="144"/>
      <c r="CX1020" s="144"/>
      <c r="CY1020" s="144"/>
      <c r="CZ1020" s="144"/>
      <c r="DA1020" s="144"/>
      <c r="DB1020" s="144"/>
      <c r="DC1020" s="144"/>
      <c r="DD1020" s="144"/>
      <c r="DE1020" s="144"/>
      <c r="DF1020" s="144"/>
      <c r="DG1020" s="144"/>
      <c r="DH1020" s="144"/>
      <c r="DI1020" s="144"/>
      <c r="DJ1020" s="144"/>
      <c r="DK1020" s="144"/>
      <c r="DL1020" s="144"/>
      <c r="DM1020" s="144"/>
      <c r="DN1020" s="144"/>
      <c r="DO1020" s="144"/>
      <c r="DP1020" s="144"/>
      <c r="DQ1020" s="144"/>
      <c r="DR1020" s="144"/>
      <c r="DS1020" s="144"/>
      <c r="DT1020" s="144"/>
      <c r="DU1020" s="144"/>
      <c r="DV1020" s="144"/>
      <c r="DW1020" s="144"/>
      <c r="DX1020" s="144"/>
      <c r="DY1020" s="144"/>
      <c r="DZ1020" s="144"/>
      <c r="EA1020" s="144"/>
      <c r="EB1020" s="144"/>
      <c r="EC1020" s="144"/>
      <c r="ED1020" s="144"/>
      <c r="EE1020" s="144"/>
      <c r="EF1020" s="144"/>
      <c r="EG1020" s="144"/>
      <c r="EH1020" s="144"/>
      <c r="EI1020" s="144"/>
      <c r="EJ1020" s="144"/>
      <c r="EK1020" s="144"/>
      <c r="EL1020" s="144"/>
      <c r="EM1020" s="144"/>
      <c r="EN1020" s="144"/>
      <c r="EO1020" s="144"/>
      <c r="EP1020" s="144"/>
      <c r="EQ1020" s="144"/>
      <c r="ER1020" s="144"/>
      <c r="ES1020" s="144"/>
      <c r="ET1020" s="144"/>
      <c r="EU1020" s="144"/>
      <c r="EV1020" s="144"/>
      <c r="EW1020" s="144"/>
      <c r="EX1020" s="144"/>
      <c r="EY1020" s="144"/>
      <c r="EZ1020" s="144"/>
      <c r="FA1020" s="144"/>
      <c r="FB1020" s="144"/>
      <c r="FC1020" s="144"/>
      <c r="FD1020" s="144"/>
      <c r="FE1020" s="144"/>
      <c r="FF1020" s="144"/>
      <c r="FG1020" s="144"/>
      <c r="FH1020" s="144"/>
      <c r="FI1020" s="144"/>
      <c r="FJ1020" s="144"/>
      <c r="FK1020" s="144"/>
      <c r="FL1020" s="144"/>
      <c r="FM1020" s="144"/>
      <c r="FN1020" s="144"/>
      <c r="FO1020" s="144"/>
      <c r="FP1020" s="144"/>
      <c r="FQ1020" s="144"/>
      <c r="FR1020" s="144"/>
      <c r="FS1020" s="144"/>
      <c r="FT1020" s="144"/>
      <c r="FU1020" s="144"/>
      <c r="FV1020" s="144"/>
      <c r="FW1020" s="144"/>
      <c r="FX1020" s="144"/>
      <c r="FY1020" s="144"/>
      <c r="FZ1020" s="144"/>
      <c r="GA1020" s="144"/>
      <c r="GB1020" s="144"/>
      <c r="GC1020" s="144"/>
      <c r="GD1020" s="144"/>
      <c r="GE1020" s="144"/>
      <c r="GF1020" s="144"/>
      <c r="GG1020" s="144"/>
      <c r="GH1020" s="144"/>
      <c r="GI1020" s="144"/>
      <c r="GJ1020" s="144"/>
      <c r="GK1020" s="144"/>
      <c r="GL1020" s="144"/>
      <c r="GM1020" s="144"/>
      <c r="GN1020" s="144"/>
      <c r="GO1020" s="144"/>
      <c r="GP1020" s="144"/>
      <c r="GQ1020" s="144"/>
      <c r="GR1020" s="144"/>
      <c r="GS1020" s="144"/>
      <c r="GT1020" s="144"/>
      <c r="GU1020" s="144"/>
      <c r="GV1020" s="144"/>
      <c r="GW1020" s="144"/>
      <c r="GX1020" s="144"/>
      <c r="GY1020" s="144"/>
      <c r="GZ1020" s="144"/>
      <c r="HA1020" s="144"/>
      <c r="HB1020" s="144"/>
      <c r="HC1020" s="144"/>
      <c r="HD1020" s="144"/>
      <c r="HE1020" s="144"/>
      <c r="HF1020" s="144"/>
      <c r="HG1020" s="144"/>
      <c r="HH1020" s="144"/>
      <c r="HI1020" s="144"/>
      <c r="HJ1020" s="144"/>
    </row>
    <row r="1021" spans="1:218" ht="16.5" x14ac:dyDescent="0.35">
      <c r="A1021" s="144"/>
      <c r="B1021" s="144"/>
      <c r="C1021" s="144"/>
      <c r="D1021" s="144"/>
      <c r="E1021" s="144"/>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c r="BG1021" s="144"/>
      <c r="BH1021" s="144"/>
      <c r="BI1021" s="144"/>
      <c r="BJ1021" s="144"/>
      <c r="BK1021" s="144"/>
      <c r="BL1021" s="144"/>
      <c r="BM1021" s="144"/>
      <c r="BN1021" s="144"/>
      <c r="BO1021" s="144"/>
      <c r="BP1021" s="144"/>
      <c r="BQ1021" s="144"/>
      <c r="BR1021" s="144"/>
      <c r="BS1021" s="144"/>
      <c r="BT1021" s="144"/>
      <c r="BU1021" s="144"/>
      <c r="BV1021" s="144"/>
      <c r="BW1021" s="144"/>
      <c r="BX1021" s="144"/>
      <c r="BY1021" s="144"/>
      <c r="BZ1021" s="144"/>
      <c r="CA1021" s="144"/>
      <c r="CB1021" s="144"/>
      <c r="CC1021" s="144"/>
      <c r="CD1021" s="144"/>
      <c r="CE1021" s="144"/>
      <c r="CF1021" s="144"/>
      <c r="CG1021" s="144"/>
      <c r="CH1021" s="144"/>
      <c r="CI1021" s="144"/>
      <c r="CJ1021" s="144"/>
      <c r="CK1021" s="144"/>
      <c r="CL1021" s="144"/>
      <c r="CM1021" s="144"/>
      <c r="CN1021" s="144"/>
      <c r="CO1021" s="144"/>
      <c r="CP1021" s="144"/>
      <c r="CQ1021" s="144"/>
      <c r="CR1021" s="144"/>
      <c r="CS1021" s="144"/>
      <c r="CT1021" s="144"/>
      <c r="CU1021" s="144"/>
      <c r="CV1021" s="144"/>
      <c r="CW1021" s="144"/>
      <c r="CX1021" s="144"/>
      <c r="CY1021" s="144"/>
      <c r="CZ1021" s="144"/>
      <c r="DA1021" s="144"/>
      <c r="DB1021" s="144"/>
      <c r="DC1021" s="144"/>
      <c r="DD1021" s="144"/>
      <c r="DE1021" s="144"/>
      <c r="DF1021" s="144"/>
      <c r="DG1021" s="144"/>
      <c r="DH1021" s="144"/>
      <c r="DI1021" s="144"/>
      <c r="DJ1021" s="144"/>
      <c r="DK1021" s="144"/>
      <c r="DL1021" s="144"/>
      <c r="DM1021" s="144"/>
      <c r="DN1021" s="144"/>
      <c r="DO1021" s="144"/>
      <c r="DP1021" s="144"/>
      <c r="DQ1021" s="144"/>
      <c r="DR1021" s="144"/>
      <c r="DS1021" s="144"/>
      <c r="DT1021" s="144"/>
      <c r="DU1021" s="144"/>
      <c r="DV1021" s="144"/>
      <c r="DW1021" s="144"/>
      <c r="DX1021" s="144"/>
      <c r="DY1021" s="144"/>
      <c r="DZ1021" s="144"/>
      <c r="EA1021" s="144"/>
      <c r="EB1021" s="144"/>
      <c r="EC1021" s="144"/>
      <c r="ED1021" s="144"/>
      <c r="EE1021" s="144"/>
      <c r="EF1021" s="144"/>
      <c r="EG1021" s="144"/>
      <c r="EH1021" s="144"/>
      <c r="EI1021" s="144"/>
      <c r="EJ1021" s="144"/>
      <c r="EK1021" s="144"/>
      <c r="EL1021" s="144"/>
      <c r="EM1021" s="144"/>
      <c r="EN1021" s="144"/>
      <c r="EO1021" s="144"/>
      <c r="EP1021" s="144"/>
      <c r="EQ1021" s="144"/>
      <c r="ER1021" s="144"/>
      <c r="ES1021" s="144"/>
      <c r="ET1021" s="144"/>
      <c r="EU1021" s="144"/>
      <c r="EV1021" s="144"/>
      <c r="EW1021" s="144"/>
      <c r="EX1021" s="144"/>
      <c r="EY1021" s="144"/>
      <c r="EZ1021" s="144"/>
      <c r="FA1021" s="144"/>
      <c r="FB1021" s="144"/>
      <c r="FC1021" s="144"/>
      <c r="FD1021" s="144"/>
      <c r="FE1021" s="144"/>
      <c r="FF1021" s="144"/>
      <c r="FG1021" s="144"/>
      <c r="FH1021" s="144"/>
      <c r="FI1021" s="144"/>
      <c r="FJ1021" s="144"/>
      <c r="FK1021" s="144"/>
      <c r="FL1021" s="144"/>
      <c r="FM1021" s="144"/>
      <c r="FN1021" s="144"/>
      <c r="FO1021" s="144"/>
      <c r="FP1021" s="144"/>
      <c r="FQ1021" s="144"/>
      <c r="FR1021" s="144"/>
      <c r="FS1021" s="144"/>
      <c r="FT1021" s="144"/>
      <c r="FU1021" s="144"/>
      <c r="FV1021" s="144"/>
      <c r="FW1021" s="144"/>
      <c r="FX1021" s="144"/>
      <c r="FY1021" s="144"/>
      <c r="FZ1021" s="144"/>
      <c r="GA1021" s="144"/>
      <c r="GB1021" s="144"/>
      <c r="GC1021" s="144"/>
      <c r="GD1021" s="144"/>
      <c r="GE1021" s="144"/>
      <c r="GF1021" s="144"/>
      <c r="GG1021" s="144"/>
      <c r="GH1021" s="144"/>
      <c r="GI1021" s="144"/>
      <c r="GJ1021" s="144"/>
      <c r="GK1021" s="144"/>
      <c r="GL1021" s="144"/>
      <c r="GM1021" s="144"/>
      <c r="GN1021" s="144"/>
      <c r="GO1021" s="144"/>
      <c r="GP1021" s="144"/>
      <c r="GQ1021" s="144"/>
      <c r="GR1021" s="144"/>
      <c r="GS1021" s="144"/>
      <c r="GT1021" s="144"/>
      <c r="GU1021" s="144"/>
      <c r="GV1021" s="144"/>
      <c r="GW1021" s="144"/>
      <c r="GX1021" s="144"/>
      <c r="GY1021" s="144"/>
      <c r="GZ1021" s="144"/>
      <c r="HA1021" s="144"/>
      <c r="HB1021" s="144"/>
      <c r="HC1021" s="144"/>
      <c r="HD1021" s="144"/>
      <c r="HE1021" s="144"/>
      <c r="HF1021" s="144"/>
      <c r="HG1021" s="144"/>
      <c r="HH1021" s="144"/>
      <c r="HI1021" s="144"/>
      <c r="HJ1021" s="144"/>
    </row>
    <row r="1022" spans="1:218" ht="16.5" x14ac:dyDescent="0.35">
      <c r="A1022" s="144"/>
      <c r="B1022" s="144"/>
      <c r="C1022" s="144"/>
      <c r="D1022" s="144"/>
      <c r="E1022" s="144"/>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c r="BG1022" s="144"/>
      <c r="BH1022" s="144"/>
      <c r="BI1022" s="144"/>
      <c r="BJ1022" s="144"/>
      <c r="BK1022" s="144"/>
      <c r="BL1022" s="144"/>
      <c r="BM1022" s="144"/>
      <c r="BN1022" s="144"/>
      <c r="BO1022" s="144"/>
      <c r="BP1022" s="144"/>
      <c r="BQ1022" s="144"/>
      <c r="BR1022" s="144"/>
      <c r="BS1022" s="144"/>
      <c r="BT1022" s="144"/>
      <c r="BU1022" s="144"/>
      <c r="BV1022" s="144"/>
      <c r="BW1022" s="144"/>
      <c r="BX1022" s="144"/>
      <c r="BY1022" s="144"/>
      <c r="BZ1022" s="144"/>
      <c r="CA1022" s="144"/>
      <c r="CB1022" s="144"/>
      <c r="CC1022" s="144"/>
      <c r="CD1022" s="144"/>
      <c r="CE1022" s="144"/>
      <c r="CF1022" s="144"/>
      <c r="CG1022" s="144"/>
      <c r="CH1022" s="144"/>
      <c r="CI1022" s="144"/>
      <c r="CJ1022" s="144"/>
      <c r="CK1022" s="144"/>
      <c r="CL1022" s="144"/>
      <c r="CM1022" s="144"/>
      <c r="CN1022" s="144"/>
      <c r="CO1022" s="144"/>
      <c r="CP1022" s="144"/>
      <c r="CQ1022" s="144"/>
      <c r="CR1022" s="144"/>
      <c r="CS1022" s="144"/>
      <c r="CT1022" s="144"/>
      <c r="CU1022" s="144"/>
      <c r="CV1022" s="144"/>
      <c r="CW1022" s="144"/>
      <c r="CX1022" s="144"/>
      <c r="CY1022" s="144"/>
      <c r="CZ1022" s="144"/>
      <c r="DA1022" s="144"/>
      <c r="DB1022" s="144"/>
      <c r="DC1022" s="144"/>
      <c r="DD1022" s="144"/>
      <c r="DE1022" s="144"/>
      <c r="DF1022" s="144"/>
      <c r="DG1022" s="144"/>
      <c r="DH1022" s="144"/>
      <c r="DI1022" s="144"/>
      <c r="DJ1022" s="144"/>
      <c r="DK1022" s="144"/>
      <c r="DL1022" s="144"/>
      <c r="DM1022" s="144"/>
      <c r="DN1022" s="144"/>
      <c r="DO1022" s="144"/>
      <c r="DP1022" s="144"/>
      <c r="DQ1022" s="144"/>
      <c r="DR1022" s="144"/>
      <c r="DS1022" s="144"/>
      <c r="DT1022" s="144"/>
      <c r="DU1022" s="144"/>
      <c r="DV1022" s="144"/>
      <c r="DW1022" s="144"/>
      <c r="DX1022" s="144"/>
      <c r="DY1022" s="144"/>
      <c r="DZ1022" s="144"/>
      <c r="EA1022" s="144"/>
      <c r="EB1022" s="144"/>
      <c r="EC1022" s="144"/>
      <c r="ED1022" s="144"/>
      <c r="EE1022" s="144"/>
      <c r="EF1022" s="144"/>
      <c r="EG1022" s="144"/>
      <c r="EH1022" s="144"/>
      <c r="EI1022" s="144"/>
      <c r="EJ1022" s="144"/>
      <c r="EK1022" s="144"/>
      <c r="EL1022" s="144"/>
      <c r="EM1022" s="144"/>
      <c r="EN1022" s="144"/>
      <c r="EO1022" s="144"/>
      <c r="EP1022" s="144"/>
      <c r="EQ1022" s="144"/>
      <c r="ER1022" s="144"/>
      <c r="ES1022" s="144"/>
      <c r="ET1022" s="144"/>
      <c r="EU1022" s="144"/>
      <c r="EV1022" s="144"/>
      <c r="EW1022" s="144"/>
      <c r="EX1022" s="144"/>
      <c r="EY1022" s="144"/>
      <c r="EZ1022" s="144"/>
      <c r="FA1022" s="144"/>
      <c r="FB1022" s="144"/>
      <c r="FC1022" s="144"/>
      <c r="FD1022" s="144"/>
      <c r="FE1022" s="144"/>
      <c r="FF1022" s="144"/>
      <c r="FG1022" s="144"/>
      <c r="FH1022" s="144"/>
      <c r="FI1022" s="144"/>
      <c r="FJ1022" s="144"/>
      <c r="FK1022" s="144"/>
      <c r="FL1022" s="144"/>
      <c r="FM1022" s="144"/>
      <c r="FN1022" s="144"/>
      <c r="FO1022" s="144"/>
      <c r="FP1022" s="144"/>
      <c r="FQ1022" s="144"/>
      <c r="FR1022" s="144"/>
      <c r="FS1022" s="144"/>
      <c r="FT1022" s="144"/>
      <c r="FU1022" s="144"/>
      <c r="FV1022" s="144"/>
      <c r="FW1022" s="144"/>
      <c r="FX1022" s="144"/>
      <c r="FY1022" s="144"/>
      <c r="FZ1022" s="144"/>
      <c r="GA1022" s="144"/>
      <c r="GB1022" s="144"/>
      <c r="GC1022" s="144"/>
      <c r="GD1022" s="144"/>
      <c r="GE1022" s="144"/>
      <c r="GF1022" s="144"/>
      <c r="GG1022" s="144"/>
      <c r="GH1022" s="144"/>
      <c r="GI1022" s="144"/>
      <c r="GJ1022" s="144"/>
      <c r="GK1022" s="144"/>
      <c r="GL1022" s="144"/>
      <c r="GM1022" s="144"/>
      <c r="GN1022" s="144"/>
      <c r="GO1022" s="144"/>
      <c r="GP1022" s="144"/>
      <c r="GQ1022" s="144"/>
      <c r="GR1022" s="144"/>
      <c r="GS1022" s="144"/>
      <c r="GT1022" s="144"/>
      <c r="GU1022" s="144"/>
      <c r="GV1022" s="144"/>
      <c r="GW1022" s="144"/>
      <c r="GX1022" s="144"/>
      <c r="GY1022" s="144"/>
      <c r="GZ1022" s="144"/>
      <c r="HA1022" s="144"/>
      <c r="HB1022" s="144"/>
      <c r="HC1022" s="144"/>
      <c r="HD1022" s="144"/>
      <c r="HE1022" s="144"/>
      <c r="HF1022" s="144"/>
      <c r="HG1022" s="144"/>
      <c r="HH1022" s="144"/>
      <c r="HI1022" s="144"/>
      <c r="HJ1022" s="144"/>
    </row>
    <row r="1023" spans="1:218" ht="16.5" x14ac:dyDescent="0.35">
      <c r="A1023" s="144"/>
      <c r="B1023" s="144"/>
      <c r="C1023" s="144"/>
      <c r="D1023" s="144"/>
      <c r="E1023" s="144"/>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c r="BG1023" s="144"/>
      <c r="BH1023" s="144"/>
      <c r="BI1023" s="144"/>
      <c r="BJ1023" s="144"/>
      <c r="BK1023" s="144"/>
      <c r="BL1023" s="144"/>
      <c r="BM1023" s="144"/>
      <c r="BN1023" s="144"/>
      <c r="BO1023" s="144"/>
      <c r="BP1023" s="144"/>
      <c r="BQ1023" s="144"/>
      <c r="BR1023" s="144"/>
      <c r="BS1023" s="144"/>
      <c r="BT1023" s="144"/>
      <c r="BU1023" s="144"/>
      <c r="BV1023" s="144"/>
      <c r="BW1023" s="144"/>
      <c r="BX1023" s="144"/>
      <c r="BY1023" s="144"/>
      <c r="BZ1023" s="144"/>
      <c r="CA1023" s="144"/>
      <c r="CB1023" s="144"/>
      <c r="CC1023" s="144"/>
      <c r="CD1023" s="144"/>
      <c r="CE1023" s="144"/>
      <c r="CF1023" s="144"/>
      <c r="CG1023" s="144"/>
      <c r="CH1023" s="144"/>
      <c r="CI1023" s="144"/>
      <c r="CJ1023" s="144"/>
      <c r="CK1023" s="144"/>
      <c r="CL1023" s="144"/>
      <c r="CM1023" s="144"/>
      <c r="CN1023" s="144"/>
      <c r="CO1023" s="144"/>
      <c r="CP1023" s="144"/>
      <c r="CQ1023" s="144"/>
      <c r="CR1023" s="144"/>
      <c r="CS1023" s="144"/>
      <c r="CT1023" s="144"/>
      <c r="CU1023" s="144"/>
      <c r="CV1023" s="144"/>
      <c r="CW1023" s="144"/>
      <c r="CX1023" s="144"/>
      <c r="CY1023" s="144"/>
      <c r="CZ1023" s="144"/>
      <c r="DA1023" s="144"/>
      <c r="DB1023" s="144"/>
      <c r="DC1023" s="144"/>
      <c r="DD1023" s="144"/>
      <c r="DE1023" s="144"/>
      <c r="DF1023" s="144"/>
      <c r="DG1023" s="144"/>
      <c r="DH1023" s="144"/>
      <c r="DI1023" s="144"/>
      <c r="DJ1023" s="144"/>
      <c r="DK1023" s="144"/>
      <c r="DL1023" s="144"/>
      <c r="DM1023" s="144"/>
      <c r="DN1023" s="144"/>
      <c r="DO1023" s="144"/>
      <c r="DP1023" s="144"/>
      <c r="DQ1023" s="144"/>
      <c r="DR1023" s="144"/>
      <c r="DS1023" s="144"/>
      <c r="DT1023" s="144"/>
      <c r="DU1023" s="144"/>
      <c r="DV1023" s="144"/>
      <c r="DW1023" s="144"/>
      <c r="DX1023" s="144"/>
      <c r="DY1023" s="144"/>
      <c r="DZ1023" s="144"/>
      <c r="EA1023" s="144"/>
      <c r="EB1023" s="144"/>
      <c r="EC1023" s="144"/>
      <c r="ED1023" s="144"/>
      <c r="EE1023" s="144"/>
      <c r="EF1023" s="144"/>
      <c r="EG1023" s="144"/>
      <c r="EH1023" s="144"/>
      <c r="EI1023" s="144"/>
      <c r="EJ1023" s="144"/>
      <c r="EK1023" s="144"/>
      <c r="EL1023" s="144"/>
      <c r="EM1023" s="144"/>
      <c r="EN1023" s="144"/>
      <c r="EO1023" s="144"/>
      <c r="EP1023" s="144"/>
      <c r="EQ1023" s="144"/>
      <c r="ER1023" s="144"/>
      <c r="ES1023" s="144"/>
      <c r="ET1023" s="144"/>
      <c r="EU1023" s="144"/>
      <c r="EV1023" s="144"/>
      <c r="EW1023" s="144"/>
      <c r="EX1023" s="144"/>
      <c r="EY1023" s="144"/>
      <c r="EZ1023" s="144"/>
      <c r="FA1023" s="144"/>
      <c r="FB1023" s="144"/>
      <c r="FC1023" s="144"/>
      <c r="FD1023" s="144"/>
      <c r="FE1023" s="144"/>
      <c r="FF1023" s="144"/>
      <c r="FG1023" s="144"/>
      <c r="FH1023" s="144"/>
      <c r="FI1023" s="144"/>
      <c r="FJ1023" s="144"/>
      <c r="FK1023" s="144"/>
      <c r="FL1023" s="144"/>
      <c r="FM1023" s="144"/>
      <c r="FN1023" s="144"/>
      <c r="FO1023" s="144"/>
      <c r="FP1023" s="144"/>
      <c r="FQ1023" s="144"/>
      <c r="FR1023" s="144"/>
      <c r="FS1023" s="144"/>
      <c r="FT1023" s="144"/>
      <c r="FU1023" s="144"/>
      <c r="FV1023" s="144"/>
      <c r="FW1023" s="144"/>
      <c r="FX1023" s="144"/>
      <c r="FY1023" s="144"/>
      <c r="FZ1023" s="144"/>
      <c r="GA1023" s="144"/>
      <c r="GB1023" s="144"/>
      <c r="GC1023" s="144"/>
      <c r="GD1023" s="144"/>
      <c r="GE1023" s="144"/>
      <c r="GF1023" s="144"/>
      <c r="GG1023" s="144"/>
      <c r="GH1023" s="144"/>
      <c r="GI1023" s="144"/>
      <c r="GJ1023" s="144"/>
      <c r="GK1023" s="144"/>
      <c r="GL1023" s="144"/>
      <c r="GM1023" s="144"/>
      <c r="GN1023" s="144"/>
      <c r="GO1023" s="144"/>
      <c r="GP1023" s="144"/>
      <c r="GQ1023" s="144"/>
      <c r="GR1023" s="144"/>
      <c r="GS1023" s="144"/>
      <c r="GT1023" s="144"/>
      <c r="GU1023" s="144"/>
      <c r="GV1023" s="144"/>
      <c r="GW1023" s="144"/>
      <c r="GX1023" s="144"/>
      <c r="GY1023" s="144"/>
      <c r="GZ1023" s="144"/>
      <c r="HA1023" s="144"/>
      <c r="HB1023" s="144"/>
      <c r="HC1023" s="144"/>
      <c r="HD1023" s="144"/>
      <c r="HE1023" s="144"/>
      <c r="HF1023" s="144"/>
      <c r="HG1023" s="144"/>
      <c r="HH1023" s="144"/>
      <c r="HI1023" s="144"/>
      <c r="HJ1023" s="144"/>
    </row>
    <row r="1024" spans="1:218" ht="16.5" x14ac:dyDescent="0.35">
      <c r="A1024" s="144"/>
      <c r="B1024" s="144"/>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c r="BG1024" s="144"/>
      <c r="BH1024" s="144"/>
      <c r="BI1024" s="144"/>
      <c r="BJ1024" s="144"/>
      <c r="BK1024" s="144"/>
      <c r="BL1024" s="144"/>
      <c r="BM1024" s="144"/>
      <c r="BN1024" s="144"/>
      <c r="BO1024" s="144"/>
      <c r="BP1024" s="144"/>
      <c r="BQ1024" s="144"/>
      <c r="BR1024" s="144"/>
      <c r="BS1024" s="144"/>
      <c r="BT1024" s="144"/>
      <c r="BU1024" s="144"/>
      <c r="BV1024" s="144"/>
      <c r="BW1024" s="144"/>
      <c r="BX1024" s="144"/>
      <c r="BY1024" s="144"/>
      <c r="BZ1024" s="144"/>
      <c r="CA1024" s="144"/>
      <c r="CB1024" s="144"/>
      <c r="CC1024" s="144"/>
      <c r="CD1024" s="144"/>
      <c r="CE1024" s="144"/>
      <c r="CF1024" s="144"/>
      <c r="CG1024" s="144"/>
      <c r="CH1024" s="144"/>
      <c r="CI1024" s="144"/>
      <c r="CJ1024" s="144"/>
      <c r="CK1024" s="144"/>
      <c r="CL1024" s="144"/>
      <c r="CM1024" s="144"/>
      <c r="CN1024" s="144"/>
      <c r="CO1024" s="144"/>
      <c r="CP1024" s="144"/>
      <c r="CQ1024" s="144"/>
      <c r="CR1024" s="144"/>
      <c r="CS1024" s="144"/>
      <c r="CT1024" s="144"/>
      <c r="CU1024" s="144"/>
      <c r="CV1024" s="144"/>
      <c r="CW1024" s="144"/>
      <c r="CX1024" s="144"/>
      <c r="CY1024" s="144"/>
      <c r="CZ1024" s="144"/>
      <c r="DA1024" s="144"/>
      <c r="DB1024" s="144"/>
      <c r="DC1024" s="144"/>
      <c r="DD1024" s="144"/>
      <c r="DE1024" s="144"/>
      <c r="DF1024" s="144"/>
      <c r="DG1024" s="144"/>
      <c r="DH1024" s="144"/>
      <c r="DI1024" s="144"/>
      <c r="DJ1024" s="144"/>
      <c r="DK1024" s="144"/>
      <c r="DL1024" s="144"/>
      <c r="DM1024" s="144"/>
      <c r="DN1024" s="144"/>
      <c r="DO1024" s="144"/>
      <c r="DP1024" s="144"/>
      <c r="DQ1024" s="144"/>
      <c r="DR1024" s="144"/>
      <c r="DS1024" s="144"/>
      <c r="DT1024" s="144"/>
      <c r="DU1024" s="144"/>
      <c r="DV1024" s="144"/>
      <c r="DW1024" s="144"/>
      <c r="DX1024" s="144"/>
      <c r="DY1024" s="144"/>
      <c r="DZ1024" s="144"/>
      <c r="EA1024" s="144"/>
      <c r="EB1024" s="144"/>
      <c r="EC1024" s="144"/>
      <c r="ED1024" s="144"/>
      <c r="EE1024" s="144"/>
      <c r="EF1024" s="144"/>
      <c r="EG1024" s="144"/>
      <c r="EH1024" s="144"/>
      <c r="EI1024" s="144"/>
      <c r="EJ1024" s="144"/>
      <c r="EK1024" s="144"/>
      <c r="EL1024" s="144"/>
      <c r="EM1024" s="144"/>
      <c r="EN1024" s="144"/>
      <c r="EO1024" s="144"/>
      <c r="EP1024" s="144"/>
      <c r="EQ1024" s="144"/>
      <c r="ER1024" s="144"/>
      <c r="ES1024" s="144"/>
      <c r="ET1024" s="144"/>
      <c r="EU1024" s="144"/>
      <c r="EV1024" s="144"/>
      <c r="EW1024" s="144"/>
      <c r="EX1024" s="144"/>
      <c r="EY1024" s="144"/>
      <c r="EZ1024" s="144"/>
      <c r="FA1024" s="144"/>
      <c r="FB1024" s="144"/>
      <c r="FC1024" s="144"/>
      <c r="FD1024" s="144"/>
      <c r="FE1024" s="144"/>
      <c r="FF1024" s="144"/>
      <c r="FG1024" s="144"/>
      <c r="FH1024" s="144"/>
      <c r="FI1024" s="144"/>
      <c r="FJ1024" s="144"/>
      <c r="FK1024" s="144"/>
      <c r="FL1024" s="144"/>
      <c r="FM1024" s="144"/>
      <c r="FN1024" s="144"/>
      <c r="FO1024" s="144"/>
      <c r="FP1024" s="144"/>
      <c r="FQ1024" s="144"/>
      <c r="FR1024" s="144"/>
      <c r="FS1024" s="144"/>
      <c r="FT1024" s="144"/>
      <c r="FU1024" s="144"/>
      <c r="FV1024" s="144"/>
      <c r="FW1024" s="144"/>
      <c r="FX1024" s="144"/>
      <c r="FY1024" s="144"/>
      <c r="FZ1024" s="144"/>
      <c r="GA1024" s="144"/>
      <c r="GB1024" s="144"/>
      <c r="GC1024" s="144"/>
      <c r="GD1024" s="144"/>
      <c r="GE1024" s="144"/>
      <c r="GF1024" s="144"/>
      <c r="GG1024" s="144"/>
      <c r="GH1024" s="144"/>
      <c r="GI1024" s="144"/>
      <c r="GJ1024" s="144"/>
      <c r="GK1024" s="144"/>
      <c r="GL1024" s="144"/>
      <c r="GM1024" s="144"/>
      <c r="GN1024" s="144"/>
      <c r="GO1024" s="144"/>
      <c r="GP1024" s="144"/>
      <c r="GQ1024" s="144"/>
      <c r="GR1024" s="144"/>
      <c r="GS1024" s="144"/>
      <c r="GT1024" s="144"/>
      <c r="GU1024" s="144"/>
      <c r="GV1024" s="144"/>
      <c r="GW1024" s="144"/>
      <c r="GX1024" s="144"/>
      <c r="GY1024" s="144"/>
      <c r="GZ1024" s="144"/>
      <c r="HA1024" s="144"/>
      <c r="HB1024" s="144"/>
      <c r="HC1024" s="144"/>
      <c r="HD1024" s="144"/>
      <c r="HE1024" s="144"/>
      <c r="HF1024" s="144"/>
      <c r="HG1024" s="144"/>
      <c r="HH1024" s="144"/>
      <c r="HI1024" s="144"/>
      <c r="HJ1024" s="144"/>
    </row>
    <row r="1025" spans="1:218" ht="16.5" x14ac:dyDescent="0.35">
      <c r="A1025" s="144"/>
      <c r="B1025" s="144"/>
      <c r="C1025" s="144"/>
      <c r="D1025" s="144"/>
      <c r="E1025" s="144"/>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c r="BG1025" s="144"/>
      <c r="BH1025" s="144"/>
      <c r="BI1025" s="144"/>
      <c r="BJ1025" s="144"/>
      <c r="BK1025" s="144"/>
      <c r="BL1025" s="144"/>
      <c r="BM1025" s="144"/>
      <c r="BN1025" s="144"/>
      <c r="BO1025" s="144"/>
      <c r="BP1025" s="144"/>
      <c r="BQ1025" s="144"/>
      <c r="BR1025" s="144"/>
      <c r="BS1025" s="144"/>
      <c r="BT1025" s="144"/>
      <c r="BU1025" s="144"/>
      <c r="BV1025" s="144"/>
      <c r="BW1025" s="144"/>
      <c r="BX1025" s="144"/>
      <c r="BY1025" s="144"/>
      <c r="BZ1025" s="144"/>
      <c r="CA1025" s="144"/>
      <c r="CB1025" s="144"/>
      <c r="CC1025" s="144"/>
      <c r="CD1025" s="144"/>
      <c r="CE1025" s="144"/>
      <c r="CF1025" s="144"/>
      <c r="CG1025" s="144"/>
      <c r="CH1025" s="144"/>
      <c r="CI1025" s="144"/>
      <c r="CJ1025" s="144"/>
      <c r="CK1025" s="144"/>
      <c r="CL1025" s="144"/>
      <c r="CM1025" s="144"/>
      <c r="CN1025" s="144"/>
      <c r="CO1025" s="144"/>
      <c r="CP1025" s="144"/>
      <c r="CQ1025" s="144"/>
      <c r="CR1025" s="144"/>
      <c r="CS1025" s="144"/>
      <c r="CT1025" s="144"/>
      <c r="CU1025" s="144"/>
      <c r="CV1025" s="144"/>
      <c r="CW1025" s="144"/>
      <c r="CX1025" s="144"/>
      <c r="CY1025" s="144"/>
      <c r="CZ1025" s="144"/>
      <c r="DA1025" s="144"/>
      <c r="DB1025" s="144"/>
      <c r="DC1025" s="144"/>
      <c r="DD1025" s="144"/>
      <c r="DE1025" s="144"/>
      <c r="DF1025" s="144"/>
      <c r="DG1025" s="144"/>
      <c r="DH1025" s="144"/>
      <c r="DI1025" s="144"/>
      <c r="DJ1025" s="144"/>
      <c r="DK1025" s="144"/>
      <c r="DL1025" s="144"/>
      <c r="DM1025" s="144"/>
      <c r="DN1025" s="144"/>
      <c r="DO1025" s="144"/>
      <c r="DP1025" s="144"/>
      <c r="DQ1025" s="144"/>
      <c r="DR1025" s="144"/>
      <c r="DS1025" s="144"/>
      <c r="DT1025" s="144"/>
      <c r="DU1025" s="144"/>
      <c r="DV1025" s="144"/>
      <c r="DW1025" s="144"/>
      <c r="DX1025" s="144"/>
      <c r="DY1025" s="144"/>
      <c r="DZ1025" s="144"/>
      <c r="EA1025" s="144"/>
      <c r="EB1025" s="144"/>
      <c r="EC1025" s="144"/>
      <c r="ED1025" s="144"/>
      <c r="EE1025" s="144"/>
      <c r="EF1025" s="144"/>
      <c r="EG1025" s="144"/>
      <c r="EH1025" s="144"/>
      <c r="EI1025" s="144"/>
      <c r="EJ1025" s="144"/>
      <c r="EK1025" s="144"/>
      <c r="EL1025" s="144"/>
      <c r="EM1025" s="144"/>
      <c r="EN1025" s="144"/>
      <c r="EO1025" s="144"/>
      <c r="EP1025" s="144"/>
      <c r="EQ1025" s="144"/>
      <c r="ER1025" s="144"/>
      <c r="ES1025" s="144"/>
      <c r="ET1025" s="144"/>
      <c r="EU1025" s="144"/>
      <c r="EV1025" s="144"/>
      <c r="EW1025" s="144"/>
      <c r="EX1025" s="144"/>
      <c r="EY1025" s="144"/>
      <c r="EZ1025" s="144"/>
      <c r="FA1025" s="144"/>
      <c r="FB1025" s="144"/>
      <c r="FC1025" s="144"/>
      <c r="FD1025" s="144"/>
      <c r="FE1025" s="144"/>
      <c r="FF1025" s="144"/>
      <c r="FG1025" s="144"/>
      <c r="FH1025" s="144"/>
      <c r="FI1025" s="144"/>
      <c r="FJ1025" s="144"/>
      <c r="FK1025" s="144"/>
      <c r="FL1025" s="144"/>
      <c r="FM1025" s="144"/>
      <c r="FN1025" s="144"/>
      <c r="FO1025" s="144"/>
      <c r="FP1025" s="144"/>
      <c r="FQ1025" s="144"/>
      <c r="FR1025" s="144"/>
      <c r="FS1025" s="144"/>
      <c r="FT1025" s="144"/>
      <c r="FU1025" s="144"/>
      <c r="FV1025" s="144"/>
      <c r="FW1025" s="144"/>
      <c r="FX1025" s="144"/>
      <c r="FY1025" s="144"/>
      <c r="FZ1025" s="144"/>
      <c r="GA1025" s="144"/>
      <c r="GB1025" s="144"/>
      <c r="GC1025" s="144"/>
      <c r="GD1025" s="144"/>
      <c r="GE1025" s="144"/>
      <c r="GF1025" s="144"/>
      <c r="GG1025" s="144"/>
      <c r="GH1025" s="144"/>
      <c r="GI1025" s="144"/>
      <c r="GJ1025" s="144"/>
      <c r="GK1025" s="144"/>
      <c r="GL1025" s="144"/>
      <c r="GM1025" s="144"/>
      <c r="GN1025" s="144"/>
      <c r="GO1025" s="144"/>
      <c r="GP1025" s="144"/>
      <c r="GQ1025" s="144"/>
      <c r="GR1025" s="144"/>
      <c r="GS1025" s="144"/>
      <c r="GT1025" s="144"/>
      <c r="GU1025" s="144"/>
      <c r="GV1025" s="144"/>
      <c r="GW1025" s="144"/>
      <c r="GX1025" s="144"/>
      <c r="GY1025" s="144"/>
      <c r="GZ1025" s="144"/>
      <c r="HA1025" s="144"/>
      <c r="HB1025" s="144"/>
      <c r="HC1025" s="144"/>
      <c r="HD1025" s="144"/>
      <c r="HE1025" s="144"/>
      <c r="HF1025" s="144"/>
      <c r="HG1025" s="144"/>
      <c r="HH1025" s="144"/>
      <c r="HI1025" s="144"/>
      <c r="HJ1025" s="144"/>
    </row>
    <row r="1026" spans="1:218" ht="16.5" x14ac:dyDescent="0.35">
      <c r="A1026" s="144"/>
      <c r="B1026" s="144"/>
      <c r="C1026" s="144"/>
      <c r="D1026" s="144"/>
      <c r="E1026" s="144"/>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c r="BG1026" s="144"/>
      <c r="BH1026" s="144"/>
      <c r="BI1026" s="144"/>
      <c r="BJ1026" s="144"/>
      <c r="BK1026" s="144"/>
      <c r="BL1026" s="144"/>
      <c r="BM1026" s="144"/>
      <c r="BN1026" s="144"/>
      <c r="BO1026" s="144"/>
      <c r="BP1026" s="144"/>
      <c r="BQ1026" s="144"/>
      <c r="BR1026" s="144"/>
      <c r="BS1026" s="144"/>
      <c r="BT1026" s="144"/>
      <c r="BU1026" s="144"/>
      <c r="BV1026" s="144"/>
      <c r="BW1026" s="144"/>
      <c r="BX1026" s="144"/>
      <c r="BY1026" s="144"/>
      <c r="BZ1026" s="144"/>
      <c r="CA1026" s="144"/>
      <c r="CB1026" s="144"/>
      <c r="CC1026" s="144"/>
      <c r="CD1026" s="144"/>
      <c r="CE1026" s="144"/>
      <c r="CF1026" s="144"/>
      <c r="CG1026" s="144"/>
      <c r="CH1026" s="144"/>
      <c r="CI1026" s="144"/>
      <c r="CJ1026" s="144"/>
      <c r="CK1026" s="144"/>
      <c r="CL1026" s="144"/>
      <c r="CM1026" s="144"/>
      <c r="CN1026" s="144"/>
      <c r="CO1026" s="144"/>
      <c r="CP1026" s="144"/>
      <c r="CQ1026" s="144"/>
      <c r="CR1026" s="144"/>
      <c r="CS1026" s="144"/>
      <c r="CT1026" s="144"/>
      <c r="CU1026" s="144"/>
      <c r="CV1026" s="144"/>
      <c r="CW1026" s="144"/>
      <c r="CX1026" s="144"/>
      <c r="CY1026" s="144"/>
      <c r="CZ1026" s="144"/>
      <c r="DA1026" s="144"/>
      <c r="DB1026" s="144"/>
      <c r="DC1026" s="144"/>
      <c r="DD1026" s="144"/>
      <c r="DE1026" s="144"/>
      <c r="DF1026" s="144"/>
      <c r="DG1026" s="144"/>
      <c r="DH1026" s="144"/>
      <c r="DI1026" s="144"/>
      <c r="DJ1026" s="144"/>
      <c r="DK1026" s="144"/>
      <c r="DL1026" s="144"/>
      <c r="DM1026" s="144"/>
      <c r="DN1026" s="144"/>
      <c r="DO1026" s="144"/>
      <c r="DP1026" s="144"/>
      <c r="DQ1026" s="144"/>
      <c r="DR1026" s="144"/>
      <c r="DS1026" s="144"/>
      <c r="DT1026" s="144"/>
      <c r="DU1026" s="144"/>
      <c r="DV1026" s="144"/>
      <c r="DW1026" s="144"/>
      <c r="DX1026" s="144"/>
      <c r="DY1026" s="144"/>
      <c r="DZ1026" s="144"/>
      <c r="EA1026" s="144"/>
      <c r="EB1026" s="144"/>
      <c r="EC1026" s="144"/>
      <c r="ED1026" s="144"/>
      <c r="EE1026" s="144"/>
      <c r="EF1026" s="144"/>
      <c r="EG1026" s="144"/>
      <c r="EH1026" s="144"/>
      <c r="EI1026" s="144"/>
      <c r="EJ1026" s="144"/>
      <c r="EK1026" s="144"/>
      <c r="EL1026" s="144"/>
      <c r="EM1026" s="144"/>
      <c r="EN1026" s="144"/>
      <c r="EO1026" s="144"/>
      <c r="EP1026" s="144"/>
      <c r="EQ1026" s="144"/>
      <c r="ER1026" s="144"/>
      <c r="ES1026" s="144"/>
      <c r="ET1026" s="144"/>
      <c r="EU1026" s="144"/>
      <c r="EV1026" s="144"/>
      <c r="EW1026" s="144"/>
      <c r="EX1026" s="144"/>
      <c r="EY1026" s="144"/>
      <c r="EZ1026" s="144"/>
      <c r="FA1026" s="144"/>
      <c r="FB1026" s="144"/>
      <c r="FC1026" s="144"/>
      <c r="FD1026" s="144"/>
      <c r="FE1026" s="144"/>
      <c r="FF1026" s="144"/>
      <c r="FG1026" s="144"/>
      <c r="FH1026" s="144"/>
      <c r="FI1026" s="144"/>
      <c r="FJ1026" s="144"/>
      <c r="FK1026" s="144"/>
      <c r="FL1026" s="144"/>
      <c r="FM1026" s="144"/>
      <c r="FN1026" s="144"/>
      <c r="FO1026" s="144"/>
      <c r="FP1026" s="144"/>
      <c r="FQ1026" s="144"/>
      <c r="FR1026" s="144"/>
      <c r="FS1026" s="144"/>
      <c r="FT1026" s="144"/>
      <c r="FU1026" s="144"/>
      <c r="FV1026" s="144"/>
      <c r="FW1026" s="144"/>
      <c r="FX1026" s="144"/>
      <c r="FY1026" s="144"/>
      <c r="FZ1026" s="144"/>
      <c r="GA1026" s="144"/>
      <c r="GB1026" s="144"/>
      <c r="GC1026" s="144"/>
      <c r="GD1026" s="144"/>
      <c r="GE1026" s="144"/>
      <c r="GF1026" s="144"/>
      <c r="GG1026" s="144"/>
      <c r="GH1026" s="144"/>
      <c r="GI1026" s="144"/>
      <c r="GJ1026" s="144"/>
      <c r="GK1026" s="144"/>
      <c r="GL1026" s="144"/>
      <c r="GM1026" s="144"/>
      <c r="GN1026" s="144"/>
      <c r="GO1026" s="144"/>
      <c r="GP1026" s="144"/>
      <c r="GQ1026" s="144"/>
      <c r="GR1026" s="144"/>
      <c r="GS1026" s="144"/>
      <c r="GT1026" s="144"/>
      <c r="GU1026" s="144"/>
      <c r="GV1026" s="144"/>
      <c r="GW1026" s="144"/>
      <c r="GX1026" s="144"/>
      <c r="GY1026" s="144"/>
      <c r="GZ1026" s="144"/>
      <c r="HA1026" s="144"/>
      <c r="HB1026" s="144"/>
      <c r="HC1026" s="144"/>
      <c r="HD1026" s="144"/>
      <c r="HE1026" s="144"/>
      <c r="HF1026" s="144"/>
      <c r="HG1026" s="144"/>
      <c r="HH1026" s="144"/>
      <c r="HI1026" s="144"/>
      <c r="HJ1026" s="144"/>
    </row>
    <row r="1027" spans="1:218" ht="16.5" x14ac:dyDescent="0.35">
      <c r="A1027" s="144"/>
      <c r="B1027" s="144"/>
      <c r="C1027" s="144"/>
      <c r="D1027" s="144"/>
      <c r="E1027" s="144"/>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c r="BG1027" s="144"/>
      <c r="BH1027" s="144"/>
      <c r="BI1027" s="144"/>
      <c r="BJ1027" s="144"/>
      <c r="BK1027" s="144"/>
      <c r="BL1027" s="144"/>
      <c r="BM1027" s="144"/>
      <c r="BN1027" s="144"/>
      <c r="BO1027" s="144"/>
      <c r="BP1027" s="144"/>
      <c r="BQ1027" s="144"/>
      <c r="BR1027" s="144"/>
      <c r="BS1027" s="144"/>
      <c r="BT1027" s="144"/>
      <c r="BU1027" s="144"/>
      <c r="BV1027" s="144"/>
      <c r="BW1027" s="144"/>
      <c r="BX1027" s="144"/>
      <c r="BY1027" s="144"/>
      <c r="BZ1027" s="144"/>
      <c r="CA1027" s="144"/>
      <c r="CB1027" s="144"/>
      <c r="CC1027" s="144"/>
      <c r="CD1027" s="144"/>
      <c r="CE1027" s="144"/>
      <c r="CF1027" s="144"/>
      <c r="CG1027" s="144"/>
      <c r="CH1027" s="144"/>
      <c r="CI1027" s="144"/>
      <c r="CJ1027" s="144"/>
      <c r="CK1027" s="144"/>
      <c r="CL1027" s="144"/>
      <c r="CM1027" s="144"/>
      <c r="CN1027" s="144"/>
      <c r="CO1027" s="144"/>
      <c r="CP1027" s="144"/>
      <c r="CQ1027" s="144"/>
      <c r="CR1027" s="144"/>
      <c r="CS1027" s="144"/>
      <c r="CT1027" s="144"/>
      <c r="CU1027" s="144"/>
      <c r="CV1027" s="144"/>
      <c r="CW1027" s="144"/>
      <c r="CX1027" s="144"/>
      <c r="CY1027" s="144"/>
      <c r="CZ1027" s="144"/>
      <c r="DA1027" s="144"/>
      <c r="DB1027" s="144"/>
      <c r="DC1027" s="144"/>
      <c r="DD1027" s="144"/>
      <c r="DE1027" s="144"/>
      <c r="DF1027" s="144"/>
      <c r="DG1027" s="144"/>
      <c r="DH1027" s="144"/>
      <c r="DI1027" s="144"/>
      <c r="DJ1027" s="144"/>
      <c r="DK1027" s="144"/>
      <c r="DL1027" s="144"/>
      <c r="DM1027" s="144"/>
      <c r="DN1027" s="144"/>
      <c r="DO1027" s="144"/>
      <c r="DP1027" s="144"/>
      <c r="DQ1027" s="144"/>
      <c r="DR1027" s="144"/>
      <c r="DS1027" s="144"/>
      <c r="DT1027" s="144"/>
      <c r="DU1027" s="144"/>
      <c r="DV1027" s="144"/>
      <c r="DW1027" s="144"/>
      <c r="DX1027" s="144"/>
      <c r="DY1027" s="144"/>
      <c r="DZ1027" s="144"/>
      <c r="EA1027" s="144"/>
      <c r="EB1027" s="144"/>
      <c r="EC1027" s="144"/>
      <c r="ED1027" s="144"/>
      <c r="EE1027" s="144"/>
      <c r="EF1027" s="144"/>
      <c r="EG1027" s="144"/>
      <c r="EH1027" s="144"/>
      <c r="EI1027" s="144"/>
      <c r="EJ1027" s="144"/>
      <c r="EK1027" s="144"/>
      <c r="EL1027" s="144"/>
      <c r="EM1027" s="144"/>
      <c r="EN1027" s="144"/>
      <c r="EO1027" s="144"/>
      <c r="EP1027" s="144"/>
      <c r="EQ1027" s="144"/>
      <c r="ER1027" s="144"/>
      <c r="ES1027" s="144"/>
      <c r="ET1027" s="144"/>
      <c r="EU1027" s="144"/>
      <c r="EV1027" s="144"/>
      <c r="EW1027" s="144"/>
      <c r="EX1027" s="144"/>
      <c r="EY1027" s="144"/>
      <c r="EZ1027" s="144"/>
      <c r="FA1027" s="144"/>
      <c r="FB1027" s="144"/>
      <c r="FC1027" s="144"/>
      <c r="FD1027" s="144"/>
      <c r="FE1027" s="144"/>
      <c r="FF1027" s="144"/>
      <c r="FG1027" s="144"/>
      <c r="FH1027" s="144"/>
      <c r="FI1027" s="144"/>
      <c r="FJ1027" s="144"/>
      <c r="FK1027" s="144"/>
      <c r="FL1027" s="144"/>
      <c r="FM1027" s="144"/>
      <c r="FN1027" s="144"/>
      <c r="FO1027" s="144"/>
      <c r="FP1027" s="144"/>
      <c r="FQ1027" s="144"/>
      <c r="FR1027" s="144"/>
      <c r="FS1027" s="144"/>
      <c r="FT1027" s="144"/>
      <c r="FU1027" s="144"/>
      <c r="FV1027" s="144"/>
      <c r="FW1027" s="144"/>
      <c r="FX1027" s="144"/>
      <c r="FY1027" s="144"/>
      <c r="FZ1027" s="144"/>
      <c r="GA1027" s="144"/>
      <c r="GB1027" s="144"/>
      <c r="GC1027" s="144"/>
      <c r="GD1027" s="144"/>
      <c r="GE1027" s="144"/>
      <c r="GF1027" s="144"/>
      <c r="GG1027" s="144"/>
      <c r="GH1027" s="144"/>
      <c r="GI1027" s="144"/>
      <c r="GJ1027" s="144"/>
      <c r="GK1027" s="144"/>
      <c r="GL1027" s="144"/>
      <c r="GM1027" s="144"/>
      <c r="GN1027" s="144"/>
      <c r="GO1027" s="144"/>
      <c r="GP1027" s="144"/>
      <c r="GQ1027" s="144"/>
      <c r="GR1027" s="144"/>
      <c r="GS1027" s="144"/>
      <c r="GT1027" s="144"/>
      <c r="GU1027" s="144"/>
      <c r="GV1027" s="144"/>
      <c r="GW1027" s="144"/>
      <c r="GX1027" s="144"/>
      <c r="GY1027" s="144"/>
      <c r="GZ1027" s="144"/>
      <c r="HA1027" s="144"/>
      <c r="HB1027" s="144"/>
      <c r="HC1027" s="144"/>
      <c r="HD1027" s="144"/>
      <c r="HE1027" s="144"/>
      <c r="HF1027" s="144"/>
      <c r="HG1027" s="144"/>
      <c r="HH1027" s="144"/>
      <c r="HI1027" s="144"/>
      <c r="HJ1027" s="144"/>
    </row>
    <row r="1028" spans="1:218" ht="16.5" x14ac:dyDescent="0.35">
      <c r="A1028" s="144"/>
      <c r="B1028" s="144"/>
      <c r="C1028" s="144"/>
      <c r="D1028" s="144"/>
      <c r="E1028" s="144"/>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c r="BG1028" s="144"/>
      <c r="BH1028" s="144"/>
      <c r="BI1028" s="144"/>
      <c r="BJ1028" s="144"/>
      <c r="BK1028" s="144"/>
      <c r="BL1028" s="144"/>
      <c r="BM1028" s="144"/>
      <c r="BN1028" s="144"/>
      <c r="BO1028" s="144"/>
      <c r="BP1028" s="144"/>
      <c r="BQ1028" s="144"/>
      <c r="BR1028" s="144"/>
      <c r="BS1028" s="144"/>
      <c r="BT1028" s="144"/>
      <c r="BU1028" s="144"/>
      <c r="BV1028" s="144"/>
      <c r="BW1028" s="144"/>
      <c r="BX1028" s="144"/>
      <c r="BY1028" s="144"/>
      <c r="BZ1028" s="144"/>
      <c r="CA1028" s="144"/>
      <c r="CB1028" s="144"/>
      <c r="CC1028" s="144"/>
      <c r="CD1028" s="144"/>
      <c r="CE1028" s="144"/>
      <c r="CF1028" s="144"/>
      <c r="CG1028" s="144"/>
      <c r="CH1028" s="144"/>
      <c r="CI1028" s="144"/>
      <c r="CJ1028" s="144"/>
      <c r="CK1028" s="144"/>
      <c r="CL1028" s="144"/>
      <c r="CM1028" s="144"/>
      <c r="CN1028" s="144"/>
      <c r="CO1028" s="144"/>
      <c r="CP1028" s="144"/>
      <c r="CQ1028" s="144"/>
      <c r="CR1028" s="144"/>
      <c r="CS1028" s="144"/>
      <c r="CT1028" s="144"/>
      <c r="CU1028" s="144"/>
      <c r="CV1028" s="144"/>
      <c r="CW1028" s="144"/>
      <c r="CX1028" s="144"/>
      <c r="CY1028" s="144"/>
      <c r="CZ1028" s="144"/>
      <c r="DA1028" s="144"/>
      <c r="DB1028" s="144"/>
      <c r="DC1028" s="144"/>
      <c r="DD1028" s="144"/>
      <c r="DE1028" s="144"/>
      <c r="DF1028" s="144"/>
      <c r="DG1028" s="144"/>
      <c r="DH1028" s="144"/>
      <c r="DI1028" s="144"/>
      <c r="DJ1028" s="144"/>
      <c r="DK1028" s="144"/>
      <c r="DL1028" s="144"/>
      <c r="DM1028" s="144"/>
      <c r="DN1028" s="144"/>
      <c r="DO1028" s="144"/>
      <c r="DP1028" s="144"/>
      <c r="DQ1028" s="144"/>
      <c r="DR1028" s="144"/>
      <c r="DS1028" s="144"/>
      <c r="DT1028" s="144"/>
      <c r="DU1028" s="144"/>
      <c r="DV1028" s="144"/>
      <c r="DW1028" s="144"/>
      <c r="DX1028" s="144"/>
      <c r="DY1028" s="144"/>
      <c r="DZ1028" s="144"/>
      <c r="EA1028" s="144"/>
      <c r="EB1028" s="144"/>
      <c r="EC1028" s="144"/>
      <c r="ED1028" s="144"/>
      <c r="EE1028" s="144"/>
      <c r="EF1028" s="144"/>
      <c r="EG1028" s="144"/>
      <c r="EH1028" s="144"/>
      <c r="EI1028" s="144"/>
      <c r="EJ1028" s="144"/>
      <c r="EK1028" s="144"/>
      <c r="EL1028" s="144"/>
      <c r="EM1028" s="144"/>
      <c r="EN1028" s="144"/>
      <c r="EO1028" s="144"/>
      <c r="EP1028" s="144"/>
      <c r="EQ1028" s="144"/>
      <c r="ER1028" s="144"/>
      <c r="ES1028" s="144"/>
      <c r="ET1028" s="144"/>
      <c r="EU1028" s="144"/>
      <c r="EV1028" s="144"/>
      <c r="EW1028" s="144"/>
      <c r="EX1028" s="144"/>
      <c r="EY1028" s="144"/>
      <c r="EZ1028" s="144"/>
      <c r="FA1028" s="144"/>
      <c r="FB1028" s="144"/>
      <c r="FC1028" s="144"/>
      <c r="FD1028" s="144"/>
      <c r="FE1028" s="144"/>
      <c r="FF1028" s="144"/>
      <c r="FG1028" s="144"/>
      <c r="FH1028" s="144"/>
      <c r="FI1028" s="144"/>
      <c r="FJ1028" s="144"/>
      <c r="FK1028" s="144"/>
      <c r="FL1028" s="144"/>
      <c r="FM1028" s="144"/>
      <c r="FN1028" s="144"/>
      <c r="FO1028" s="144"/>
      <c r="FP1028" s="144"/>
      <c r="FQ1028" s="144"/>
      <c r="FR1028" s="144"/>
      <c r="FS1028" s="144"/>
      <c r="FT1028" s="144"/>
      <c r="FU1028" s="144"/>
      <c r="FV1028" s="144"/>
      <c r="FW1028" s="144"/>
      <c r="FX1028" s="144"/>
      <c r="FY1028" s="144"/>
      <c r="FZ1028" s="144"/>
      <c r="GA1028" s="144"/>
      <c r="GB1028" s="144"/>
      <c r="GC1028" s="144"/>
      <c r="GD1028" s="144"/>
      <c r="GE1028" s="144"/>
      <c r="GF1028" s="144"/>
      <c r="GG1028" s="144"/>
      <c r="GH1028" s="144"/>
      <c r="GI1028" s="144"/>
      <c r="GJ1028" s="144"/>
      <c r="GK1028" s="144"/>
      <c r="GL1028" s="144"/>
      <c r="GM1028" s="144"/>
      <c r="GN1028" s="144"/>
      <c r="GO1028" s="144"/>
      <c r="GP1028" s="144"/>
      <c r="GQ1028" s="144"/>
      <c r="GR1028" s="144"/>
      <c r="GS1028" s="144"/>
      <c r="GT1028" s="144"/>
      <c r="GU1028" s="144"/>
      <c r="GV1028" s="144"/>
      <c r="GW1028" s="144"/>
      <c r="GX1028" s="144"/>
      <c r="GY1028" s="144"/>
      <c r="GZ1028" s="144"/>
      <c r="HA1028" s="144"/>
      <c r="HB1028" s="144"/>
      <c r="HC1028" s="144"/>
      <c r="HD1028" s="144"/>
      <c r="HE1028" s="144"/>
      <c r="HF1028" s="144"/>
      <c r="HG1028" s="144"/>
      <c r="HH1028" s="144"/>
      <c r="HI1028" s="144"/>
      <c r="HJ1028" s="144"/>
    </row>
    <row r="1029" spans="1:218" ht="16.5" x14ac:dyDescent="0.35">
      <c r="A1029" s="144"/>
      <c r="B1029" s="144"/>
      <c r="C1029" s="144"/>
      <c r="D1029" s="144"/>
      <c r="E1029" s="144"/>
      <c r="F1029" s="144"/>
      <c r="G1029" s="144"/>
      <c r="H1029" s="144"/>
      <c r="I1029" s="144"/>
      <c r="J1029" s="144"/>
      <c r="K1029" s="144"/>
      <c r="L1029" s="144"/>
      <c r="M1029" s="144"/>
      <c r="N1029" s="144"/>
      <c r="O1029" s="144"/>
      <c r="P1029" s="144"/>
      <c r="Q1029" s="144"/>
      <c r="R1029" s="144"/>
      <c r="S1029" s="144"/>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c r="BG1029" s="144"/>
      <c r="BH1029" s="144"/>
      <c r="BI1029" s="144"/>
      <c r="BJ1029" s="144"/>
      <c r="BK1029" s="144"/>
      <c r="BL1029" s="144"/>
      <c r="BM1029" s="144"/>
      <c r="BN1029" s="144"/>
      <c r="BO1029" s="144"/>
      <c r="BP1029" s="144"/>
      <c r="BQ1029" s="144"/>
      <c r="BR1029" s="144"/>
      <c r="BS1029" s="144"/>
      <c r="BT1029" s="144"/>
      <c r="BU1029" s="144"/>
      <c r="BV1029" s="144"/>
      <c r="BW1029" s="144"/>
      <c r="BX1029" s="144"/>
      <c r="BY1029" s="144"/>
      <c r="BZ1029" s="144"/>
      <c r="CA1029" s="144"/>
      <c r="CB1029" s="144"/>
      <c r="CC1029" s="144"/>
      <c r="CD1029" s="144"/>
      <c r="CE1029" s="144"/>
      <c r="CF1029" s="144"/>
      <c r="CG1029" s="144"/>
      <c r="CH1029" s="144"/>
      <c r="CI1029" s="144"/>
      <c r="CJ1029" s="144"/>
      <c r="CK1029" s="144"/>
      <c r="CL1029" s="144"/>
      <c r="CM1029" s="144"/>
      <c r="CN1029" s="144"/>
      <c r="CO1029" s="144"/>
      <c r="CP1029" s="144"/>
      <c r="CQ1029" s="144"/>
      <c r="CR1029" s="144"/>
      <c r="CS1029" s="144"/>
      <c r="CT1029" s="144"/>
      <c r="CU1029" s="144"/>
      <c r="CV1029" s="144"/>
      <c r="CW1029" s="144"/>
      <c r="CX1029" s="144"/>
      <c r="CY1029" s="144"/>
      <c r="CZ1029" s="144"/>
      <c r="DA1029" s="144"/>
      <c r="DB1029" s="144"/>
      <c r="DC1029" s="144"/>
      <c r="DD1029" s="144"/>
      <c r="DE1029" s="144"/>
      <c r="DF1029" s="144"/>
      <c r="DG1029" s="144"/>
      <c r="DH1029" s="144"/>
      <c r="DI1029" s="144"/>
      <c r="DJ1029" s="144"/>
      <c r="DK1029" s="144"/>
      <c r="DL1029" s="144"/>
      <c r="DM1029" s="144"/>
      <c r="DN1029" s="144"/>
      <c r="DO1029" s="144"/>
      <c r="DP1029" s="144"/>
      <c r="DQ1029" s="144"/>
      <c r="DR1029" s="144"/>
      <c r="DS1029" s="144"/>
      <c r="DT1029" s="144"/>
      <c r="DU1029" s="144"/>
      <c r="DV1029" s="144"/>
      <c r="DW1029" s="144"/>
      <c r="DX1029" s="144"/>
      <c r="DY1029" s="144"/>
      <c r="DZ1029" s="144"/>
      <c r="EA1029" s="144"/>
      <c r="EB1029" s="144"/>
      <c r="EC1029" s="144"/>
      <c r="ED1029" s="144"/>
      <c r="EE1029" s="144"/>
      <c r="EF1029" s="144"/>
      <c r="EG1029" s="144"/>
      <c r="EH1029" s="144"/>
      <c r="EI1029" s="144"/>
      <c r="EJ1029" s="144"/>
      <c r="EK1029" s="144"/>
      <c r="EL1029" s="144"/>
      <c r="EM1029" s="144"/>
      <c r="EN1029" s="144"/>
      <c r="EO1029" s="144"/>
      <c r="EP1029" s="144"/>
      <c r="EQ1029" s="144"/>
      <c r="ER1029" s="144"/>
      <c r="ES1029" s="144"/>
      <c r="ET1029" s="144"/>
      <c r="EU1029" s="144"/>
      <c r="EV1029" s="144"/>
      <c r="EW1029" s="144"/>
      <c r="EX1029" s="144"/>
      <c r="EY1029" s="144"/>
      <c r="EZ1029" s="144"/>
      <c r="FA1029" s="144"/>
      <c r="FB1029" s="144"/>
      <c r="FC1029" s="144"/>
      <c r="FD1029" s="144"/>
      <c r="FE1029" s="144"/>
      <c r="FF1029" s="144"/>
      <c r="FG1029" s="144"/>
      <c r="FH1029" s="144"/>
      <c r="FI1029" s="144"/>
      <c r="FJ1029" s="144"/>
      <c r="FK1029" s="144"/>
      <c r="FL1029" s="144"/>
      <c r="FM1029" s="144"/>
      <c r="FN1029" s="144"/>
      <c r="FO1029" s="144"/>
      <c r="FP1029" s="144"/>
      <c r="FQ1029" s="144"/>
      <c r="FR1029" s="144"/>
      <c r="FS1029" s="144"/>
      <c r="FT1029" s="144"/>
      <c r="FU1029" s="144"/>
      <c r="FV1029" s="144"/>
      <c r="FW1029" s="144"/>
      <c r="FX1029" s="144"/>
      <c r="FY1029" s="144"/>
      <c r="FZ1029" s="144"/>
      <c r="GA1029" s="144"/>
      <c r="GB1029" s="144"/>
      <c r="GC1029" s="144"/>
      <c r="GD1029" s="144"/>
      <c r="GE1029" s="144"/>
      <c r="GF1029" s="144"/>
      <c r="GG1029" s="144"/>
      <c r="GH1029" s="144"/>
      <c r="GI1029" s="144"/>
      <c r="GJ1029" s="144"/>
      <c r="GK1029" s="144"/>
      <c r="GL1029" s="144"/>
      <c r="GM1029" s="144"/>
      <c r="GN1029" s="144"/>
      <c r="GO1029" s="144"/>
      <c r="GP1029" s="144"/>
      <c r="GQ1029" s="144"/>
      <c r="GR1029" s="144"/>
      <c r="GS1029" s="144"/>
      <c r="GT1029" s="144"/>
      <c r="GU1029" s="144"/>
      <c r="GV1029" s="144"/>
      <c r="GW1029" s="144"/>
      <c r="GX1029" s="144"/>
      <c r="GY1029" s="144"/>
      <c r="GZ1029" s="144"/>
      <c r="HA1029" s="144"/>
      <c r="HB1029" s="144"/>
      <c r="HC1029" s="144"/>
      <c r="HD1029" s="144"/>
      <c r="HE1029" s="144"/>
      <c r="HF1029" s="144"/>
      <c r="HG1029" s="144"/>
      <c r="HH1029" s="144"/>
      <c r="HI1029" s="144"/>
      <c r="HJ1029" s="144"/>
    </row>
    <row r="1030" spans="1:218" ht="16.5" x14ac:dyDescent="0.35">
      <c r="A1030" s="144"/>
      <c r="B1030" s="144"/>
      <c r="C1030" s="144"/>
      <c r="D1030" s="144"/>
      <c r="E1030" s="144"/>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144"/>
      <c r="BI1030" s="144"/>
      <c r="BJ1030" s="144"/>
      <c r="BK1030" s="144"/>
      <c r="BL1030" s="144"/>
      <c r="BM1030" s="144"/>
      <c r="BN1030" s="144"/>
      <c r="BO1030" s="144"/>
      <c r="BP1030" s="144"/>
      <c r="BQ1030" s="144"/>
      <c r="BR1030" s="144"/>
      <c r="BS1030" s="144"/>
      <c r="BT1030" s="144"/>
      <c r="BU1030" s="144"/>
      <c r="BV1030" s="144"/>
      <c r="BW1030" s="144"/>
      <c r="BX1030" s="144"/>
      <c r="BY1030" s="144"/>
      <c r="BZ1030" s="144"/>
      <c r="CA1030" s="144"/>
      <c r="CB1030" s="144"/>
      <c r="CC1030" s="144"/>
      <c r="CD1030" s="144"/>
      <c r="CE1030" s="144"/>
      <c r="CF1030" s="144"/>
      <c r="CG1030" s="144"/>
      <c r="CH1030" s="144"/>
      <c r="CI1030" s="144"/>
      <c r="CJ1030" s="144"/>
      <c r="CK1030" s="144"/>
      <c r="CL1030" s="144"/>
      <c r="CM1030" s="144"/>
      <c r="CN1030" s="144"/>
      <c r="CO1030" s="144"/>
      <c r="CP1030" s="144"/>
      <c r="CQ1030" s="144"/>
      <c r="CR1030" s="144"/>
      <c r="CS1030" s="144"/>
      <c r="CT1030" s="144"/>
      <c r="CU1030" s="144"/>
      <c r="CV1030" s="144"/>
      <c r="CW1030" s="144"/>
      <c r="CX1030" s="144"/>
      <c r="CY1030" s="144"/>
      <c r="CZ1030" s="144"/>
      <c r="DA1030" s="144"/>
      <c r="DB1030" s="144"/>
      <c r="DC1030" s="144"/>
      <c r="DD1030" s="144"/>
      <c r="DE1030" s="144"/>
      <c r="DF1030" s="144"/>
      <c r="DG1030" s="144"/>
      <c r="DH1030" s="144"/>
      <c r="DI1030" s="144"/>
      <c r="DJ1030" s="144"/>
      <c r="DK1030" s="144"/>
      <c r="DL1030" s="144"/>
      <c r="DM1030" s="144"/>
      <c r="DN1030" s="144"/>
      <c r="DO1030" s="144"/>
      <c r="DP1030" s="144"/>
      <c r="DQ1030" s="144"/>
      <c r="DR1030" s="144"/>
      <c r="DS1030" s="144"/>
      <c r="DT1030" s="144"/>
      <c r="DU1030" s="144"/>
      <c r="DV1030" s="144"/>
      <c r="DW1030" s="144"/>
      <c r="DX1030" s="144"/>
      <c r="DY1030" s="144"/>
      <c r="DZ1030" s="144"/>
      <c r="EA1030" s="144"/>
      <c r="EB1030" s="144"/>
      <c r="EC1030" s="144"/>
      <c r="ED1030" s="144"/>
      <c r="EE1030" s="144"/>
      <c r="EF1030" s="144"/>
      <c r="EG1030" s="144"/>
      <c r="EH1030" s="144"/>
      <c r="EI1030" s="144"/>
      <c r="EJ1030" s="144"/>
      <c r="EK1030" s="144"/>
      <c r="EL1030" s="144"/>
      <c r="EM1030" s="144"/>
      <c r="EN1030" s="144"/>
      <c r="EO1030" s="144"/>
      <c r="EP1030" s="144"/>
      <c r="EQ1030" s="144"/>
      <c r="ER1030" s="144"/>
      <c r="ES1030" s="144"/>
      <c r="ET1030" s="144"/>
      <c r="EU1030" s="144"/>
      <c r="EV1030" s="144"/>
      <c r="EW1030" s="144"/>
      <c r="EX1030" s="144"/>
      <c r="EY1030" s="144"/>
      <c r="EZ1030" s="144"/>
      <c r="FA1030" s="144"/>
      <c r="FB1030" s="144"/>
      <c r="FC1030" s="144"/>
      <c r="FD1030" s="144"/>
      <c r="FE1030" s="144"/>
      <c r="FF1030" s="144"/>
      <c r="FG1030" s="144"/>
      <c r="FH1030" s="144"/>
      <c r="FI1030" s="144"/>
      <c r="FJ1030" s="144"/>
      <c r="FK1030" s="144"/>
      <c r="FL1030" s="144"/>
      <c r="FM1030" s="144"/>
      <c r="FN1030" s="144"/>
      <c r="FO1030" s="144"/>
      <c r="FP1030" s="144"/>
      <c r="FQ1030" s="144"/>
      <c r="FR1030" s="144"/>
      <c r="FS1030" s="144"/>
      <c r="FT1030" s="144"/>
      <c r="FU1030" s="144"/>
      <c r="FV1030" s="144"/>
      <c r="FW1030" s="144"/>
      <c r="FX1030" s="144"/>
      <c r="FY1030" s="144"/>
      <c r="FZ1030" s="144"/>
      <c r="GA1030" s="144"/>
      <c r="GB1030" s="144"/>
      <c r="GC1030" s="144"/>
      <c r="GD1030" s="144"/>
      <c r="GE1030" s="144"/>
      <c r="GF1030" s="144"/>
      <c r="GG1030" s="144"/>
      <c r="GH1030" s="144"/>
      <c r="GI1030" s="144"/>
      <c r="GJ1030" s="144"/>
      <c r="GK1030" s="144"/>
      <c r="GL1030" s="144"/>
      <c r="GM1030" s="144"/>
      <c r="GN1030" s="144"/>
      <c r="GO1030" s="144"/>
      <c r="GP1030" s="144"/>
      <c r="GQ1030" s="144"/>
      <c r="GR1030" s="144"/>
      <c r="GS1030" s="144"/>
      <c r="GT1030" s="144"/>
      <c r="GU1030" s="144"/>
      <c r="GV1030" s="144"/>
      <c r="GW1030" s="144"/>
      <c r="GX1030" s="144"/>
      <c r="GY1030" s="144"/>
      <c r="GZ1030" s="144"/>
      <c r="HA1030" s="144"/>
      <c r="HB1030" s="144"/>
      <c r="HC1030" s="144"/>
      <c r="HD1030" s="144"/>
      <c r="HE1030" s="144"/>
      <c r="HF1030" s="144"/>
      <c r="HG1030" s="144"/>
      <c r="HH1030" s="144"/>
      <c r="HI1030" s="144"/>
      <c r="HJ1030" s="144"/>
    </row>
    <row r="1031" spans="1:218" ht="16.5" x14ac:dyDescent="0.35">
      <c r="A1031" s="144"/>
      <c r="B1031" s="144"/>
      <c r="C1031" s="144"/>
      <c r="D1031" s="144"/>
      <c r="E1031" s="144"/>
      <c r="F1031" s="144"/>
      <c r="G1031" s="144"/>
      <c r="H1031" s="144"/>
      <c r="I1031" s="144"/>
      <c r="J1031" s="144"/>
      <c r="K1031" s="144"/>
      <c r="L1031" s="144"/>
      <c r="M1031" s="144"/>
      <c r="N1031" s="144"/>
      <c r="O1031" s="144"/>
      <c r="P1031" s="144"/>
      <c r="Q1031" s="144"/>
      <c r="R1031" s="144"/>
      <c r="S1031" s="144"/>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c r="BG1031" s="144"/>
      <c r="BH1031" s="144"/>
      <c r="BI1031" s="144"/>
      <c r="BJ1031" s="144"/>
      <c r="BK1031" s="144"/>
      <c r="BL1031" s="144"/>
      <c r="BM1031" s="144"/>
      <c r="BN1031" s="144"/>
      <c r="BO1031" s="144"/>
      <c r="BP1031" s="144"/>
      <c r="BQ1031" s="144"/>
      <c r="BR1031" s="144"/>
      <c r="BS1031" s="144"/>
      <c r="BT1031" s="144"/>
      <c r="BU1031" s="144"/>
      <c r="BV1031" s="144"/>
      <c r="BW1031" s="144"/>
      <c r="BX1031" s="144"/>
      <c r="BY1031" s="144"/>
      <c r="BZ1031" s="144"/>
      <c r="CA1031" s="144"/>
      <c r="CB1031" s="144"/>
      <c r="CC1031" s="144"/>
      <c r="CD1031" s="144"/>
      <c r="CE1031" s="144"/>
      <c r="CF1031" s="144"/>
      <c r="CG1031" s="144"/>
      <c r="CH1031" s="144"/>
      <c r="CI1031" s="144"/>
      <c r="CJ1031" s="144"/>
      <c r="CK1031" s="144"/>
      <c r="CL1031" s="144"/>
      <c r="CM1031" s="144"/>
      <c r="CN1031" s="144"/>
      <c r="CO1031" s="144"/>
      <c r="CP1031" s="144"/>
      <c r="CQ1031" s="144"/>
      <c r="CR1031" s="144"/>
      <c r="CS1031" s="144"/>
      <c r="CT1031" s="144"/>
      <c r="CU1031" s="144"/>
      <c r="CV1031" s="144"/>
      <c r="CW1031" s="144"/>
      <c r="CX1031" s="144"/>
      <c r="CY1031" s="144"/>
      <c r="CZ1031" s="144"/>
      <c r="DA1031" s="144"/>
      <c r="DB1031" s="144"/>
      <c r="DC1031" s="144"/>
      <c r="DD1031" s="144"/>
      <c r="DE1031" s="144"/>
      <c r="DF1031" s="144"/>
      <c r="DG1031" s="144"/>
      <c r="DH1031" s="144"/>
      <c r="DI1031" s="144"/>
      <c r="DJ1031" s="144"/>
      <c r="DK1031" s="144"/>
      <c r="DL1031" s="144"/>
      <c r="DM1031" s="144"/>
      <c r="DN1031" s="144"/>
      <c r="DO1031" s="144"/>
      <c r="DP1031" s="144"/>
      <c r="DQ1031" s="144"/>
      <c r="DR1031" s="144"/>
      <c r="DS1031" s="144"/>
      <c r="DT1031" s="144"/>
      <c r="DU1031" s="144"/>
      <c r="DV1031" s="144"/>
      <c r="DW1031" s="144"/>
      <c r="DX1031" s="144"/>
      <c r="DY1031" s="144"/>
      <c r="DZ1031" s="144"/>
      <c r="EA1031" s="144"/>
      <c r="EB1031" s="144"/>
      <c r="EC1031" s="144"/>
      <c r="ED1031" s="144"/>
      <c r="EE1031" s="144"/>
      <c r="EF1031" s="144"/>
      <c r="EG1031" s="144"/>
      <c r="EH1031" s="144"/>
      <c r="EI1031" s="144"/>
      <c r="EJ1031" s="144"/>
      <c r="EK1031" s="144"/>
      <c r="EL1031" s="144"/>
      <c r="EM1031" s="144"/>
      <c r="EN1031" s="144"/>
      <c r="EO1031" s="144"/>
      <c r="EP1031" s="144"/>
      <c r="EQ1031" s="144"/>
      <c r="ER1031" s="144"/>
      <c r="ES1031" s="144"/>
      <c r="ET1031" s="144"/>
      <c r="EU1031" s="144"/>
      <c r="EV1031" s="144"/>
      <c r="EW1031" s="144"/>
      <c r="EX1031" s="144"/>
      <c r="EY1031" s="144"/>
      <c r="EZ1031" s="144"/>
      <c r="FA1031" s="144"/>
      <c r="FB1031" s="144"/>
      <c r="FC1031" s="144"/>
      <c r="FD1031" s="144"/>
      <c r="FE1031" s="144"/>
      <c r="FF1031" s="144"/>
      <c r="FG1031" s="144"/>
      <c r="FH1031" s="144"/>
      <c r="FI1031" s="144"/>
      <c r="FJ1031" s="144"/>
      <c r="FK1031" s="144"/>
      <c r="FL1031" s="144"/>
      <c r="FM1031" s="144"/>
      <c r="FN1031" s="144"/>
      <c r="FO1031" s="144"/>
      <c r="FP1031" s="144"/>
      <c r="FQ1031" s="144"/>
      <c r="FR1031" s="144"/>
      <c r="FS1031" s="144"/>
      <c r="FT1031" s="144"/>
      <c r="FU1031" s="144"/>
      <c r="FV1031" s="144"/>
      <c r="FW1031" s="144"/>
      <c r="FX1031" s="144"/>
      <c r="FY1031" s="144"/>
      <c r="FZ1031" s="144"/>
      <c r="GA1031" s="144"/>
      <c r="GB1031" s="144"/>
      <c r="GC1031" s="144"/>
      <c r="GD1031" s="144"/>
      <c r="GE1031" s="144"/>
      <c r="GF1031" s="144"/>
      <c r="GG1031" s="144"/>
      <c r="GH1031" s="144"/>
      <c r="GI1031" s="144"/>
      <c r="GJ1031" s="144"/>
      <c r="GK1031" s="144"/>
      <c r="GL1031" s="144"/>
      <c r="GM1031" s="144"/>
      <c r="GN1031" s="144"/>
      <c r="GO1031" s="144"/>
      <c r="GP1031" s="144"/>
      <c r="GQ1031" s="144"/>
      <c r="GR1031" s="144"/>
      <c r="GS1031" s="144"/>
      <c r="GT1031" s="144"/>
      <c r="GU1031" s="144"/>
      <c r="GV1031" s="144"/>
      <c r="GW1031" s="144"/>
      <c r="GX1031" s="144"/>
      <c r="GY1031" s="144"/>
      <c r="GZ1031" s="144"/>
      <c r="HA1031" s="144"/>
      <c r="HB1031" s="144"/>
      <c r="HC1031" s="144"/>
      <c r="HD1031" s="144"/>
      <c r="HE1031" s="144"/>
      <c r="HF1031" s="144"/>
      <c r="HG1031" s="144"/>
      <c r="HH1031" s="144"/>
      <c r="HI1031" s="144"/>
      <c r="HJ1031" s="144"/>
    </row>
    <row r="1032" spans="1:218" ht="16.5" x14ac:dyDescent="0.35">
      <c r="A1032" s="144"/>
      <c r="B1032" s="144"/>
      <c r="C1032" s="144"/>
      <c r="D1032" s="144"/>
      <c r="E1032" s="144"/>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c r="BG1032" s="144"/>
      <c r="BH1032" s="144"/>
      <c r="BI1032" s="144"/>
      <c r="BJ1032" s="144"/>
      <c r="BK1032" s="144"/>
      <c r="BL1032" s="144"/>
      <c r="BM1032" s="144"/>
      <c r="BN1032" s="144"/>
      <c r="BO1032" s="144"/>
      <c r="BP1032" s="144"/>
      <c r="BQ1032" s="144"/>
      <c r="BR1032" s="144"/>
      <c r="BS1032" s="144"/>
      <c r="BT1032" s="144"/>
      <c r="BU1032" s="144"/>
      <c r="BV1032" s="144"/>
      <c r="BW1032" s="144"/>
      <c r="BX1032" s="144"/>
      <c r="BY1032" s="144"/>
      <c r="BZ1032" s="144"/>
      <c r="CA1032" s="144"/>
      <c r="CB1032" s="144"/>
      <c r="CC1032" s="144"/>
      <c r="CD1032" s="144"/>
      <c r="CE1032" s="144"/>
      <c r="CF1032" s="144"/>
      <c r="CG1032" s="144"/>
      <c r="CH1032" s="144"/>
      <c r="CI1032" s="144"/>
      <c r="CJ1032" s="144"/>
      <c r="CK1032" s="144"/>
      <c r="CL1032" s="144"/>
      <c r="CM1032" s="144"/>
      <c r="CN1032" s="144"/>
      <c r="CO1032" s="144"/>
      <c r="CP1032" s="144"/>
      <c r="CQ1032" s="144"/>
      <c r="CR1032" s="144"/>
      <c r="CS1032" s="144"/>
      <c r="CT1032" s="144"/>
      <c r="CU1032" s="144"/>
      <c r="CV1032" s="144"/>
      <c r="CW1032" s="144"/>
      <c r="CX1032" s="144"/>
      <c r="CY1032" s="144"/>
      <c r="CZ1032" s="144"/>
      <c r="DA1032" s="144"/>
      <c r="DB1032" s="144"/>
      <c r="DC1032" s="144"/>
      <c r="DD1032" s="144"/>
      <c r="DE1032" s="144"/>
      <c r="DF1032" s="144"/>
      <c r="DG1032" s="144"/>
      <c r="DH1032" s="144"/>
      <c r="DI1032" s="144"/>
      <c r="DJ1032" s="144"/>
      <c r="DK1032" s="144"/>
      <c r="DL1032" s="144"/>
      <c r="DM1032" s="144"/>
      <c r="DN1032" s="144"/>
      <c r="DO1032" s="144"/>
      <c r="DP1032" s="144"/>
      <c r="DQ1032" s="144"/>
      <c r="DR1032" s="144"/>
      <c r="DS1032" s="144"/>
      <c r="DT1032" s="144"/>
      <c r="DU1032" s="144"/>
      <c r="DV1032" s="144"/>
      <c r="DW1032" s="144"/>
      <c r="DX1032" s="144"/>
      <c r="DY1032" s="144"/>
      <c r="DZ1032" s="144"/>
      <c r="EA1032" s="144"/>
      <c r="EB1032" s="144"/>
      <c r="EC1032" s="144"/>
      <c r="ED1032" s="144"/>
      <c r="EE1032" s="144"/>
      <c r="EF1032" s="144"/>
      <c r="EG1032" s="144"/>
      <c r="EH1032" s="144"/>
      <c r="EI1032" s="144"/>
      <c r="EJ1032" s="144"/>
      <c r="EK1032" s="144"/>
      <c r="EL1032" s="144"/>
      <c r="EM1032" s="144"/>
      <c r="EN1032" s="144"/>
      <c r="EO1032" s="144"/>
      <c r="EP1032" s="144"/>
      <c r="EQ1032" s="144"/>
      <c r="ER1032" s="144"/>
      <c r="ES1032" s="144"/>
      <c r="ET1032" s="144"/>
      <c r="EU1032" s="144"/>
      <c r="EV1032" s="144"/>
      <c r="EW1032" s="144"/>
      <c r="EX1032" s="144"/>
      <c r="EY1032" s="144"/>
      <c r="EZ1032" s="144"/>
      <c r="FA1032" s="144"/>
      <c r="FB1032" s="144"/>
      <c r="FC1032" s="144"/>
      <c r="FD1032" s="144"/>
      <c r="FE1032" s="144"/>
      <c r="FF1032" s="144"/>
      <c r="FG1032" s="144"/>
      <c r="FH1032" s="144"/>
      <c r="FI1032" s="144"/>
      <c r="FJ1032" s="144"/>
      <c r="FK1032" s="144"/>
      <c r="FL1032" s="144"/>
      <c r="FM1032" s="144"/>
      <c r="FN1032" s="144"/>
      <c r="FO1032" s="144"/>
      <c r="FP1032" s="144"/>
      <c r="FQ1032" s="144"/>
      <c r="FR1032" s="144"/>
      <c r="FS1032" s="144"/>
      <c r="FT1032" s="144"/>
      <c r="FU1032" s="144"/>
      <c r="FV1032" s="144"/>
      <c r="FW1032" s="144"/>
      <c r="FX1032" s="144"/>
      <c r="FY1032" s="144"/>
      <c r="FZ1032" s="144"/>
      <c r="GA1032" s="144"/>
      <c r="GB1032" s="144"/>
      <c r="GC1032" s="144"/>
      <c r="GD1032" s="144"/>
      <c r="GE1032" s="144"/>
      <c r="GF1032" s="144"/>
      <c r="GG1032" s="144"/>
      <c r="GH1032" s="144"/>
      <c r="GI1032" s="144"/>
      <c r="GJ1032" s="144"/>
      <c r="GK1032" s="144"/>
      <c r="GL1032" s="144"/>
      <c r="GM1032" s="144"/>
      <c r="GN1032" s="144"/>
      <c r="GO1032" s="144"/>
      <c r="GP1032" s="144"/>
      <c r="GQ1032" s="144"/>
      <c r="GR1032" s="144"/>
      <c r="GS1032" s="144"/>
      <c r="GT1032" s="144"/>
      <c r="GU1032" s="144"/>
      <c r="GV1032" s="144"/>
      <c r="GW1032" s="144"/>
      <c r="GX1032" s="144"/>
      <c r="GY1032" s="144"/>
      <c r="GZ1032" s="144"/>
      <c r="HA1032" s="144"/>
      <c r="HB1032" s="144"/>
      <c r="HC1032" s="144"/>
      <c r="HD1032" s="144"/>
      <c r="HE1032" s="144"/>
      <c r="HF1032" s="144"/>
      <c r="HG1032" s="144"/>
      <c r="HH1032" s="144"/>
      <c r="HI1032" s="144"/>
      <c r="HJ1032" s="144"/>
    </row>
    <row r="1033" spans="1:218" ht="16.5" x14ac:dyDescent="0.35">
      <c r="A1033" s="144"/>
      <c r="B1033" s="144"/>
      <c r="C1033" s="144"/>
      <c r="D1033" s="144"/>
      <c r="E1033" s="144"/>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c r="BG1033" s="144"/>
      <c r="BH1033" s="144"/>
      <c r="BI1033" s="144"/>
      <c r="BJ1033" s="144"/>
      <c r="BK1033" s="144"/>
      <c r="BL1033" s="144"/>
      <c r="BM1033" s="144"/>
      <c r="BN1033" s="144"/>
      <c r="BO1033" s="144"/>
      <c r="BP1033" s="144"/>
      <c r="BQ1033" s="144"/>
      <c r="BR1033" s="144"/>
      <c r="BS1033" s="144"/>
      <c r="BT1033" s="144"/>
      <c r="BU1033" s="144"/>
      <c r="BV1033" s="144"/>
      <c r="BW1033" s="144"/>
      <c r="BX1033" s="144"/>
      <c r="BY1033" s="144"/>
      <c r="BZ1033" s="144"/>
      <c r="CA1033" s="144"/>
      <c r="CB1033" s="144"/>
      <c r="CC1033" s="144"/>
      <c r="CD1033" s="144"/>
      <c r="CE1033" s="144"/>
      <c r="CF1033" s="144"/>
      <c r="CG1033" s="144"/>
      <c r="CH1033" s="144"/>
      <c r="CI1033" s="144"/>
      <c r="CJ1033" s="144"/>
      <c r="CK1033" s="144"/>
      <c r="CL1033" s="144"/>
      <c r="CM1033" s="144"/>
      <c r="CN1033" s="144"/>
      <c r="CO1033" s="144"/>
      <c r="CP1033" s="144"/>
      <c r="CQ1033" s="144"/>
      <c r="CR1033" s="144"/>
      <c r="CS1033" s="144"/>
      <c r="CT1033" s="144"/>
      <c r="CU1033" s="144"/>
      <c r="CV1033" s="144"/>
      <c r="CW1033" s="144"/>
      <c r="CX1033" s="144"/>
      <c r="CY1033" s="144"/>
      <c r="CZ1033" s="144"/>
      <c r="DA1033" s="144"/>
      <c r="DB1033" s="144"/>
      <c r="DC1033" s="144"/>
      <c r="DD1033" s="144"/>
      <c r="DE1033" s="144"/>
      <c r="DF1033" s="144"/>
      <c r="DG1033" s="144"/>
      <c r="DH1033" s="144"/>
      <c r="DI1033" s="144"/>
      <c r="DJ1033" s="144"/>
      <c r="DK1033" s="144"/>
      <c r="DL1033" s="144"/>
      <c r="DM1033" s="144"/>
      <c r="DN1033" s="144"/>
      <c r="DO1033" s="144"/>
      <c r="DP1033" s="144"/>
      <c r="DQ1033" s="144"/>
      <c r="DR1033" s="144"/>
      <c r="DS1033" s="144"/>
      <c r="DT1033" s="144"/>
      <c r="DU1033" s="144"/>
      <c r="DV1033" s="144"/>
      <c r="DW1033" s="144"/>
      <c r="DX1033" s="144"/>
      <c r="DY1033" s="144"/>
      <c r="DZ1033" s="144"/>
      <c r="EA1033" s="144"/>
      <c r="EB1033" s="144"/>
      <c r="EC1033" s="144"/>
      <c r="ED1033" s="144"/>
      <c r="EE1033" s="144"/>
      <c r="EF1033" s="144"/>
      <c r="EG1033" s="144"/>
      <c r="EH1033" s="144"/>
      <c r="EI1033" s="144"/>
      <c r="EJ1033" s="144"/>
      <c r="EK1033" s="144"/>
      <c r="EL1033" s="144"/>
      <c r="EM1033" s="144"/>
      <c r="EN1033" s="144"/>
      <c r="EO1033" s="144"/>
      <c r="EP1033" s="144"/>
      <c r="EQ1033" s="144"/>
      <c r="ER1033" s="144"/>
      <c r="ES1033" s="144"/>
      <c r="ET1033" s="144"/>
      <c r="EU1033" s="144"/>
      <c r="EV1033" s="144"/>
      <c r="EW1033" s="144"/>
      <c r="EX1033" s="144"/>
      <c r="EY1033" s="144"/>
      <c r="EZ1033" s="144"/>
      <c r="FA1033" s="144"/>
      <c r="FB1033" s="144"/>
      <c r="FC1033" s="144"/>
      <c r="FD1033" s="144"/>
      <c r="FE1033" s="144"/>
      <c r="FF1033" s="144"/>
      <c r="FG1033" s="144"/>
      <c r="FH1033" s="144"/>
      <c r="FI1033" s="144"/>
      <c r="FJ1033" s="144"/>
      <c r="FK1033" s="144"/>
      <c r="FL1033" s="144"/>
      <c r="FM1033" s="144"/>
      <c r="FN1033" s="144"/>
      <c r="FO1033" s="144"/>
      <c r="FP1033" s="144"/>
      <c r="FQ1033" s="144"/>
      <c r="FR1033" s="144"/>
      <c r="FS1033" s="144"/>
      <c r="FT1033" s="144"/>
      <c r="FU1033" s="144"/>
      <c r="FV1033" s="144"/>
      <c r="FW1033" s="144"/>
      <c r="FX1033" s="144"/>
      <c r="FY1033" s="144"/>
      <c r="FZ1033" s="144"/>
      <c r="GA1033" s="144"/>
      <c r="GB1033" s="144"/>
      <c r="GC1033" s="144"/>
      <c r="GD1033" s="144"/>
      <c r="GE1033" s="144"/>
      <c r="GF1033" s="144"/>
      <c r="GG1033" s="144"/>
      <c r="GH1033" s="144"/>
      <c r="GI1033" s="144"/>
      <c r="GJ1033" s="144"/>
      <c r="GK1033" s="144"/>
      <c r="GL1033" s="144"/>
      <c r="GM1033" s="144"/>
      <c r="GN1033" s="144"/>
      <c r="GO1033" s="144"/>
      <c r="GP1033" s="144"/>
      <c r="GQ1033" s="144"/>
      <c r="GR1033" s="144"/>
      <c r="GS1033" s="144"/>
      <c r="GT1033" s="144"/>
      <c r="GU1033" s="144"/>
      <c r="GV1033" s="144"/>
      <c r="GW1033" s="144"/>
      <c r="GX1033" s="144"/>
      <c r="GY1033" s="144"/>
      <c r="GZ1033" s="144"/>
      <c r="HA1033" s="144"/>
      <c r="HB1033" s="144"/>
      <c r="HC1033" s="144"/>
      <c r="HD1033" s="144"/>
      <c r="HE1033" s="144"/>
      <c r="HF1033" s="144"/>
      <c r="HG1033" s="144"/>
      <c r="HH1033" s="144"/>
      <c r="HI1033" s="144"/>
      <c r="HJ1033" s="144"/>
    </row>
    <row r="1034" spans="1:218" ht="16.5" x14ac:dyDescent="0.35">
      <c r="A1034" s="144"/>
      <c r="B1034" s="144"/>
      <c r="C1034" s="144"/>
      <c r="D1034" s="144"/>
      <c r="E1034" s="144"/>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c r="BG1034" s="144"/>
      <c r="BH1034" s="144"/>
      <c r="BI1034" s="144"/>
      <c r="BJ1034" s="144"/>
      <c r="BK1034" s="144"/>
      <c r="BL1034" s="144"/>
      <c r="BM1034" s="144"/>
      <c r="BN1034" s="144"/>
      <c r="BO1034" s="144"/>
      <c r="BP1034" s="144"/>
      <c r="BQ1034" s="144"/>
      <c r="BR1034" s="144"/>
      <c r="BS1034" s="144"/>
      <c r="BT1034" s="144"/>
      <c r="BU1034" s="144"/>
      <c r="BV1034" s="144"/>
      <c r="BW1034" s="144"/>
      <c r="BX1034" s="144"/>
      <c r="BY1034" s="144"/>
      <c r="BZ1034" s="144"/>
      <c r="CA1034" s="144"/>
      <c r="CB1034" s="144"/>
      <c r="CC1034" s="144"/>
      <c r="CD1034" s="144"/>
      <c r="CE1034" s="144"/>
      <c r="CF1034" s="144"/>
      <c r="CG1034" s="144"/>
      <c r="CH1034" s="144"/>
      <c r="CI1034" s="144"/>
      <c r="CJ1034" s="144"/>
      <c r="CK1034" s="144"/>
      <c r="CL1034" s="144"/>
      <c r="CM1034" s="144"/>
      <c r="CN1034" s="144"/>
      <c r="CO1034" s="144"/>
      <c r="CP1034" s="144"/>
      <c r="CQ1034" s="144"/>
      <c r="CR1034" s="144"/>
      <c r="CS1034" s="144"/>
      <c r="CT1034" s="144"/>
      <c r="CU1034" s="144"/>
      <c r="CV1034" s="144"/>
      <c r="CW1034" s="144"/>
      <c r="CX1034" s="144"/>
      <c r="CY1034" s="144"/>
      <c r="CZ1034" s="144"/>
      <c r="DA1034" s="144"/>
      <c r="DB1034" s="144"/>
      <c r="DC1034" s="144"/>
      <c r="DD1034" s="144"/>
      <c r="DE1034" s="144"/>
      <c r="DF1034" s="144"/>
      <c r="DG1034" s="144"/>
      <c r="DH1034" s="144"/>
      <c r="DI1034" s="144"/>
      <c r="DJ1034" s="144"/>
      <c r="DK1034" s="144"/>
      <c r="DL1034" s="144"/>
      <c r="DM1034" s="144"/>
      <c r="DN1034" s="144"/>
      <c r="DO1034" s="144"/>
      <c r="DP1034" s="144"/>
      <c r="DQ1034" s="144"/>
      <c r="DR1034" s="144"/>
      <c r="DS1034" s="144"/>
      <c r="DT1034" s="144"/>
      <c r="DU1034" s="144"/>
      <c r="DV1034" s="144"/>
      <c r="DW1034" s="144"/>
      <c r="DX1034" s="144"/>
      <c r="DY1034" s="144"/>
      <c r="DZ1034" s="144"/>
      <c r="EA1034" s="144"/>
      <c r="EB1034" s="144"/>
      <c r="EC1034" s="144"/>
      <c r="ED1034" s="144"/>
      <c r="EE1034" s="144"/>
      <c r="EF1034" s="144"/>
      <c r="EG1034" s="144"/>
      <c r="EH1034" s="144"/>
      <c r="EI1034" s="144"/>
      <c r="EJ1034" s="144"/>
      <c r="EK1034" s="144"/>
      <c r="EL1034" s="144"/>
      <c r="EM1034" s="144"/>
      <c r="EN1034" s="144"/>
      <c r="EO1034" s="144"/>
      <c r="EP1034" s="144"/>
      <c r="EQ1034" s="144"/>
      <c r="ER1034" s="144"/>
      <c r="ES1034" s="144"/>
      <c r="ET1034" s="144"/>
      <c r="EU1034" s="144"/>
      <c r="EV1034" s="144"/>
      <c r="EW1034" s="144"/>
      <c r="EX1034" s="144"/>
      <c r="EY1034" s="144"/>
      <c r="EZ1034" s="144"/>
      <c r="FA1034" s="144"/>
      <c r="FB1034" s="144"/>
      <c r="FC1034" s="144"/>
      <c r="FD1034" s="144"/>
      <c r="FE1034" s="144"/>
      <c r="FF1034" s="144"/>
      <c r="FG1034" s="144"/>
      <c r="FH1034" s="144"/>
      <c r="FI1034" s="144"/>
      <c r="FJ1034" s="144"/>
      <c r="FK1034" s="144"/>
      <c r="FL1034" s="144"/>
      <c r="FM1034" s="144"/>
      <c r="FN1034" s="144"/>
      <c r="FO1034" s="144"/>
      <c r="FP1034" s="144"/>
      <c r="FQ1034" s="144"/>
      <c r="FR1034" s="144"/>
      <c r="FS1034" s="144"/>
      <c r="FT1034" s="144"/>
      <c r="FU1034" s="144"/>
      <c r="FV1034" s="144"/>
      <c r="FW1034" s="144"/>
      <c r="FX1034" s="144"/>
      <c r="FY1034" s="144"/>
      <c r="FZ1034" s="144"/>
      <c r="GA1034" s="144"/>
      <c r="GB1034" s="144"/>
      <c r="GC1034" s="144"/>
      <c r="GD1034" s="144"/>
      <c r="GE1034" s="144"/>
      <c r="GF1034" s="144"/>
      <c r="GG1034" s="144"/>
      <c r="GH1034" s="144"/>
      <c r="GI1034" s="144"/>
      <c r="GJ1034" s="144"/>
      <c r="GK1034" s="144"/>
      <c r="GL1034" s="144"/>
      <c r="GM1034" s="144"/>
      <c r="GN1034" s="144"/>
      <c r="GO1034" s="144"/>
      <c r="GP1034" s="144"/>
      <c r="GQ1034" s="144"/>
      <c r="GR1034" s="144"/>
      <c r="GS1034" s="144"/>
      <c r="GT1034" s="144"/>
      <c r="GU1034" s="144"/>
      <c r="GV1034" s="144"/>
      <c r="GW1034" s="144"/>
      <c r="GX1034" s="144"/>
      <c r="GY1034" s="144"/>
      <c r="GZ1034" s="144"/>
      <c r="HA1034" s="144"/>
      <c r="HB1034" s="144"/>
      <c r="HC1034" s="144"/>
      <c r="HD1034" s="144"/>
      <c r="HE1034" s="144"/>
      <c r="HF1034" s="144"/>
      <c r="HG1034" s="144"/>
      <c r="HH1034" s="144"/>
      <c r="HI1034" s="144"/>
      <c r="HJ1034" s="144"/>
    </row>
    <row r="1035" spans="1:218" ht="16.5" x14ac:dyDescent="0.35">
      <c r="A1035" s="144"/>
      <c r="B1035" s="144"/>
      <c r="C1035" s="144"/>
      <c r="D1035" s="144"/>
      <c r="E1035" s="144"/>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c r="BG1035" s="144"/>
      <c r="BH1035" s="144"/>
      <c r="BI1035" s="144"/>
      <c r="BJ1035" s="144"/>
      <c r="BK1035" s="144"/>
      <c r="BL1035" s="144"/>
      <c r="BM1035" s="144"/>
      <c r="BN1035" s="144"/>
      <c r="BO1035" s="144"/>
      <c r="BP1035" s="144"/>
      <c r="BQ1035" s="144"/>
      <c r="BR1035" s="144"/>
      <c r="BS1035" s="144"/>
      <c r="BT1035" s="144"/>
      <c r="BU1035" s="144"/>
      <c r="BV1035" s="144"/>
      <c r="BW1035" s="144"/>
      <c r="BX1035" s="144"/>
      <c r="BY1035" s="144"/>
      <c r="BZ1035" s="144"/>
      <c r="CA1035" s="144"/>
      <c r="CB1035" s="144"/>
      <c r="CC1035" s="144"/>
      <c r="CD1035" s="144"/>
      <c r="CE1035" s="144"/>
      <c r="CF1035" s="144"/>
      <c r="CG1035" s="144"/>
      <c r="CH1035" s="144"/>
      <c r="CI1035" s="144"/>
      <c r="CJ1035" s="144"/>
      <c r="CK1035" s="144"/>
      <c r="CL1035" s="144"/>
      <c r="CM1035" s="144"/>
      <c r="CN1035" s="144"/>
      <c r="CO1035" s="144"/>
      <c r="CP1035" s="144"/>
      <c r="CQ1035" s="144"/>
      <c r="CR1035" s="144"/>
      <c r="CS1035" s="144"/>
      <c r="CT1035" s="144"/>
      <c r="CU1035" s="144"/>
      <c r="CV1035" s="144"/>
      <c r="CW1035" s="144"/>
      <c r="CX1035" s="144"/>
      <c r="CY1035" s="144"/>
      <c r="CZ1035" s="144"/>
      <c r="DA1035" s="144"/>
      <c r="DB1035" s="144"/>
      <c r="DC1035" s="144"/>
      <c r="DD1035" s="144"/>
      <c r="DE1035" s="144"/>
      <c r="DF1035" s="144"/>
      <c r="DG1035" s="144"/>
      <c r="DH1035" s="144"/>
      <c r="DI1035" s="144"/>
      <c r="DJ1035" s="144"/>
      <c r="DK1035" s="144"/>
      <c r="DL1035" s="144"/>
      <c r="DM1035" s="144"/>
      <c r="DN1035" s="144"/>
      <c r="DO1035" s="144"/>
      <c r="DP1035" s="144"/>
      <c r="DQ1035" s="144"/>
      <c r="DR1035" s="144"/>
      <c r="DS1035" s="144"/>
      <c r="DT1035" s="144"/>
      <c r="DU1035" s="144"/>
      <c r="DV1035" s="144"/>
      <c r="DW1035" s="144"/>
      <c r="DX1035" s="144"/>
      <c r="DY1035" s="144"/>
      <c r="DZ1035" s="144"/>
      <c r="EA1035" s="144"/>
      <c r="EB1035" s="144"/>
      <c r="EC1035" s="144"/>
      <c r="ED1035" s="144"/>
      <c r="EE1035" s="144"/>
      <c r="EF1035" s="144"/>
      <c r="EG1035" s="144"/>
      <c r="EH1035" s="144"/>
      <c r="EI1035" s="144"/>
      <c r="EJ1035" s="144"/>
      <c r="EK1035" s="144"/>
      <c r="EL1035" s="144"/>
      <c r="EM1035" s="144"/>
      <c r="EN1035" s="144"/>
      <c r="EO1035" s="144"/>
      <c r="EP1035" s="144"/>
      <c r="EQ1035" s="144"/>
      <c r="ER1035" s="144"/>
      <c r="ES1035" s="144"/>
      <c r="ET1035" s="144"/>
      <c r="EU1035" s="144"/>
      <c r="EV1035" s="144"/>
      <c r="EW1035" s="144"/>
      <c r="EX1035" s="144"/>
      <c r="EY1035" s="144"/>
      <c r="EZ1035" s="144"/>
      <c r="FA1035" s="144"/>
      <c r="FB1035" s="144"/>
      <c r="FC1035" s="144"/>
      <c r="FD1035" s="144"/>
      <c r="FE1035" s="144"/>
      <c r="FF1035" s="144"/>
      <c r="FG1035" s="144"/>
      <c r="FH1035" s="144"/>
      <c r="FI1035" s="144"/>
      <c r="FJ1035" s="144"/>
      <c r="FK1035" s="144"/>
      <c r="FL1035" s="144"/>
      <c r="FM1035" s="144"/>
      <c r="FN1035" s="144"/>
      <c r="FO1035" s="144"/>
      <c r="FP1035" s="144"/>
      <c r="FQ1035" s="144"/>
      <c r="FR1035" s="144"/>
      <c r="FS1035" s="144"/>
      <c r="FT1035" s="144"/>
      <c r="FU1035" s="144"/>
      <c r="FV1035" s="144"/>
      <c r="FW1035" s="144"/>
      <c r="FX1035" s="144"/>
      <c r="FY1035" s="144"/>
      <c r="FZ1035" s="144"/>
      <c r="GA1035" s="144"/>
      <c r="GB1035" s="144"/>
      <c r="GC1035" s="144"/>
      <c r="GD1035" s="144"/>
      <c r="GE1035" s="144"/>
      <c r="GF1035" s="144"/>
      <c r="GG1035" s="144"/>
      <c r="GH1035" s="144"/>
      <c r="GI1035" s="144"/>
      <c r="GJ1035" s="144"/>
      <c r="GK1035" s="144"/>
      <c r="GL1035" s="144"/>
      <c r="GM1035" s="144"/>
      <c r="GN1035" s="144"/>
      <c r="GO1035" s="144"/>
      <c r="GP1035" s="144"/>
      <c r="GQ1035" s="144"/>
      <c r="GR1035" s="144"/>
      <c r="GS1035" s="144"/>
      <c r="GT1035" s="144"/>
      <c r="GU1035" s="144"/>
      <c r="GV1035" s="144"/>
      <c r="GW1035" s="144"/>
      <c r="GX1035" s="144"/>
      <c r="GY1035" s="144"/>
      <c r="GZ1035" s="144"/>
      <c r="HA1035" s="144"/>
      <c r="HB1035" s="144"/>
      <c r="HC1035" s="144"/>
      <c r="HD1035" s="144"/>
      <c r="HE1035" s="144"/>
      <c r="HF1035" s="144"/>
      <c r="HG1035" s="144"/>
      <c r="HH1035" s="144"/>
      <c r="HI1035" s="144"/>
      <c r="HJ1035" s="144"/>
    </row>
    <row r="1036" spans="1:218" ht="16.5" x14ac:dyDescent="0.35">
      <c r="A1036" s="144"/>
      <c r="B1036" s="144"/>
      <c r="C1036" s="144"/>
      <c r="D1036" s="144"/>
      <c r="E1036" s="144"/>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c r="BG1036" s="144"/>
      <c r="BH1036" s="144"/>
      <c r="BI1036" s="144"/>
      <c r="BJ1036" s="144"/>
      <c r="BK1036" s="144"/>
      <c r="BL1036" s="144"/>
      <c r="BM1036" s="144"/>
      <c r="BN1036" s="144"/>
      <c r="BO1036" s="144"/>
      <c r="BP1036" s="144"/>
      <c r="BQ1036" s="144"/>
      <c r="BR1036" s="144"/>
      <c r="BS1036" s="144"/>
      <c r="BT1036" s="144"/>
      <c r="BU1036" s="144"/>
      <c r="BV1036" s="144"/>
      <c r="BW1036" s="144"/>
      <c r="BX1036" s="144"/>
      <c r="BY1036" s="144"/>
      <c r="BZ1036" s="144"/>
      <c r="CA1036" s="144"/>
      <c r="CB1036" s="144"/>
      <c r="CC1036" s="144"/>
      <c r="CD1036" s="144"/>
      <c r="CE1036" s="144"/>
      <c r="CF1036" s="144"/>
      <c r="CG1036" s="144"/>
      <c r="CH1036" s="144"/>
      <c r="CI1036" s="144"/>
      <c r="CJ1036" s="144"/>
      <c r="CK1036" s="144"/>
      <c r="CL1036" s="144"/>
      <c r="CM1036" s="144"/>
      <c r="CN1036" s="144"/>
      <c r="CO1036" s="144"/>
      <c r="CP1036" s="144"/>
      <c r="CQ1036" s="144"/>
      <c r="CR1036" s="144"/>
      <c r="CS1036" s="144"/>
      <c r="CT1036" s="144"/>
      <c r="CU1036" s="144"/>
      <c r="CV1036" s="144"/>
      <c r="CW1036" s="144"/>
      <c r="CX1036" s="144"/>
      <c r="CY1036" s="144"/>
      <c r="CZ1036" s="144"/>
      <c r="DA1036" s="144"/>
      <c r="DB1036" s="144"/>
      <c r="DC1036" s="144"/>
      <c r="DD1036" s="144"/>
      <c r="DE1036" s="144"/>
      <c r="DF1036" s="144"/>
      <c r="DG1036" s="144"/>
      <c r="DH1036" s="144"/>
      <c r="DI1036" s="144"/>
      <c r="DJ1036" s="144"/>
      <c r="DK1036" s="144"/>
      <c r="DL1036" s="144"/>
      <c r="DM1036" s="144"/>
      <c r="DN1036" s="144"/>
      <c r="DO1036" s="144"/>
      <c r="DP1036" s="144"/>
      <c r="DQ1036" s="144"/>
      <c r="DR1036" s="144"/>
      <c r="DS1036" s="144"/>
      <c r="DT1036" s="144"/>
      <c r="DU1036" s="144"/>
      <c r="DV1036" s="144"/>
      <c r="DW1036" s="144"/>
      <c r="DX1036" s="144"/>
      <c r="DY1036" s="144"/>
      <c r="DZ1036" s="144"/>
      <c r="EA1036" s="144"/>
      <c r="EB1036" s="144"/>
      <c r="EC1036" s="144"/>
      <c r="ED1036" s="144"/>
      <c r="EE1036" s="144"/>
      <c r="EF1036" s="144"/>
      <c r="EG1036" s="144"/>
      <c r="EH1036" s="144"/>
      <c r="EI1036" s="144"/>
      <c r="EJ1036" s="144"/>
      <c r="EK1036" s="144"/>
      <c r="EL1036" s="144"/>
      <c r="EM1036" s="144"/>
      <c r="EN1036" s="144"/>
      <c r="EO1036" s="144"/>
      <c r="EP1036" s="144"/>
      <c r="EQ1036" s="144"/>
      <c r="ER1036" s="144"/>
      <c r="ES1036" s="144"/>
      <c r="ET1036" s="144"/>
      <c r="EU1036" s="144"/>
      <c r="EV1036" s="144"/>
      <c r="EW1036" s="144"/>
      <c r="EX1036" s="144"/>
      <c r="EY1036" s="144"/>
      <c r="EZ1036" s="144"/>
      <c r="FA1036" s="144"/>
      <c r="FB1036" s="144"/>
      <c r="FC1036" s="144"/>
      <c r="FD1036" s="144"/>
      <c r="FE1036" s="144"/>
      <c r="FF1036" s="144"/>
      <c r="FG1036" s="144"/>
      <c r="FH1036" s="144"/>
      <c r="FI1036" s="144"/>
      <c r="FJ1036" s="144"/>
      <c r="FK1036" s="144"/>
      <c r="FL1036" s="144"/>
      <c r="FM1036" s="144"/>
      <c r="FN1036" s="144"/>
      <c r="FO1036" s="144"/>
      <c r="FP1036" s="144"/>
      <c r="FQ1036" s="144"/>
      <c r="FR1036" s="144"/>
      <c r="FS1036" s="144"/>
      <c r="FT1036" s="144"/>
      <c r="FU1036" s="144"/>
      <c r="FV1036" s="144"/>
      <c r="FW1036" s="144"/>
      <c r="FX1036" s="144"/>
      <c r="FY1036" s="144"/>
      <c r="FZ1036" s="144"/>
      <c r="GA1036" s="144"/>
      <c r="GB1036" s="144"/>
      <c r="GC1036" s="144"/>
      <c r="GD1036" s="144"/>
      <c r="GE1036" s="144"/>
      <c r="GF1036" s="144"/>
      <c r="GG1036" s="144"/>
      <c r="GH1036" s="144"/>
      <c r="GI1036" s="144"/>
      <c r="GJ1036" s="144"/>
      <c r="GK1036" s="144"/>
      <c r="GL1036" s="144"/>
      <c r="GM1036" s="144"/>
      <c r="GN1036" s="144"/>
      <c r="GO1036" s="144"/>
      <c r="GP1036" s="144"/>
      <c r="GQ1036" s="144"/>
      <c r="GR1036" s="144"/>
      <c r="GS1036" s="144"/>
      <c r="GT1036" s="144"/>
      <c r="GU1036" s="144"/>
      <c r="GV1036" s="144"/>
      <c r="GW1036" s="144"/>
      <c r="GX1036" s="144"/>
      <c r="GY1036" s="144"/>
      <c r="GZ1036" s="144"/>
      <c r="HA1036" s="144"/>
      <c r="HB1036" s="144"/>
      <c r="HC1036" s="144"/>
      <c r="HD1036" s="144"/>
      <c r="HE1036" s="144"/>
      <c r="HF1036" s="144"/>
      <c r="HG1036" s="144"/>
      <c r="HH1036" s="144"/>
      <c r="HI1036" s="144"/>
      <c r="HJ1036" s="144"/>
    </row>
    <row r="1037" spans="1:218" ht="16.5" x14ac:dyDescent="0.35">
      <c r="A1037" s="144"/>
      <c r="B1037" s="144"/>
      <c r="C1037" s="144"/>
      <c r="D1037" s="144"/>
      <c r="E1037" s="144"/>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c r="BG1037" s="144"/>
      <c r="BH1037" s="144"/>
      <c r="BI1037" s="144"/>
      <c r="BJ1037" s="144"/>
      <c r="BK1037" s="144"/>
      <c r="BL1037" s="144"/>
      <c r="BM1037" s="144"/>
      <c r="BN1037" s="144"/>
      <c r="BO1037" s="144"/>
      <c r="BP1037" s="144"/>
      <c r="BQ1037" s="144"/>
      <c r="BR1037" s="144"/>
      <c r="BS1037" s="144"/>
      <c r="BT1037" s="144"/>
      <c r="BU1037" s="144"/>
      <c r="BV1037" s="144"/>
      <c r="BW1037" s="144"/>
      <c r="BX1037" s="144"/>
      <c r="BY1037" s="144"/>
      <c r="BZ1037" s="144"/>
      <c r="CA1037" s="144"/>
      <c r="CB1037" s="144"/>
      <c r="CC1037" s="144"/>
      <c r="CD1037" s="144"/>
      <c r="CE1037" s="144"/>
      <c r="CF1037" s="144"/>
      <c r="CG1037" s="144"/>
      <c r="CH1037" s="144"/>
      <c r="CI1037" s="144"/>
      <c r="CJ1037" s="144"/>
      <c r="CK1037" s="144"/>
      <c r="CL1037" s="144"/>
      <c r="CM1037" s="144"/>
      <c r="CN1037" s="144"/>
      <c r="CO1037" s="144"/>
      <c r="CP1037" s="144"/>
      <c r="CQ1037" s="144"/>
      <c r="CR1037" s="144"/>
      <c r="CS1037" s="144"/>
      <c r="CT1037" s="144"/>
      <c r="CU1037" s="144"/>
      <c r="CV1037" s="144"/>
      <c r="CW1037" s="144"/>
      <c r="CX1037" s="144"/>
      <c r="CY1037" s="144"/>
      <c r="CZ1037" s="144"/>
      <c r="DA1037" s="144"/>
      <c r="DB1037" s="144"/>
      <c r="DC1037" s="144"/>
      <c r="DD1037" s="144"/>
      <c r="DE1037" s="144"/>
      <c r="DF1037" s="144"/>
      <c r="DG1037" s="144"/>
      <c r="DH1037" s="144"/>
      <c r="DI1037" s="144"/>
      <c r="DJ1037" s="144"/>
      <c r="DK1037" s="144"/>
      <c r="DL1037" s="144"/>
      <c r="DM1037" s="144"/>
      <c r="DN1037" s="144"/>
      <c r="DO1037" s="144"/>
      <c r="DP1037" s="144"/>
      <c r="DQ1037" s="144"/>
      <c r="DR1037" s="144"/>
      <c r="DS1037" s="144"/>
      <c r="DT1037" s="144"/>
      <c r="DU1037" s="144"/>
      <c r="DV1037" s="144"/>
      <c r="DW1037" s="144"/>
      <c r="DX1037" s="144"/>
      <c r="DY1037" s="144"/>
      <c r="DZ1037" s="144"/>
      <c r="EA1037" s="144"/>
      <c r="EB1037" s="144"/>
      <c r="EC1037" s="144"/>
      <c r="ED1037" s="144"/>
      <c r="EE1037" s="144"/>
      <c r="EF1037" s="144"/>
      <c r="EG1037" s="144"/>
      <c r="EH1037" s="144"/>
      <c r="EI1037" s="144"/>
      <c r="EJ1037" s="144"/>
      <c r="EK1037" s="144"/>
      <c r="EL1037" s="144"/>
      <c r="EM1037" s="144"/>
      <c r="EN1037" s="144"/>
      <c r="EO1037" s="144"/>
      <c r="EP1037" s="144"/>
      <c r="EQ1037" s="144"/>
      <c r="ER1037" s="144"/>
      <c r="ES1037" s="144"/>
      <c r="ET1037" s="144"/>
      <c r="EU1037" s="144"/>
      <c r="EV1037" s="144"/>
      <c r="EW1037" s="144"/>
      <c r="EX1037" s="144"/>
      <c r="EY1037" s="144"/>
      <c r="EZ1037" s="144"/>
      <c r="FA1037" s="144"/>
      <c r="FB1037" s="144"/>
      <c r="FC1037" s="144"/>
      <c r="FD1037" s="144"/>
      <c r="FE1037" s="144"/>
      <c r="FF1037" s="144"/>
      <c r="FG1037" s="144"/>
      <c r="FH1037" s="144"/>
      <c r="FI1037" s="144"/>
      <c r="FJ1037" s="144"/>
      <c r="FK1037" s="144"/>
      <c r="FL1037" s="144"/>
      <c r="FM1037" s="144"/>
      <c r="FN1037" s="144"/>
      <c r="FO1037" s="144"/>
      <c r="FP1037" s="144"/>
      <c r="FQ1037" s="144"/>
      <c r="FR1037" s="144"/>
      <c r="FS1037" s="144"/>
      <c r="FT1037" s="144"/>
      <c r="FU1037" s="144"/>
      <c r="FV1037" s="144"/>
      <c r="FW1037" s="144"/>
      <c r="FX1037" s="144"/>
      <c r="FY1037" s="144"/>
      <c r="FZ1037" s="144"/>
      <c r="GA1037" s="144"/>
      <c r="GB1037" s="144"/>
      <c r="GC1037" s="144"/>
      <c r="GD1037" s="144"/>
      <c r="GE1037" s="144"/>
      <c r="GF1037" s="144"/>
      <c r="GG1037" s="144"/>
      <c r="GH1037" s="144"/>
      <c r="GI1037" s="144"/>
      <c r="GJ1037" s="144"/>
      <c r="GK1037" s="144"/>
      <c r="GL1037" s="144"/>
      <c r="GM1037" s="144"/>
      <c r="GN1037" s="144"/>
      <c r="GO1037" s="144"/>
      <c r="GP1037" s="144"/>
      <c r="GQ1037" s="144"/>
      <c r="GR1037" s="144"/>
      <c r="GS1037" s="144"/>
      <c r="GT1037" s="144"/>
      <c r="GU1037" s="144"/>
      <c r="GV1037" s="144"/>
      <c r="GW1037" s="144"/>
      <c r="GX1037" s="144"/>
      <c r="GY1037" s="144"/>
      <c r="GZ1037" s="144"/>
      <c r="HA1037" s="144"/>
      <c r="HB1037" s="144"/>
      <c r="HC1037" s="144"/>
      <c r="HD1037" s="144"/>
      <c r="HE1037" s="144"/>
      <c r="HF1037" s="144"/>
      <c r="HG1037" s="144"/>
      <c r="HH1037" s="144"/>
      <c r="HI1037" s="144"/>
      <c r="HJ1037" s="144"/>
    </row>
    <row r="1038" spans="1:218" ht="16.5" x14ac:dyDescent="0.35">
      <c r="A1038" s="144"/>
      <c r="B1038" s="144"/>
      <c r="C1038" s="144"/>
      <c r="D1038" s="144"/>
      <c r="E1038" s="144"/>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c r="BG1038" s="144"/>
      <c r="BH1038" s="144"/>
      <c r="BI1038" s="144"/>
      <c r="BJ1038" s="144"/>
      <c r="BK1038" s="144"/>
      <c r="BL1038" s="144"/>
      <c r="BM1038" s="144"/>
      <c r="BN1038" s="144"/>
      <c r="BO1038" s="144"/>
      <c r="BP1038" s="144"/>
      <c r="BQ1038" s="144"/>
      <c r="BR1038" s="144"/>
      <c r="BS1038" s="144"/>
      <c r="BT1038" s="144"/>
      <c r="BU1038" s="144"/>
      <c r="BV1038" s="144"/>
      <c r="BW1038" s="144"/>
      <c r="BX1038" s="144"/>
      <c r="BY1038" s="144"/>
      <c r="BZ1038" s="144"/>
      <c r="CA1038" s="144"/>
      <c r="CB1038" s="144"/>
      <c r="CC1038" s="144"/>
      <c r="CD1038" s="144"/>
      <c r="CE1038" s="144"/>
      <c r="CF1038" s="144"/>
      <c r="CG1038" s="144"/>
      <c r="CH1038" s="144"/>
      <c r="CI1038" s="144"/>
      <c r="CJ1038" s="144"/>
      <c r="CK1038" s="144"/>
      <c r="CL1038" s="144"/>
      <c r="CM1038" s="144"/>
      <c r="CN1038" s="144"/>
      <c r="CO1038" s="144"/>
      <c r="CP1038" s="144"/>
      <c r="CQ1038" s="144"/>
      <c r="CR1038" s="144"/>
      <c r="CS1038" s="144"/>
      <c r="CT1038" s="144"/>
      <c r="CU1038" s="144"/>
      <c r="CV1038" s="144"/>
      <c r="CW1038" s="144"/>
      <c r="CX1038" s="144"/>
      <c r="CY1038" s="144"/>
      <c r="CZ1038" s="144"/>
      <c r="DA1038" s="144"/>
      <c r="DB1038" s="144"/>
      <c r="DC1038" s="144"/>
      <c r="DD1038" s="144"/>
      <c r="DE1038" s="144"/>
      <c r="DF1038" s="144"/>
      <c r="DG1038" s="144"/>
      <c r="DH1038" s="144"/>
      <c r="DI1038" s="144"/>
      <c r="DJ1038" s="144"/>
      <c r="DK1038" s="144"/>
      <c r="DL1038" s="144"/>
      <c r="DM1038" s="144"/>
      <c r="DN1038" s="144"/>
      <c r="DO1038" s="144"/>
      <c r="DP1038" s="144"/>
      <c r="DQ1038" s="144"/>
      <c r="DR1038" s="144"/>
      <c r="DS1038" s="144"/>
      <c r="DT1038" s="144"/>
      <c r="DU1038" s="144"/>
      <c r="DV1038" s="144"/>
      <c r="DW1038" s="144"/>
      <c r="DX1038" s="144"/>
      <c r="DY1038" s="144"/>
      <c r="DZ1038" s="144"/>
      <c r="EA1038" s="144"/>
      <c r="EB1038" s="144"/>
      <c r="EC1038" s="144"/>
      <c r="ED1038" s="144"/>
      <c r="EE1038" s="144"/>
      <c r="EF1038" s="144"/>
      <c r="EG1038" s="144"/>
      <c r="EH1038" s="144"/>
      <c r="EI1038" s="144"/>
      <c r="EJ1038" s="144"/>
      <c r="EK1038" s="144"/>
      <c r="EL1038" s="144"/>
      <c r="EM1038" s="144"/>
      <c r="EN1038" s="144"/>
      <c r="EO1038" s="144"/>
      <c r="EP1038" s="144"/>
      <c r="EQ1038" s="144"/>
      <c r="ER1038" s="144"/>
      <c r="ES1038" s="144"/>
      <c r="ET1038" s="144"/>
      <c r="EU1038" s="144"/>
      <c r="EV1038" s="144"/>
      <c r="EW1038" s="144"/>
      <c r="EX1038" s="144"/>
      <c r="EY1038" s="144"/>
      <c r="EZ1038" s="144"/>
      <c r="FA1038" s="144"/>
      <c r="FB1038" s="144"/>
      <c r="FC1038" s="144"/>
      <c r="FD1038" s="144"/>
      <c r="FE1038" s="144"/>
      <c r="FF1038" s="144"/>
      <c r="FG1038" s="144"/>
      <c r="FH1038" s="144"/>
      <c r="FI1038" s="144"/>
      <c r="FJ1038" s="144"/>
      <c r="FK1038" s="144"/>
      <c r="FL1038" s="144"/>
      <c r="FM1038" s="144"/>
      <c r="FN1038" s="144"/>
      <c r="FO1038" s="144"/>
      <c r="FP1038" s="144"/>
      <c r="FQ1038" s="144"/>
      <c r="FR1038" s="144"/>
      <c r="FS1038" s="144"/>
      <c r="FT1038" s="144"/>
      <c r="FU1038" s="144"/>
      <c r="FV1038" s="144"/>
      <c r="FW1038" s="144"/>
      <c r="FX1038" s="144"/>
      <c r="FY1038" s="144"/>
      <c r="FZ1038" s="144"/>
      <c r="GA1038" s="144"/>
      <c r="GB1038" s="144"/>
      <c r="GC1038" s="144"/>
      <c r="GD1038" s="144"/>
      <c r="GE1038" s="144"/>
      <c r="GF1038" s="144"/>
      <c r="GG1038" s="144"/>
      <c r="GH1038" s="144"/>
      <c r="GI1038" s="144"/>
      <c r="GJ1038" s="144"/>
      <c r="GK1038" s="144"/>
      <c r="GL1038" s="144"/>
      <c r="GM1038" s="144"/>
      <c r="GN1038" s="144"/>
      <c r="GO1038" s="144"/>
      <c r="GP1038" s="144"/>
      <c r="GQ1038" s="144"/>
      <c r="GR1038" s="144"/>
      <c r="GS1038" s="144"/>
      <c r="GT1038" s="144"/>
      <c r="GU1038" s="144"/>
      <c r="GV1038" s="144"/>
      <c r="GW1038" s="144"/>
      <c r="GX1038" s="144"/>
      <c r="GY1038" s="144"/>
      <c r="GZ1038" s="144"/>
      <c r="HA1038" s="144"/>
      <c r="HB1038" s="144"/>
      <c r="HC1038" s="144"/>
      <c r="HD1038" s="144"/>
      <c r="HE1038" s="144"/>
      <c r="HF1038" s="144"/>
      <c r="HG1038" s="144"/>
      <c r="HH1038" s="144"/>
      <c r="HI1038" s="144"/>
      <c r="HJ1038" s="144"/>
    </row>
    <row r="1039" spans="1:218" ht="16.5" x14ac:dyDescent="0.35">
      <c r="A1039" s="144"/>
      <c r="B1039" s="144"/>
      <c r="C1039" s="144"/>
      <c r="D1039" s="144"/>
      <c r="E1039" s="144"/>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c r="BG1039" s="144"/>
      <c r="BH1039" s="144"/>
      <c r="BI1039" s="144"/>
      <c r="BJ1039" s="144"/>
      <c r="BK1039" s="144"/>
      <c r="BL1039" s="144"/>
      <c r="BM1039" s="144"/>
      <c r="BN1039" s="144"/>
      <c r="BO1039" s="144"/>
      <c r="BP1039" s="144"/>
      <c r="BQ1039" s="144"/>
      <c r="BR1039" s="144"/>
      <c r="BS1039" s="144"/>
      <c r="BT1039" s="144"/>
      <c r="BU1039" s="144"/>
      <c r="BV1039" s="144"/>
      <c r="BW1039" s="144"/>
      <c r="BX1039" s="144"/>
      <c r="BY1039" s="144"/>
      <c r="BZ1039" s="144"/>
      <c r="CA1039" s="144"/>
      <c r="CB1039" s="144"/>
      <c r="CC1039" s="144"/>
      <c r="CD1039" s="144"/>
      <c r="CE1039" s="144"/>
      <c r="CF1039" s="144"/>
      <c r="CG1039" s="144"/>
      <c r="CH1039" s="144"/>
      <c r="CI1039" s="144"/>
      <c r="CJ1039" s="144"/>
      <c r="CK1039" s="144"/>
      <c r="CL1039" s="144"/>
      <c r="CM1039" s="144"/>
      <c r="CN1039" s="144"/>
      <c r="CO1039" s="144"/>
      <c r="CP1039" s="144"/>
      <c r="CQ1039" s="144"/>
      <c r="CR1039" s="144"/>
      <c r="CS1039" s="144"/>
      <c r="CT1039" s="144"/>
      <c r="CU1039" s="144"/>
      <c r="CV1039" s="144"/>
      <c r="CW1039" s="144"/>
      <c r="CX1039" s="144"/>
      <c r="CY1039" s="144"/>
      <c r="CZ1039" s="144"/>
      <c r="DA1039" s="144"/>
      <c r="DB1039" s="144"/>
      <c r="DC1039" s="144"/>
      <c r="DD1039" s="144"/>
      <c r="DE1039" s="144"/>
      <c r="DF1039" s="144"/>
      <c r="DG1039" s="144"/>
      <c r="DH1039" s="144"/>
      <c r="DI1039" s="144"/>
      <c r="DJ1039" s="144"/>
      <c r="DK1039" s="144"/>
      <c r="DL1039" s="144"/>
      <c r="DM1039" s="144"/>
      <c r="DN1039" s="144"/>
      <c r="DO1039" s="144"/>
      <c r="DP1039" s="144"/>
      <c r="DQ1039" s="144"/>
      <c r="DR1039" s="144"/>
      <c r="DS1039" s="144"/>
      <c r="DT1039" s="144"/>
      <c r="DU1039" s="144"/>
      <c r="DV1039" s="144"/>
      <c r="DW1039" s="144"/>
      <c r="DX1039" s="144"/>
      <c r="DY1039" s="144"/>
      <c r="DZ1039" s="144"/>
      <c r="EA1039" s="144"/>
      <c r="EB1039" s="144"/>
      <c r="EC1039" s="144"/>
      <c r="ED1039" s="144"/>
      <c r="EE1039" s="144"/>
      <c r="EF1039" s="144"/>
      <c r="EG1039" s="144"/>
      <c r="EH1039" s="144"/>
      <c r="EI1039" s="144"/>
      <c r="EJ1039" s="144"/>
      <c r="EK1039" s="144"/>
      <c r="EL1039" s="144"/>
      <c r="EM1039" s="144"/>
      <c r="EN1039" s="144"/>
      <c r="EO1039" s="144"/>
      <c r="EP1039" s="144"/>
      <c r="EQ1039" s="144"/>
      <c r="ER1039" s="144"/>
      <c r="ES1039" s="144"/>
      <c r="ET1039" s="144"/>
      <c r="EU1039" s="144"/>
      <c r="EV1039" s="144"/>
      <c r="EW1039" s="144"/>
      <c r="EX1039" s="144"/>
      <c r="EY1039" s="144"/>
      <c r="EZ1039" s="144"/>
      <c r="FA1039" s="144"/>
      <c r="FB1039" s="144"/>
      <c r="FC1039" s="144"/>
      <c r="FD1039" s="144"/>
      <c r="FE1039" s="144"/>
      <c r="FF1039" s="144"/>
      <c r="FG1039" s="144"/>
      <c r="FH1039" s="144"/>
      <c r="FI1039" s="144"/>
      <c r="FJ1039" s="144"/>
      <c r="FK1039" s="144"/>
      <c r="FL1039" s="144"/>
      <c r="FM1039" s="144"/>
      <c r="FN1039" s="144"/>
      <c r="FO1039" s="144"/>
      <c r="FP1039" s="144"/>
      <c r="FQ1039" s="144"/>
      <c r="FR1039" s="144"/>
      <c r="FS1039" s="144"/>
      <c r="FT1039" s="144"/>
      <c r="FU1039" s="144"/>
      <c r="FV1039" s="144"/>
      <c r="FW1039" s="144"/>
      <c r="FX1039" s="144"/>
      <c r="FY1039" s="144"/>
      <c r="FZ1039" s="144"/>
      <c r="GA1039" s="144"/>
      <c r="GB1039" s="144"/>
      <c r="GC1039" s="144"/>
      <c r="GD1039" s="144"/>
      <c r="GE1039" s="144"/>
      <c r="GF1039" s="144"/>
      <c r="GG1039" s="144"/>
      <c r="GH1039" s="144"/>
      <c r="GI1039" s="144"/>
      <c r="GJ1039" s="144"/>
      <c r="GK1039" s="144"/>
      <c r="GL1039" s="144"/>
      <c r="GM1039" s="144"/>
      <c r="GN1039" s="144"/>
      <c r="GO1039" s="144"/>
      <c r="GP1039" s="144"/>
      <c r="GQ1039" s="144"/>
      <c r="GR1039" s="144"/>
      <c r="GS1039" s="144"/>
      <c r="GT1039" s="144"/>
      <c r="GU1039" s="144"/>
      <c r="GV1039" s="144"/>
      <c r="GW1039" s="144"/>
      <c r="GX1039" s="144"/>
      <c r="GY1039" s="144"/>
      <c r="GZ1039" s="144"/>
      <c r="HA1039" s="144"/>
      <c r="HB1039" s="144"/>
      <c r="HC1039" s="144"/>
      <c r="HD1039" s="144"/>
      <c r="HE1039" s="144"/>
      <c r="HF1039" s="144"/>
      <c r="HG1039" s="144"/>
      <c r="HH1039" s="144"/>
      <c r="HI1039" s="144"/>
      <c r="HJ1039" s="144"/>
    </row>
    <row r="1040" spans="1:218" ht="16.5" x14ac:dyDescent="0.35">
      <c r="A1040" s="144"/>
      <c r="B1040" s="144"/>
      <c r="C1040" s="144"/>
      <c r="D1040" s="144"/>
      <c r="E1040" s="144"/>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c r="BG1040" s="144"/>
      <c r="BH1040" s="144"/>
      <c r="BI1040" s="144"/>
      <c r="BJ1040" s="144"/>
      <c r="BK1040" s="144"/>
      <c r="BL1040" s="144"/>
      <c r="BM1040" s="144"/>
      <c r="BN1040" s="144"/>
      <c r="BO1040" s="144"/>
      <c r="BP1040" s="144"/>
      <c r="BQ1040" s="144"/>
      <c r="BR1040" s="144"/>
      <c r="BS1040" s="144"/>
      <c r="BT1040" s="144"/>
      <c r="BU1040" s="144"/>
      <c r="BV1040" s="144"/>
      <c r="BW1040" s="144"/>
      <c r="BX1040" s="144"/>
      <c r="BY1040" s="144"/>
      <c r="BZ1040" s="144"/>
      <c r="CA1040" s="144"/>
      <c r="CB1040" s="144"/>
      <c r="CC1040" s="144"/>
      <c r="CD1040" s="144"/>
      <c r="CE1040" s="144"/>
      <c r="CF1040" s="144"/>
      <c r="CG1040" s="144"/>
      <c r="CH1040" s="144"/>
      <c r="CI1040" s="144"/>
      <c r="CJ1040" s="144"/>
      <c r="CK1040" s="144"/>
      <c r="CL1040" s="144"/>
      <c r="CM1040" s="144"/>
      <c r="CN1040" s="144"/>
      <c r="CO1040" s="144"/>
      <c r="CP1040" s="144"/>
      <c r="CQ1040" s="144"/>
      <c r="CR1040" s="144"/>
      <c r="CS1040" s="144"/>
      <c r="CT1040" s="144"/>
      <c r="CU1040" s="144"/>
      <c r="CV1040" s="144"/>
      <c r="CW1040" s="144"/>
      <c r="CX1040" s="144"/>
      <c r="CY1040" s="144"/>
      <c r="CZ1040" s="144"/>
      <c r="DA1040" s="144"/>
      <c r="DB1040" s="144"/>
      <c r="DC1040" s="144"/>
      <c r="DD1040" s="144"/>
      <c r="DE1040" s="144"/>
      <c r="DF1040" s="144"/>
      <c r="DG1040" s="144"/>
      <c r="DH1040" s="144"/>
      <c r="DI1040" s="144"/>
      <c r="DJ1040" s="144"/>
      <c r="DK1040" s="144"/>
      <c r="DL1040" s="144"/>
      <c r="DM1040" s="144"/>
      <c r="DN1040" s="144"/>
      <c r="DO1040" s="144"/>
      <c r="DP1040" s="144"/>
      <c r="DQ1040" s="144"/>
      <c r="DR1040" s="144"/>
      <c r="DS1040" s="144"/>
      <c r="DT1040" s="144"/>
      <c r="DU1040" s="144"/>
      <c r="DV1040" s="144"/>
      <c r="DW1040" s="144"/>
      <c r="DX1040" s="144"/>
      <c r="DY1040" s="144"/>
      <c r="DZ1040" s="144"/>
      <c r="EA1040" s="144"/>
      <c r="EB1040" s="144"/>
      <c r="EC1040" s="144"/>
      <c r="ED1040" s="144"/>
      <c r="EE1040" s="144"/>
      <c r="EF1040" s="144"/>
      <c r="EG1040" s="144"/>
      <c r="EH1040" s="144"/>
      <c r="EI1040" s="144"/>
      <c r="EJ1040" s="144"/>
      <c r="EK1040" s="144"/>
      <c r="EL1040" s="144"/>
      <c r="EM1040" s="144"/>
      <c r="EN1040" s="144"/>
      <c r="EO1040" s="144"/>
      <c r="EP1040" s="144"/>
      <c r="EQ1040" s="144"/>
      <c r="ER1040" s="144"/>
      <c r="ES1040" s="144"/>
      <c r="ET1040" s="144"/>
      <c r="EU1040" s="144"/>
      <c r="EV1040" s="144"/>
      <c r="EW1040" s="144"/>
      <c r="EX1040" s="144"/>
      <c r="EY1040" s="144"/>
      <c r="EZ1040" s="144"/>
      <c r="FA1040" s="144"/>
      <c r="FB1040" s="144"/>
      <c r="FC1040" s="144"/>
      <c r="FD1040" s="144"/>
      <c r="FE1040" s="144"/>
      <c r="FF1040" s="144"/>
      <c r="FG1040" s="144"/>
      <c r="FH1040" s="144"/>
      <c r="FI1040" s="144"/>
      <c r="FJ1040" s="144"/>
      <c r="FK1040" s="144"/>
      <c r="FL1040" s="144"/>
      <c r="FM1040" s="144"/>
      <c r="FN1040" s="144"/>
      <c r="FO1040" s="144"/>
      <c r="FP1040" s="144"/>
      <c r="FQ1040" s="144"/>
      <c r="FR1040" s="144"/>
      <c r="FS1040" s="144"/>
      <c r="FT1040" s="144"/>
      <c r="FU1040" s="144"/>
      <c r="FV1040" s="144"/>
      <c r="FW1040" s="144"/>
      <c r="FX1040" s="144"/>
      <c r="FY1040" s="144"/>
      <c r="FZ1040" s="144"/>
      <c r="GA1040" s="144"/>
      <c r="GB1040" s="144"/>
      <c r="GC1040" s="144"/>
      <c r="GD1040" s="144"/>
      <c r="GE1040" s="144"/>
      <c r="GF1040" s="144"/>
      <c r="GG1040" s="144"/>
      <c r="GH1040" s="144"/>
      <c r="GI1040" s="144"/>
      <c r="GJ1040" s="144"/>
      <c r="GK1040" s="144"/>
      <c r="GL1040" s="144"/>
      <c r="GM1040" s="144"/>
      <c r="GN1040" s="144"/>
      <c r="GO1040" s="144"/>
      <c r="GP1040" s="144"/>
      <c r="GQ1040" s="144"/>
      <c r="GR1040" s="144"/>
      <c r="GS1040" s="144"/>
      <c r="GT1040" s="144"/>
      <c r="GU1040" s="144"/>
      <c r="GV1040" s="144"/>
      <c r="GW1040" s="144"/>
      <c r="GX1040" s="144"/>
      <c r="GY1040" s="144"/>
      <c r="GZ1040" s="144"/>
      <c r="HA1040" s="144"/>
      <c r="HB1040" s="144"/>
      <c r="HC1040" s="144"/>
      <c r="HD1040" s="144"/>
      <c r="HE1040" s="144"/>
      <c r="HF1040" s="144"/>
      <c r="HG1040" s="144"/>
      <c r="HH1040" s="144"/>
      <c r="HI1040" s="144"/>
      <c r="HJ1040" s="144"/>
    </row>
    <row r="1041" spans="1:218" ht="16.5" x14ac:dyDescent="0.35">
      <c r="A1041" s="144"/>
      <c r="B1041" s="144"/>
      <c r="C1041" s="144"/>
      <c r="D1041" s="144"/>
      <c r="E1041" s="144"/>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c r="BG1041" s="144"/>
      <c r="BH1041" s="144"/>
      <c r="BI1041" s="144"/>
      <c r="BJ1041" s="144"/>
      <c r="BK1041" s="144"/>
      <c r="BL1041" s="144"/>
      <c r="BM1041" s="144"/>
      <c r="BN1041" s="144"/>
      <c r="BO1041" s="144"/>
      <c r="BP1041" s="144"/>
      <c r="BQ1041" s="144"/>
      <c r="BR1041" s="144"/>
      <c r="BS1041" s="144"/>
      <c r="BT1041" s="144"/>
      <c r="BU1041" s="144"/>
      <c r="BV1041" s="144"/>
      <c r="BW1041" s="144"/>
      <c r="BX1041" s="144"/>
      <c r="BY1041" s="144"/>
      <c r="BZ1041" s="144"/>
      <c r="CA1041" s="144"/>
      <c r="CB1041" s="144"/>
      <c r="CC1041" s="144"/>
      <c r="CD1041" s="144"/>
      <c r="CE1041" s="144"/>
      <c r="CF1041" s="144"/>
      <c r="CG1041" s="144"/>
      <c r="CH1041" s="144"/>
      <c r="CI1041" s="144"/>
      <c r="CJ1041" s="144"/>
      <c r="CK1041" s="144"/>
      <c r="CL1041" s="144"/>
      <c r="CM1041" s="144"/>
      <c r="CN1041" s="144"/>
      <c r="CO1041" s="144"/>
      <c r="CP1041" s="144"/>
      <c r="CQ1041" s="144"/>
      <c r="CR1041" s="144"/>
      <c r="CS1041" s="144"/>
      <c r="CT1041" s="144"/>
      <c r="CU1041" s="144"/>
      <c r="CV1041" s="144"/>
      <c r="CW1041" s="144"/>
      <c r="CX1041" s="144"/>
      <c r="CY1041" s="144"/>
      <c r="CZ1041" s="144"/>
      <c r="DA1041" s="144"/>
      <c r="DB1041" s="144"/>
      <c r="DC1041" s="144"/>
      <c r="DD1041" s="144"/>
      <c r="DE1041" s="144"/>
      <c r="DF1041" s="144"/>
      <c r="DG1041" s="144"/>
      <c r="DH1041" s="144"/>
      <c r="DI1041" s="144"/>
      <c r="DJ1041" s="144"/>
      <c r="DK1041" s="144"/>
      <c r="DL1041" s="144"/>
      <c r="DM1041" s="144"/>
      <c r="DN1041" s="144"/>
      <c r="DO1041" s="144"/>
      <c r="DP1041" s="144"/>
      <c r="DQ1041" s="144"/>
      <c r="DR1041" s="144"/>
      <c r="DS1041" s="144"/>
      <c r="DT1041" s="144"/>
      <c r="DU1041" s="144"/>
      <c r="DV1041" s="144"/>
      <c r="DW1041" s="144"/>
      <c r="DX1041" s="144"/>
      <c r="DY1041" s="144"/>
      <c r="DZ1041" s="144"/>
      <c r="EA1041" s="144"/>
      <c r="EB1041" s="144"/>
      <c r="EC1041" s="144"/>
      <c r="ED1041" s="144"/>
      <c r="EE1041" s="144"/>
      <c r="EF1041" s="144"/>
      <c r="EG1041" s="144"/>
      <c r="EH1041" s="144"/>
      <c r="EI1041" s="144"/>
      <c r="EJ1041" s="144"/>
      <c r="EK1041" s="144"/>
      <c r="EL1041" s="144"/>
      <c r="EM1041" s="144"/>
      <c r="EN1041" s="144"/>
      <c r="EO1041" s="144"/>
      <c r="EP1041" s="144"/>
      <c r="EQ1041" s="144"/>
      <c r="ER1041" s="144"/>
      <c r="ES1041" s="144"/>
      <c r="ET1041" s="144"/>
      <c r="EU1041" s="144"/>
      <c r="EV1041" s="144"/>
      <c r="EW1041" s="144"/>
      <c r="EX1041" s="144"/>
      <c r="EY1041" s="144"/>
      <c r="EZ1041" s="144"/>
      <c r="FA1041" s="144"/>
      <c r="FB1041" s="144"/>
      <c r="FC1041" s="144"/>
      <c r="FD1041" s="144"/>
      <c r="FE1041" s="144"/>
      <c r="FF1041" s="144"/>
      <c r="FG1041" s="144"/>
      <c r="FH1041" s="144"/>
      <c r="FI1041" s="144"/>
      <c r="FJ1041" s="144"/>
      <c r="FK1041" s="144"/>
      <c r="FL1041" s="144"/>
      <c r="FM1041" s="144"/>
      <c r="FN1041" s="144"/>
      <c r="FO1041" s="144"/>
      <c r="FP1041" s="144"/>
      <c r="FQ1041" s="144"/>
      <c r="FR1041" s="144"/>
      <c r="FS1041" s="144"/>
      <c r="FT1041" s="144"/>
      <c r="FU1041" s="144"/>
      <c r="FV1041" s="144"/>
      <c r="FW1041" s="144"/>
      <c r="FX1041" s="144"/>
      <c r="FY1041" s="144"/>
      <c r="FZ1041" s="144"/>
      <c r="GA1041" s="144"/>
      <c r="GB1041" s="144"/>
      <c r="GC1041" s="144"/>
      <c r="GD1041" s="144"/>
      <c r="GE1041" s="144"/>
      <c r="GF1041" s="144"/>
      <c r="GG1041" s="144"/>
      <c r="GH1041" s="144"/>
      <c r="GI1041" s="144"/>
      <c r="GJ1041" s="144"/>
      <c r="GK1041" s="144"/>
      <c r="GL1041" s="144"/>
      <c r="GM1041" s="144"/>
      <c r="GN1041" s="144"/>
      <c r="GO1041" s="144"/>
      <c r="GP1041" s="144"/>
      <c r="GQ1041" s="144"/>
      <c r="GR1041" s="144"/>
      <c r="GS1041" s="144"/>
      <c r="GT1041" s="144"/>
      <c r="GU1041" s="144"/>
      <c r="GV1041" s="144"/>
      <c r="GW1041" s="144"/>
      <c r="GX1041" s="144"/>
      <c r="GY1041" s="144"/>
      <c r="GZ1041" s="144"/>
      <c r="HA1041" s="144"/>
      <c r="HB1041" s="144"/>
      <c r="HC1041" s="144"/>
      <c r="HD1041" s="144"/>
      <c r="HE1041" s="144"/>
      <c r="HF1041" s="144"/>
      <c r="HG1041" s="144"/>
      <c r="HH1041" s="144"/>
      <c r="HI1041" s="144"/>
      <c r="HJ1041" s="144"/>
    </row>
    <row r="1042" spans="1:218" ht="16.5" x14ac:dyDescent="0.35">
      <c r="A1042" s="144"/>
      <c r="B1042" s="144"/>
      <c r="C1042" s="144"/>
      <c r="D1042" s="144"/>
      <c r="E1042" s="144"/>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c r="BG1042" s="144"/>
      <c r="BH1042" s="144"/>
      <c r="BI1042" s="144"/>
      <c r="BJ1042" s="144"/>
      <c r="BK1042" s="144"/>
      <c r="BL1042" s="144"/>
      <c r="BM1042" s="144"/>
      <c r="BN1042" s="144"/>
      <c r="BO1042" s="144"/>
      <c r="BP1042" s="144"/>
      <c r="BQ1042" s="144"/>
      <c r="BR1042" s="144"/>
      <c r="BS1042" s="144"/>
      <c r="BT1042" s="144"/>
      <c r="BU1042" s="144"/>
      <c r="BV1042" s="144"/>
      <c r="BW1042" s="144"/>
      <c r="BX1042" s="144"/>
      <c r="BY1042" s="144"/>
      <c r="BZ1042" s="144"/>
      <c r="CA1042" s="144"/>
      <c r="CB1042" s="144"/>
      <c r="CC1042" s="144"/>
      <c r="CD1042" s="144"/>
      <c r="CE1042" s="144"/>
      <c r="CF1042" s="144"/>
      <c r="CG1042" s="144"/>
      <c r="CH1042" s="144"/>
      <c r="CI1042" s="144"/>
      <c r="CJ1042" s="144"/>
      <c r="CK1042" s="144"/>
      <c r="CL1042" s="144"/>
      <c r="CM1042" s="144"/>
      <c r="CN1042" s="144"/>
      <c r="CO1042" s="144"/>
      <c r="CP1042" s="144"/>
      <c r="CQ1042" s="144"/>
      <c r="CR1042" s="144"/>
      <c r="CS1042" s="144"/>
      <c r="CT1042" s="144"/>
      <c r="CU1042" s="144"/>
      <c r="CV1042" s="144"/>
      <c r="CW1042" s="144"/>
      <c r="CX1042" s="144"/>
      <c r="CY1042" s="144"/>
      <c r="CZ1042" s="144"/>
      <c r="DA1042" s="144"/>
      <c r="DB1042" s="144"/>
      <c r="DC1042" s="144"/>
      <c r="DD1042" s="144"/>
      <c r="DE1042" s="144"/>
      <c r="DF1042" s="144"/>
      <c r="DG1042" s="144"/>
      <c r="DH1042" s="144"/>
      <c r="DI1042" s="144"/>
      <c r="DJ1042" s="144"/>
      <c r="DK1042" s="144"/>
      <c r="DL1042" s="144"/>
      <c r="DM1042" s="144"/>
      <c r="DN1042" s="144"/>
      <c r="DO1042" s="144"/>
      <c r="DP1042" s="144"/>
      <c r="DQ1042" s="144"/>
      <c r="DR1042" s="144"/>
      <c r="DS1042" s="144"/>
      <c r="DT1042" s="144"/>
      <c r="DU1042" s="144"/>
      <c r="DV1042" s="144"/>
      <c r="DW1042" s="144"/>
      <c r="DX1042" s="144"/>
      <c r="DY1042" s="144"/>
      <c r="DZ1042" s="144"/>
      <c r="EA1042" s="144"/>
      <c r="EB1042" s="144"/>
      <c r="EC1042" s="144"/>
      <c r="ED1042" s="144"/>
      <c r="EE1042" s="144"/>
      <c r="EF1042" s="144"/>
      <c r="EG1042" s="144"/>
      <c r="EH1042" s="144"/>
      <c r="EI1042" s="144"/>
      <c r="EJ1042" s="144"/>
      <c r="EK1042" s="144"/>
      <c r="EL1042" s="144"/>
      <c r="EM1042" s="144"/>
      <c r="EN1042" s="144"/>
      <c r="EO1042" s="144"/>
      <c r="EP1042" s="144"/>
      <c r="EQ1042" s="144"/>
      <c r="ER1042" s="144"/>
      <c r="ES1042" s="144"/>
      <c r="ET1042" s="144"/>
      <c r="EU1042" s="144"/>
      <c r="EV1042" s="144"/>
      <c r="EW1042" s="144"/>
      <c r="EX1042" s="144"/>
      <c r="EY1042" s="144"/>
      <c r="EZ1042" s="144"/>
      <c r="FA1042" s="144"/>
      <c r="FB1042" s="144"/>
      <c r="FC1042" s="144"/>
      <c r="FD1042" s="144"/>
      <c r="FE1042" s="144"/>
      <c r="FF1042" s="144"/>
      <c r="FG1042" s="144"/>
      <c r="FH1042" s="144"/>
      <c r="FI1042" s="144"/>
      <c r="FJ1042" s="144"/>
      <c r="FK1042" s="144"/>
      <c r="FL1042" s="144"/>
      <c r="FM1042" s="144"/>
      <c r="FN1042" s="144"/>
      <c r="FO1042" s="144"/>
      <c r="FP1042" s="144"/>
      <c r="FQ1042" s="144"/>
      <c r="FR1042" s="144"/>
      <c r="FS1042" s="144"/>
      <c r="FT1042" s="144"/>
      <c r="FU1042" s="144"/>
      <c r="FV1042" s="144"/>
      <c r="FW1042" s="144"/>
      <c r="FX1042" s="144"/>
      <c r="FY1042" s="144"/>
      <c r="FZ1042" s="144"/>
      <c r="GA1042" s="144"/>
      <c r="GB1042" s="144"/>
      <c r="GC1042" s="144"/>
      <c r="GD1042" s="144"/>
      <c r="GE1042" s="144"/>
      <c r="GF1042" s="144"/>
      <c r="GG1042" s="144"/>
      <c r="GH1042" s="144"/>
      <c r="GI1042" s="144"/>
      <c r="GJ1042" s="144"/>
      <c r="GK1042" s="144"/>
      <c r="GL1042" s="144"/>
      <c r="GM1042" s="144"/>
      <c r="GN1042" s="144"/>
      <c r="GO1042" s="144"/>
      <c r="GP1042" s="144"/>
      <c r="GQ1042" s="144"/>
      <c r="GR1042" s="144"/>
      <c r="GS1042" s="144"/>
      <c r="GT1042" s="144"/>
      <c r="GU1042" s="144"/>
      <c r="GV1042" s="144"/>
      <c r="GW1042" s="144"/>
      <c r="GX1042" s="144"/>
      <c r="GY1042" s="144"/>
      <c r="GZ1042" s="144"/>
      <c r="HA1042" s="144"/>
      <c r="HB1042" s="144"/>
      <c r="HC1042" s="144"/>
      <c r="HD1042" s="144"/>
      <c r="HE1042" s="144"/>
      <c r="HF1042" s="144"/>
      <c r="HG1042" s="144"/>
      <c r="HH1042" s="144"/>
      <c r="HI1042" s="144"/>
      <c r="HJ1042" s="144"/>
    </row>
    <row r="1043" spans="1:218" ht="16.5" x14ac:dyDescent="0.35">
      <c r="A1043" s="144"/>
      <c r="B1043" s="144"/>
      <c r="C1043" s="144"/>
      <c r="D1043" s="144"/>
      <c r="E1043" s="144"/>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c r="BG1043" s="144"/>
      <c r="BH1043" s="144"/>
      <c r="BI1043" s="144"/>
      <c r="BJ1043" s="144"/>
      <c r="BK1043" s="144"/>
      <c r="BL1043" s="144"/>
      <c r="BM1043" s="144"/>
      <c r="BN1043" s="144"/>
      <c r="BO1043" s="144"/>
      <c r="BP1043" s="144"/>
      <c r="BQ1043" s="144"/>
      <c r="BR1043" s="144"/>
      <c r="BS1043" s="144"/>
      <c r="BT1043" s="144"/>
      <c r="BU1043" s="144"/>
      <c r="BV1043" s="144"/>
      <c r="BW1043" s="144"/>
      <c r="BX1043" s="144"/>
      <c r="BY1043" s="144"/>
      <c r="BZ1043" s="144"/>
      <c r="CA1043" s="144"/>
      <c r="CB1043" s="144"/>
      <c r="CC1043" s="144"/>
      <c r="CD1043" s="144"/>
      <c r="CE1043" s="144"/>
      <c r="CF1043" s="144"/>
      <c r="CG1043" s="144"/>
      <c r="CH1043" s="144"/>
      <c r="CI1043" s="144"/>
      <c r="CJ1043" s="144"/>
      <c r="CK1043" s="144"/>
      <c r="CL1043" s="144"/>
      <c r="CM1043" s="144"/>
      <c r="CN1043" s="144"/>
      <c r="CO1043" s="144"/>
      <c r="CP1043" s="144"/>
      <c r="CQ1043" s="144"/>
      <c r="CR1043" s="144"/>
      <c r="CS1043" s="144"/>
      <c r="CT1043" s="144"/>
      <c r="CU1043" s="144"/>
      <c r="CV1043" s="144"/>
      <c r="CW1043" s="144"/>
      <c r="CX1043" s="144"/>
      <c r="CY1043" s="144"/>
      <c r="CZ1043" s="144"/>
      <c r="DA1043" s="144"/>
      <c r="DB1043" s="144"/>
      <c r="DC1043" s="144"/>
      <c r="DD1043" s="144"/>
      <c r="DE1043" s="144"/>
      <c r="DF1043" s="144"/>
      <c r="DG1043" s="144"/>
      <c r="DH1043" s="144"/>
      <c r="DI1043" s="144"/>
      <c r="DJ1043" s="144"/>
      <c r="DK1043" s="144"/>
      <c r="DL1043" s="144"/>
      <c r="DM1043" s="144"/>
      <c r="DN1043" s="144"/>
      <c r="DO1043" s="144"/>
      <c r="DP1043" s="144"/>
      <c r="DQ1043" s="144"/>
      <c r="DR1043" s="144"/>
      <c r="DS1043" s="144"/>
      <c r="DT1043" s="144"/>
      <c r="DU1043" s="144"/>
      <c r="DV1043" s="144"/>
      <c r="DW1043" s="144"/>
      <c r="DX1043" s="144"/>
      <c r="DY1043" s="144"/>
      <c r="DZ1043" s="144"/>
      <c r="EA1043" s="144"/>
      <c r="EB1043" s="144"/>
      <c r="EC1043" s="144"/>
      <c r="ED1043" s="144"/>
      <c r="EE1043" s="144"/>
      <c r="EF1043" s="144"/>
      <c r="EG1043" s="144"/>
      <c r="EH1043" s="144"/>
      <c r="EI1043" s="144"/>
      <c r="EJ1043" s="144"/>
      <c r="EK1043" s="144"/>
      <c r="EL1043" s="144"/>
      <c r="EM1043" s="144"/>
      <c r="EN1043" s="144"/>
      <c r="EO1043" s="144"/>
      <c r="EP1043" s="144"/>
      <c r="EQ1043" s="144"/>
      <c r="ER1043" s="144"/>
      <c r="ES1043" s="144"/>
      <c r="ET1043" s="144"/>
      <c r="EU1043" s="144"/>
      <c r="EV1043" s="144"/>
      <c r="EW1043" s="144"/>
      <c r="EX1043" s="144"/>
      <c r="EY1043" s="144"/>
      <c r="EZ1043" s="144"/>
      <c r="FA1043" s="144"/>
      <c r="FB1043" s="144"/>
      <c r="FC1043" s="144"/>
      <c r="FD1043" s="144"/>
      <c r="FE1043" s="144"/>
      <c r="FF1043" s="144"/>
      <c r="FG1043" s="144"/>
      <c r="FH1043" s="144"/>
      <c r="FI1043" s="144"/>
      <c r="FJ1043" s="144"/>
      <c r="FK1043" s="144"/>
      <c r="FL1043" s="144"/>
      <c r="FM1043" s="144"/>
      <c r="FN1043" s="144"/>
      <c r="FO1043" s="144"/>
      <c r="FP1043" s="144"/>
      <c r="FQ1043" s="144"/>
      <c r="FR1043" s="144"/>
      <c r="FS1043" s="144"/>
      <c r="FT1043" s="144"/>
      <c r="FU1043" s="144"/>
      <c r="FV1043" s="144"/>
      <c r="FW1043" s="144"/>
      <c r="FX1043" s="144"/>
      <c r="FY1043" s="144"/>
      <c r="FZ1043" s="144"/>
      <c r="GA1043" s="144"/>
      <c r="GB1043" s="144"/>
      <c r="GC1043" s="144"/>
      <c r="GD1043" s="144"/>
      <c r="GE1043" s="144"/>
      <c r="GF1043" s="144"/>
      <c r="GG1043" s="144"/>
      <c r="GH1043" s="144"/>
      <c r="GI1043" s="144"/>
      <c r="GJ1043" s="144"/>
      <c r="GK1043" s="144"/>
      <c r="GL1043" s="144"/>
      <c r="GM1043" s="144"/>
      <c r="GN1043" s="144"/>
      <c r="GO1043" s="144"/>
      <c r="GP1043" s="144"/>
      <c r="GQ1043" s="144"/>
      <c r="GR1043" s="144"/>
      <c r="GS1043" s="144"/>
      <c r="GT1043" s="144"/>
      <c r="GU1043" s="144"/>
      <c r="GV1043" s="144"/>
      <c r="GW1043" s="144"/>
      <c r="GX1043" s="144"/>
      <c r="GY1043" s="144"/>
      <c r="GZ1043" s="144"/>
      <c r="HA1043" s="144"/>
      <c r="HB1043" s="144"/>
      <c r="HC1043" s="144"/>
      <c r="HD1043" s="144"/>
      <c r="HE1043" s="144"/>
      <c r="HF1043" s="144"/>
      <c r="HG1043" s="144"/>
      <c r="HH1043" s="144"/>
      <c r="HI1043" s="144"/>
      <c r="HJ1043" s="144"/>
    </row>
    <row r="1044" spans="1:218" ht="16.5" x14ac:dyDescent="0.35">
      <c r="A1044" s="144"/>
      <c r="B1044" s="144"/>
      <c r="C1044" s="144"/>
      <c r="D1044" s="144"/>
      <c r="E1044" s="144"/>
      <c r="F1044" s="144"/>
      <c r="G1044" s="144"/>
      <c r="H1044" s="144"/>
      <c r="I1044" s="144"/>
      <c r="J1044" s="144"/>
      <c r="K1044" s="144"/>
      <c r="L1044" s="144"/>
      <c r="M1044" s="144"/>
      <c r="N1044" s="144"/>
      <c r="O1044" s="144"/>
      <c r="P1044" s="144"/>
      <c r="Q1044" s="144"/>
      <c r="R1044" s="144"/>
      <c r="S1044" s="144"/>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c r="BG1044" s="144"/>
      <c r="BH1044" s="144"/>
      <c r="BI1044" s="144"/>
      <c r="BJ1044" s="144"/>
      <c r="BK1044" s="144"/>
      <c r="BL1044" s="144"/>
      <c r="BM1044" s="144"/>
      <c r="BN1044" s="144"/>
      <c r="BO1044" s="144"/>
      <c r="BP1044" s="144"/>
      <c r="BQ1044" s="144"/>
      <c r="BR1044" s="144"/>
      <c r="BS1044" s="144"/>
      <c r="BT1044" s="144"/>
      <c r="BU1044" s="144"/>
      <c r="BV1044" s="144"/>
      <c r="BW1044" s="144"/>
      <c r="BX1044" s="144"/>
      <c r="BY1044" s="144"/>
      <c r="BZ1044" s="144"/>
      <c r="CA1044" s="144"/>
      <c r="CB1044" s="144"/>
      <c r="CC1044" s="144"/>
      <c r="CD1044" s="144"/>
      <c r="CE1044" s="144"/>
      <c r="CF1044" s="144"/>
      <c r="CG1044" s="144"/>
      <c r="CH1044" s="144"/>
      <c r="CI1044" s="144"/>
      <c r="CJ1044" s="144"/>
      <c r="CK1044" s="144"/>
      <c r="CL1044" s="144"/>
      <c r="CM1044" s="144"/>
      <c r="CN1044" s="144"/>
      <c r="CO1044" s="144"/>
      <c r="CP1044" s="144"/>
      <c r="CQ1044" s="144"/>
      <c r="CR1044" s="144"/>
      <c r="CS1044" s="144"/>
      <c r="CT1044" s="144"/>
      <c r="CU1044" s="144"/>
      <c r="CV1044" s="144"/>
      <c r="CW1044" s="144"/>
      <c r="CX1044" s="144"/>
      <c r="CY1044" s="144"/>
      <c r="CZ1044" s="144"/>
      <c r="DA1044" s="144"/>
      <c r="DB1044" s="144"/>
      <c r="DC1044" s="144"/>
      <c r="DD1044" s="144"/>
      <c r="DE1044" s="144"/>
      <c r="DF1044" s="144"/>
      <c r="DG1044" s="144"/>
      <c r="DH1044" s="144"/>
      <c r="DI1044" s="144"/>
      <c r="DJ1044" s="144"/>
      <c r="DK1044" s="144"/>
      <c r="DL1044" s="144"/>
      <c r="DM1044" s="144"/>
      <c r="DN1044" s="144"/>
      <c r="DO1044" s="144"/>
      <c r="DP1044" s="144"/>
      <c r="DQ1044" s="144"/>
      <c r="DR1044" s="144"/>
      <c r="DS1044" s="144"/>
      <c r="DT1044" s="144"/>
      <c r="DU1044" s="144"/>
      <c r="DV1044" s="144"/>
      <c r="DW1044" s="144"/>
      <c r="DX1044" s="144"/>
      <c r="DY1044" s="144"/>
      <c r="DZ1044" s="144"/>
      <c r="EA1044" s="144"/>
      <c r="EB1044" s="144"/>
      <c r="EC1044" s="144"/>
      <c r="ED1044" s="144"/>
      <c r="EE1044" s="144"/>
      <c r="EF1044" s="144"/>
      <c r="EG1044" s="144"/>
      <c r="EH1044" s="144"/>
      <c r="EI1044" s="144"/>
      <c r="EJ1044" s="144"/>
      <c r="EK1044" s="144"/>
      <c r="EL1044" s="144"/>
      <c r="EM1044" s="144"/>
      <c r="EN1044" s="144"/>
      <c r="EO1044" s="144"/>
      <c r="EP1044" s="144"/>
      <c r="EQ1044" s="144"/>
      <c r="ER1044" s="144"/>
      <c r="ES1044" s="144"/>
      <c r="ET1044" s="144"/>
      <c r="EU1044" s="144"/>
      <c r="EV1044" s="144"/>
      <c r="EW1044" s="144"/>
      <c r="EX1044" s="144"/>
      <c r="EY1044" s="144"/>
      <c r="EZ1044" s="144"/>
      <c r="FA1044" s="144"/>
      <c r="FB1044" s="144"/>
      <c r="FC1044" s="144"/>
      <c r="FD1044" s="144"/>
      <c r="FE1044" s="144"/>
      <c r="FF1044" s="144"/>
      <c r="FG1044" s="144"/>
      <c r="FH1044" s="144"/>
      <c r="FI1044" s="144"/>
      <c r="FJ1044" s="144"/>
      <c r="FK1044" s="144"/>
      <c r="FL1044" s="144"/>
      <c r="FM1044" s="144"/>
      <c r="FN1044" s="144"/>
      <c r="FO1044" s="144"/>
      <c r="FP1044" s="144"/>
      <c r="FQ1044" s="144"/>
      <c r="FR1044" s="144"/>
      <c r="FS1044" s="144"/>
      <c r="FT1044" s="144"/>
      <c r="FU1044" s="144"/>
      <c r="FV1044" s="144"/>
      <c r="FW1044" s="144"/>
      <c r="FX1044" s="144"/>
      <c r="FY1044" s="144"/>
      <c r="FZ1044" s="144"/>
      <c r="GA1044" s="144"/>
      <c r="GB1044" s="144"/>
      <c r="GC1044" s="144"/>
      <c r="GD1044" s="144"/>
      <c r="GE1044" s="144"/>
      <c r="GF1044" s="144"/>
      <c r="GG1044" s="144"/>
      <c r="GH1044" s="144"/>
      <c r="GI1044" s="144"/>
      <c r="GJ1044" s="144"/>
      <c r="GK1044" s="144"/>
      <c r="GL1044" s="144"/>
      <c r="GM1044" s="144"/>
      <c r="GN1044" s="144"/>
      <c r="GO1044" s="144"/>
      <c r="GP1044" s="144"/>
      <c r="GQ1044" s="144"/>
      <c r="GR1044" s="144"/>
      <c r="GS1044" s="144"/>
      <c r="GT1044" s="144"/>
      <c r="GU1044" s="144"/>
      <c r="GV1044" s="144"/>
      <c r="GW1044" s="144"/>
      <c r="GX1044" s="144"/>
      <c r="GY1044" s="144"/>
      <c r="GZ1044" s="144"/>
      <c r="HA1044" s="144"/>
      <c r="HB1044" s="144"/>
      <c r="HC1044" s="144"/>
      <c r="HD1044" s="144"/>
      <c r="HE1044" s="144"/>
      <c r="HF1044" s="144"/>
      <c r="HG1044" s="144"/>
      <c r="HH1044" s="144"/>
      <c r="HI1044" s="144"/>
      <c r="HJ1044" s="144"/>
    </row>
    <row r="1045" spans="1:218" ht="16.5" x14ac:dyDescent="0.35">
      <c r="A1045" s="144"/>
      <c r="B1045" s="144"/>
      <c r="C1045" s="144"/>
      <c r="D1045" s="144"/>
      <c r="E1045" s="144"/>
      <c r="F1045" s="144"/>
      <c r="G1045" s="144"/>
      <c r="H1045" s="144"/>
      <c r="I1045" s="144"/>
      <c r="J1045" s="144"/>
      <c r="K1045" s="144"/>
      <c r="L1045" s="144"/>
      <c r="M1045" s="144"/>
      <c r="N1045" s="144"/>
      <c r="O1045" s="144"/>
      <c r="P1045" s="144"/>
      <c r="Q1045" s="144"/>
      <c r="R1045" s="144"/>
      <c r="S1045" s="144"/>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c r="BG1045" s="144"/>
      <c r="BH1045" s="144"/>
      <c r="BI1045" s="144"/>
      <c r="BJ1045" s="144"/>
      <c r="BK1045" s="144"/>
      <c r="BL1045" s="144"/>
      <c r="BM1045" s="144"/>
      <c r="BN1045" s="144"/>
      <c r="BO1045" s="144"/>
      <c r="BP1045" s="144"/>
      <c r="BQ1045" s="144"/>
      <c r="BR1045" s="144"/>
      <c r="BS1045" s="144"/>
      <c r="BT1045" s="144"/>
      <c r="BU1045" s="144"/>
      <c r="BV1045" s="144"/>
      <c r="BW1045" s="144"/>
      <c r="BX1045" s="144"/>
      <c r="BY1045" s="144"/>
      <c r="BZ1045" s="144"/>
      <c r="CA1045" s="144"/>
      <c r="CB1045" s="144"/>
      <c r="CC1045" s="144"/>
      <c r="CD1045" s="144"/>
      <c r="CE1045" s="144"/>
      <c r="CF1045" s="144"/>
      <c r="CG1045" s="144"/>
      <c r="CH1045" s="144"/>
      <c r="CI1045" s="144"/>
      <c r="CJ1045" s="144"/>
      <c r="CK1045" s="144"/>
      <c r="CL1045" s="144"/>
      <c r="CM1045" s="144"/>
      <c r="CN1045" s="144"/>
      <c r="CO1045" s="144"/>
      <c r="CP1045" s="144"/>
      <c r="CQ1045" s="144"/>
      <c r="CR1045" s="144"/>
      <c r="CS1045" s="144"/>
      <c r="CT1045" s="144"/>
      <c r="CU1045" s="144"/>
      <c r="CV1045" s="144"/>
      <c r="CW1045" s="144"/>
      <c r="CX1045" s="144"/>
      <c r="CY1045" s="144"/>
      <c r="CZ1045" s="144"/>
      <c r="DA1045" s="144"/>
      <c r="DB1045" s="144"/>
      <c r="DC1045" s="144"/>
      <c r="DD1045" s="144"/>
      <c r="DE1045" s="144"/>
      <c r="DF1045" s="144"/>
      <c r="DG1045" s="144"/>
      <c r="DH1045" s="144"/>
      <c r="DI1045" s="144"/>
      <c r="DJ1045" s="144"/>
      <c r="DK1045" s="144"/>
      <c r="DL1045" s="144"/>
      <c r="DM1045" s="144"/>
      <c r="DN1045" s="144"/>
      <c r="DO1045" s="144"/>
      <c r="DP1045" s="144"/>
      <c r="DQ1045" s="144"/>
      <c r="DR1045" s="144"/>
      <c r="DS1045" s="144"/>
      <c r="DT1045" s="144"/>
      <c r="DU1045" s="144"/>
      <c r="DV1045" s="144"/>
      <c r="DW1045" s="144"/>
      <c r="DX1045" s="144"/>
      <c r="DY1045" s="144"/>
      <c r="DZ1045" s="144"/>
      <c r="EA1045" s="144"/>
      <c r="EB1045" s="144"/>
      <c r="EC1045" s="144"/>
      <c r="ED1045" s="144"/>
      <c r="EE1045" s="144"/>
      <c r="EF1045" s="144"/>
      <c r="EG1045" s="144"/>
      <c r="EH1045" s="144"/>
      <c r="EI1045" s="144"/>
      <c r="EJ1045" s="144"/>
      <c r="EK1045" s="144"/>
      <c r="EL1045" s="144"/>
      <c r="EM1045" s="144"/>
      <c r="EN1045" s="144"/>
      <c r="EO1045" s="144"/>
      <c r="EP1045" s="144"/>
      <c r="EQ1045" s="144"/>
      <c r="ER1045" s="144"/>
      <c r="ES1045" s="144"/>
      <c r="ET1045" s="144"/>
      <c r="EU1045" s="144"/>
      <c r="EV1045" s="144"/>
      <c r="EW1045" s="144"/>
      <c r="EX1045" s="144"/>
      <c r="EY1045" s="144"/>
      <c r="EZ1045" s="144"/>
      <c r="FA1045" s="144"/>
      <c r="FB1045" s="144"/>
      <c r="FC1045" s="144"/>
      <c r="FD1045" s="144"/>
      <c r="FE1045" s="144"/>
      <c r="FF1045" s="144"/>
      <c r="FG1045" s="144"/>
      <c r="FH1045" s="144"/>
      <c r="FI1045" s="144"/>
      <c r="FJ1045" s="144"/>
      <c r="FK1045" s="144"/>
      <c r="FL1045" s="144"/>
      <c r="FM1045" s="144"/>
      <c r="FN1045" s="144"/>
      <c r="FO1045" s="144"/>
      <c r="FP1045" s="144"/>
      <c r="FQ1045" s="144"/>
      <c r="FR1045" s="144"/>
      <c r="FS1045" s="144"/>
      <c r="FT1045" s="144"/>
      <c r="FU1045" s="144"/>
      <c r="FV1045" s="144"/>
      <c r="FW1045" s="144"/>
      <c r="FX1045" s="144"/>
      <c r="FY1045" s="144"/>
      <c r="FZ1045" s="144"/>
      <c r="GA1045" s="144"/>
      <c r="GB1045" s="144"/>
      <c r="GC1045" s="144"/>
      <c r="GD1045" s="144"/>
      <c r="GE1045" s="144"/>
      <c r="GF1045" s="144"/>
      <c r="GG1045" s="144"/>
      <c r="GH1045" s="144"/>
      <c r="GI1045" s="144"/>
      <c r="GJ1045" s="144"/>
      <c r="GK1045" s="144"/>
      <c r="GL1045" s="144"/>
      <c r="GM1045" s="144"/>
      <c r="GN1045" s="144"/>
      <c r="GO1045" s="144"/>
      <c r="GP1045" s="144"/>
      <c r="GQ1045" s="144"/>
      <c r="GR1045" s="144"/>
      <c r="GS1045" s="144"/>
      <c r="GT1045" s="144"/>
      <c r="GU1045" s="144"/>
      <c r="GV1045" s="144"/>
      <c r="GW1045" s="144"/>
      <c r="GX1045" s="144"/>
      <c r="GY1045" s="144"/>
      <c r="GZ1045" s="144"/>
      <c r="HA1045" s="144"/>
      <c r="HB1045" s="144"/>
      <c r="HC1045" s="144"/>
      <c r="HD1045" s="144"/>
      <c r="HE1045" s="144"/>
      <c r="HF1045" s="144"/>
      <c r="HG1045" s="144"/>
      <c r="HH1045" s="144"/>
      <c r="HI1045" s="144"/>
      <c r="HJ1045" s="144"/>
    </row>
    <row r="1046" spans="1:218" ht="16.5" x14ac:dyDescent="0.35">
      <c r="A1046" s="144"/>
      <c r="B1046" s="144"/>
      <c r="C1046" s="144"/>
      <c r="D1046" s="144"/>
      <c r="E1046" s="144"/>
      <c r="F1046" s="144"/>
      <c r="G1046" s="144"/>
      <c r="H1046" s="144"/>
      <c r="I1046" s="144"/>
      <c r="J1046" s="144"/>
      <c r="K1046" s="144"/>
      <c r="L1046" s="144"/>
      <c r="M1046" s="144"/>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c r="BG1046" s="144"/>
      <c r="BH1046" s="144"/>
      <c r="BI1046" s="144"/>
      <c r="BJ1046" s="144"/>
      <c r="BK1046" s="144"/>
      <c r="BL1046" s="144"/>
      <c r="BM1046" s="144"/>
      <c r="BN1046" s="144"/>
      <c r="BO1046" s="144"/>
      <c r="BP1046" s="144"/>
      <c r="BQ1046" s="144"/>
      <c r="BR1046" s="144"/>
      <c r="BS1046" s="144"/>
      <c r="BT1046" s="144"/>
      <c r="BU1046" s="144"/>
      <c r="BV1046" s="144"/>
      <c r="BW1046" s="144"/>
      <c r="BX1046" s="144"/>
      <c r="BY1046" s="144"/>
      <c r="BZ1046" s="144"/>
      <c r="CA1046" s="144"/>
      <c r="CB1046" s="144"/>
      <c r="CC1046" s="144"/>
      <c r="CD1046" s="144"/>
      <c r="CE1046" s="144"/>
      <c r="CF1046" s="144"/>
      <c r="CG1046" s="144"/>
      <c r="CH1046" s="144"/>
      <c r="CI1046" s="144"/>
      <c r="CJ1046" s="144"/>
      <c r="CK1046" s="144"/>
      <c r="CL1046" s="144"/>
      <c r="CM1046" s="144"/>
      <c r="CN1046" s="144"/>
      <c r="CO1046" s="144"/>
      <c r="CP1046" s="144"/>
      <c r="CQ1046" s="144"/>
      <c r="CR1046" s="144"/>
      <c r="CS1046" s="144"/>
      <c r="CT1046" s="144"/>
      <c r="CU1046" s="144"/>
      <c r="CV1046" s="144"/>
      <c r="CW1046" s="144"/>
      <c r="CX1046" s="144"/>
      <c r="CY1046" s="144"/>
      <c r="CZ1046" s="144"/>
      <c r="DA1046" s="144"/>
      <c r="DB1046" s="144"/>
      <c r="DC1046" s="144"/>
      <c r="DD1046" s="144"/>
      <c r="DE1046" s="144"/>
      <c r="DF1046" s="144"/>
      <c r="DG1046" s="144"/>
      <c r="DH1046" s="144"/>
      <c r="DI1046" s="144"/>
      <c r="DJ1046" s="144"/>
      <c r="DK1046" s="144"/>
      <c r="DL1046" s="144"/>
      <c r="DM1046" s="144"/>
      <c r="DN1046" s="144"/>
      <c r="DO1046" s="144"/>
      <c r="DP1046" s="144"/>
      <c r="DQ1046" s="144"/>
      <c r="DR1046" s="144"/>
      <c r="DS1046" s="144"/>
      <c r="DT1046" s="144"/>
      <c r="DU1046" s="144"/>
      <c r="DV1046" s="144"/>
      <c r="DW1046" s="144"/>
      <c r="DX1046" s="144"/>
      <c r="DY1046" s="144"/>
      <c r="DZ1046" s="144"/>
      <c r="EA1046" s="144"/>
      <c r="EB1046" s="144"/>
      <c r="EC1046" s="144"/>
      <c r="ED1046" s="144"/>
      <c r="EE1046" s="144"/>
      <c r="EF1046" s="144"/>
      <c r="EG1046" s="144"/>
      <c r="EH1046" s="144"/>
      <c r="EI1046" s="144"/>
      <c r="EJ1046" s="144"/>
      <c r="EK1046" s="144"/>
      <c r="EL1046" s="144"/>
      <c r="EM1046" s="144"/>
      <c r="EN1046" s="144"/>
      <c r="EO1046" s="144"/>
      <c r="EP1046" s="144"/>
      <c r="EQ1046" s="144"/>
      <c r="ER1046" s="144"/>
      <c r="ES1046" s="144"/>
      <c r="ET1046" s="144"/>
      <c r="EU1046" s="144"/>
      <c r="EV1046" s="144"/>
      <c r="EW1046" s="144"/>
      <c r="EX1046" s="144"/>
      <c r="EY1046" s="144"/>
      <c r="EZ1046" s="144"/>
      <c r="FA1046" s="144"/>
      <c r="FB1046" s="144"/>
      <c r="FC1046" s="144"/>
      <c r="FD1046" s="144"/>
      <c r="FE1046" s="144"/>
      <c r="FF1046" s="144"/>
      <c r="FG1046" s="144"/>
      <c r="FH1046" s="144"/>
      <c r="FI1046" s="144"/>
      <c r="FJ1046" s="144"/>
      <c r="FK1046" s="144"/>
      <c r="FL1046" s="144"/>
      <c r="FM1046" s="144"/>
      <c r="FN1046" s="144"/>
      <c r="FO1046" s="144"/>
      <c r="FP1046" s="144"/>
      <c r="FQ1046" s="144"/>
      <c r="FR1046" s="144"/>
      <c r="FS1046" s="144"/>
      <c r="FT1046" s="144"/>
      <c r="FU1046" s="144"/>
      <c r="FV1046" s="144"/>
      <c r="FW1046" s="144"/>
      <c r="FX1046" s="144"/>
      <c r="FY1046" s="144"/>
      <c r="FZ1046" s="144"/>
      <c r="GA1046" s="144"/>
      <c r="GB1046" s="144"/>
      <c r="GC1046" s="144"/>
      <c r="GD1046" s="144"/>
      <c r="GE1046" s="144"/>
      <c r="GF1046" s="144"/>
      <c r="GG1046" s="144"/>
      <c r="GH1046" s="144"/>
      <c r="GI1046" s="144"/>
      <c r="GJ1046" s="144"/>
      <c r="GK1046" s="144"/>
      <c r="GL1046" s="144"/>
      <c r="GM1046" s="144"/>
      <c r="GN1046" s="144"/>
      <c r="GO1046" s="144"/>
      <c r="GP1046" s="144"/>
      <c r="GQ1046" s="144"/>
      <c r="GR1046" s="144"/>
      <c r="GS1046" s="144"/>
      <c r="GT1046" s="144"/>
      <c r="GU1046" s="144"/>
      <c r="GV1046" s="144"/>
      <c r="GW1046" s="144"/>
      <c r="GX1046" s="144"/>
      <c r="GY1046" s="144"/>
      <c r="GZ1046" s="144"/>
      <c r="HA1046" s="144"/>
      <c r="HB1046" s="144"/>
      <c r="HC1046" s="144"/>
      <c r="HD1046" s="144"/>
      <c r="HE1046" s="144"/>
      <c r="HF1046" s="144"/>
      <c r="HG1046" s="144"/>
      <c r="HH1046" s="144"/>
      <c r="HI1046" s="144"/>
      <c r="HJ1046" s="144"/>
    </row>
    <row r="1047" spans="1:218" ht="16.5" x14ac:dyDescent="0.35">
      <c r="A1047" s="144"/>
      <c r="B1047" s="144"/>
      <c r="C1047" s="144"/>
      <c r="D1047" s="144"/>
      <c r="E1047" s="144"/>
      <c r="F1047" s="144"/>
      <c r="G1047" s="144"/>
      <c r="H1047" s="144"/>
      <c r="I1047" s="144"/>
      <c r="J1047" s="144"/>
      <c r="K1047" s="144"/>
      <c r="L1047" s="144"/>
      <c r="M1047" s="144"/>
      <c r="N1047" s="144"/>
      <c r="O1047" s="144"/>
      <c r="P1047" s="144"/>
      <c r="Q1047" s="144"/>
      <c r="R1047" s="144"/>
      <c r="S1047" s="144"/>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c r="BG1047" s="144"/>
      <c r="BH1047" s="144"/>
      <c r="BI1047" s="144"/>
      <c r="BJ1047" s="144"/>
      <c r="BK1047" s="144"/>
      <c r="BL1047" s="144"/>
      <c r="BM1047" s="144"/>
      <c r="BN1047" s="144"/>
      <c r="BO1047" s="144"/>
      <c r="BP1047" s="144"/>
      <c r="BQ1047" s="144"/>
      <c r="BR1047" s="144"/>
      <c r="BS1047" s="144"/>
      <c r="BT1047" s="144"/>
      <c r="BU1047" s="144"/>
      <c r="BV1047" s="144"/>
      <c r="BW1047" s="144"/>
      <c r="BX1047" s="144"/>
      <c r="BY1047" s="144"/>
      <c r="BZ1047" s="144"/>
      <c r="CA1047" s="144"/>
      <c r="CB1047" s="144"/>
      <c r="CC1047" s="144"/>
      <c r="CD1047" s="144"/>
      <c r="CE1047" s="144"/>
      <c r="CF1047" s="144"/>
      <c r="CG1047" s="144"/>
      <c r="CH1047" s="144"/>
      <c r="CI1047" s="144"/>
      <c r="CJ1047" s="144"/>
      <c r="CK1047" s="144"/>
      <c r="CL1047" s="144"/>
      <c r="CM1047" s="144"/>
      <c r="CN1047" s="144"/>
      <c r="CO1047" s="144"/>
      <c r="CP1047" s="144"/>
      <c r="CQ1047" s="144"/>
      <c r="CR1047" s="144"/>
      <c r="CS1047" s="144"/>
      <c r="CT1047" s="144"/>
      <c r="CU1047" s="144"/>
      <c r="CV1047" s="144"/>
      <c r="CW1047" s="144"/>
      <c r="CX1047" s="144"/>
      <c r="CY1047" s="144"/>
      <c r="CZ1047" s="144"/>
      <c r="DA1047" s="144"/>
      <c r="DB1047" s="144"/>
      <c r="DC1047" s="144"/>
      <c r="DD1047" s="144"/>
      <c r="DE1047" s="144"/>
      <c r="DF1047" s="144"/>
      <c r="DG1047" s="144"/>
      <c r="DH1047" s="144"/>
      <c r="DI1047" s="144"/>
      <c r="DJ1047" s="144"/>
      <c r="DK1047" s="144"/>
      <c r="DL1047" s="144"/>
      <c r="DM1047" s="144"/>
      <c r="DN1047" s="144"/>
      <c r="DO1047" s="144"/>
      <c r="DP1047" s="144"/>
      <c r="DQ1047" s="144"/>
      <c r="DR1047" s="144"/>
      <c r="DS1047" s="144"/>
      <c r="DT1047" s="144"/>
      <c r="DU1047" s="144"/>
      <c r="DV1047" s="144"/>
      <c r="DW1047" s="144"/>
      <c r="DX1047" s="144"/>
      <c r="DY1047" s="144"/>
      <c r="DZ1047" s="144"/>
      <c r="EA1047" s="144"/>
      <c r="EB1047" s="144"/>
      <c r="EC1047" s="144"/>
      <c r="ED1047" s="144"/>
      <c r="EE1047" s="144"/>
      <c r="EF1047" s="144"/>
      <c r="EG1047" s="144"/>
      <c r="EH1047" s="144"/>
      <c r="EI1047" s="144"/>
      <c r="EJ1047" s="144"/>
      <c r="EK1047" s="144"/>
      <c r="EL1047" s="144"/>
      <c r="EM1047" s="144"/>
      <c r="EN1047" s="144"/>
      <c r="EO1047" s="144"/>
      <c r="EP1047" s="144"/>
      <c r="EQ1047" s="144"/>
      <c r="ER1047" s="144"/>
      <c r="ES1047" s="144"/>
      <c r="ET1047" s="144"/>
      <c r="EU1047" s="144"/>
      <c r="EV1047" s="144"/>
      <c r="EW1047" s="144"/>
      <c r="EX1047" s="144"/>
      <c r="EY1047" s="144"/>
      <c r="EZ1047" s="144"/>
      <c r="FA1047" s="144"/>
      <c r="FB1047" s="144"/>
      <c r="FC1047" s="144"/>
      <c r="FD1047" s="144"/>
      <c r="FE1047" s="144"/>
      <c r="FF1047" s="144"/>
      <c r="FG1047" s="144"/>
      <c r="FH1047" s="144"/>
      <c r="FI1047" s="144"/>
      <c r="FJ1047" s="144"/>
      <c r="FK1047" s="144"/>
      <c r="FL1047" s="144"/>
      <c r="FM1047" s="144"/>
      <c r="FN1047" s="144"/>
      <c r="FO1047" s="144"/>
      <c r="FP1047" s="144"/>
      <c r="FQ1047" s="144"/>
      <c r="FR1047" s="144"/>
      <c r="FS1047" s="144"/>
      <c r="FT1047" s="144"/>
      <c r="FU1047" s="144"/>
      <c r="FV1047" s="144"/>
      <c r="FW1047" s="144"/>
      <c r="FX1047" s="144"/>
      <c r="FY1047" s="144"/>
      <c r="FZ1047" s="144"/>
      <c r="GA1047" s="144"/>
      <c r="GB1047" s="144"/>
      <c r="GC1047" s="144"/>
      <c r="GD1047" s="144"/>
      <c r="GE1047" s="144"/>
      <c r="GF1047" s="144"/>
      <c r="GG1047" s="144"/>
      <c r="GH1047" s="144"/>
      <c r="GI1047" s="144"/>
      <c r="GJ1047" s="144"/>
      <c r="GK1047" s="144"/>
      <c r="GL1047" s="144"/>
      <c r="GM1047" s="144"/>
      <c r="GN1047" s="144"/>
      <c r="GO1047" s="144"/>
      <c r="GP1047" s="144"/>
      <c r="GQ1047" s="144"/>
      <c r="GR1047" s="144"/>
      <c r="GS1047" s="144"/>
      <c r="GT1047" s="144"/>
      <c r="GU1047" s="144"/>
      <c r="GV1047" s="144"/>
      <c r="GW1047" s="144"/>
      <c r="GX1047" s="144"/>
      <c r="GY1047" s="144"/>
      <c r="GZ1047" s="144"/>
      <c r="HA1047" s="144"/>
      <c r="HB1047" s="144"/>
      <c r="HC1047" s="144"/>
      <c r="HD1047" s="144"/>
      <c r="HE1047" s="144"/>
      <c r="HF1047" s="144"/>
      <c r="HG1047" s="144"/>
      <c r="HH1047" s="144"/>
      <c r="HI1047" s="144"/>
      <c r="HJ1047" s="144"/>
    </row>
    <row r="1048" spans="1:218" ht="16.5" x14ac:dyDescent="0.35">
      <c r="A1048" s="144"/>
      <c r="B1048" s="144"/>
      <c r="C1048" s="144"/>
      <c r="D1048" s="144"/>
      <c r="E1048" s="144"/>
      <c r="F1048" s="144"/>
      <c r="G1048" s="144"/>
      <c r="H1048" s="144"/>
      <c r="I1048" s="144"/>
      <c r="J1048" s="144"/>
      <c r="K1048" s="144"/>
      <c r="L1048" s="144"/>
      <c r="M1048" s="144"/>
      <c r="N1048" s="144"/>
      <c r="O1048" s="144"/>
      <c r="P1048" s="144"/>
      <c r="Q1048" s="144"/>
      <c r="R1048" s="144"/>
      <c r="S1048" s="144"/>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c r="BG1048" s="144"/>
      <c r="BH1048" s="144"/>
      <c r="BI1048" s="144"/>
      <c r="BJ1048" s="144"/>
      <c r="BK1048" s="144"/>
      <c r="BL1048" s="144"/>
      <c r="BM1048" s="144"/>
      <c r="BN1048" s="144"/>
      <c r="BO1048" s="144"/>
      <c r="BP1048" s="144"/>
      <c r="BQ1048" s="144"/>
      <c r="BR1048" s="144"/>
      <c r="BS1048" s="144"/>
      <c r="BT1048" s="144"/>
      <c r="BU1048" s="144"/>
      <c r="BV1048" s="144"/>
      <c r="BW1048" s="144"/>
      <c r="BX1048" s="144"/>
      <c r="BY1048" s="144"/>
      <c r="BZ1048" s="144"/>
      <c r="CA1048" s="144"/>
      <c r="CB1048" s="144"/>
      <c r="CC1048" s="144"/>
      <c r="CD1048" s="144"/>
      <c r="CE1048" s="144"/>
      <c r="CF1048" s="144"/>
      <c r="CG1048" s="144"/>
      <c r="CH1048" s="144"/>
      <c r="CI1048" s="144"/>
      <c r="CJ1048" s="144"/>
      <c r="CK1048" s="144"/>
      <c r="CL1048" s="144"/>
      <c r="CM1048" s="144"/>
      <c r="CN1048" s="144"/>
      <c r="CO1048" s="144"/>
      <c r="CP1048" s="144"/>
      <c r="CQ1048" s="144"/>
      <c r="CR1048" s="144"/>
      <c r="CS1048" s="144"/>
      <c r="CT1048" s="144"/>
      <c r="CU1048" s="144"/>
      <c r="CV1048" s="144"/>
      <c r="CW1048" s="144"/>
      <c r="CX1048" s="144"/>
      <c r="CY1048" s="144"/>
      <c r="CZ1048" s="144"/>
      <c r="DA1048" s="144"/>
      <c r="DB1048" s="144"/>
      <c r="DC1048" s="144"/>
      <c r="DD1048" s="144"/>
      <c r="DE1048" s="144"/>
      <c r="DF1048" s="144"/>
      <c r="DG1048" s="144"/>
      <c r="DH1048" s="144"/>
      <c r="DI1048" s="144"/>
      <c r="DJ1048" s="144"/>
      <c r="DK1048" s="144"/>
      <c r="DL1048" s="144"/>
      <c r="DM1048" s="144"/>
      <c r="DN1048" s="144"/>
      <c r="DO1048" s="144"/>
      <c r="DP1048" s="144"/>
      <c r="DQ1048" s="144"/>
      <c r="DR1048" s="144"/>
      <c r="DS1048" s="144"/>
      <c r="DT1048" s="144"/>
      <c r="DU1048" s="144"/>
      <c r="DV1048" s="144"/>
      <c r="DW1048" s="144"/>
      <c r="DX1048" s="144"/>
      <c r="DY1048" s="144"/>
      <c r="DZ1048" s="144"/>
      <c r="EA1048" s="144"/>
      <c r="EB1048" s="144"/>
      <c r="EC1048" s="144"/>
      <c r="ED1048" s="144"/>
      <c r="EE1048" s="144"/>
      <c r="EF1048" s="144"/>
      <c r="EG1048" s="144"/>
      <c r="EH1048" s="144"/>
      <c r="EI1048" s="144"/>
      <c r="EJ1048" s="144"/>
      <c r="EK1048" s="144"/>
      <c r="EL1048" s="144"/>
      <c r="EM1048" s="144"/>
      <c r="EN1048" s="144"/>
      <c r="EO1048" s="144"/>
      <c r="EP1048" s="144"/>
      <c r="EQ1048" s="144"/>
      <c r="ER1048" s="144"/>
      <c r="ES1048" s="144"/>
      <c r="ET1048" s="144"/>
      <c r="EU1048" s="144"/>
      <c r="EV1048" s="144"/>
      <c r="EW1048" s="144"/>
      <c r="EX1048" s="144"/>
      <c r="EY1048" s="144"/>
      <c r="EZ1048" s="144"/>
      <c r="FA1048" s="144"/>
      <c r="FB1048" s="144"/>
      <c r="FC1048" s="144"/>
      <c r="FD1048" s="144"/>
      <c r="FE1048" s="144"/>
      <c r="FF1048" s="144"/>
      <c r="FG1048" s="144"/>
      <c r="FH1048" s="144"/>
      <c r="FI1048" s="144"/>
      <c r="FJ1048" s="144"/>
      <c r="FK1048" s="144"/>
      <c r="FL1048" s="144"/>
      <c r="FM1048" s="144"/>
      <c r="FN1048" s="144"/>
      <c r="FO1048" s="144"/>
      <c r="FP1048" s="144"/>
      <c r="FQ1048" s="144"/>
      <c r="FR1048" s="144"/>
      <c r="FS1048" s="144"/>
      <c r="FT1048" s="144"/>
      <c r="FU1048" s="144"/>
      <c r="FV1048" s="144"/>
      <c r="FW1048" s="144"/>
      <c r="FX1048" s="144"/>
      <c r="FY1048" s="144"/>
      <c r="FZ1048" s="144"/>
      <c r="GA1048" s="144"/>
      <c r="GB1048" s="144"/>
      <c r="GC1048" s="144"/>
      <c r="GD1048" s="144"/>
      <c r="GE1048" s="144"/>
      <c r="GF1048" s="144"/>
      <c r="GG1048" s="144"/>
      <c r="GH1048" s="144"/>
      <c r="GI1048" s="144"/>
      <c r="GJ1048" s="144"/>
      <c r="GK1048" s="144"/>
      <c r="GL1048" s="144"/>
      <c r="GM1048" s="144"/>
      <c r="GN1048" s="144"/>
      <c r="GO1048" s="144"/>
      <c r="GP1048" s="144"/>
      <c r="GQ1048" s="144"/>
      <c r="GR1048" s="144"/>
      <c r="GS1048" s="144"/>
      <c r="GT1048" s="144"/>
      <c r="GU1048" s="144"/>
      <c r="GV1048" s="144"/>
      <c r="GW1048" s="144"/>
      <c r="GX1048" s="144"/>
      <c r="GY1048" s="144"/>
      <c r="GZ1048" s="144"/>
      <c r="HA1048" s="144"/>
      <c r="HB1048" s="144"/>
      <c r="HC1048" s="144"/>
      <c r="HD1048" s="144"/>
      <c r="HE1048" s="144"/>
      <c r="HF1048" s="144"/>
      <c r="HG1048" s="144"/>
      <c r="HH1048" s="144"/>
      <c r="HI1048" s="144"/>
      <c r="HJ1048" s="144"/>
    </row>
    <row r="1049" spans="1:218" ht="16.5" x14ac:dyDescent="0.35">
      <c r="A1049" s="144"/>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c r="BG1049" s="144"/>
      <c r="BH1049" s="144"/>
      <c r="BI1049" s="144"/>
      <c r="BJ1049" s="144"/>
      <c r="BK1049" s="144"/>
      <c r="BL1049" s="144"/>
      <c r="BM1049" s="144"/>
      <c r="BN1049" s="144"/>
      <c r="BO1049" s="144"/>
      <c r="BP1049" s="144"/>
      <c r="BQ1049" s="144"/>
      <c r="BR1049" s="144"/>
      <c r="BS1049" s="144"/>
      <c r="BT1049" s="144"/>
      <c r="BU1049" s="144"/>
      <c r="BV1049" s="144"/>
      <c r="BW1049" s="144"/>
      <c r="BX1049" s="144"/>
      <c r="BY1049" s="144"/>
      <c r="BZ1049" s="144"/>
      <c r="CA1049" s="144"/>
      <c r="CB1049" s="144"/>
      <c r="CC1049" s="144"/>
      <c r="CD1049" s="144"/>
      <c r="CE1049" s="144"/>
      <c r="CF1049" s="144"/>
      <c r="CG1049" s="144"/>
      <c r="CH1049" s="144"/>
      <c r="CI1049" s="144"/>
      <c r="CJ1049" s="144"/>
      <c r="CK1049" s="144"/>
      <c r="CL1049" s="144"/>
      <c r="CM1049" s="144"/>
      <c r="CN1049" s="144"/>
      <c r="CO1049" s="144"/>
      <c r="CP1049" s="144"/>
      <c r="CQ1049" s="144"/>
      <c r="CR1049" s="144"/>
      <c r="CS1049" s="144"/>
      <c r="CT1049" s="144"/>
      <c r="CU1049" s="144"/>
      <c r="CV1049" s="144"/>
      <c r="CW1049" s="144"/>
      <c r="CX1049" s="144"/>
      <c r="CY1049" s="144"/>
      <c r="CZ1049" s="144"/>
      <c r="DA1049" s="144"/>
      <c r="DB1049" s="144"/>
      <c r="DC1049" s="144"/>
      <c r="DD1049" s="144"/>
      <c r="DE1049" s="144"/>
      <c r="DF1049" s="144"/>
      <c r="DG1049" s="144"/>
      <c r="DH1049" s="144"/>
      <c r="DI1049" s="144"/>
      <c r="DJ1049" s="144"/>
      <c r="DK1049" s="144"/>
      <c r="DL1049" s="144"/>
      <c r="DM1049" s="144"/>
      <c r="DN1049" s="144"/>
      <c r="DO1049" s="144"/>
      <c r="DP1049" s="144"/>
      <c r="DQ1049" s="144"/>
      <c r="DR1049" s="144"/>
      <c r="DS1049" s="144"/>
      <c r="DT1049" s="144"/>
      <c r="DU1049" s="144"/>
      <c r="DV1049" s="144"/>
      <c r="DW1049" s="144"/>
      <c r="DX1049" s="144"/>
      <c r="DY1049" s="144"/>
      <c r="DZ1049" s="144"/>
      <c r="EA1049" s="144"/>
      <c r="EB1049" s="144"/>
      <c r="EC1049" s="144"/>
      <c r="ED1049" s="144"/>
      <c r="EE1049" s="144"/>
      <c r="EF1049" s="144"/>
      <c r="EG1049" s="144"/>
      <c r="EH1049" s="144"/>
      <c r="EI1049" s="144"/>
      <c r="EJ1049" s="144"/>
      <c r="EK1049" s="144"/>
      <c r="EL1049" s="144"/>
      <c r="EM1049" s="144"/>
      <c r="EN1049" s="144"/>
      <c r="EO1049" s="144"/>
      <c r="EP1049" s="144"/>
      <c r="EQ1049" s="144"/>
      <c r="ER1049" s="144"/>
      <c r="ES1049" s="144"/>
      <c r="ET1049" s="144"/>
      <c r="EU1049" s="144"/>
      <c r="EV1049" s="144"/>
      <c r="EW1049" s="144"/>
      <c r="EX1049" s="144"/>
      <c r="EY1049" s="144"/>
      <c r="EZ1049" s="144"/>
      <c r="FA1049" s="144"/>
      <c r="FB1049" s="144"/>
      <c r="FC1049" s="144"/>
      <c r="FD1049" s="144"/>
      <c r="FE1049" s="144"/>
      <c r="FF1049" s="144"/>
      <c r="FG1049" s="144"/>
      <c r="FH1049" s="144"/>
      <c r="FI1049" s="144"/>
      <c r="FJ1049" s="144"/>
      <c r="FK1049" s="144"/>
      <c r="FL1049" s="144"/>
      <c r="FM1049" s="144"/>
      <c r="FN1049" s="144"/>
      <c r="FO1049" s="144"/>
      <c r="FP1049" s="144"/>
      <c r="FQ1049" s="144"/>
      <c r="FR1049" s="144"/>
      <c r="FS1049" s="144"/>
      <c r="FT1049" s="144"/>
      <c r="FU1049" s="144"/>
      <c r="FV1049" s="144"/>
      <c r="FW1049" s="144"/>
      <c r="FX1049" s="144"/>
      <c r="FY1049" s="144"/>
      <c r="FZ1049" s="144"/>
      <c r="GA1049" s="144"/>
      <c r="GB1049" s="144"/>
      <c r="GC1049" s="144"/>
      <c r="GD1049" s="144"/>
      <c r="GE1049" s="144"/>
      <c r="GF1049" s="144"/>
      <c r="GG1049" s="144"/>
      <c r="GH1049" s="144"/>
      <c r="GI1049" s="144"/>
      <c r="GJ1049" s="144"/>
      <c r="GK1049" s="144"/>
      <c r="GL1049" s="144"/>
      <c r="GM1049" s="144"/>
      <c r="GN1049" s="144"/>
      <c r="GO1049" s="144"/>
      <c r="GP1049" s="144"/>
      <c r="GQ1049" s="144"/>
      <c r="GR1049" s="144"/>
      <c r="GS1049" s="144"/>
      <c r="GT1049" s="144"/>
      <c r="GU1049" s="144"/>
      <c r="GV1049" s="144"/>
      <c r="GW1049" s="144"/>
      <c r="GX1049" s="144"/>
      <c r="GY1049" s="144"/>
      <c r="GZ1049" s="144"/>
      <c r="HA1049" s="144"/>
      <c r="HB1049" s="144"/>
      <c r="HC1049" s="144"/>
      <c r="HD1049" s="144"/>
      <c r="HE1049" s="144"/>
      <c r="HF1049" s="144"/>
      <c r="HG1049" s="144"/>
      <c r="HH1049" s="144"/>
      <c r="HI1049" s="144"/>
      <c r="HJ1049" s="144"/>
    </row>
    <row r="1050" spans="1:218" ht="16.5" x14ac:dyDescent="0.35">
      <c r="A1050" s="144"/>
      <c r="B1050" s="144"/>
      <c r="C1050" s="144"/>
      <c r="D1050" s="144"/>
      <c r="E1050" s="144"/>
      <c r="F1050" s="144"/>
      <c r="G1050" s="144"/>
      <c r="H1050" s="144"/>
      <c r="I1050" s="144"/>
      <c r="J1050" s="144"/>
      <c r="K1050" s="144"/>
      <c r="L1050" s="144"/>
      <c r="M1050" s="144"/>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c r="BG1050" s="144"/>
      <c r="BH1050" s="144"/>
      <c r="BI1050" s="144"/>
      <c r="BJ1050" s="144"/>
      <c r="BK1050" s="144"/>
      <c r="BL1050" s="144"/>
      <c r="BM1050" s="144"/>
      <c r="BN1050" s="144"/>
      <c r="BO1050" s="144"/>
      <c r="BP1050" s="144"/>
      <c r="BQ1050" s="144"/>
      <c r="BR1050" s="144"/>
      <c r="BS1050" s="144"/>
      <c r="BT1050" s="144"/>
      <c r="BU1050" s="144"/>
      <c r="BV1050" s="144"/>
      <c r="BW1050" s="144"/>
      <c r="BX1050" s="144"/>
      <c r="BY1050" s="144"/>
      <c r="BZ1050" s="144"/>
      <c r="CA1050" s="144"/>
      <c r="CB1050" s="144"/>
      <c r="CC1050" s="144"/>
      <c r="CD1050" s="144"/>
      <c r="CE1050" s="144"/>
      <c r="CF1050" s="144"/>
      <c r="CG1050" s="144"/>
      <c r="CH1050" s="144"/>
      <c r="CI1050" s="144"/>
      <c r="CJ1050" s="144"/>
      <c r="CK1050" s="144"/>
      <c r="CL1050" s="144"/>
      <c r="CM1050" s="144"/>
      <c r="CN1050" s="144"/>
      <c r="CO1050" s="144"/>
      <c r="CP1050" s="144"/>
      <c r="CQ1050" s="144"/>
      <c r="CR1050" s="144"/>
      <c r="CS1050" s="144"/>
      <c r="CT1050" s="144"/>
      <c r="CU1050" s="144"/>
      <c r="CV1050" s="144"/>
      <c r="CW1050" s="144"/>
      <c r="CX1050" s="144"/>
      <c r="CY1050" s="144"/>
      <c r="CZ1050" s="144"/>
      <c r="DA1050" s="144"/>
      <c r="DB1050" s="144"/>
      <c r="DC1050" s="144"/>
      <c r="DD1050" s="144"/>
      <c r="DE1050" s="144"/>
      <c r="DF1050" s="144"/>
      <c r="DG1050" s="144"/>
      <c r="DH1050" s="144"/>
      <c r="DI1050" s="144"/>
      <c r="DJ1050" s="144"/>
      <c r="DK1050" s="144"/>
      <c r="DL1050" s="144"/>
      <c r="DM1050" s="144"/>
      <c r="DN1050" s="144"/>
      <c r="DO1050" s="144"/>
      <c r="DP1050" s="144"/>
      <c r="DQ1050" s="144"/>
      <c r="DR1050" s="144"/>
      <c r="DS1050" s="144"/>
      <c r="DT1050" s="144"/>
      <c r="DU1050" s="144"/>
      <c r="DV1050" s="144"/>
      <c r="DW1050" s="144"/>
      <c r="DX1050" s="144"/>
      <c r="DY1050" s="144"/>
      <c r="DZ1050" s="144"/>
      <c r="EA1050" s="144"/>
      <c r="EB1050" s="144"/>
      <c r="EC1050" s="144"/>
      <c r="ED1050" s="144"/>
      <c r="EE1050" s="144"/>
      <c r="EF1050" s="144"/>
      <c r="EG1050" s="144"/>
      <c r="EH1050" s="144"/>
      <c r="EI1050" s="144"/>
      <c r="EJ1050" s="144"/>
      <c r="EK1050" s="144"/>
      <c r="EL1050" s="144"/>
      <c r="EM1050" s="144"/>
      <c r="EN1050" s="144"/>
      <c r="EO1050" s="144"/>
      <c r="EP1050" s="144"/>
      <c r="EQ1050" s="144"/>
      <c r="ER1050" s="144"/>
      <c r="ES1050" s="144"/>
      <c r="ET1050" s="144"/>
      <c r="EU1050" s="144"/>
      <c r="EV1050" s="144"/>
      <c r="EW1050" s="144"/>
      <c r="EX1050" s="144"/>
      <c r="EY1050" s="144"/>
      <c r="EZ1050" s="144"/>
      <c r="FA1050" s="144"/>
      <c r="FB1050" s="144"/>
      <c r="FC1050" s="144"/>
      <c r="FD1050" s="144"/>
      <c r="FE1050" s="144"/>
      <c r="FF1050" s="144"/>
      <c r="FG1050" s="144"/>
      <c r="FH1050" s="144"/>
      <c r="FI1050" s="144"/>
      <c r="FJ1050" s="144"/>
      <c r="FK1050" s="144"/>
      <c r="FL1050" s="144"/>
      <c r="FM1050" s="144"/>
      <c r="FN1050" s="144"/>
      <c r="FO1050" s="144"/>
      <c r="FP1050" s="144"/>
      <c r="FQ1050" s="144"/>
      <c r="FR1050" s="144"/>
      <c r="FS1050" s="144"/>
      <c r="FT1050" s="144"/>
      <c r="FU1050" s="144"/>
      <c r="FV1050" s="144"/>
      <c r="FW1050" s="144"/>
      <c r="FX1050" s="144"/>
      <c r="FY1050" s="144"/>
      <c r="FZ1050" s="144"/>
      <c r="GA1050" s="144"/>
      <c r="GB1050" s="144"/>
      <c r="GC1050" s="144"/>
      <c r="GD1050" s="144"/>
      <c r="GE1050" s="144"/>
      <c r="GF1050" s="144"/>
      <c r="GG1050" s="144"/>
      <c r="GH1050" s="144"/>
      <c r="GI1050" s="144"/>
      <c r="GJ1050" s="144"/>
      <c r="GK1050" s="144"/>
      <c r="GL1050" s="144"/>
      <c r="GM1050" s="144"/>
      <c r="GN1050" s="144"/>
      <c r="GO1050" s="144"/>
      <c r="GP1050" s="144"/>
      <c r="GQ1050" s="144"/>
      <c r="GR1050" s="144"/>
      <c r="GS1050" s="144"/>
      <c r="GT1050" s="144"/>
      <c r="GU1050" s="144"/>
      <c r="GV1050" s="144"/>
      <c r="GW1050" s="144"/>
      <c r="GX1050" s="144"/>
      <c r="GY1050" s="144"/>
      <c r="GZ1050" s="144"/>
      <c r="HA1050" s="144"/>
      <c r="HB1050" s="144"/>
      <c r="HC1050" s="144"/>
      <c r="HD1050" s="144"/>
      <c r="HE1050" s="144"/>
      <c r="HF1050" s="144"/>
      <c r="HG1050" s="144"/>
      <c r="HH1050" s="144"/>
      <c r="HI1050" s="144"/>
      <c r="HJ1050" s="144"/>
    </row>
    <row r="1051" spans="1:218" ht="16.5" x14ac:dyDescent="0.35">
      <c r="A1051" s="144"/>
      <c r="B1051" s="144"/>
      <c r="C1051" s="144"/>
      <c r="D1051" s="144"/>
      <c r="E1051" s="144"/>
      <c r="F1051" s="144"/>
      <c r="G1051" s="144"/>
      <c r="H1051" s="144"/>
      <c r="I1051" s="144"/>
      <c r="J1051" s="144"/>
      <c r="K1051" s="144"/>
      <c r="L1051" s="144"/>
      <c r="M1051" s="144"/>
      <c r="N1051" s="144"/>
      <c r="O1051" s="144"/>
      <c r="P1051" s="144"/>
      <c r="Q1051" s="144"/>
      <c r="R1051" s="144"/>
      <c r="S1051" s="144"/>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c r="BG1051" s="144"/>
      <c r="BH1051" s="144"/>
      <c r="BI1051" s="144"/>
      <c r="BJ1051" s="144"/>
      <c r="BK1051" s="144"/>
      <c r="BL1051" s="144"/>
      <c r="BM1051" s="144"/>
      <c r="BN1051" s="144"/>
      <c r="BO1051" s="144"/>
      <c r="BP1051" s="144"/>
      <c r="BQ1051" s="144"/>
      <c r="BR1051" s="144"/>
      <c r="BS1051" s="144"/>
      <c r="BT1051" s="144"/>
      <c r="BU1051" s="144"/>
      <c r="BV1051" s="144"/>
      <c r="BW1051" s="144"/>
      <c r="BX1051" s="144"/>
      <c r="BY1051" s="144"/>
      <c r="BZ1051" s="144"/>
      <c r="CA1051" s="144"/>
      <c r="CB1051" s="144"/>
      <c r="CC1051" s="144"/>
      <c r="CD1051" s="144"/>
      <c r="CE1051" s="144"/>
      <c r="CF1051" s="144"/>
      <c r="CG1051" s="144"/>
      <c r="CH1051" s="144"/>
      <c r="CI1051" s="144"/>
      <c r="CJ1051" s="144"/>
      <c r="CK1051" s="144"/>
      <c r="CL1051" s="144"/>
      <c r="CM1051" s="144"/>
      <c r="CN1051" s="144"/>
      <c r="CO1051" s="144"/>
      <c r="CP1051" s="144"/>
      <c r="CQ1051" s="144"/>
      <c r="CR1051" s="144"/>
      <c r="CS1051" s="144"/>
      <c r="CT1051" s="144"/>
      <c r="CU1051" s="144"/>
      <c r="CV1051" s="144"/>
      <c r="CW1051" s="144"/>
      <c r="CX1051" s="144"/>
      <c r="CY1051" s="144"/>
      <c r="CZ1051" s="144"/>
      <c r="DA1051" s="144"/>
      <c r="DB1051" s="144"/>
      <c r="DC1051" s="144"/>
      <c r="DD1051" s="144"/>
      <c r="DE1051" s="144"/>
      <c r="DF1051" s="144"/>
      <c r="DG1051" s="144"/>
      <c r="DH1051" s="144"/>
      <c r="DI1051" s="144"/>
      <c r="DJ1051" s="144"/>
      <c r="DK1051" s="144"/>
      <c r="DL1051" s="144"/>
      <c r="DM1051" s="144"/>
      <c r="DN1051" s="144"/>
      <c r="DO1051" s="144"/>
      <c r="DP1051" s="144"/>
      <c r="DQ1051" s="144"/>
      <c r="DR1051" s="144"/>
      <c r="DS1051" s="144"/>
      <c r="DT1051" s="144"/>
      <c r="DU1051" s="144"/>
      <c r="DV1051" s="144"/>
      <c r="DW1051" s="144"/>
      <c r="DX1051" s="144"/>
      <c r="DY1051" s="144"/>
      <c r="DZ1051" s="144"/>
      <c r="EA1051" s="144"/>
      <c r="EB1051" s="144"/>
      <c r="EC1051" s="144"/>
      <c r="ED1051" s="144"/>
      <c r="EE1051" s="144"/>
      <c r="EF1051" s="144"/>
      <c r="EG1051" s="144"/>
      <c r="EH1051" s="144"/>
      <c r="EI1051" s="144"/>
      <c r="EJ1051" s="144"/>
      <c r="EK1051" s="144"/>
      <c r="EL1051" s="144"/>
      <c r="EM1051" s="144"/>
      <c r="EN1051" s="144"/>
      <c r="EO1051" s="144"/>
      <c r="EP1051" s="144"/>
      <c r="EQ1051" s="144"/>
      <c r="ER1051" s="144"/>
      <c r="ES1051" s="144"/>
      <c r="ET1051" s="144"/>
      <c r="EU1051" s="144"/>
      <c r="EV1051" s="144"/>
      <c r="EW1051" s="144"/>
      <c r="EX1051" s="144"/>
      <c r="EY1051" s="144"/>
      <c r="EZ1051" s="144"/>
      <c r="FA1051" s="144"/>
      <c r="FB1051" s="144"/>
      <c r="FC1051" s="144"/>
      <c r="FD1051" s="144"/>
      <c r="FE1051" s="144"/>
      <c r="FF1051" s="144"/>
      <c r="FG1051" s="144"/>
      <c r="FH1051" s="144"/>
      <c r="FI1051" s="144"/>
      <c r="FJ1051" s="144"/>
      <c r="FK1051" s="144"/>
      <c r="FL1051" s="144"/>
      <c r="FM1051" s="144"/>
      <c r="FN1051" s="144"/>
      <c r="FO1051" s="144"/>
      <c r="FP1051" s="144"/>
      <c r="FQ1051" s="144"/>
      <c r="FR1051" s="144"/>
      <c r="FS1051" s="144"/>
      <c r="FT1051" s="144"/>
      <c r="FU1051" s="144"/>
      <c r="FV1051" s="144"/>
      <c r="FW1051" s="144"/>
      <c r="FX1051" s="144"/>
      <c r="FY1051" s="144"/>
      <c r="FZ1051" s="144"/>
      <c r="GA1051" s="144"/>
      <c r="GB1051" s="144"/>
      <c r="GC1051" s="144"/>
      <c r="GD1051" s="144"/>
      <c r="GE1051" s="144"/>
      <c r="GF1051" s="144"/>
      <c r="GG1051" s="144"/>
      <c r="GH1051" s="144"/>
      <c r="GI1051" s="144"/>
      <c r="GJ1051" s="144"/>
      <c r="GK1051" s="144"/>
      <c r="GL1051" s="144"/>
      <c r="GM1051" s="144"/>
      <c r="GN1051" s="144"/>
      <c r="GO1051" s="144"/>
      <c r="GP1051" s="144"/>
      <c r="GQ1051" s="144"/>
      <c r="GR1051" s="144"/>
      <c r="GS1051" s="144"/>
      <c r="GT1051" s="144"/>
      <c r="GU1051" s="144"/>
      <c r="GV1051" s="144"/>
      <c r="GW1051" s="144"/>
      <c r="GX1051" s="144"/>
      <c r="GY1051" s="144"/>
      <c r="GZ1051" s="144"/>
      <c r="HA1051" s="144"/>
      <c r="HB1051" s="144"/>
      <c r="HC1051" s="144"/>
      <c r="HD1051" s="144"/>
      <c r="HE1051" s="144"/>
      <c r="HF1051" s="144"/>
      <c r="HG1051" s="144"/>
      <c r="HH1051" s="144"/>
      <c r="HI1051" s="144"/>
      <c r="HJ1051" s="144"/>
    </row>
    <row r="1052" spans="1:218" ht="16.5" x14ac:dyDescent="0.35">
      <c r="A1052" s="144"/>
      <c r="B1052" s="144"/>
      <c r="C1052" s="144"/>
      <c r="D1052" s="144"/>
      <c r="E1052" s="144"/>
      <c r="F1052" s="144"/>
      <c r="G1052" s="144"/>
      <c r="H1052" s="144"/>
      <c r="I1052" s="144"/>
      <c r="J1052" s="144"/>
      <c r="K1052" s="144"/>
      <c r="L1052" s="144"/>
      <c r="M1052" s="144"/>
      <c r="N1052" s="144"/>
      <c r="O1052" s="144"/>
      <c r="P1052" s="144"/>
      <c r="Q1052" s="144"/>
      <c r="R1052" s="144"/>
      <c r="S1052" s="144"/>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c r="BG1052" s="144"/>
      <c r="BH1052" s="144"/>
      <c r="BI1052" s="144"/>
      <c r="BJ1052" s="144"/>
      <c r="BK1052" s="144"/>
      <c r="BL1052" s="144"/>
      <c r="BM1052" s="144"/>
      <c r="BN1052" s="144"/>
      <c r="BO1052" s="144"/>
      <c r="BP1052" s="144"/>
      <c r="BQ1052" s="144"/>
      <c r="BR1052" s="144"/>
      <c r="BS1052" s="144"/>
      <c r="BT1052" s="144"/>
      <c r="BU1052" s="144"/>
      <c r="BV1052" s="144"/>
      <c r="BW1052" s="144"/>
      <c r="BX1052" s="144"/>
      <c r="BY1052" s="144"/>
      <c r="BZ1052" s="144"/>
      <c r="CA1052" s="144"/>
      <c r="CB1052" s="144"/>
      <c r="CC1052" s="144"/>
      <c r="CD1052" s="144"/>
      <c r="CE1052" s="144"/>
      <c r="CF1052" s="144"/>
      <c r="CG1052" s="144"/>
      <c r="CH1052" s="144"/>
      <c r="CI1052" s="144"/>
      <c r="CJ1052" s="144"/>
      <c r="CK1052" s="144"/>
      <c r="CL1052" s="144"/>
      <c r="CM1052" s="144"/>
      <c r="CN1052" s="144"/>
      <c r="CO1052" s="144"/>
      <c r="CP1052" s="144"/>
      <c r="CQ1052" s="144"/>
      <c r="CR1052" s="144"/>
      <c r="CS1052" s="144"/>
      <c r="CT1052" s="144"/>
      <c r="CU1052" s="144"/>
      <c r="CV1052" s="144"/>
      <c r="CW1052" s="144"/>
      <c r="CX1052" s="144"/>
      <c r="CY1052" s="144"/>
      <c r="CZ1052" s="144"/>
      <c r="DA1052" s="144"/>
      <c r="DB1052" s="144"/>
      <c r="DC1052" s="144"/>
      <c r="DD1052" s="144"/>
      <c r="DE1052" s="144"/>
      <c r="DF1052" s="144"/>
      <c r="DG1052" s="144"/>
      <c r="DH1052" s="144"/>
      <c r="DI1052" s="144"/>
      <c r="DJ1052" s="144"/>
      <c r="DK1052" s="144"/>
      <c r="DL1052" s="144"/>
      <c r="DM1052" s="144"/>
      <c r="DN1052" s="144"/>
      <c r="DO1052" s="144"/>
      <c r="DP1052" s="144"/>
      <c r="DQ1052" s="144"/>
      <c r="DR1052" s="144"/>
      <c r="DS1052" s="144"/>
      <c r="DT1052" s="144"/>
      <c r="DU1052" s="144"/>
      <c r="DV1052" s="144"/>
      <c r="DW1052" s="144"/>
      <c r="DX1052" s="144"/>
      <c r="DY1052" s="144"/>
      <c r="DZ1052" s="144"/>
      <c r="EA1052" s="144"/>
      <c r="EB1052" s="144"/>
      <c r="EC1052" s="144"/>
      <c r="ED1052" s="144"/>
      <c r="EE1052" s="144"/>
      <c r="EF1052" s="144"/>
      <c r="EG1052" s="144"/>
      <c r="EH1052" s="144"/>
      <c r="EI1052" s="144"/>
      <c r="EJ1052" s="144"/>
      <c r="EK1052" s="144"/>
      <c r="EL1052" s="144"/>
      <c r="EM1052" s="144"/>
      <c r="EN1052" s="144"/>
      <c r="EO1052" s="144"/>
      <c r="EP1052" s="144"/>
      <c r="EQ1052" s="144"/>
      <c r="ER1052" s="144"/>
      <c r="ES1052" s="144"/>
      <c r="ET1052" s="144"/>
      <c r="EU1052" s="144"/>
      <c r="EV1052" s="144"/>
      <c r="EW1052" s="144"/>
      <c r="EX1052" s="144"/>
      <c r="EY1052" s="144"/>
      <c r="EZ1052" s="144"/>
      <c r="FA1052" s="144"/>
      <c r="FB1052" s="144"/>
      <c r="FC1052" s="144"/>
      <c r="FD1052" s="144"/>
      <c r="FE1052" s="144"/>
      <c r="FF1052" s="144"/>
      <c r="FG1052" s="144"/>
      <c r="FH1052" s="144"/>
      <c r="FI1052" s="144"/>
      <c r="FJ1052" s="144"/>
      <c r="FK1052" s="144"/>
      <c r="FL1052" s="144"/>
      <c r="FM1052" s="144"/>
      <c r="FN1052" s="144"/>
      <c r="FO1052" s="144"/>
      <c r="FP1052" s="144"/>
      <c r="FQ1052" s="144"/>
      <c r="FR1052" s="144"/>
      <c r="FS1052" s="144"/>
      <c r="FT1052" s="144"/>
      <c r="FU1052" s="144"/>
      <c r="FV1052" s="144"/>
      <c r="FW1052" s="144"/>
      <c r="FX1052" s="144"/>
      <c r="FY1052" s="144"/>
      <c r="FZ1052" s="144"/>
      <c r="GA1052" s="144"/>
      <c r="GB1052" s="144"/>
      <c r="GC1052" s="144"/>
      <c r="GD1052" s="144"/>
      <c r="GE1052" s="144"/>
      <c r="GF1052" s="144"/>
      <c r="GG1052" s="144"/>
      <c r="GH1052" s="144"/>
      <c r="GI1052" s="144"/>
      <c r="GJ1052" s="144"/>
      <c r="GK1052" s="144"/>
      <c r="GL1052" s="144"/>
      <c r="GM1052" s="144"/>
      <c r="GN1052" s="144"/>
      <c r="GO1052" s="144"/>
      <c r="GP1052" s="144"/>
      <c r="GQ1052" s="144"/>
      <c r="GR1052" s="144"/>
      <c r="GS1052" s="144"/>
      <c r="GT1052" s="144"/>
      <c r="GU1052" s="144"/>
      <c r="GV1052" s="144"/>
      <c r="GW1052" s="144"/>
      <c r="GX1052" s="144"/>
      <c r="GY1052" s="144"/>
      <c r="GZ1052" s="144"/>
      <c r="HA1052" s="144"/>
      <c r="HB1052" s="144"/>
      <c r="HC1052" s="144"/>
      <c r="HD1052" s="144"/>
      <c r="HE1052" s="144"/>
      <c r="HF1052" s="144"/>
      <c r="HG1052" s="144"/>
      <c r="HH1052" s="144"/>
      <c r="HI1052" s="144"/>
      <c r="HJ1052" s="144"/>
    </row>
    <row r="1053" spans="1:218" ht="16.5" x14ac:dyDescent="0.35">
      <c r="A1053" s="144"/>
      <c r="B1053" s="144"/>
      <c r="C1053" s="144"/>
      <c r="D1053" s="144"/>
      <c r="E1053" s="144"/>
      <c r="F1053" s="144"/>
      <c r="G1053" s="144"/>
      <c r="H1053" s="144"/>
      <c r="I1053" s="144"/>
      <c r="J1053" s="144"/>
      <c r="K1053" s="144"/>
      <c r="L1053" s="144"/>
      <c r="M1053" s="144"/>
      <c r="N1053" s="144"/>
      <c r="O1053" s="144"/>
      <c r="P1053" s="144"/>
      <c r="Q1053" s="144"/>
      <c r="R1053" s="144"/>
      <c r="S1053" s="144"/>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c r="BG1053" s="144"/>
      <c r="BH1053" s="144"/>
      <c r="BI1053" s="144"/>
      <c r="BJ1053" s="144"/>
      <c r="BK1053" s="144"/>
      <c r="BL1053" s="144"/>
      <c r="BM1053" s="144"/>
      <c r="BN1053" s="144"/>
      <c r="BO1053" s="144"/>
      <c r="BP1053" s="144"/>
      <c r="BQ1053" s="144"/>
      <c r="BR1053" s="144"/>
      <c r="BS1053" s="144"/>
      <c r="BT1053" s="144"/>
      <c r="BU1053" s="144"/>
      <c r="BV1053" s="144"/>
      <c r="BW1053" s="144"/>
      <c r="BX1053" s="144"/>
      <c r="BY1053" s="144"/>
      <c r="BZ1053" s="144"/>
      <c r="CA1053" s="144"/>
      <c r="CB1053" s="144"/>
      <c r="CC1053" s="144"/>
      <c r="CD1053" s="144"/>
      <c r="CE1053" s="144"/>
      <c r="CF1053" s="144"/>
      <c r="CG1053" s="144"/>
      <c r="CH1053" s="144"/>
      <c r="CI1053" s="144"/>
      <c r="CJ1053" s="144"/>
      <c r="CK1053" s="144"/>
      <c r="CL1053" s="144"/>
      <c r="CM1053" s="144"/>
      <c r="CN1053" s="144"/>
      <c r="CO1053" s="144"/>
      <c r="CP1053" s="144"/>
      <c r="CQ1053" s="144"/>
      <c r="CR1053" s="144"/>
      <c r="CS1053" s="144"/>
      <c r="CT1053" s="144"/>
      <c r="CU1053" s="144"/>
      <c r="CV1053" s="144"/>
      <c r="CW1053" s="144"/>
      <c r="CX1053" s="144"/>
      <c r="CY1053" s="144"/>
      <c r="CZ1053" s="144"/>
      <c r="DA1053" s="144"/>
      <c r="DB1053" s="144"/>
      <c r="DC1053" s="144"/>
      <c r="DD1053" s="144"/>
      <c r="DE1053" s="144"/>
      <c r="DF1053" s="144"/>
      <c r="DG1053" s="144"/>
      <c r="DH1053" s="144"/>
      <c r="DI1053" s="144"/>
      <c r="DJ1053" s="144"/>
      <c r="DK1053" s="144"/>
      <c r="DL1053" s="144"/>
      <c r="DM1053" s="144"/>
      <c r="DN1053" s="144"/>
      <c r="DO1053" s="144"/>
      <c r="DP1053" s="144"/>
      <c r="DQ1053" s="144"/>
      <c r="DR1053" s="144"/>
      <c r="DS1053" s="144"/>
      <c r="DT1053" s="144"/>
      <c r="DU1053" s="144"/>
      <c r="DV1053" s="144"/>
      <c r="DW1053" s="144"/>
      <c r="DX1053" s="144"/>
      <c r="DY1053" s="144"/>
      <c r="DZ1053" s="144"/>
      <c r="EA1053" s="144"/>
      <c r="EB1053" s="144"/>
      <c r="EC1053" s="144"/>
      <c r="ED1053" s="144"/>
      <c r="EE1053" s="144"/>
      <c r="EF1053" s="144"/>
      <c r="EG1053" s="144"/>
      <c r="EH1053" s="144"/>
      <c r="EI1053" s="144"/>
      <c r="EJ1053" s="144"/>
      <c r="EK1053" s="144"/>
      <c r="EL1053" s="144"/>
      <c r="EM1053" s="144"/>
      <c r="EN1053" s="144"/>
      <c r="EO1053" s="144"/>
      <c r="EP1053" s="144"/>
      <c r="EQ1053" s="144"/>
      <c r="ER1053" s="144"/>
      <c r="ES1053" s="144"/>
      <c r="ET1053" s="144"/>
      <c r="EU1053" s="144"/>
      <c r="EV1053" s="144"/>
      <c r="EW1053" s="144"/>
      <c r="EX1053" s="144"/>
      <c r="EY1053" s="144"/>
      <c r="EZ1053" s="144"/>
      <c r="FA1053" s="144"/>
      <c r="FB1053" s="144"/>
      <c r="FC1053" s="144"/>
      <c r="FD1053" s="144"/>
      <c r="FE1053" s="144"/>
      <c r="FF1053" s="144"/>
      <c r="FG1053" s="144"/>
      <c r="FH1053" s="144"/>
      <c r="FI1053" s="144"/>
      <c r="FJ1053" s="144"/>
      <c r="FK1053" s="144"/>
      <c r="FL1053" s="144"/>
      <c r="FM1053" s="144"/>
      <c r="FN1053" s="144"/>
      <c r="FO1053" s="144"/>
      <c r="FP1053" s="144"/>
      <c r="FQ1053" s="144"/>
      <c r="FR1053" s="144"/>
      <c r="FS1053" s="144"/>
      <c r="FT1053" s="144"/>
      <c r="FU1053" s="144"/>
      <c r="FV1053" s="144"/>
      <c r="FW1053" s="144"/>
      <c r="FX1053" s="144"/>
      <c r="FY1053" s="144"/>
      <c r="FZ1053" s="144"/>
      <c r="GA1053" s="144"/>
      <c r="GB1053" s="144"/>
      <c r="GC1053" s="144"/>
      <c r="GD1053" s="144"/>
      <c r="GE1053" s="144"/>
      <c r="GF1053" s="144"/>
      <c r="GG1053" s="144"/>
      <c r="GH1053" s="144"/>
      <c r="GI1053" s="144"/>
      <c r="GJ1053" s="144"/>
      <c r="GK1053" s="144"/>
      <c r="GL1053" s="144"/>
      <c r="GM1053" s="144"/>
      <c r="GN1053" s="144"/>
      <c r="GO1053" s="144"/>
      <c r="GP1053" s="144"/>
      <c r="GQ1053" s="144"/>
      <c r="GR1053" s="144"/>
      <c r="GS1053" s="144"/>
      <c r="GT1053" s="144"/>
      <c r="GU1053" s="144"/>
      <c r="GV1053" s="144"/>
      <c r="GW1053" s="144"/>
      <c r="GX1053" s="144"/>
      <c r="GY1053" s="144"/>
      <c r="GZ1053" s="144"/>
      <c r="HA1053" s="144"/>
      <c r="HB1053" s="144"/>
      <c r="HC1053" s="144"/>
      <c r="HD1053" s="144"/>
      <c r="HE1053" s="144"/>
      <c r="HF1053" s="144"/>
      <c r="HG1053" s="144"/>
      <c r="HH1053" s="144"/>
      <c r="HI1053" s="144"/>
      <c r="HJ1053" s="144"/>
    </row>
    <row r="1054" spans="1:218" ht="16.5" x14ac:dyDescent="0.35">
      <c r="A1054" s="144"/>
      <c r="B1054" s="144"/>
      <c r="C1054" s="144"/>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c r="BG1054" s="144"/>
      <c r="BH1054" s="144"/>
      <c r="BI1054" s="144"/>
      <c r="BJ1054" s="144"/>
      <c r="BK1054" s="144"/>
      <c r="BL1054" s="144"/>
      <c r="BM1054" s="144"/>
      <c r="BN1054" s="144"/>
      <c r="BO1054" s="144"/>
      <c r="BP1054" s="144"/>
      <c r="BQ1054" s="144"/>
      <c r="BR1054" s="144"/>
      <c r="BS1054" s="144"/>
      <c r="BT1054" s="144"/>
      <c r="BU1054" s="144"/>
      <c r="BV1054" s="144"/>
      <c r="BW1054" s="144"/>
      <c r="BX1054" s="144"/>
      <c r="BY1054" s="144"/>
      <c r="BZ1054" s="144"/>
      <c r="CA1054" s="144"/>
      <c r="CB1054" s="144"/>
      <c r="CC1054" s="144"/>
      <c r="CD1054" s="144"/>
      <c r="CE1054" s="144"/>
      <c r="CF1054" s="144"/>
      <c r="CG1054" s="144"/>
      <c r="CH1054" s="144"/>
      <c r="CI1054" s="144"/>
      <c r="CJ1054" s="144"/>
      <c r="CK1054" s="144"/>
      <c r="CL1054" s="144"/>
      <c r="CM1054" s="144"/>
      <c r="CN1054" s="144"/>
      <c r="CO1054" s="144"/>
      <c r="CP1054" s="144"/>
      <c r="CQ1054" s="144"/>
      <c r="CR1054" s="144"/>
      <c r="CS1054" s="144"/>
      <c r="CT1054" s="144"/>
      <c r="CU1054" s="144"/>
      <c r="CV1054" s="144"/>
      <c r="CW1054" s="144"/>
      <c r="CX1054" s="144"/>
      <c r="CY1054" s="144"/>
      <c r="CZ1054" s="144"/>
      <c r="DA1054" s="144"/>
      <c r="DB1054" s="144"/>
      <c r="DC1054" s="144"/>
      <c r="DD1054" s="144"/>
      <c r="DE1054" s="144"/>
      <c r="DF1054" s="144"/>
      <c r="DG1054" s="144"/>
      <c r="DH1054" s="144"/>
      <c r="DI1054" s="144"/>
      <c r="DJ1054" s="144"/>
      <c r="DK1054" s="144"/>
      <c r="DL1054" s="144"/>
      <c r="DM1054" s="144"/>
      <c r="DN1054" s="144"/>
      <c r="DO1054" s="144"/>
      <c r="DP1054" s="144"/>
      <c r="DQ1054" s="144"/>
      <c r="DR1054" s="144"/>
      <c r="DS1054" s="144"/>
      <c r="DT1054" s="144"/>
      <c r="DU1054" s="144"/>
      <c r="DV1054" s="144"/>
      <c r="DW1054" s="144"/>
      <c r="DX1054" s="144"/>
      <c r="DY1054" s="144"/>
      <c r="DZ1054" s="144"/>
      <c r="EA1054" s="144"/>
      <c r="EB1054" s="144"/>
      <c r="EC1054" s="144"/>
      <c r="ED1054" s="144"/>
      <c r="EE1054" s="144"/>
      <c r="EF1054" s="144"/>
      <c r="EG1054" s="144"/>
      <c r="EH1054" s="144"/>
      <c r="EI1054" s="144"/>
      <c r="EJ1054" s="144"/>
      <c r="EK1054" s="144"/>
      <c r="EL1054" s="144"/>
      <c r="EM1054" s="144"/>
      <c r="EN1054" s="144"/>
      <c r="EO1054" s="144"/>
      <c r="EP1054" s="144"/>
      <c r="EQ1054" s="144"/>
      <c r="ER1054" s="144"/>
      <c r="ES1054" s="144"/>
      <c r="ET1054" s="144"/>
      <c r="EU1054" s="144"/>
      <c r="EV1054" s="144"/>
      <c r="EW1054" s="144"/>
      <c r="EX1054" s="144"/>
      <c r="EY1054" s="144"/>
      <c r="EZ1054" s="144"/>
      <c r="FA1054" s="144"/>
      <c r="FB1054" s="144"/>
      <c r="FC1054" s="144"/>
      <c r="FD1054" s="144"/>
      <c r="FE1054" s="144"/>
      <c r="FF1054" s="144"/>
      <c r="FG1054" s="144"/>
      <c r="FH1054" s="144"/>
      <c r="FI1054" s="144"/>
      <c r="FJ1054" s="144"/>
      <c r="FK1054" s="144"/>
      <c r="FL1054" s="144"/>
      <c r="FM1054" s="144"/>
      <c r="FN1054" s="144"/>
      <c r="FO1054" s="144"/>
      <c r="FP1054" s="144"/>
      <c r="FQ1054" s="144"/>
      <c r="FR1054" s="144"/>
      <c r="FS1054" s="144"/>
      <c r="FT1054" s="144"/>
      <c r="FU1054" s="144"/>
      <c r="FV1054" s="144"/>
      <c r="FW1054" s="144"/>
      <c r="FX1054" s="144"/>
      <c r="FY1054" s="144"/>
      <c r="FZ1054" s="144"/>
      <c r="GA1054" s="144"/>
      <c r="GB1054" s="144"/>
      <c r="GC1054" s="144"/>
      <c r="GD1054" s="144"/>
      <c r="GE1054" s="144"/>
      <c r="GF1054" s="144"/>
      <c r="GG1054" s="144"/>
      <c r="GH1054" s="144"/>
      <c r="GI1054" s="144"/>
      <c r="GJ1054" s="144"/>
      <c r="GK1054" s="144"/>
      <c r="GL1054" s="144"/>
      <c r="GM1054" s="144"/>
      <c r="GN1054" s="144"/>
      <c r="GO1054" s="144"/>
      <c r="GP1054" s="144"/>
      <c r="GQ1054" s="144"/>
      <c r="GR1054" s="144"/>
      <c r="GS1054" s="144"/>
      <c r="GT1054" s="144"/>
      <c r="GU1054" s="144"/>
      <c r="GV1054" s="144"/>
      <c r="GW1054" s="144"/>
      <c r="GX1054" s="144"/>
      <c r="GY1054" s="144"/>
      <c r="GZ1054" s="144"/>
      <c r="HA1054" s="144"/>
      <c r="HB1054" s="144"/>
      <c r="HC1054" s="144"/>
      <c r="HD1054" s="144"/>
      <c r="HE1054" s="144"/>
      <c r="HF1054" s="144"/>
      <c r="HG1054" s="144"/>
      <c r="HH1054" s="144"/>
      <c r="HI1054" s="144"/>
      <c r="HJ1054" s="144"/>
    </row>
    <row r="1055" spans="1:218" ht="16.5" x14ac:dyDescent="0.35">
      <c r="A1055" s="144"/>
      <c r="B1055" s="144"/>
      <c r="C1055" s="144"/>
      <c r="D1055" s="144"/>
      <c r="E1055" s="144"/>
      <c r="F1055" s="144"/>
      <c r="G1055" s="144"/>
      <c r="H1055" s="144"/>
      <c r="I1055" s="144"/>
      <c r="J1055" s="144"/>
      <c r="K1055" s="144"/>
      <c r="L1055" s="144"/>
      <c r="M1055" s="144"/>
      <c r="N1055" s="144"/>
      <c r="O1055" s="144"/>
      <c r="P1055" s="144"/>
      <c r="Q1055" s="144"/>
      <c r="R1055" s="144"/>
      <c r="S1055" s="144"/>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c r="BG1055" s="144"/>
      <c r="BH1055" s="144"/>
      <c r="BI1055" s="144"/>
      <c r="BJ1055" s="144"/>
      <c r="BK1055" s="144"/>
      <c r="BL1055" s="144"/>
      <c r="BM1055" s="144"/>
      <c r="BN1055" s="144"/>
      <c r="BO1055" s="144"/>
      <c r="BP1055" s="144"/>
      <c r="BQ1055" s="144"/>
      <c r="BR1055" s="144"/>
      <c r="BS1055" s="144"/>
      <c r="BT1055" s="144"/>
      <c r="BU1055" s="144"/>
      <c r="BV1055" s="144"/>
      <c r="BW1055" s="144"/>
      <c r="BX1055" s="144"/>
      <c r="BY1055" s="144"/>
      <c r="BZ1055" s="144"/>
      <c r="CA1055" s="144"/>
      <c r="CB1055" s="144"/>
      <c r="CC1055" s="144"/>
      <c r="CD1055" s="144"/>
      <c r="CE1055" s="144"/>
      <c r="CF1055" s="144"/>
      <c r="CG1055" s="144"/>
      <c r="CH1055" s="144"/>
      <c r="CI1055" s="144"/>
      <c r="CJ1055" s="144"/>
      <c r="CK1055" s="144"/>
      <c r="CL1055" s="144"/>
      <c r="CM1055" s="144"/>
      <c r="CN1055" s="144"/>
      <c r="CO1055" s="144"/>
      <c r="CP1055" s="144"/>
      <c r="CQ1055" s="144"/>
      <c r="CR1055" s="144"/>
      <c r="CS1055" s="144"/>
      <c r="CT1055" s="144"/>
      <c r="CU1055" s="144"/>
      <c r="CV1055" s="144"/>
      <c r="CW1055" s="144"/>
      <c r="CX1055" s="144"/>
      <c r="CY1055" s="144"/>
      <c r="CZ1055" s="144"/>
      <c r="DA1055" s="144"/>
      <c r="DB1055" s="144"/>
      <c r="DC1055" s="144"/>
      <c r="DD1055" s="144"/>
      <c r="DE1055" s="144"/>
      <c r="DF1055" s="144"/>
      <c r="DG1055" s="144"/>
      <c r="DH1055" s="144"/>
      <c r="DI1055" s="144"/>
      <c r="DJ1055" s="144"/>
      <c r="DK1055" s="144"/>
      <c r="DL1055" s="144"/>
      <c r="DM1055" s="144"/>
      <c r="DN1055" s="144"/>
      <c r="DO1055" s="144"/>
      <c r="DP1055" s="144"/>
      <c r="DQ1055" s="144"/>
      <c r="DR1055" s="144"/>
      <c r="DS1055" s="144"/>
      <c r="DT1055" s="144"/>
      <c r="DU1055" s="144"/>
      <c r="DV1055" s="144"/>
      <c r="DW1055" s="144"/>
      <c r="DX1055" s="144"/>
      <c r="DY1055" s="144"/>
      <c r="DZ1055" s="144"/>
      <c r="EA1055" s="144"/>
      <c r="EB1055" s="144"/>
      <c r="EC1055" s="144"/>
      <c r="ED1055" s="144"/>
      <c r="EE1055" s="144"/>
      <c r="EF1055" s="144"/>
      <c r="EG1055" s="144"/>
      <c r="EH1055" s="144"/>
      <c r="EI1055" s="144"/>
      <c r="EJ1055" s="144"/>
      <c r="EK1055" s="144"/>
      <c r="EL1055" s="144"/>
      <c r="EM1055" s="144"/>
      <c r="EN1055" s="144"/>
      <c r="EO1055" s="144"/>
      <c r="EP1055" s="144"/>
      <c r="EQ1055" s="144"/>
      <c r="ER1055" s="144"/>
      <c r="ES1055" s="144"/>
      <c r="ET1055" s="144"/>
      <c r="EU1055" s="144"/>
      <c r="EV1055" s="144"/>
      <c r="EW1055" s="144"/>
      <c r="EX1055" s="144"/>
      <c r="EY1055" s="144"/>
      <c r="EZ1055" s="144"/>
      <c r="FA1055" s="144"/>
      <c r="FB1055" s="144"/>
      <c r="FC1055" s="144"/>
      <c r="FD1055" s="144"/>
      <c r="FE1055" s="144"/>
      <c r="FF1055" s="144"/>
      <c r="FG1055" s="144"/>
      <c r="FH1055" s="144"/>
      <c r="FI1055" s="144"/>
      <c r="FJ1055" s="144"/>
      <c r="FK1055" s="144"/>
      <c r="FL1055" s="144"/>
      <c r="FM1055" s="144"/>
      <c r="FN1055" s="144"/>
      <c r="FO1055" s="144"/>
      <c r="FP1055" s="144"/>
      <c r="FQ1055" s="144"/>
      <c r="FR1055" s="144"/>
      <c r="FS1055" s="144"/>
      <c r="FT1055" s="144"/>
      <c r="FU1055" s="144"/>
      <c r="FV1055" s="144"/>
      <c r="FW1055" s="144"/>
      <c r="FX1055" s="144"/>
      <c r="FY1055" s="144"/>
      <c r="FZ1055" s="144"/>
      <c r="GA1055" s="144"/>
      <c r="GB1055" s="144"/>
      <c r="GC1055" s="144"/>
      <c r="GD1055" s="144"/>
      <c r="GE1055" s="144"/>
      <c r="GF1055" s="144"/>
      <c r="GG1055" s="144"/>
      <c r="GH1055" s="144"/>
      <c r="GI1055" s="144"/>
      <c r="GJ1055" s="144"/>
      <c r="GK1055" s="144"/>
      <c r="GL1055" s="144"/>
      <c r="GM1055" s="144"/>
      <c r="GN1055" s="144"/>
      <c r="GO1055" s="144"/>
      <c r="GP1055" s="144"/>
      <c r="GQ1055" s="144"/>
      <c r="GR1055" s="144"/>
      <c r="GS1055" s="144"/>
      <c r="GT1055" s="144"/>
      <c r="GU1055" s="144"/>
      <c r="GV1055" s="144"/>
      <c r="GW1055" s="144"/>
      <c r="GX1055" s="144"/>
      <c r="GY1055" s="144"/>
      <c r="GZ1055" s="144"/>
      <c r="HA1055" s="144"/>
      <c r="HB1055" s="144"/>
      <c r="HC1055" s="144"/>
      <c r="HD1055" s="144"/>
      <c r="HE1055" s="144"/>
      <c r="HF1055" s="144"/>
      <c r="HG1055" s="144"/>
      <c r="HH1055" s="144"/>
      <c r="HI1055" s="144"/>
      <c r="HJ1055" s="144"/>
    </row>
    <row r="1056" spans="1:218" ht="16.5" x14ac:dyDescent="0.35">
      <c r="A1056" s="144"/>
      <c r="B1056" s="144"/>
      <c r="C1056" s="144"/>
      <c r="D1056" s="144"/>
      <c r="E1056" s="144"/>
      <c r="F1056" s="144"/>
      <c r="G1056" s="144"/>
      <c r="H1056" s="144"/>
      <c r="I1056" s="144"/>
      <c r="J1056" s="144"/>
      <c r="K1056" s="144"/>
      <c r="L1056" s="144"/>
      <c r="M1056" s="144"/>
      <c r="N1056" s="144"/>
      <c r="O1056" s="144"/>
      <c r="P1056" s="144"/>
      <c r="Q1056" s="144"/>
      <c r="R1056" s="144"/>
      <c r="S1056" s="144"/>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c r="BG1056" s="144"/>
      <c r="BH1056" s="144"/>
      <c r="BI1056" s="144"/>
      <c r="BJ1056" s="144"/>
      <c r="BK1056" s="144"/>
      <c r="BL1056" s="144"/>
      <c r="BM1056" s="144"/>
      <c r="BN1056" s="144"/>
      <c r="BO1056" s="144"/>
      <c r="BP1056" s="144"/>
      <c r="BQ1056" s="144"/>
      <c r="BR1056" s="144"/>
      <c r="BS1056" s="144"/>
      <c r="BT1056" s="144"/>
      <c r="BU1056" s="144"/>
      <c r="BV1056" s="144"/>
      <c r="BW1056" s="144"/>
      <c r="BX1056" s="144"/>
      <c r="BY1056" s="144"/>
      <c r="BZ1056" s="144"/>
      <c r="CA1056" s="144"/>
      <c r="CB1056" s="144"/>
      <c r="CC1056" s="144"/>
      <c r="CD1056" s="144"/>
      <c r="CE1056" s="144"/>
      <c r="CF1056" s="144"/>
      <c r="CG1056" s="144"/>
      <c r="CH1056" s="144"/>
      <c r="CI1056" s="144"/>
      <c r="CJ1056" s="144"/>
      <c r="CK1056" s="144"/>
      <c r="CL1056" s="144"/>
      <c r="CM1056" s="144"/>
      <c r="CN1056" s="144"/>
      <c r="CO1056" s="144"/>
      <c r="CP1056" s="144"/>
      <c r="CQ1056" s="144"/>
      <c r="CR1056" s="144"/>
      <c r="CS1056" s="144"/>
      <c r="CT1056" s="144"/>
      <c r="CU1056" s="144"/>
      <c r="CV1056" s="144"/>
      <c r="CW1056" s="144"/>
      <c r="CX1056" s="144"/>
      <c r="CY1056" s="144"/>
      <c r="CZ1056" s="144"/>
      <c r="DA1056" s="144"/>
      <c r="DB1056" s="144"/>
      <c r="DC1056" s="144"/>
      <c r="DD1056" s="144"/>
      <c r="DE1056" s="144"/>
      <c r="DF1056" s="144"/>
      <c r="DG1056" s="144"/>
      <c r="DH1056" s="144"/>
      <c r="DI1056" s="144"/>
      <c r="DJ1056" s="144"/>
      <c r="DK1056" s="144"/>
      <c r="DL1056" s="144"/>
      <c r="DM1056" s="144"/>
      <c r="DN1056" s="144"/>
      <c r="DO1056" s="144"/>
      <c r="DP1056" s="144"/>
      <c r="DQ1056" s="144"/>
      <c r="DR1056" s="144"/>
      <c r="DS1056" s="144"/>
      <c r="DT1056" s="144"/>
      <c r="DU1056" s="144"/>
      <c r="DV1056" s="144"/>
      <c r="DW1056" s="144"/>
      <c r="DX1056" s="144"/>
      <c r="DY1056" s="144"/>
      <c r="DZ1056" s="144"/>
      <c r="EA1056" s="144"/>
      <c r="EB1056" s="144"/>
      <c r="EC1056" s="144"/>
      <c r="ED1056" s="144"/>
      <c r="EE1056" s="144"/>
      <c r="EF1056" s="144"/>
      <c r="EG1056" s="144"/>
      <c r="EH1056" s="144"/>
      <c r="EI1056" s="144"/>
      <c r="EJ1056" s="144"/>
      <c r="EK1056" s="144"/>
      <c r="EL1056" s="144"/>
      <c r="EM1056" s="144"/>
      <c r="EN1056" s="144"/>
      <c r="EO1056" s="144"/>
      <c r="EP1056" s="144"/>
      <c r="EQ1056" s="144"/>
      <c r="ER1056" s="144"/>
      <c r="ES1056" s="144"/>
      <c r="ET1056" s="144"/>
      <c r="EU1056" s="144"/>
      <c r="EV1056" s="144"/>
      <c r="EW1056" s="144"/>
      <c r="EX1056" s="144"/>
      <c r="EY1056" s="144"/>
      <c r="EZ1056" s="144"/>
      <c r="FA1056" s="144"/>
      <c r="FB1056" s="144"/>
      <c r="FC1056" s="144"/>
      <c r="FD1056" s="144"/>
      <c r="FE1056" s="144"/>
      <c r="FF1056" s="144"/>
      <c r="FG1056" s="144"/>
      <c r="FH1056" s="144"/>
      <c r="FI1056" s="144"/>
      <c r="FJ1056" s="144"/>
      <c r="FK1056" s="144"/>
      <c r="FL1056" s="144"/>
      <c r="FM1056" s="144"/>
      <c r="FN1056" s="144"/>
      <c r="FO1056" s="144"/>
      <c r="FP1056" s="144"/>
      <c r="FQ1056" s="144"/>
      <c r="FR1056" s="144"/>
      <c r="FS1056" s="144"/>
      <c r="FT1056" s="144"/>
      <c r="FU1056" s="144"/>
      <c r="FV1056" s="144"/>
      <c r="FW1056" s="144"/>
      <c r="FX1056" s="144"/>
      <c r="FY1056" s="144"/>
      <c r="FZ1056" s="144"/>
      <c r="GA1056" s="144"/>
      <c r="GB1056" s="144"/>
      <c r="GC1056" s="144"/>
      <c r="GD1056" s="144"/>
      <c r="GE1056" s="144"/>
      <c r="GF1056" s="144"/>
      <c r="GG1056" s="144"/>
      <c r="GH1056" s="144"/>
      <c r="GI1056" s="144"/>
      <c r="GJ1056" s="144"/>
      <c r="GK1056" s="144"/>
      <c r="GL1056" s="144"/>
      <c r="GM1056" s="144"/>
      <c r="GN1056" s="144"/>
      <c r="GO1056" s="144"/>
      <c r="GP1056" s="144"/>
      <c r="GQ1056" s="144"/>
      <c r="GR1056" s="144"/>
      <c r="GS1056" s="144"/>
      <c r="GT1056" s="144"/>
      <c r="GU1056" s="144"/>
      <c r="GV1056" s="144"/>
      <c r="GW1056" s="144"/>
      <c r="GX1056" s="144"/>
      <c r="GY1056" s="144"/>
      <c r="GZ1056" s="144"/>
      <c r="HA1056" s="144"/>
      <c r="HB1056" s="144"/>
      <c r="HC1056" s="144"/>
      <c r="HD1056" s="144"/>
      <c r="HE1056" s="144"/>
      <c r="HF1056" s="144"/>
      <c r="HG1056" s="144"/>
      <c r="HH1056" s="144"/>
      <c r="HI1056" s="144"/>
      <c r="HJ1056" s="144"/>
    </row>
    <row r="1057" spans="1:218" ht="16.5" x14ac:dyDescent="0.35">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c r="BG1057" s="144"/>
      <c r="BH1057" s="144"/>
      <c r="BI1057" s="144"/>
      <c r="BJ1057" s="144"/>
      <c r="BK1057" s="144"/>
      <c r="BL1057" s="144"/>
      <c r="BM1057" s="144"/>
      <c r="BN1057" s="144"/>
      <c r="BO1057" s="144"/>
      <c r="BP1057" s="144"/>
      <c r="BQ1057" s="144"/>
      <c r="BR1057" s="144"/>
      <c r="BS1057" s="144"/>
      <c r="BT1057" s="144"/>
      <c r="BU1057" s="144"/>
      <c r="BV1057" s="144"/>
      <c r="BW1057" s="144"/>
      <c r="BX1057" s="144"/>
      <c r="BY1057" s="144"/>
      <c r="BZ1057" s="144"/>
      <c r="CA1057" s="144"/>
      <c r="CB1057" s="144"/>
      <c r="CC1057" s="144"/>
      <c r="CD1057" s="144"/>
      <c r="CE1057" s="144"/>
      <c r="CF1057" s="144"/>
      <c r="CG1057" s="144"/>
      <c r="CH1057" s="144"/>
      <c r="CI1057" s="144"/>
      <c r="CJ1057" s="144"/>
      <c r="CK1057" s="144"/>
      <c r="CL1057" s="144"/>
      <c r="CM1057" s="144"/>
      <c r="CN1057" s="144"/>
      <c r="CO1057" s="144"/>
      <c r="CP1057" s="144"/>
      <c r="CQ1057" s="144"/>
      <c r="CR1057" s="144"/>
      <c r="CS1057" s="144"/>
      <c r="CT1057" s="144"/>
      <c r="CU1057" s="144"/>
      <c r="CV1057" s="144"/>
      <c r="CW1057" s="144"/>
      <c r="CX1057" s="144"/>
      <c r="CY1057" s="144"/>
      <c r="CZ1057" s="144"/>
      <c r="DA1057" s="144"/>
      <c r="DB1057" s="144"/>
      <c r="DC1057" s="144"/>
      <c r="DD1057" s="144"/>
      <c r="DE1057" s="144"/>
      <c r="DF1057" s="144"/>
      <c r="DG1057" s="144"/>
      <c r="DH1057" s="144"/>
      <c r="DI1057" s="144"/>
      <c r="DJ1057" s="144"/>
      <c r="DK1057" s="144"/>
      <c r="DL1057" s="144"/>
      <c r="DM1057" s="144"/>
      <c r="DN1057" s="144"/>
      <c r="DO1057" s="144"/>
      <c r="DP1057" s="144"/>
      <c r="DQ1057" s="144"/>
      <c r="DR1057" s="144"/>
      <c r="DS1057" s="144"/>
      <c r="DT1057" s="144"/>
      <c r="DU1057" s="144"/>
      <c r="DV1057" s="144"/>
      <c r="DW1057" s="144"/>
      <c r="DX1057" s="144"/>
      <c r="DY1057" s="144"/>
      <c r="DZ1057" s="144"/>
      <c r="EA1057" s="144"/>
      <c r="EB1057" s="144"/>
      <c r="EC1057" s="144"/>
      <c r="ED1057" s="144"/>
      <c r="EE1057" s="144"/>
      <c r="EF1057" s="144"/>
      <c r="EG1057" s="144"/>
      <c r="EH1057" s="144"/>
      <c r="EI1057" s="144"/>
      <c r="EJ1057" s="144"/>
      <c r="EK1057" s="144"/>
      <c r="EL1057" s="144"/>
      <c r="EM1057" s="144"/>
      <c r="EN1057" s="144"/>
      <c r="EO1057" s="144"/>
      <c r="EP1057" s="144"/>
      <c r="EQ1057" s="144"/>
      <c r="ER1057" s="144"/>
      <c r="ES1057" s="144"/>
      <c r="ET1057" s="144"/>
      <c r="EU1057" s="144"/>
      <c r="EV1057" s="144"/>
      <c r="EW1057" s="144"/>
      <c r="EX1057" s="144"/>
      <c r="EY1057" s="144"/>
      <c r="EZ1057" s="144"/>
      <c r="FA1057" s="144"/>
      <c r="FB1057" s="144"/>
      <c r="FC1057" s="144"/>
      <c r="FD1057" s="144"/>
      <c r="FE1057" s="144"/>
      <c r="FF1057" s="144"/>
      <c r="FG1057" s="144"/>
      <c r="FH1057" s="144"/>
      <c r="FI1057" s="144"/>
      <c r="FJ1057" s="144"/>
      <c r="FK1057" s="144"/>
      <c r="FL1057" s="144"/>
      <c r="FM1057" s="144"/>
      <c r="FN1057" s="144"/>
      <c r="FO1057" s="144"/>
      <c r="FP1057" s="144"/>
      <c r="FQ1057" s="144"/>
      <c r="FR1057" s="144"/>
      <c r="FS1057" s="144"/>
      <c r="FT1057" s="144"/>
      <c r="FU1057" s="144"/>
      <c r="FV1057" s="144"/>
      <c r="FW1057" s="144"/>
      <c r="FX1057" s="144"/>
      <c r="FY1057" s="144"/>
      <c r="FZ1057" s="144"/>
      <c r="GA1057" s="144"/>
      <c r="GB1057" s="144"/>
      <c r="GC1057" s="144"/>
      <c r="GD1057" s="144"/>
      <c r="GE1057" s="144"/>
      <c r="GF1057" s="144"/>
      <c r="GG1057" s="144"/>
      <c r="GH1057" s="144"/>
      <c r="GI1057" s="144"/>
      <c r="GJ1057" s="144"/>
      <c r="GK1057" s="144"/>
      <c r="GL1057" s="144"/>
      <c r="GM1057" s="144"/>
      <c r="GN1057" s="144"/>
      <c r="GO1057" s="144"/>
      <c r="GP1057" s="144"/>
      <c r="GQ1057" s="144"/>
      <c r="GR1057" s="144"/>
      <c r="GS1057" s="144"/>
      <c r="GT1057" s="144"/>
      <c r="GU1057" s="144"/>
      <c r="GV1057" s="144"/>
      <c r="GW1057" s="144"/>
      <c r="GX1057" s="144"/>
      <c r="GY1057" s="144"/>
      <c r="GZ1057" s="144"/>
      <c r="HA1057" s="144"/>
      <c r="HB1057" s="144"/>
      <c r="HC1057" s="144"/>
      <c r="HD1057" s="144"/>
      <c r="HE1057" s="144"/>
      <c r="HF1057" s="144"/>
      <c r="HG1057" s="144"/>
      <c r="HH1057" s="144"/>
      <c r="HI1057" s="144"/>
      <c r="HJ1057" s="144"/>
    </row>
    <row r="1058" spans="1:218" ht="16.5" x14ac:dyDescent="0.35">
      <c r="A1058" s="144"/>
      <c r="B1058" s="144"/>
      <c r="C1058" s="144"/>
      <c r="D1058" s="144"/>
      <c r="E1058" s="144"/>
      <c r="F1058" s="144"/>
      <c r="G1058" s="144"/>
      <c r="H1058" s="144"/>
      <c r="I1058" s="144"/>
      <c r="J1058" s="144"/>
      <c r="K1058" s="144"/>
      <c r="L1058" s="144"/>
      <c r="M1058" s="144"/>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c r="BG1058" s="144"/>
      <c r="BH1058" s="144"/>
      <c r="BI1058" s="144"/>
      <c r="BJ1058" s="144"/>
      <c r="BK1058" s="144"/>
      <c r="BL1058" s="144"/>
      <c r="BM1058" s="144"/>
      <c r="BN1058" s="144"/>
      <c r="BO1058" s="144"/>
      <c r="BP1058" s="144"/>
      <c r="BQ1058" s="144"/>
      <c r="BR1058" s="144"/>
      <c r="BS1058" s="144"/>
      <c r="BT1058" s="144"/>
      <c r="BU1058" s="144"/>
      <c r="BV1058" s="144"/>
      <c r="BW1058" s="144"/>
      <c r="BX1058" s="144"/>
      <c r="BY1058" s="144"/>
      <c r="BZ1058" s="144"/>
      <c r="CA1058" s="144"/>
      <c r="CB1058" s="144"/>
      <c r="CC1058" s="144"/>
      <c r="CD1058" s="144"/>
      <c r="CE1058" s="144"/>
      <c r="CF1058" s="144"/>
      <c r="CG1058" s="144"/>
      <c r="CH1058" s="144"/>
      <c r="CI1058" s="144"/>
      <c r="CJ1058" s="144"/>
      <c r="CK1058" s="144"/>
      <c r="CL1058" s="144"/>
      <c r="CM1058" s="144"/>
      <c r="CN1058" s="144"/>
      <c r="CO1058" s="144"/>
      <c r="CP1058" s="144"/>
      <c r="CQ1058" s="144"/>
      <c r="CR1058" s="144"/>
      <c r="CS1058" s="144"/>
      <c r="CT1058" s="144"/>
      <c r="CU1058" s="144"/>
      <c r="CV1058" s="144"/>
      <c r="CW1058" s="144"/>
      <c r="CX1058" s="144"/>
      <c r="CY1058" s="144"/>
      <c r="CZ1058" s="144"/>
      <c r="DA1058" s="144"/>
      <c r="DB1058" s="144"/>
      <c r="DC1058" s="144"/>
      <c r="DD1058" s="144"/>
      <c r="DE1058" s="144"/>
      <c r="DF1058" s="144"/>
      <c r="DG1058" s="144"/>
      <c r="DH1058" s="144"/>
      <c r="DI1058" s="144"/>
      <c r="DJ1058" s="144"/>
      <c r="DK1058" s="144"/>
      <c r="DL1058" s="144"/>
      <c r="DM1058" s="144"/>
      <c r="DN1058" s="144"/>
      <c r="DO1058" s="144"/>
      <c r="DP1058" s="144"/>
      <c r="DQ1058" s="144"/>
      <c r="DR1058" s="144"/>
      <c r="DS1058" s="144"/>
      <c r="DT1058" s="144"/>
      <c r="DU1058" s="144"/>
      <c r="DV1058" s="144"/>
      <c r="DW1058" s="144"/>
      <c r="DX1058" s="144"/>
      <c r="DY1058" s="144"/>
      <c r="DZ1058" s="144"/>
      <c r="EA1058" s="144"/>
      <c r="EB1058" s="144"/>
      <c r="EC1058" s="144"/>
      <c r="ED1058" s="144"/>
      <c r="EE1058" s="144"/>
      <c r="EF1058" s="144"/>
      <c r="EG1058" s="144"/>
      <c r="EH1058" s="144"/>
      <c r="EI1058" s="144"/>
      <c r="EJ1058" s="144"/>
      <c r="EK1058" s="144"/>
      <c r="EL1058" s="144"/>
      <c r="EM1058" s="144"/>
      <c r="EN1058" s="144"/>
      <c r="EO1058" s="144"/>
      <c r="EP1058" s="144"/>
      <c r="EQ1058" s="144"/>
      <c r="ER1058" s="144"/>
      <c r="ES1058" s="144"/>
      <c r="ET1058" s="144"/>
      <c r="EU1058" s="144"/>
      <c r="EV1058" s="144"/>
      <c r="EW1058" s="144"/>
      <c r="EX1058" s="144"/>
      <c r="EY1058" s="144"/>
      <c r="EZ1058" s="144"/>
      <c r="FA1058" s="144"/>
      <c r="FB1058" s="144"/>
      <c r="FC1058" s="144"/>
      <c r="FD1058" s="144"/>
      <c r="FE1058" s="144"/>
      <c r="FF1058" s="144"/>
      <c r="FG1058" s="144"/>
      <c r="FH1058" s="144"/>
      <c r="FI1058" s="144"/>
      <c r="FJ1058" s="144"/>
      <c r="FK1058" s="144"/>
      <c r="FL1058" s="144"/>
      <c r="FM1058" s="144"/>
      <c r="FN1058" s="144"/>
      <c r="FO1058" s="144"/>
      <c r="FP1058" s="144"/>
      <c r="FQ1058" s="144"/>
      <c r="FR1058" s="144"/>
      <c r="FS1058" s="144"/>
      <c r="FT1058" s="144"/>
      <c r="FU1058" s="144"/>
      <c r="FV1058" s="144"/>
      <c r="FW1058" s="144"/>
      <c r="FX1058" s="144"/>
      <c r="FY1058" s="144"/>
      <c r="FZ1058" s="144"/>
      <c r="GA1058" s="144"/>
      <c r="GB1058" s="144"/>
      <c r="GC1058" s="144"/>
      <c r="GD1058" s="144"/>
      <c r="GE1058" s="144"/>
      <c r="GF1058" s="144"/>
      <c r="GG1058" s="144"/>
      <c r="GH1058" s="144"/>
      <c r="GI1058" s="144"/>
      <c r="GJ1058" s="144"/>
      <c r="GK1058" s="144"/>
      <c r="GL1058" s="144"/>
      <c r="GM1058" s="144"/>
      <c r="GN1058" s="144"/>
      <c r="GO1058" s="144"/>
      <c r="GP1058" s="144"/>
      <c r="GQ1058" s="144"/>
      <c r="GR1058" s="144"/>
      <c r="GS1058" s="144"/>
      <c r="GT1058" s="144"/>
      <c r="GU1058" s="144"/>
      <c r="GV1058" s="144"/>
      <c r="GW1058" s="144"/>
      <c r="GX1058" s="144"/>
      <c r="GY1058" s="144"/>
      <c r="GZ1058" s="144"/>
      <c r="HA1058" s="144"/>
      <c r="HB1058" s="144"/>
      <c r="HC1058" s="144"/>
      <c r="HD1058" s="144"/>
      <c r="HE1058" s="144"/>
      <c r="HF1058" s="144"/>
      <c r="HG1058" s="144"/>
      <c r="HH1058" s="144"/>
      <c r="HI1058" s="144"/>
      <c r="HJ1058" s="144"/>
    </row>
    <row r="1059" spans="1:218" ht="16.5" x14ac:dyDescent="0.35">
      <c r="A1059" s="144"/>
      <c r="B1059" s="144"/>
      <c r="C1059" s="144"/>
      <c r="D1059" s="144"/>
      <c r="E1059" s="144"/>
      <c r="F1059" s="144"/>
      <c r="G1059" s="144"/>
      <c r="H1059" s="144"/>
      <c r="I1059" s="144"/>
      <c r="J1059" s="144"/>
      <c r="K1059" s="144"/>
      <c r="L1059" s="144"/>
      <c r="M1059" s="144"/>
      <c r="N1059" s="144"/>
      <c r="O1059" s="144"/>
      <c r="P1059" s="144"/>
      <c r="Q1059" s="144"/>
      <c r="R1059" s="144"/>
      <c r="S1059" s="144"/>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c r="BG1059" s="144"/>
      <c r="BH1059" s="144"/>
      <c r="BI1059" s="144"/>
      <c r="BJ1059" s="144"/>
      <c r="BK1059" s="144"/>
      <c r="BL1059" s="144"/>
      <c r="BM1059" s="144"/>
      <c r="BN1059" s="144"/>
      <c r="BO1059" s="144"/>
      <c r="BP1059" s="144"/>
      <c r="BQ1059" s="144"/>
      <c r="BR1059" s="144"/>
      <c r="BS1059" s="144"/>
      <c r="BT1059" s="144"/>
      <c r="BU1059" s="144"/>
      <c r="BV1059" s="144"/>
      <c r="BW1059" s="144"/>
      <c r="BX1059" s="144"/>
      <c r="BY1059" s="144"/>
      <c r="BZ1059" s="144"/>
      <c r="CA1059" s="144"/>
      <c r="CB1059" s="144"/>
      <c r="CC1059" s="144"/>
      <c r="CD1059" s="144"/>
      <c r="CE1059" s="144"/>
      <c r="CF1059" s="144"/>
      <c r="CG1059" s="144"/>
      <c r="CH1059" s="144"/>
      <c r="CI1059" s="144"/>
      <c r="CJ1059" s="144"/>
      <c r="CK1059" s="144"/>
      <c r="CL1059" s="144"/>
      <c r="CM1059" s="144"/>
      <c r="CN1059" s="144"/>
      <c r="CO1059" s="144"/>
      <c r="CP1059" s="144"/>
      <c r="CQ1059" s="144"/>
      <c r="CR1059" s="144"/>
      <c r="CS1059" s="144"/>
      <c r="CT1059" s="144"/>
      <c r="CU1059" s="144"/>
      <c r="CV1059" s="144"/>
      <c r="CW1059" s="144"/>
      <c r="CX1059" s="144"/>
      <c r="CY1059" s="144"/>
      <c r="CZ1059" s="144"/>
      <c r="DA1059" s="144"/>
      <c r="DB1059" s="144"/>
      <c r="DC1059" s="144"/>
      <c r="DD1059" s="144"/>
      <c r="DE1059" s="144"/>
      <c r="DF1059" s="144"/>
      <c r="DG1059" s="144"/>
      <c r="DH1059" s="144"/>
      <c r="DI1059" s="144"/>
      <c r="DJ1059" s="144"/>
      <c r="DK1059" s="144"/>
      <c r="DL1059" s="144"/>
      <c r="DM1059" s="144"/>
      <c r="DN1059" s="144"/>
      <c r="DO1059" s="144"/>
      <c r="DP1059" s="144"/>
      <c r="DQ1059" s="144"/>
      <c r="DR1059" s="144"/>
      <c r="DS1059" s="144"/>
      <c r="DT1059" s="144"/>
      <c r="DU1059" s="144"/>
      <c r="DV1059" s="144"/>
      <c r="DW1059" s="144"/>
      <c r="DX1059" s="144"/>
      <c r="DY1059" s="144"/>
      <c r="DZ1059" s="144"/>
      <c r="EA1059" s="144"/>
      <c r="EB1059" s="144"/>
      <c r="EC1059" s="144"/>
      <c r="ED1059" s="144"/>
      <c r="EE1059" s="144"/>
      <c r="EF1059" s="144"/>
      <c r="EG1059" s="144"/>
      <c r="EH1059" s="144"/>
      <c r="EI1059" s="144"/>
      <c r="EJ1059" s="144"/>
      <c r="EK1059" s="144"/>
      <c r="EL1059" s="144"/>
      <c r="EM1059" s="144"/>
      <c r="EN1059" s="144"/>
      <c r="EO1059" s="144"/>
      <c r="EP1059" s="144"/>
      <c r="EQ1059" s="144"/>
      <c r="ER1059" s="144"/>
      <c r="ES1059" s="144"/>
      <c r="ET1059" s="144"/>
      <c r="EU1059" s="144"/>
      <c r="EV1059" s="144"/>
      <c r="EW1059" s="144"/>
      <c r="EX1059" s="144"/>
      <c r="EY1059" s="144"/>
      <c r="EZ1059" s="144"/>
      <c r="FA1059" s="144"/>
      <c r="FB1059" s="144"/>
      <c r="FC1059" s="144"/>
      <c r="FD1059" s="144"/>
      <c r="FE1059" s="144"/>
      <c r="FF1059" s="144"/>
      <c r="FG1059" s="144"/>
      <c r="FH1059" s="144"/>
      <c r="FI1059" s="144"/>
      <c r="FJ1059" s="144"/>
      <c r="FK1059" s="144"/>
      <c r="FL1059" s="144"/>
      <c r="FM1059" s="144"/>
      <c r="FN1059" s="144"/>
      <c r="FO1059" s="144"/>
      <c r="FP1059" s="144"/>
      <c r="FQ1059" s="144"/>
      <c r="FR1059" s="144"/>
      <c r="FS1059" s="144"/>
      <c r="FT1059" s="144"/>
      <c r="FU1059" s="144"/>
      <c r="FV1059" s="144"/>
      <c r="FW1059" s="144"/>
      <c r="FX1059" s="144"/>
      <c r="FY1059" s="144"/>
      <c r="FZ1059" s="144"/>
      <c r="GA1059" s="144"/>
      <c r="GB1059" s="144"/>
      <c r="GC1059" s="144"/>
      <c r="GD1059" s="144"/>
      <c r="GE1059" s="144"/>
      <c r="GF1059" s="144"/>
      <c r="GG1059" s="144"/>
      <c r="GH1059" s="144"/>
      <c r="GI1059" s="144"/>
      <c r="GJ1059" s="144"/>
      <c r="GK1059" s="144"/>
      <c r="GL1059" s="144"/>
      <c r="GM1059" s="144"/>
      <c r="GN1059" s="144"/>
      <c r="GO1059" s="144"/>
      <c r="GP1059" s="144"/>
      <c r="GQ1059" s="144"/>
      <c r="GR1059" s="144"/>
      <c r="GS1059" s="144"/>
      <c r="GT1059" s="144"/>
      <c r="GU1059" s="144"/>
      <c r="GV1059" s="144"/>
      <c r="GW1059" s="144"/>
      <c r="GX1059" s="144"/>
      <c r="GY1059" s="144"/>
      <c r="GZ1059" s="144"/>
      <c r="HA1059" s="144"/>
      <c r="HB1059" s="144"/>
      <c r="HC1059" s="144"/>
      <c r="HD1059" s="144"/>
      <c r="HE1059" s="144"/>
      <c r="HF1059" s="144"/>
      <c r="HG1059" s="144"/>
      <c r="HH1059" s="144"/>
      <c r="HI1059" s="144"/>
      <c r="HJ1059" s="144"/>
    </row>
    <row r="1060" spans="1:218" ht="16.5" x14ac:dyDescent="0.35">
      <c r="A1060" s="144"/>
      <c r="B1060" s="144"/>
      <c r="C1060" s="144"/>
      <c r="D1060" s="144"/>
      <c r="E1060" s="144"/>
      <c r="F1060" s="144"/>
      <c r="G1060" s="144"/>
      <c r="H1060" s="144"/>
      <c r="I1060" s="144"/>
      <c r="J1060" s="144"/>
      <c r="K1060" s="144"/>
      <c r="L1060" s="144"/>
      <c r="M1060" s="144"/>
      <c r="N1060" s="144"/>
      <c r="O1060" s="144"/>
      <c r="P1060" s="144"/>
      <c r="Q1060" s="144"/>
      <c r="R1060" s="144"/>
      <c r="S1060" s="144"/>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c r="BG1060" s="144"/>
      <c r="BH1060" s="144"/>
      <c r="BI1060" s="144"/>
      <c r="BJ1060" s="144"/>
      <c r="BK1060" s="144"/>
      <c r="BL1060" s="144"/>
      <c r="BM1060" s="144"/>
      <c r="BN1060" s="144"/>
      <c r="BO1060" s="144"/>
      <c r="BP1060" s="144"/>
      <c r="BQ1060" s="144"/>
      <c r="BR1060" s="144"/>
      <c r="BS1060" s="144"/>
      <c r="BT1060" s="144"/>
      <c r="BU1060" s="144"/>
      <c r="BV1060" s="144"/>
      <c r="BW1060" s="144"/>
      <c r="BX1060" s="144"/>
      <c r="BY1060" s="144"/>
      <c r="BZ1060" s="144"/>
      <c r="CA1060" s="144"/>
      <c r="CB1060" s="144"/>
      <c r="CC1060" s="144"/>
      <c r="CD1060" s="144"/>
      <c r="CE1060" s="144"/>
      <c r="CF1060" s="144"/>
      <c r="CG1060" s="144"/>
      <c r="CH1060" s="144"/>
      <c r="CI1060" s="144"/>
      <c r="CJ1060" s="144"/>
      <c r="CK1060" s="144"/>
      <c r="CL1060" s="144"/>
      <c r="CM1060" s="144"/>
      <c r="CN1060" s="144"/>
      <c r="CO1060" s="144"/>
      <c r="CP1060" s="144"/>
      <c r="CQ1060" s="144"/>
      <c r="CR1060" s="144"/>
      <c r="CS1060" s="144"/>
      <c r="CT1060" s="144"/>
      <c r="CU1060" s="144"/>
      <c r="CV1060" s="144"/>
      <c r="CW1060" s="144"/>
      <c r="CX1060" s="144"/>
      <c r="CY1060" s="144"/>
      <c r="CZ1060" s="144"/>
      <c r="DA1060" s="144"/>
      <c r="DB1060" s="144"/>
      <c r="DC1060" s="144"/>
      <c r="DD1060" s="144"/>
      <c r="DE1060" s="144"/>
      <c r="DF1060" s="144"/>
      <c r="DG1060" s="144"/>
      <c r="DH1060" s="144"/>
      <c r="DI1060" s="144"/>
      <c r="DJ1060" s="144"/>
      <c r="DK1060" s="144"/>
      <c r="DL1060" s="144"/>
      <c r="DM1060" s="144"/>
      <c r="DN1060" s="144"/>
      <c r="DO1060" s="144"/>
      <c r="DP1060" s="144"/>
      <c r="DQ1060" s="144"/>
      <c r="DR1060" s="144"/>
      <c r="DS1060" s="144"/>
      <c r="DT1060" s="144"/>
      <c r="DU1060" s="144"/>
      <c r="DV1060" s="144"/>
      <c r="DW1060" s="144"/>
      <c r="DX1060" s="144"/>
      <c r="DY1060" s="144"/>
      <c r="DZ1060" s="144"/>
      <c r="EA1060" s="144"/>
      <c r="EB1060" s="144"/>
      <c r="EC1060" s="144"/>
      <c r="ED1060" s="144"/>
      <c r="EE1060" s="144"/>
      <c r="EF1060" s="144"/>
      <c r="EG1060" s="144"/>
      <c r="EH1060" s="144"/>
      <c r="EI1060" s="144"/>
      <c r="EJ1060" s="144"/>
      <c r="EK1060" s="144"/>
      <c r="EL1060" s="144"/>
      <c r="EM1060" s="144"/>
      <c r="EN1060" s="144"/>
      <c r="EO1060" s="144"/>
      <c r="EP1060" s="144"/>
      <c r="EQ1060" s="144"/>
      <c r="ER1060" s="144"/>
      <c r="ES1060" s="144"/>
      <c r="ET1060" s="144"/>
      <c r="EU1060" s="144"/>
      <c r="EV1060" s="144"/>
      <c r="EW1060" s="144"/>
      <c r="EX1060" s="144"/>
      <c r="EY1060" s="144"/>
      <c r="EZ1060" s="144"/>
      <c r="FA1060" s="144"/>
      <c r="FB1060" s="144"/>
      <c r="FC1060" s="144"/>
      <c r="FD1060" s="144"/>
      <c r="FE1060" s="144"/>
      <c r="FF1060" s="144"/>
      <c r="FG1060" s="144"/>
      <c r="FH1060" s="144"/>
      <c r="FI1060" s="144"/>
      <c r="FJ1060" s="144"/>
      <c r="FK1060" s="144"/>
      <c r="FL1060" s="144"/>
      <c r="FM1060" s="144"/>
      <c r="FN1060" s="144"/>
      <c r="FO1060" s="144"/>
      <c r="FP1060" s="144"/>
      <c r="FQ1060" s="144"/>
      <c r="FR1060" s="144"/>
      <c r="FS1060" s="144"/>
      <c r="FT1060" s="144"/>
      <c r="FU1060" s="144"/>
      <c r="FV1060" s="144"/>
      <c r="FW1060" s="144"/>
      <c r="FX1060" s="144"/>
      <c r="FY1060" s="144"/>
      <c r="FZ1060" s="144"/>
      <c r="GA1060" s="144"/>
      <c r="GB1060" s="144"/>
      <c r="GC1060" s="144"/>
      <c r="GD1060" s="144"/>
      <c r="GE1060" s="144"/>
      <c r="GF1060" s="144"/>
      <c r="GG1060" s="144"/>
      <c r="GH1060" s="144"/>
      <c r="GI1060" s="144"/>
      <c r="GJ1060" s="144"/>
      <c r="GK1060" s="144"/>
      <c r="GL1060" s="144"/>
      <c r="GM1060" s="144"/>
      <c r="GN1060" s="144"/>
      <c r="GO1060" s="144"/>
      <c r="GP1060" s="144"/>
      <c r="GQ1060" s="144"/>
      <c r="GR1060" s="144"/>
      <c r="GS1060" s="144"/>
      <c r="GT1060" s="144"/>
      <c r="GU1060" s="144"/>
      <c r="GV1060" s="144"/>
      <c r="GW1060" s="144"/>
      <c r="GX1060" s="144"/>
      <c r="GY1060" s="144"/>
      <c r="GZ1060" s="144"/>
      <c r="HA1060" s="144"/>
      <c r="HB1060" s="144"/>
      <c r="HC1060" s="144"/>
      <c r="HD1060" s="144"/>
      <c r="HE1060" s="144"/>
      <c r="HF1060" s="144"/>
      <c r="HG1060" s="144"/>
      <c r="HH1060" s="144"/>
      <c r="HI1060" s="144"/>
      <c r="HJ1060" s="144"/>
    </row>
    <row r="1061" spans="1:218" ht="16.5" x14ac:dyDescent="0.35">
      <c r="A1061" s="144"/>
      <c r="B1061" s="144"/>
      <c r="C1061" s="144"/>
      <c r="D1061" s="144"/>
      <c r="E1061" s="144"/>
      <c r="F1061" s="144"/>
      <c r="G1061" s="144"/>
      <c r="H1061" s="144"/>
      <c r="I1061" s="144"/>
      <c r="J1061" s="144"/>
      <c r="K1061" s="144"/>
      <c r="L1061" s="144"/>
      <c r="M1061" s="144"/>
      <c r="N1061" s="144"/>
      <c r="O1061" s="144"/>
      <c r="P1061" s="144"/>
      <c r="Q1061" s="144"/>
      <c r="R1061" s="144"/>
      <c r="S1061" s="144"/>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c r="BG1061" s="144"/>
      <c r="BH1061" s="144"/>
      <c r="BI1061" s="144"/>
      <c r="BJ1061" s="144"/>
      <c r="BK1061" s="144"/>
      <c r="BL1061" s="144"/>
      <c r="BM1061" s="144"/>
      <c r="BN1061" s="144"/>
      <c r="BO1061" s="144"/>
      <c r="BP1061" s="144"/>
      <c r="BQ1061" s="144"/>
      <c r="BR1061" s="144"/>
      <c r="BS1061" s="144"/>
      <c r="BT1061" s="144"/>
      <c r="BU1061" s="144"/>
      <c r="BV1061" s="144"/>
      <c r="BW1061" s="144"/>
      <c r="BX1061" s="144"/>
      <c r="BY1061" s="144"/>
      <c r="BZ1061" s="144"/>
      <c r="CA1061" s="144"/>
      <c r="CB1061" s="144"/>
      <c r="CC1061" s="144"/>
      <c r="CD1061" s="144"/>
      <c r="CE1061" s="144"/>
      <c r="CF1061" s="144"/>
      <c r="CG1061" s="144"/>
      <c r="CH1061" s="144"/>
      <c r="CI1061" s="144"/>
      <c r="CJ1061" s="144"/>
      <c r="CK1061" s="144"/>
      <c r="CL1061" s="144"/>
      <c r="CM1061" s="144"/>
      <c r="CN1061" s="144"/>
      <c r="CO1061" s="144"/>
      <c r="CP1061" s="144"/>
      <c r="CQ1061" s="144"/>
      <c r="CR1061" s="144"/>
      <c r="CS1061" s="144"/>
      <c r="CT1061" s="144"/>
      <c r="CU1061" s="144"/>
      <c r="CV1061" s="144"/>
      <c r="CW1061" s="144"/>
      <c r="CX1061" s="144"/>
      <c r="CY1061" s="144"/>
      <c r="CZ1061" s="144"/>
      <c r="DA1061" s="144"/>
      <c r="DB1061" s="144"/>
      <c r="DC1061" s="144"/>
      <c r="DD1061" s="144"/>
      <c r="DE1061" s="144"/>
      <c r="DF1061" s="144"/>
      <c r="DG1061" s="144"/>
      <c r="DH1061" s="144"/>
      <c r="DI1061" s="144"/>
      <c r="DJ1061" s="144"/>
      <c r="DK1061" s="144"/>
      <c r="DL1061" s="144"/>
      <c r="DM1061" s="144"/>
      <c r="DN1061" s="144"/>
      <c r="DO1061" s="144"/>
      <c r="DP1061" s="144"/>
      <c r="DQ1061" s="144"/>
      <c r="DR1061" s="144"/>
      <c r="DS1061" s="144"/>
      <c r="DT1061" s="144"/>
      <c r="DU1061" s="144"/>
      <c r="DV1061" s="144"/>
      <c r="DW1061" s="144"/>
      <c r="DX1061" s="144"/>
      <c r="DY1061" s="144"/>
      <c r="DZ1061" s="144"/>
      <c r="EA1061" s="144"/>
      <c r="EB1061" s="144"/>
      <c r="EC1061" s="144"/>
      <c r="ED1061" s="144"/>
      <c r="EE1061" s="144"/>
      <c r="EF1061" s="144"/>
      <c r="EG1061" s="144"/>
      <c r="EH1061" s="144"/>
      <c r="EI1061" s="144"/>
      <c r="EJ1061" s="144"/>
      <c r="EK1061" s="144"/>
      <c r="EL1061" s="144"/>
      <c r="EM1061" s="144"/>
      <c r="EN1061" s="144"/>
      <c r="EO1061" s="144"/>
      <c r="EP1061" s="144"/>
      <c r="EQ1061" s="144"/>
      <c r="ER1061" s="144"/>
      <c r="ES1061" s="144"/>
      <c r="ET1061" s="144"/>
      <c r="EU1061" s="144"/>
      <c r="EV1061" s="144"/>
      <c r="EW1061" s="144"/>
      <c r="EX1061" s="144"/>
      <c r="EY1061" s="144"/>
      <c r="EZ1061" s="144"/>
      <c r="FA1061" s="144"/>
      <c r="FB1061" s="144"/>
      <c r="FC1061" s="144"/>
      <c r="FD1061" s="144"/>
      <c r="FE1061" s="144"/>
      <c r="FF1061" s="144"/>
      <c r="FG1061" s="144"/>
      <c r="FH1061" s="144"/>
      <c r="FI1061" s="144"/>
      <c r="FJ1061" s="144"/>
      <c r="FK1061" s="144"/>
      <c r="FL1061" s="144"/>
      <c r="FM1061" s="144"/>
      <c r="FN1061" s="144"/>
      <c r="FO1061" s="144"/>
      <c r="FP1061" s="144"/>
      <c r="FQ1061" s="144"/>
      <c r="FR1061" s="144"/>
      <c r="FS1061" s="144"/>
      <c r="FT1061" s="144"/>
      <c r="FU1061" s="144"/>
      <c r="FV1061" s="144"/>
      <c r="FW1061" s="144"/>
      <c r="FX1061" s="144"/>
      <c r="FY1061" s="144"/>
      <c r="FZ1061" s="144"/>
      <c r="GA1061" s="144"/>
      <c r="GB1061" s="144"/>
      <c r="GC1061" s="144"/>
      <c r="GD1061" s="144"/>
      <c r="GE1061" s="144"/>
      <c r="GF1061" s="144"/>
      <c r="GG1061" s="144"/>
      <c r="GH1061" s="144"/>
      <c r="GI1061" s="144"/>
      <c r="GJ1061" s="144"/>
      <c r="GK1061" s="144"/>
      <c r="GL1061" s="144"/>
      <c r="GM1061" s="144"/>
      <c r="GN1061" s="144"/>
      <c r="GO1061" s="144"/>
      <c r="GP1061" s="144"/>
      <c r="GQ1061" s="144"/>
      <c r="GR1061" s="144"/>
      <c r="GS1061" s="144"/>
      <c r="GT1061" s="144"/>
      <c r="GU1061" s="144"/>
      <c r="GV1061" s="144"/>
      <c r="GW1061" s="144"/>
      <c r="GX1061" s="144"/>
      <c r="GY1061" s="144"/>
      <c r="GZ1061" s="144"/>
      <c r="HA1061" s="144"/>
      <c r="HB1061" s="144"/>
      <c r="HC1061" s="144"/>
      <c r="HD1061" s="144"/>
      <c r="HE1061" s="144"/>
      <c r="HF1061" s="144"/>
      <c r="HG1061" s="144"/>
      <c r="HH1061" s="144"/>
      <c r="HI1061" s="144"/>
      <c r="HJ1061" s="144"/>
    </row>
    <row r="1062" spans="1:218" ht="16.5" x14ac:dyDescent="0.35">
      <c r="A1062" s="144"/>
      <c r="B1062" s="144"/>
      <c r="C1062" s="144"/>
      <c r="D1062" s="144"/>
      <c r="E1062" s="144"/>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c r="BG1062" s="144"/>
      <c r="BH1062" s="144"/>
      <c r="BI1062" s="144"/>
      <c r="BJ1062" s="144"/>
      <c r="BK1062" s="144"/>
      <c r="BL1062" s="144"/>
      <c r="BM1062" s="144"/>
      <c r="BN1062" s="144"/>
      <c r="BO1062" s="144"/>
      <c r="BP1062" s="144"/>
      <c r="BQ1062" s="144"/>
      <c r="BR1062" s="144"/>
      <c r="BS1062" s="144"/>
      <c r="BT1062" s="144"/>
      <c r="BU1062" s="144"/>
      <c r="BV1062" s="144"/>
      <c r="BW1062" s="144"/>
      <c r="BX1062" s="144"/>
      <c r="BY1062" s="144"/>
      <c r="BZ1062" s="144"/>
      <c r="CA1062" s="144"/>
      <c r="CB1062" s="144"/>
      <c r="CC1062" s="144"/>
      <c r="CD1062" s="144"/>
      <c r="CE1062" s="144"/>
      <c r="CF1062" s="144"/>
      <c r="CG1062" s="144"/>
      <c r="CH1062" s="144"/>
      <c r="CI1062" s="144"/>
      <c r="CJ1062" s="144"/>
      <c r="CK1062" s="144"/>
      <c r="CL1062" s="144"/>
      <c r="CM1062" s="144"/>
      <c r="CN1062" s="144"/>
      <c r="CO1062" s="144"/>
      <c r="CP1062" s="144"/>
      <c r="CQ1062" s="144"/>
      <c r="CR1062" s="144"/>
      <c r="CS1062" s="144"/>
      <c r="CT1062" s="144"/>
      <c r="CU1062" s="144"/>
      <c r="CV1062" s="144"/>
      <c r="CW1062" s="144"/>
      <c r="CX1062" s="144"/>
      <c r="CY1062" s="144"/>
      <c r="CZ1062" s="144"/>
      <c r="DA1062" s="144"/>
      <c r="DB1062" s="144"/>
      <c r="DC1062" s="144"/>
      <c r="DD1062" s="144"/>
      <c r="DE1062" s="144"/>
      <c r="DF1062" s="144"/>
      <c r="DG1062" s="144"/>
      <c r="DH1062" s="144"/>
      <c r="DI1062" s="144"/>
      <c r="DJ1062" s="144"/>
      <c r="DK1062" s="144"/>
      <c r="DL1062" s="144"/>
      <c r="DM1062" s="144"/>
      <c r="DN1062" s="144"/>
      <c r="DO1062" s="144"/>
      <c r="DP1062" s="144"/>
      <c r="DQ1062" s="144"/>
      <c r="DR1062" s="144"/>
      <c r="DS1062" s="144"/>
      <c r="DT1062" s="144"/>
      <c r="DU1062" s="144"/>
      <c r="DV1062" s="144"/>
      <c r="DW1062" s="144"/>
      <c r="DX1062" s="144"/>
      <c r="DY1062" s="144"/>
      <c r="DZ1062" s="144"/>
      <c r="EA1062" s="144"/>
      <c r="EB1062" s="144"/>
      <c r="EC1062" s="144"/>
      <c r="ED1062" s="144"/>
      <c r="EE1062" s="144"/>
      <c r="EF1062" s="144"/>
      <c r="EG1062" s="144"/>
      <c r="EH1062" s="144"/>
      <c r="EI1062" s="144"/>
      <c r="EJ1062" s="144"/>
      <c r="EK1062" s="144"/>
      <c r="EL1062" s="144"/>
      <c r="EM1062" s="144"/>
      <c r="EN1062" s="144"/>
      <c r="EO1062" s="144"/>
      <c r="EP1062" s="144"/>
      <c r="EQ1062" s="144"/>
      <c r="ER1062" s="144"/>
      <c r="ES1062" s="144"/>
      <c r="ET1062" s="144"/>
      <c r="EU1062" s="144"/>
      <c r="EV1062" s="144"/>
      <c r="EW1062" s="144"/>
      <c r="EX1062" s="144"/>
      <c r="EY1062" s="144"/>
      <c r="EZ1062" s="144"/>
      <c r="FA1062" s="144"/>
      <c r="FB1062" s="144"/>
      <c r="FC1062" s="144"/>
      <c r="FD1062" s="144"/>
      <c r="FE1062" s="144"/>
      <c r="FF1062" s="144"/>
      <c r="FG1062" s="144"/>
      <c r="FH1062" s="144"/>
      <c r="FI1062" s="144"/>
      <c r="FJ1062" s="144"/>
      <c r="FK1062" s="144"/>
      <c r="FL1062" s="144"/>
      <c r="FM1062" s="144"/>
      <c r="FN1062" s="144"/>
      <c r="FO1062" s="144"/>
      <c r="FP1062" s="144"/>
      <c r="FQ1062" s="144"/>
      <c r="FR1062" s="144"/>
      <c r="FS1062" s="144"/>
      <c r="FT1062" s="144"/>
      <c r="FU1062" s="144"/>
      <c r="FV1062" s="144"/>
      <c r="FW1062" s="144"/>
      <c r="FX1062" s="144"/>
      <c r="FY1062" s="144"/>
      <c r="FZ1062" s="144"/>
      <c r="GA1062" s="144"/>
      <c r="GB1062" s="144"/>
      <c r="GC1062" s="144"/>
      <c r="GD1062" s="144"/>
      <c r="GE1062" s="144"/>
      <c r="GF1062" s="144"/>
      <c r="GG1062" s="144"/>
      <c r="GH1062" s="144"/>
      <c r="GI1062" s="144"/>
      <c r="GJ1062" s="144"/>
      <c r="GK1062" s="144"/>
      <c r="GL1062" s="144"/>
      <c r="GM1062" s="144"/>
      <c r="GN1062" s="144"/>
      <c r="GO1062" s="144"/>
      <c r="GP1062" s="144"/>
      <c r="GQ1062" s="144"/>
      <c r="GR1062" s="144"/>
      <c r="GS1062" s="144"/>
      <c r="GT1062" s="144"/>
      <c r="GU1062" s="144"/>
      <c r="GV1062" s="144"/>
      <c r="GW1062" s="144"/>
      <c r="GX1062" s="144"/>
      <c r="GY1062" s="144"/>
      <c r="GZ1062" s="144"/>
      <c r="HA1062" s="144"/>
      <c r="HB1062" s="144"/>
      <c r="HC1062" s="144"/>
      <c r="HD1062" s="144"/>
      <c r="HE1062" s="144"/>
      <c r="HF1062" s="144"/>
      <c r="HG1062" s="144"/>
      <c r="HH1062" s="144"/>
      <c r="HI1062" s="144"/>
      <c r="HJ1062" s="144"/>
    </row>
    <row r="1063" spans="1:218" ht="16.5" x14ac:dyDescent="0.35">
      <c r="A1063" s="144"/>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c r="BG1063" s="144"/>
      <c r="BH1063" s="144"/>
      <c r="BI1063" s="144"/>
      <c r="BJ1063" s="144"/>
      <c r="BK1063" s="144"/>
      <c r="BL1063" s="144"/>
      <c r="BM1063" s="144"/>
      <c r="BN1063" s="144"/>
      <c r="BO1063" s="144"/>
      <c r="BP1063" s="144"/>
      <c r="BQ1063" s="144"/>
      <c r="BR1063" s="144"/>
      <c r="BS1063" s="144"/>
      <c r="BT1063" s="144"/>
      <c r="BU1063" s="144"/>
      <c r="BV1063" s="144"/>
      <c r="BW1063" s="144"/>
      <c r="BX1063" s="144"/>
      <c r="BY1063" s="144"/>
      <c r="BZ1063" s="144"/>
      <c r="CA1063" s="144"/>
      <c r="CB1063" s="144"/>
      <c r="CC1063" s="144"/>
      <c r="CD1063" s="144"/>
      <c r="CE1063" s="144"/>
      <c r="CF1063" s="144"/>
      <c r="CG1063" s="144"/>
      <c r="CH1063" s="144"/>
      <c r="CI1063" s="144"/>
      <c r="CJ1063" s="144"/>
      <c r="CK1063" s="144"/>
      <c r="CL1063" s="144"/>
      <c r="CM1063" s="144"/>
      <c r="CN1063" s="144"/>
      <c r="CO1063" s="144"/>
      <c r="CP1063" s="144"/>
      <c r="CQ1063" s="144"/>
      <c r="CR1063" s="144"/>
      <c r="CS1063" s="144"/>
      <c r="CT1063" s="144"/>
      <c r="CU1063" s="144"/>
      <c r="CV1063" s="144"/>
      <c r="CW1063" s="144"/>
      <c r="CX1063" s="144"/>
      <c r="CY1063" s="144"/>
      <c r="CZ1063" s="144"/>
      <c r="DA1063" s="144"/>
      <c r="DB1063" s="144"/>
      <c r="DC1063" s="144"/>
      <c r="DD1063" s="144"/>
      <c r="DE1063" s="144"/>
      <c r="DF1063" s="144"/>
      <c r="DG1063" s="144"/>
      <c r="DH1063" s="144"/>
      <c r="DI1063" s="144"/>
      <c r="DJ1063" s="144"/>
      <c r="DK1063" s="144"/>
      <c r="DL1063" s="144"/>
      <c r="DM1063" s="144"/>
      <c r="DN1063" s="144"/>
      <c r="DO1063" s="144"/>
      <c r="DP1063" s="144"/>
      <c r="DQ1063" s="144"/>
      <c r="DR1063" s="144"/>
      <c r="DS1063" s="144"/>
      <c r="DT1063" s="144"/>
      <c r="DU1063" s="144"/>
      <c r="DV1063" s="144"/>
      <c r="DW1063" s="144"/>
      <c r="DX1063" s="144"/>
      <c r="DY1063" s="144"/>
      <c r="DZ1063" s="144"/>
      <c r="EA1063" s="144"/>
      <c r="EB1063" s="144"/>
      <c r="EC1063" s="144"/>
      <c r="ED1063" s="144"/>
      <c r="EE1063" s="144"/>
      <c r="EF1063" s="144"/>
      <c r="EG1063" s="144"/>
      <c r="EH1063" s="144"/>
      <c r="EI1063" s="144"/>
      <c r="EJ1063" s="144"/>
      <c r="EK1063" s="144"/>
      <c r="EL1063" s="144"/>
      <c r="EM1063" s="144"/>
      <c r="EN1063" s="144"/>
      <c r="EO1063" s="144"/>
      <c r="EP1063" s="144"/>
      <c r="EQ1063" s="144"/>
      <c r="ER1063" s="144"/>
      <c r="ES1063" s="144"/>
      <c r="ET1063" s="144"/>
      <c r="EU1063" s="144"/>
      <c r="EV1063" s="144"/>
      <c r="EW1063" s="144"/>
      <c r="EX1063" s="144"/>
      <c r="EY1063" s="144"/>
      <c r="EZ1063" s="144"/>
      <c r="FA1063" s="144"/>
      <c r="FB1063" s="144"/>
      <c r="FC1063" s="144"/>
      <c r="FD1063" s="144"/>
      <c r="FE1063" s="144"/>
      <c r="FF1063" s="144"/>
      <c r="FG1063" s="144"/>
      <c r="FH1063" s="144"/>
      <c r="FI1063" s="144"/>
      <c r="FJ1063" s="144"/>
      <c r="FK1063" s="144"/>
      <c r="FL1063" s="144"/>
      <c r="FM1063" s="144"/>
      <c r="FN1063" s="144"/>
      <c r="FO1063" s="144"/>
      <c r="FP1063" s="144"/>
      <c r="FQ1063" s="144"/>
      <c r="FR1063" s="144"/>
      <c r="FS1063" s="144"/>
      <c r="FT1063" s="144"/>
      <c r="FU1063" s="144"/>
      <c r="FV1063" s="144"/>
      <c r="FW1063" s="144"/>
      <c r="FX1063" s="144"/>
      <c r="FY1063" s="144"/>
      <c r="FZ1063" s="144"/>
      <c r="GA1063" s="144"/>
      <c r="GB1063" s="144"/>
      <c r="GC1063" s="144"/>
      <c r="GD1063" s="144"/>
      <c r="GE1063" s="144"/>
      <c r="GF1063" s="144"/>
      <c r="GG1063" s="144"/>
      <c r="GH1063" s="144"/>
      <c r="GI1063" s="144"/>
      <c r="GJ1063" s="144"/>
      <c r="GK1063" s="144"/>
      <c r="GL1063" s="144"/>
      <c r="GM1063" s="144"/>
      <c r="GN1063" s="144"/>
      <c r="GO1063" s="144"/>
      <c r="GP1063" s="144"/>
      <c r="GQ1063" s="144"/>
      <c r="GR1063" s="144"/>
      <c r="GS1063" s="144"/>
      <c r="GT1063" s="144"/>
      <c r="GU1063" s="144"/>
      <c r="GV1063" s="144"/>
      <c r="GW1063" s="144"/>
      <c r="GX1063" s="144"/>
      <c r="GY1063" s="144"/>
      <c r="GZ1063" s="144"/>
      <c r="HA1063" s="144"/>
      <c r="HB1063" s="144"/>
      <c r="HC1063" s="144"/>
      <c r="HD1063" s="144"/>
      <c r="HE1063" s="144"/>
      <c r="HF1063" s="144"/>
      <c r="HG1063" s="144"/>
      <c r="HH1063" s="144"/>
      <c r="HI1063" s="144"/>
      <c r="HJ1063" s="144"/>
    </row>
    <row r="1064" spans="1:218" ht="16.5" x14ac:dyDescent="0.35">
      <c r="A1064" s="144"/>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c r="BG1064" s="144"/>
      <c r="BH1064" s="144"/>
      <c r="BI1064" s="144"/>
      <c r="BJ1064" s="144"/>
      <c r="BK1064" s="144"/>
      <c r="BL1064" s="144"/>
      <c r="BM1064" s="144"/>
      <c r="BN1064" s="144"/>
      <c r="BO1064" s="144"/>
      <c r="BP1064" s="144"/>
      <c r="BQ1064" s="144"/>
      <c r="BR1064" s="144"/>
      <c r="BS1064" s="144"/>
      <c r="BT1064" s="144"/>
      <c r="BU1064" s="144"/>
      <c r="BV1064" s="144"/>
      <c r="BW1064" s="144"/>
      <c r="BX1064" s="144"/>
      <c r="BY1064" s="144"/>
      <c r="BZ1064" s="144"/>
      <c r="CA1064" s="144"/>
      <c r="CB1064" s="144"/>
      <c r="CC1064" s="144"/>
      <c r="CD1064" s="144"/>
      <c r="CE1064" s="144"/>
      <c r="CF1064" s="144"/>
      <c r="CG1064" s="144"/>
      <c r="CH1064" s="144"/>
      <c r="CI1064" s="144"/>
      <c r="CJ1064" s="144"/>
      <c r="CK1064" s="144"/>
      <c r="CL1064" s="144"/>
      <c r="CM1064" s="144"/>
      <c r="CN1064" s="144"/>
      <c r="CO1064" s="144"/>
      <c r="CP1064" s="144"/>
      <c r="CQ1064" s="144"/>
      <c r="CR1064" s="144"/>
      <c r="CS1064" s="144"/>
      <c r="CT1064" s="144"/>
      <c r="CU1064" s="144"/>
      <c r="CV1064" s="144"/>
      <c r="CW1064" s="144"/>
      <c r="CX1064" s="144"/>
      <c r="CY1064" s="144"/>
      <c r="CZ1064" s="144"/>
      <c r="DA1064" s="144"/>
      <c r="DB1064" s="144"/>
      <c r="DC1064" s="144"/>
      <c r="DD1064" s="144"/>
      <c r="DE1064" s="144"/>
      <c r="DF1064" s="144"/>
      <c r="DG1064" s="144"/>
      <c r="DH1064" s="144"/>
      <c r="DI1064" s="144"/>
      <c r="DJ1064" s="144"/>
      <c r="DK1064" s="144"/>
      <c r="DL1064" s="144"/>
      <c r="DM1064" s="144"/>
      <c r="DN1064" s="144"/>
      <c r="DO1064" s="144"/>
      <c r="DP1064" s="144"/>
      <c r="DQ1064" s="144"/>
      <c r="DR1064" s="144"/>
      <c r="DS1064" s="144"/>
      <c r="DT1064" s="144"/>
      <c r="DU1064" s="144"/>
      <c r="DV1064" s="144"/>
      <c r="DW1064" s="144"/>
      <c r="DX1064" s="144"/>
      <c r="DY1064" s="144"/>
      <c r="DZ1064" s="144"/>
      <c r="EA1064" s="144"/>
      <c r="EB1064" s="144"/>
      <c r="EC1064" s="144"/>
      <c r="ED1064" s="144"/>
      <c r="EE1064" s="144"/>
      <c r="EF1064" s="144"/>
      <c r="EG1064" s="144"/>
      <c r="EH1064" s="144"/>
      <c r="EI1064" s="144"/>
      <c r="EJ1064" s="144"/>
      <c r="EK1064" s="144"/>
      <c r="EL1064" s="144"/>
      <c r="EM1064" s="144"/>
      <c r="EN1064" s="144"/>
      <c r="EO1064" s="144"/>
      <c r="EP1064" s="144"/>
      <c r="EQ1064" s="144"/>
      <c r="ER1064" s="144"/>
      <c r="ES1064" s="144"/>
      <c r="ET1064" s="144"/>
      <c r="EU1064" s="144"/>
      <c r="EV1064" s="144"/>
      <c r="EW1064" s="144"/>
      <c r="EX1064" s="144"/>
      <c r="EY1064" s="144"/>
      <c r="EZ1064" s="144"/>
      <c r="FA1064" s="144"/>
      <c r="FB1064" s="144"/>
      <c r="FC1064" s="144"/>
      <c r="FD1064" s="144"/>
      <c r="FE1064" s="144"/>
      <c r="FF1064" s="144"/>
      <c r="FG1064" s="144"/>
      <c r="FH1064" s="144"/>
      <c r="FI1064" s="144"/>
      <c r="FJ1064" s="144"/>
      <c r="FK1064" s="144"/>
      <c r="FL1064" s="144"/>
      <c r="FM1064" s="144"/>
      <c r="FN1064" s="144"/>
      <c r="FO1064" s="144"/>
      <c r="FP1064" s="144"/>
      <c r="FQ1064" s="144"/>
      <c r="FR1064" s="144"/>
      <c r="FS1064" s="144"/>
      <c r="FT1064" s="144"/>
      <c r="FU1064" s="144"/>
      <c r="FV1064" s="144"/>
      <c r="FW1064" s="144"/>
      <c r="FX1064" s="144"/>
      <c r="FY1064" s="144"/>
      <c r="FZ1064" s="144"/>
      <c r="GA1064" s="144"/>
      <c r="GB1064" s="144"/>
      <c r="GC1064" s="144"/>
      <c r="GD1064" s="144"/>
      <c r="GE1064" s="144"/>
      <c r="GF1064" s="144"/>
      <c r="GG1064" s="144"/>
      <c r="GH1064" s="144"/>
      <c r="GI1064" s="144"/>
      <c r="GJ1064" s="144"/>
      <c r="GK1064" s="144"/>
      <c r="GL1064" s="144"/>
      <c r="GM1064" s="144"/>
      <c r="GN1064" s="144"/>
      <c r="GO1064" s="144"/>
      <c r="GP1064" s="144"/>
      <c r="GQ1064" s="144"/>
      <c r="GR1064" s="144"/>
      <c r="GS1064" s="144"/>
      <c r="GT1064" s="144"/>
      <c r="GU1064" s="144"/>
      <c r="GV1064" s="144"/>
      <c r="GW1064" s="144"/>
      <c r="GX1064" s="144"/>
      <c r="GY1064" s="144"/>
      <c r="GZ1064" s="144"/>
      <c r="HA1064" s="144"/>
      <c r="HB1064" s="144"/>
      <c r="HC1064" s="144"/>
      <c r="HD1064" s="144"/>
      <c r="HE1064" s="144"/>
      <c r="HF1064" s="144"/>
      <c r="HG1064" s="144"/>
      <c r="HH1064" s="144"/>
      <c r="HI1064" s="144"/>
      <c r="HJ1064" s="144"/>
    </row>
    <row r="1065" spans="1:218" ht="16.5" x14ac:dyDescent="0.35">
      <c r="A1065" s="144"/>
      <c r="B1065" s="144"/>
      <c r="C1065" s="144"/>
      <c r="D1065" s="144"/>
      <c r="E1065" s="144"/>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c r="BG1065" s="144"/>
      <c r="BH1065" s="144"/>
      <c r="BI1065" s="144"/>
      <c r="BJ1065" s="144"/>
      <c r="BK1065" s="144"/>
      <c r="BL1065" s="144"/>
      <c r="BM1065" s="144"/>
      <c r="BN1065" s="144"/>
      <c r="BO1065" s="144"/>
      <c r="BP1065" s="144"/>
      <c r="BQ1065" s="144"/>
      <c r="BR1065" s="144"/>
      <c r="BS1065" s="144"/>
      <c r="BT1065" s="144"/>
      <c r="BU1065" s="144"/>
      <c r="BV1065" s="144"/>
      <c r="BW1065" s="144"/>
      <c r="BX1065" s="144"/>
      <c r="BY1065" s="144"/>
      <c r="BZ1065" s="144"/>
      <c r="CA1065" s="144"/>
      <c r="CB1065" s="144"/>
      <c r="CC1065" s="144"/>
      <c r="CD1065" s="144"/>
      <c r="CE1065" s="144"/>
      <c r="CF1065" s="144"/>
      <c r="CG1065" s="144"/>
      <c r="CH1065" s="144"/>
      <c r="CI1065" s="144"/>
      <c r="CJ1065" s="144"/>
      <c r="CK1065" s="144"/>
      <c r="CL1065" s="144"/>
      <c r="CM1065" s="144"/>
      <c r="CN1065" s="144"/>
      <c r="CO1065" s="144"/>
      <c r="CP1065" s="144"/>
      <c r="CQ1065" s="144"/>
      <c r="CR1065" s="144"/>
      <c r="CS1065" s="144"/>
      <c r="CT1065" s="144"/>
      <c r="CU1065" s="144"/>
      <c r="CV1065" s="144"/>
      <c r="CW1065" s="144"/>
      <c r="CX1065" s="144"/>
      <c r="CY1065" s="144"/>
      <c r="CZ1065" s="144"/>
      <c r="DA1065" s="144"/>
      <c r="DB1065" s="144"/>
      <c r="DC1065" s="144"/>
      <c r="DD1065" s="144"/>
      <c r="DE1065" s="144"/>
      <c r="DF1065" s="144"/>
      <c r="DG1065" s="144"/>
      <c r="DH1065" s="144"/>
      <c r="DI1065" s="144"/>
      <c r="DJ1065" s="144"/>
      <c r="DK1065" s="144"/>
      <c r="DL1065" s="144"/>
      <c r="DM1065" s="144"/>
      <c r="DN1065" s="144"/>
      <c r="DO1065" s="144"/>
      <c r="DP1065" s="144"/>
      <c r="DQ1065" s="144"/>
      <c r="DR1065" s="144"/>
      <c r="DS1065" s="144"/>
      <c r="DT1065" s="144"/>
      <c r="DU1065" s="144"/>
      <c r="DV1065" s="144"/>
      <c r="DW1065" s="144"/>
      <c r="DX1065" s="144"/>
      <c r="DY1065" s="144"/>
      <c r="DZ1065" s="144"/>
      <c r="EA1065" s="144"/>
      <c r="EB1065" s="144"/>
      <c r="EC1065" s="144"/>
      <c r="ED1065" s="144"/>
      <c r="EE1065" s="144"/>
      <c r="EF1065" s="144"/>
      <c r="EG1065" s="144"/>
      <c r="EH1065" s="144"/>
      <c r="EI1065" s="144"/>
      <c r="EJ1065" s="144"/>
      <c r="EK1065" s="144"/>
      <c r="EL1065" s="144"/>
      <c r="EM1065" s="144"/>
      <c r="EN1065" s="144"/>
      <c r="EO1065" s="144"/>
      <c r="EP1065" s="144"/>
      <c r="EQ1065" s="144"/>
      <c r="ER1065" s="144"/>
      <c r="ES1065" s="144"/>
      <c r="ET1065" s="144"/>
      <c r="EU1065" s="144"/>
      <c r="EV1065" s="144"/>
      <c r="EW1065" s="144"/>
      <c r="EX1065" s="144"/>
      <c r="EY1065" s="144"/>
      <c r="EZ1065" s="144"/>
      <c r="FA1065" s="144"/>
      <c r="FB1065" s="144"/>
      <c r="FC1065" s="144"/>
      <c r="FD1065" s="144"/>
      <c r="FE1065" s="144"/>
      <c r="FF1065" s="144"/>
      <c r="FG1065" s="144"/>
      <c r="FH1065" s="144"/>
      <c r="FI1065" s="144"/>
      <c r="FJ1065" s="144"/>
      <c r="FK1065" s="144"/>
      <c r="FL1065" s="144"/>
      <c r="FM1065" s="144"/>
      <c r="FN1065" s="144"/>
      <c r="FO1065" s="144"/>
      <c r="FP1065" s="144"/>
      <c r="FQ1065" s="144"/>
      <c r="FR1065" s="144"/>
      <c r="FS1065" s="144"/>
      <c r="FT1065" s="144"/>
      <c r="FU1065" s="144"/>
      <c r="FV1065" s="144"/>
      <c r="FW1065" s="144"/>
      <c r="FX1065" s="144"/>
      <c r="FY1065" s="144"/>
      <c r="FZ1065" s="144"/>
      <c r="GA1065" s="144"/>
      <c r="GB1065" s="144"/>
      <c r="GC1065" s="144"/>
      <c r="GD1065" s="144"/>
      <c r="GE1065" s="144"/>
      <c r="GF1065" s="144"/>
      <c r="GG1065" s="144"/>
      <c r="GH1065" s="144"/>
      <c r="GI1065" s="144"/>
      <c r="GJ1065" s="144"/>
      <c r="GK1065" s="144"/>
      <c r="GL1065" s="144"/>
      <c r="GM1065" s="144"/>
      <c r="GN1065" s="144"/>
      <c r="GO1065" s="144"/>
      <c r="GP1065" s="144"/>
      <c r="GQ1065" s="144"/>
      <c r="GR1065" s="144"/>
      <c r="GS1065" s="144"/>
      <c r="GT1065" s="144"/>
      <c r="GU1065" s="144"/>
      <c r="GV1065" s="144"/>
      <c r="GW1065" s="144"/>
      <c r="GX1065" s="144"/>
      <c r="GY1065" s="144"/>
      <c r="GZ1065" s="144"/>
      <c r="HA1065" s="144"/>
      <c r="HB1065" s="144"/>
      <c r="HC1065" s="144"/>
      <c r="HD1065" s="144"/>
      <c r="HE1065" s="144"/>
      <c r="HF1065" s="144"/>
      <c r="HG1065" s="144"/>
      <c r="HH1065" s="144"/>
      <c r="HI1065" s="144"/>
      <c r="HJ1065" s="144"/>
    </row>
    <row r="1066" spans="1:218" ht="16.5" x14ac:dyDescent="0.35">
      <c r="A1066" s="144"/>
      <c r="B1066" s="144"/>
      <c r="C1066" s="144"/>
      <c r="D1066" s="144"/>
      <c r="E1066" s="144"/>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c r="BG1066" s="144"/>
      <c r="BH1066" s="144"/>
      <c r="BI1066" s="144"/>
      <c r="BJ1066" s="144"/>
      <c r="BK1066" s="144"/>
      <c r="BL1066" s="144"/>
      <c r="BM1066" s="144"/>
      <c r="BN1066" s="144"/>
      <c r="BO1066" s="144"/>
      <c r="BP1066" s="144"/>
      <c r="BQ1066" s="144"/>
      <c r="BR1066" s="144"/>
      <c r="BS1066" s="144"/>
      <c r="BT1066" s="144"/>
      <c r="BU1066" s="144"/>
      <c r="BV1066" s="144"/>
      <c r="BW1066" s="144"/>
      <c r="BX1066" s="144"/>
      <c r="BY1066" s="144"/>
      <c r="BZ1066" s="144"/>
      <c r="CA1066" s="144"/>
      <c r="CB1066" s="144"/>
      <c r="CC1066" s="144"/>
      <c r="CD1066" s="144"/>
      <c r="CE1066" s="144"/>
      <c r="CF1066" s="144"/>
      <c r="CG1066" s="144"/>
      <c r="CH1066" s="144"/>
      <c r="CI1066" s="144"/>
      <c r="CJ1066" s="144"/>
      <c r="CK1066" s="144"/>
      <c r="CL1066" s="144"/>
      <c r="CM1066" s="144"/>
      <c r="CN1066" s="144"/>
      <c r="CO1066" s="144"/>
      <c r="CP1066" s="144"/>
      <c r="CQ1066" s="144"/>
      <c r="CR1066" s="144"/>
      <c r="CS1066" s="144"/>
      <c r="CT1066" s="144"/>
      <c r="CU1066" s="144"/>
      <c r="CV1066" s="144"/>
      <c r="CW1066" s="144"/>
      <c r="CX1066" s="144"/>
      <c r="CY1066" s="144"/>
      <c r="CZ1066" s="144"/>
      <c r="DA1066" s="144"/>
      <c r="DB1066" s="144"/>
      <c r="DC1066" s="144"/>
      <c r="DD1066" s="144"/>
      <c r="DE1066" s="144"/>
      <c r="DF1066" s="144"/>
      <c r="DG1066" s="144"/>
      <c r="DH1066" s="144"/>
      <c r="DI1066" s="144"/>
      <c r="DJ1066" s="144"/>
      <c r="DK1066" s="144"/>
      <c r="DL1066" s="144"/>
      <c r="DM1066" s="144"/>
      <c r="DN1066" s="144"/>
      <c r="DO1066" s="144"/>
      <c r="DP1066" s="144"/>
      <c r="DQ1066" s="144"/>
      <c r="DR1066" s="144"/>
      <c r="DS1066" s="144"/>
      <c r="DT1066" s="144"/>
      <c r="DU1066" s="144"/>
      <c r="DV1066" s="144"/>
      <c r="DW1066" s="144"/>
      <c r="DX1066" s="144"/>
      <c r="DY1066" s="144"/>
      <c r="DZ1066" s="144"/>
      <c r="EA1066" s="144"/>
      <c r="EB1066" s="144"/>
      <c r="EC1066" s="144"/>
      <c r="ED1066" s="144"/>
      <c r="EE1066" s="144"/>
      <c r="EF1066" s="144"/>
      <c r="EG1066" s="144"/>
      <c r="EH1066" s="144"/>
      <c r="EI1066" s="144"/>
      <c r="EJ1066" s="144"/>
      <c r="EK1066" s="144"/>
      <c r="EL1066" s="144"/>
      <c r="EM1066" s="144"/>
      <c r="EN1066" s="144"/>
      <c r="EO1066" s="144"/>
      <c r="EP1066" s="144"/>
      <c r="EQ1066" s="144"/>
      <c r="ER1066" s="144"/>
      <c r="ES1066" s="144"/>
      <c r="ET1066" s="144"/>
      <c r="EU1066" s="144"/>
      <c r="EV1066" s="144"/>
      <c r="EW1066" s="144"/>
      <c r="EX1066" s="144"/>
      <c r="EY1066" s="144"/>
      <c r="EZ1066" s="144"/>
      <c r="FA1066" s="144"/>
      <c r="FB1066" s="144"/>
      <c r="FC1066" s="144"/>
      <c r="FD1066" s="144"/>
      <c r="FE1066" s="144"/>
      <c r="FF1066" s="144"/>
      <c r="FG1066" s="144"/>
      <c r="FH1066" s="144"/>
      <c r="FI1066" s="144"/>
      <c r="FJ1066" s="144"/>
      <c r="FK1066" s="144"/>
      <c r="FL1066" s="144"/>
      <c r="FM1066" s="144"/>
      <c r="FN1066" s="144"/>
      <c r="FO1066" s="144"/>
      <c r="FP1066" s="144"/>
      <c r="FQ1066" s="144"/>
      <c r="FR1066" s="144"/>
      <c r="FS1066" s="144"/>
      <c r="FT1066" s="144"/>
      <c r="FU1066" s="144"/>
      <c r="FV1066" s="144"/>
      <c r="FW1066" s="144"/>
      <c r="FX1066" s="144"/>
      <c r="FY1066" s="144"/>
      <c r="FZ1066" s="144"/>
      <c r="GA1066" s="144"/>
      <c r="GB1066" s="144"/>
      <c r="GC1066" s="144"/>
      <c r="GD1066" s="144"/>
      <c r="GE1066" s="144"/>
      <c r="GF1066" s="144"/>
      <c r="GG1066" s="144"/>
      <c r="GH1066" s="144"/>
      <c r="GI1066" s="144"/>
      <c r="GJ1066" s="144"/>
      <c r="GK1066" s="144"/>
      <c r="GL1066" s="144"/>
      <c r="GM1066" s="144"/>
      <c r="GN1066" s="144"/>
      <c r="GO1066" s="144"/>
      <c r="GP1066" s="144"/>
      <c r="GQ1066" s="144"/>
      <c r="GR1066" s="144"/>
      <c r="GS1066" s="144"/>
      <c r="GT1066" s="144"/>
      <c r="GU1066" s="144"/>
      <c r="GV1066" s="144"/>
      <c r="GW1066" s="144"/>
      <c r="GX1066" s="144"/>
      <c r="GY1066" s="144"/>
      <c r="GZ1066" s="144"/>
      <c r="HA1066" s="144"/>
      <c r="HB1066" s="144"/>
      <c r="HC1066" s="144"/>
      <c r="HD1066" s="144"/>
      <c r="HE1066" s="144"/>
      <c r="HF1066" s="144"/>
      <c r="HG1066" s="144"/>
      <c r="HH1066" s="144"/>
      <c r="HI1066" s="144"/>
      <c r="HJ1066" s="144"/>
    </row>
    <row r="1067" spans="1:218" ht="16.5" x14ac:dyDescent="0.35">
      <c r="A1067" s="144"/>
      <c r="B1067" s="144"/>
      <c r="C1067" s="144"/>
      <c r="D1067" s="144"/>
      <c r="E1067" s="144"/>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c r="BG1067" s="144"/>
      <c r="BH1067" s="144"/>
      <c r="BI1067" s="144"/>
      <c r="BJ1067" s="144"/>
      <c r="BK1067" s="144"/>
      <c r="BL1067" s="144"/>
      <c r="BM1067" s="144"/>
      <c r="BN1067" s="144"/>
      <c r="BO1067" s="144"/>
      <c r="BP1067" s="144"/>
      <c r="BQ1067" s="144"/>
      <c r="BR1067" s="144"/>
      <c r="BS1067" s="144"/>
      <c r="BT1067" s="144"/>
      <c r="BU1067" s="144"/>
      <c r="BV1067" s="144"/>
      <c r="BW1067" s="144"/>
      <c r="BX1067" s="144"/>
      <c r="BY1067" s="144"/>
      <c r="BZ1067" s="144"/>
      <c r="CA1067" s="144"/>
      <c r="CB1067" s="144"/>
      <c r="CC1067" s="144"/>
      <c r="CD1067" s="144"/>
      <c r="CE1067" s="144"/>
      <c r="CF1067" s="144"/>
      <c r="CG1067" s="144"/>
      <c r="CH1067" s="144"/>
      <c r="CI1067" s="144"/>
      <c r="CJ1067" s="144"/>
      <c r="CK1067" s="144"/>
      <c r="CL1067" s="144"/>
      <c r="CM1067" s="144"/>
      <c r="CN1067" s="144"/>
      <c r="CO1067" s="144"/>
      <c r="CP1067" s="144"/>
      <c r="CQ1067" s="144"/>
      <c r="CR1067" s="144"/>
      <c r="CS1067" s="144"/>
      <c r="CT1067" s="144"/>
      <c r="CU1067" s="144"/>
      <c r="CV1067" s="144"/>
      <c r="CW1067" s="144"/>
      <c r="CX1067" s="144"/>
      <c r="CY1067" s="144"/>
      <c r="CZ1067" s="144"/>
      <c r="DA1067" s="144"/>
      <c r="DB1067" s="144"/>
      <c r="DC1067" s="144"/>
      <c r="DD1067" s="144"/>
      <c r="DE1067" s="144"/>
      <c r="DF1067" s="144"/>
      <c r="DG1067" s="144"/>
      <c r="DH1067" s="144"/>
      <c r="DI1067" s="144"/>
      <c r="DJ1067" s="144"/>
      <c r="DK1067" s="144"/>
      <c r="DL1067" s="144"/>
      <c r="DM1067" s="144"/>
      <c r="DN1067" s="144"/>
      <c r="DO1067" s="144"/>
      <c r="DP1067" s="144"/>
      <c r="DQ1067" s="144"/>
      <c r="DR1067" s="144"/>
      <c r="DS1067" s="144"/>
      <c r="DT1067" s="144"/>
      <c r="DU1067" s="144"/>
      <c r="DV1067" s="144"/>
      <c r="DW1067" s="144"/>
      <c r="DX1067" s="144"/>
      <c r="DY1067" s="144"/>
      <c r="DZ1067" s="144"/>
      <c r="EA1067" s="144"/>
      <c r="EB1067" s="144"/>
      <c r="EC1067" s="144"/>
      <c r="ED1067" s="144"/>
      <c r="EE1067" s="144"/>
      <c r="EF1067" s="144"/>
      <c r="EG1067" s="144"/>
      <c r="EH1067" s="144"/>
      <c r="EI1067" s="144"/>
      <c r="EJ1067" s="144"/>
      <c r="EK1067" s="144"/>
      <c r="EL1067" s="144"/>
      <c r="EM1067" s="144"/>
      <c r="EN1067" s="144"/>
      <c r="EO1067" s="144"/>
      <c r="EP1067" s="144"/>
      <c r="EQ1067" s="144"/>
      <c r="ER1067" s="144"/>
      <c r="ES1067" s="144"/>
      <c r="ET1067" s="144"/>
      <c r="EU1067" s="144"/>
      <c r="EV1067" s="144"/>
      <c r="EW1067" s="144"/>
      <c r="EX1067" s="144"/>
      <c r="EY1067" s="144"/>
      <c r="EZ1067" s="144"/>
      <c r="FA1067" s="144"/>
      <c r="FB1067" s="144"/>
      <c r="FC1067" s="144"/>
      <c r="FD1067" s="144"/>
      <c r="FE1067" s="144"/>
      <c r="FF1067" s="144"/>
      <c r="FG1067" s="144"/>
      <c r="FH1067" s="144"/>
      <c r="FI1067" s="144"/>
      <c r="FJ1067" s="144"/>
      <c r="FK1067" s="144"/>
      <c r="FL1067" s="144"/>
      <c r="FM1067" s="144"/>
      <c r="FN1067" s="144"/>
      <c r="FO1067" s="144"/>
      <c r="FP1067" s="144"/>
      <c r="FQ1067" s="144"/>
      <c r="FR1067" s="144"/>
      <c r="FS1067" s="144"/>
      <c r="FT1067" s="144"/>
      <c r="FU1067" s="144"/>
      <c r="FV1067" s="144"/>
      <c r="FW1067" s="144"/>
      <c r="FX1067" s="144"/>
      <c r="FY1067" s="144"/>
      <c r="FZ1067" s="144"/>
      <c r="GA1067" s="144"/>
      <c r="GB1067" s="144"/>
      <c r="GC1067" s="144"/>
      <c r="GD1067" s="144"/>
      <c r="GE1067" s="144"/>
      <c r="GF1067" s="144"/>
      <c r="GG1067" s="144"/>
      <c r="GH1067" s="144"/>
      <c r="GI1067" s="144"/>
      <c r="GJ1067" s="144"/>
      <c r="GK1067" s="144"/>
      <c r="GL1067" s="144"/>
      <c r="GM1067" s="144"/>
      <c r="GN1067" s="144"/>
      <c r="GO1067" s="144"/>
      <c r="GP1067" s="144"/>
      <c r="GQ1067" s="144"/>
      <c r="GR1067" s="144"/>
      <c r="GS1067" s="144"/>
      <c r="GT1067" s="144"/>
      <c r="GU1067" s="144"/>
      <c r="GV1067" s="144"/>
      <c r="GW1067" s="144"/>
      <c r="GX1067" s="144"/>
      <c r="GY1067" s="144"/>
      <c r="GZ1067" s="144"/>
      <c r="HA1067" s="144"/>
      <c r="HB1067" s="144"/>
      <c r="HC1067" s="144"/>
      <c r="HD1067" s="144"/>
      <c r="HE1067" s="144"/>
      <c r="HF1067" s="144"/>
      <c r="HG1067" s="144"/>
      <c r="HH1067" s="144"/>
      <c r="HI1067" s="144"/>
      <c r="HJ1067" s="144"/>
    </row>
    <row r="1068" spans="1:218" ht="16.5" x14ac:dyDescent="0.35">
      <c r="A1068" s="144"/>
      <c r="B1068" s="144"/>
      <c r="C1068" s="144"/>
      <c r="D1068" s="144"/>
      <c r="E1068" s="144"/>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c r="BG1068" s="144"/>
      <c r="BH1068" s="144"/>
      <c r="BI1068" s="144"/>
      <c r="BJ1068" s="144"/>
      <c r="BK1068" s="144"/>
      <c r="BL1068" s="144"/>
      <c r="BM1068" s="144"/>
      <c r="BN1068" s="144"/>
      <c r="BO1068" s="144"/>
      <c r="BP1068" s="144"/>
      <c r="BQ1068" s="144"/>
      <c r="BR1068" s="144"/>
      <c r="BS1068" s="144"/>
      <c r="BT1068" s="144"/>
      <c r="BU1068" s="144"/>
      <c r="BV1068" s="144"/>
      <c r="BW1068" s="144"/>
      <c r="BX1068" s="144"/>
      <c r="BY1068" s="144"/>
      <c r="BZ1068" s="144"/>
      <c r="CA1068" s="144"/>
      <c r="CB1068" s="144"/>
      <c r="CC1068" s="144"/>
      <c r="CD1068" s="144"/>
      <c r="CE1068" s="144"/>
      <c r="CF1068" s="144"/>
      <c r="CG1068" s="144"/>
      <c r="CH1068" s="144"/>
      <c r="CI1068" s="144"/>
      <c r="CJ1068" s="144"/>
      <c r="CK1068" s="144"/>
      <c r="CL1068" s="144"/>
      <c r="CM1068" s="144"/>
      <c r="CN1068" s="144"/>
      <c r="CO1068" s="144"/>
      <c r="CP1068" s="144"/>
      <c r="CQ1068" s="144"/>
      <c r="CR1068" s="144"/>
      <c r="CS1068" s="144"/>
      <c r="CT1068" s="144"/>
      <c r="CU1068" s="144"/>
      <c r="CV1068" s="144"/>
      <c r="CW1068" s="144"/>
      <c r="CX1068" s="144"/>
      <c r="CY1068" s="144"/>
      <c r="CZ1068" s="144"/>
      <c r="DA1068" s="144"/>
      <c r="DB1068" s="144"/>
      <c r="DC1068" s="144"/>
      <c r="DD1068" s="144"/>
      <c r="DE1068" s="144"/>
      <c r="DF1068" s="144"/>
      <c r="DG1068" s="144"/>
      <c r="DH1068" s="144"/>
      <c r="DI1068" s="144"/>
      <c r="DJ1068" s="144"/>
      <c r="DK1068" s="144"/>
      <c r="DL1068" s="144"/>
      <c r="DM1068" s="144"/>
      <c r="DN1068" s="144"/>
      <c r="DO1068" s="144"/>
      <c r="DP1068" s="144"/>
      <c r="DQ1068" s="144"/>
      <c r="DR1068" s="144"/>
      <c r="DS1068" s="144"/>
      <c r="DT1068" s="144"/>
      <c r="DU1068" s="144"/>
      <c r="DV1068" s="144"/>
      <c r="DW1068" s="144"/>
      <c r="DX1068" s="144"/>
      <c r="DY1068" s="144"/>
      <c r="DZ1068" s="144"/>
      <c r="EA1068" s="144"/>
      <c r="EB1068" s="144"/>
      <c r="EC1068" s="144"/>
      <c r="ED1068" s="144"/>
      <c r="EE1068" s="144"/>
      <c r="EF1068" s="144"/>
      <c r="EG1068" s="144"/>
      <c r="EH1068" s="144"/>
      <c r="EI1068" s="144"/>
      <c r="EJ1068" s="144"/>
      <c r="EK1068" s="144"/>
      <c r="EL1068" s="144"/>
      <c r="EM1068" s="144"/>
      <c r="EN1068" s="144"/>
      <c r="EO1068" s="144"/>
      <c r="EP1068" s="144"/>
      <c r="EQ1068" s="144"/>
      <c r="ER1068" s="144"/>
      <c r="ES1068" s="144"/>
      <c r="ET1068" s="144"/>
      <c r="EU1068" s="144"/>
      <c r="EV1068" s="144"/>
      <c r="EW1068" s="144"/>
      <c r="EX1068" s="144"/>
      <c r="EY1068" s="144"/>
      <c r="EZ1068" s="144"/>
      <c r="FA1068" s="144"/>
      <c r="FB1068" s="144"/>
      <c r="FC1068" s="144"/>
      <c r="FD1068" s="144"/>
      <c r="FE1068" s="144"/>
      <c r="FF1068" s="144"/>
      <c r="FG1068" s="144"/>
      <c r="FH1068" s="144"/>
      <c r="FI1068" s="144"/>
      <c r="FJ1068" s="144"/>
      <c r="FK1068" s="144"/>
      <c r="FL1068" s="144"/>
      <c r="FM1068" s="144"/>
      <c r="FN1068" s="144"/>
      <c r="FO1068" s="144"/>
      <c r="FP1068" s="144"/>
      <c r="FQ1068" s="144"/>
      <c r="FR1068" s="144"/>
      <c r="FS1068" s="144"/>
      <c r="FT1068" s="144"/>
      <c r="FU1068" s="144"/>
      <c r="FV1068" s="144"/>
      <c r="FW1068" s="144"/>
      <c r="FX1068" s="144"/>
      <c r="FY1068" s="144"/>
      <c r="FZ1068" s="144"/>
      <c r="GA1068" s="144"/>
      <c r="GB1068" s="144"/>
      <c r="GC1068" s="144"/>
      <c r="GD1068" s="144"/>
      <c r="GE1068" s="144"/>
      <c r="GF1068" s="144"/>
      <c r="GG1068" s="144"/>
      <c r="GH1068" s="144"/>
      <c r="GI1068" s="144"/>
      <c r="GJ1068" s="144"/>
      <c r="GK1068" s="144"/>
      <c r="GL1068" s="144"/>
      <c r="GM1068" s="144"/>
      <c r="GN1068" s="144"/>
      <c r="GO1068" s="144"/>
      <c r="GP1068" s="144"/>
      <c r="GQ1068" s="144"/>
      <c r="GR1068" s="144"/>
      <c r="GS1068" s="144"/>
      <c r="GT1068" s="144"/>
      <c r="GU1068" s="144"/>
      <c r="GV1068" s="144"/>
      <c r="GW1068" s="144"/>
      <c r="GX1068" s="144"/>
      <c r="GY1068" s="144"/>
      <c r="GZ1068" s="144"/>
      <c r="HA1068" s="144"/>
      <c r="HB1068" s="144"/>
      <c r="HC1068" s="144"/>
      <c r="HD1068" s="144"/>
      <c r="HE1068" s="144"/>
      <c r="HF1068" s="144"/>
      <c r="HG1068" s="144"/>
      <c r="HH1068" s="144"/>
      <c r="HI1068" s="144"/>
      <c r="HJ1068" s="144"/>
    </row>
    <row r="1069" spans="1:218" ht="16.5" x14ac:dyDescent="0.35">
      <c r="A1069" s="144"/>
      <c r="B1069" s="144"/>
      <c r="C1069" s="144"/>
      <c r="D1069" s="144"/>
      <c r="E1069" s="144"/>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c r="BG1069" s="144"/>
      <c r="BH1069" s="144"/>
      <c r="BI1069" s="144"/>
      <c r="BJ1069" s="144"/>
      <c r="BK1069" s="144"/>
      <c r="BL1069" s="144"/>
      <c r="BM1069" s="144"/>
      <c r="BN1069" s="144"/>
      <c r="BO1069" s="144"/>
      <c r="BP1069" s="144"/>
      <c r="BQ1069" s="144"/>
      <c r="BR1069" s="144"/>
      <c r="BS1069" s="144"/>
      <c r="BT1069" s="144"/>
      <c r="BU1069" s="144"/>
      <c r="BV1069" s="144"/>
      <c r="BW1069" s="144"/>
      <c r="BX1069" s="144"/>
      <c r="BY1069" s="144"/>
      <c r="BZ1069" s="144"/>
      <c r="CA1069" s="144"/>
      <c r="CB1069" s="144"/>
      <c r="CC1069" s="144"/>
      <c r="CD1069" s="144"/>
      <c r="CE1069" s="144"/>
      <c r="CF1069" s="144"/>
      <c r="CG1069" s="144"/>
      <c r="CH1069" s="144"/>
      <c r="CI1069" s="144"/>
      <c r="CJ1069" s="144"/>
      <c r="CK1069" s="144"/>
      <c r="CL1069" s="144"/>
      <c r="CM1069" s="144"/>
      <c r="CN1069" s="144"/>
      <c r="CO1069" s="144"/>
      <c r="CP1069" s="144"/>
      <c r="CQ1069" s="144"/>
      <c r="CR1069" s="144"/>
      <c r="CS1069" s="144"/>
      <c r="CT1069" s="144"/>
      <c r="CU1069" s="144"/>
      <c r="CV1069" s="144"/>
      <c r="CW1069" s="144"/>
      <c r="CX1069" s="144"/>
      <c r="CY1069" s="144"/>
      <c r="CZ1069" s="144"/>
      <c r="DA1069" s="144"/>
      <c r="DB1069" s="144"/>
      <c r="DC1069" s="144"/>
      <c r="DD1069" s="144"/>
      <c r="DE1069" s="144"/>
      <c r="DF1069" s="144"/>
      <c r="DG1069" s="144"/>
      <c r="DH1069" s="144"/>
      <c r="DI1069" s="144"/>
      <c r="DJ1069" s="144"/>
      <c r="DK1069" s="144"/>
      <c r="DL1069" s="144"/>
      <c r="DM1069" s="144"/>
      <c r="DN1069" s="144"/>
      <c r="DO1069" s="144"/>
      <c r="DP1069" s="144"/>
      <c r="DQ1069" s="144"/>
      <c r="DR1069" s="144"/>
      <c r="DS1069" s="144"/>
      <c r="DT1069" s="144"/>
      <c r="DU1069" s="144"/>
      <c r="DV1069" s="144"/>
      <c r="DW1069" s="144"/>
      <c r="DX1069" s="144"/>
      <c r="DY1069" s="144"/>
      <c r="DZ1069" s="144"/>
      <c r="EA1069" s="144"/>
      <c r="EB1069" s="144"/>
      <c r="EC1069" s="144"/>
      <c r="ED1069" s="144"/>
      <c r="EE1069" s="144"/>
      <c r="EF1069" s="144"/>
      <c r="EG1069" s="144"/>
      <c r="EH1069" s="144"/>
      <c r="EI1069" s="144"/>
      <c r="EJ1069" s="144"/>
      <c r="EK1069" s="144"/>
      <c r="EL1069" s="144"/>
      <c r="EM1069" s="144"/>
      <c r="EN1069" s="144"/>
      <c r="EO1069" s="144"/>
      <c r="EP1069" s="144"/>
      <c r="EQ1069" s="144"/>
      <c r="ER1069" s="144"/>
      <c r="ES1069" s="144"/>
      <c r="ET1069" s="144"/>
      <c r="EU1069" s="144"/>
      <c r="EV1069" s="144"/>
      <c r="EW1069" s="144"/>
      <c r="EX1069" s="144"/>
      <c r="EY1069" s="144"/>
      <c r="EZ1069" s="144"/>
      <c r="FA1069" s="144"/>
      <c r="FB1069" s="144"/>
      <c r="FC1069" s="144"/>
      <c r="FD1069" s="144"/>
      <c r="FE1069" s="144"/>
      <c r="FF1069" s="144"/>
      <c r="FG1069" s="144"/>
      <c r="FH1069" s="144"/>
      <c r="FI1069" s="144"/>
      <c r="FJ1069" s="144"/>
      <c r="FK1069" s="144"/>
      <c r="FL1069" s="144"/>
      <c r="FM1069" s="144"/>
      <c r="FN1069" s="144"/>
      <c r="FO1069" s="144"/>
      <c r="FP1069" s="144"/>
      <c r="FQ1069" s="144"/>
      <c r="FR1069" s="144"/>
      <c r="FS1069" s="144"/>
      <c r="FT1069" s="144"/>
      <c r="FU1069" s="144"/>
      <c r="FV1069" s="144"/>
      <c r="FW1069" s="144"/>
      <c r="FX1069" s="144"/>
      <c r="FY1069" s="144"/>
      <c r="FZ1069" s="144"/>
      <c r="GA1069" s="144"/>
      <c r="GB1069" s="144"/>
      <c r="GC1069" s="144"/>
      <c r="GD1069" s="144"/>
      <c r="GE1069" s="144"/>
      <c r="GF1069" s="144"/>
      <c r="GG1069" s="144"/>
      <c r="GH1069" s="144"/>
      <c r="GI1069" s="144"/>
      <c r="GJ1069" s="144"/>
      <c r="GK1069" s="144"/>
      <c r="GL1069" s="144"/>
      <c r="GM1069" s="144"/>
      <c r="GN1069" s="144"/>
      <c r="GO1069" s="144"/>
      <c r="GP1069" s="144"/>
      <c r="GQ1069" s="144"/>
      <c r="GR1069" s="144"/>
      <c r="GS1069" s="144"/>
      <c r="GT1069" s="144"/>
      <c r="GU1069" s="144"/>
      <c r="GV1069" s="144"/>
      <c r="GW1069" s="144"/>
      <c r="GX1069" s="144"/>
      <c r="GY1069" s="144"/>
      <c r="GZ1069" s="144"/>
      <c r="HA1069" s="144"/>
      <c r="HB1069" s="144"/>
      <c r="HC1069" s="144"/>
      <c r="HD1069" s="144"/>
      <c r="HE1069" s="144"/>
      <c r="HF1069" s="144"/>
      <c r="HG1069" s="144"/>
      <c r="HH1069" s="144"/>
      <c r="HI1069" s="144"/>
      <c r="HJ1069" s="144"/>
    </row>
    <row r="1070" spans="1:218" ht="16.5" x14ac:dyDescent="0.35">
      <c r="A1070" s="144"/>
      <c r="B1070" s="144"/>
      <c r="C1070" s="144"/>
      <c r="D1070" s="144"/>
      <c r="E1070" s="144"/>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c r="BG1070" s="144"/>
      <c r="BH1070" s="144"/>
      <c r="BI1070" s="144"/>
      <c r="BJ1070" s="144"/>
      <c r="BK1070" s="144"/>
      <c r="BL1070" s="144"/>
      <c r="BM1070" s="144"/>
      <c r="BN1070" s="144"/>
      <c r="BO1070" s="144"/>
      <c r="BP1070" s="144"/>
      <c r="BQ1070" s="144"/>
      <c r="BR1070" s="144"/>
      <c r="BS1070" s="144"/>
      <c r="BT1070" s="144"/>
      <c r="BU1070" s="144"/>
      <c r="BV1070" s="144"/>
      <c r="BW1070" s="144"/>
      <c r="BX1070" s="144"/>
      <c r="BY1070" s="144"/>
      <c r="BZ1070" s="144"/>
      <c r="CA1070" s="144"/>
      <c r="CB1070" s="144"/>
      <c r="CC1070" s="144"/>
      <c r="CD1070" s="144"/>
      <c r="CE1070" s="144"/>
      <c r="CF1070" s="144"/>
      <c r="CG1070" s="144"/>
      <c r="CH1070" s="144"/>
      <c r="CI1070" s="144"/>
      <c r="CJ1070" s="144"/>
      <c r="CK1070" s="144"/>
      <c r="CL1070" s="144"/>
      <c r="CM1070" s="144"/>
      <c r="CN1070" s="144"/>
      <c r="CO1070" s="144"/>
      <c r="CP1070" s="144"/>
      <c r="CQ1070" s="144"/>
      <c r="CR1070" s="144"/>
      <c r="CS1070" s="144"/>
      <c r="CT1070" s="144"/>
      <c r="CU1070" s="144"/>
      <c r="CV1070" s="144"/>
      <c r="CW1070" s="144"/>
      <c r="CX1070" s="144"/>
      <c r="CY1070" s="144"/>
      <c r="CZ1070" s="144"/>
      <c r="DA1070" s="144"/>
      <c r="DB1070" s="144"/>
      <c r="DC1070" s="144"/>
      <c r="DD1070" s="144"/>
      <c r="DE1070" s="144"/>
      <c r="DF1070" s="144"/>
      <c r="DG1070" s="144"/>
      <c r="DH1070" s="144"/>
      <c r="DI1070" s="144"/>
      <c r="DJ1070" s="144"/>
      <c r="DK1070" s="144"/>
      <c r="DL1070" s="144"/>
      <c r="DM1070" s="144"/>
      <c r="DN1070" s="144"/>
      <c r="DO1070" s="144"/>
      <c r="DP1070" s="144"/>
      <c r="DQ1070" s="144"/>
      <c r="DR1070" s="144"/>
      <c r="DS1070" s="144"/>
      <c r="DT1070" s="144"/>
      <c r="DU1070" s="144"/>
      <c r="DV1070" s="144"/>
      <c r="DW1070" s="144"/>
      <c r="DX1070" s="144"/>
      <c r="DY1070" s="144"/>
      <c r="DZ1070" s="144"/>
      <c r="EA1070" s="144"/>
      <c r="EB1070" s="144"/>
      <c r="EC1070" s="144"/>
      <c r="ED1070" s="144"/>
      <c r="EE1070" s="144"/>
      <c r="EF1070" s="144"/>
      <c r="EG1070" s="144"/>
      <c r="EH1070" s="144"/>
      <c r="EI1070" s="144"/>
      <c r="EJ1070" s="144"/>
      <c r="EK1070" s="144"/>
      <c r="EL1070" s="144"/>
      <c r="EM1070" s="144"/>
      <c r="EN1070" s="144"/>
      <c r="EO1070" s="144"/>
      <c r="EP1070" s="144"/>
      <c r="EQ1070" s="144"/>
      <c r="ER1070" s="144"/>
      <c r="ES1070" s="144"/>
      <c r="ET1070" s="144"/>
      <c r="EU1070" s="144"/>
      <c r="EV1070" s="144"/>
      <c r="EW1070" s="144"/>
      <c r="EX1070" s="144"/>
      <c r="EY1070" s="144"/>
      <c r="EZ1070" s="144"/>
      <c r="FA1070" s="144"/>
      <c r="FB1070" s="144"/>
      <c r="FC1070" s="144"/>
      <c r="FD1070" s="144"/>
      <c r="FE1070" s="144"/>
      <c r="FF1070" s="144"/>
      <c r="FG1070" s="144"/>
      <c r="FH1070" s="144"/>
      <c r="FI1070" s="144"/>
      <c r="FJ1070" s="144"/>
      <c r="FK1070" s="144"/>
      <c r="FL1070" s="144"/>
      <c r="FM1070" s="144"/>
      <c r="FN1070" s="144"/>
      <c r="FO1070" s="144"/>
      <c r="FP1070" s="144"/>
      <c r="FQ1070" s="144"/>
      <c r="FR1070" s="144"/>
      <c r="FS1070" s="144"/>
      <c r="FT1070" s="144"/>
      <c r="FU1070" s="144"/>
      <c r="FV1070" s="144"/>
      <c r="FW1070" s="144"/>
      <c r="FX1070" s="144"/>
      <c r="FY1070" s="144"/>
      <c r="FZ1070" s="144"/>
      <c r="GA1070" s="144"/>
      <c r="GB1070" s="144"/>
      <c r="GC1070" s="144"/>
      <c r="GD1070" s="144"/>
      <c r="GE1070" s="144"/>
      <c r="GF1070" s="144"/>
      <c r="GG1070" s="144"/>
      <c r="GH1070" s="144"/>
      <c r="GI1070" s="144"/>
      <c r="GJ1070" s="144"/>
      <c r="GK1070" s="144"/>
      <c r="GL1070" s="144"/>
      <c r="GM1070" s="144"/>
      <c r="GN1070" s="144"/>
      <c r="GO1070" s="144"/>
      <c r="GP1070" s="144"/>
      <c r="GQ1070" s="144"/>
      <c r="GR1070" s="144"/>
      <c r="GS1070" s="144"/>
      <c r="GT1070" s="144"/>
      <c r="GU1070" s="144"/>
      <c r="GV1070" s="144"/>
      <c r="GW1070" s="144"/>
      <c r="GX1070" s="144"/>
      <c r="GY1070" s="144"/>
      <c r="GZ1070" s="144"/>
      <c r="HA1070" s="144"/>
      <c r="HB1070" s="144"/>
      <c r="HC1070" s="144"/>
      <c r="HD1070" s="144"/>
      <c r="HE1070" s="144"/>
      <c r="HF1070" s="144"/>
      <c r="HG1070" s="144"/>
      <c r="HH1070" s="144"/>
      <c r="HI1070" s="144"/>
      <c r="HJ1070" s="144"/>
    </row>
    <row r="1071" spans="1:218" ht="16.5" x14ac:dyDescent="0.35">
      <c r="A1071" s="144"/>
      <c r="B1071" s="144"/>
      <c r="C1071" s="144"/>
      <c r="D1071" s="144"/>
      <c r="E1071" s="144"/>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c r="BG1071" s="144"/>
      <c r="BH1071" s="144"/>
      <c r="BI1071" s="144"/>
      <c r="BJ1071" s="144"/>
      <c r="BK1071" s="144"/>
      <c r="BL1071" s="144"/>
      <c r="BM1071" s="144"/>
      <c r="BN1071" s="144"/>
      <c r="BO1071" s="144"/>
      <c r="BP1071" s="144"/>
      <c r="BQ1071" s="144"/>
      <c r="BR1071" s="144"/>
      <c r="BS1071" s="144"/>
      <c r="BT1071" s="144"/>
      <c r="BU1071" s="144"/>
      <c r="BV1071" s="144"/>
      <c r="BW1071" s="144"/>
      <c r="BX1071" s="144"/>
      <c r="BY1071" s="144"/>
      <c r="BZ1071" s="144"/>
      <c r="CA1071" s="144"/>
      <c r="CB1071" s="144"/>
      <c r="CC1071" s="144"/>
      <c r="CD1071" s="144"/>
      <c r="CE1071" s="144"/>
      <c r="CF1071" s="144"/>
      <c r="CG1071" s="144"/>
      <c r="CH1071" s="144"/>
      <c r="CI1071" s="144"/>
      <c r="CJ1071" s="144"/>
      <c r="CK1071" s="144"/>
      <c r="CL1071" s="144"/>
      <c r="CM1071" s="144"/>
      <c r="CN1071" s="144"/>
      <c r="CO1071" s="144"/>
      <c r="CP1071" s="144"/>
      <c r="CQ1071" s="144"/>
      <c r="CR1071" s="144"/>
      <c r="CS1071" s="144"/>
      <c r="CT1071" s="144"/>
      <c r="CU1071" s="144"/>
      <c r="CV1071" s="144"/>
      <c r="CW1071" s="144"/>
      <c r="CX1071" s="144"/>
      <c r="CY1071" s="144"/>
      <c r="CZ1071" s="144"/>
      <c r="DA1071" s="144"/>
      <c r="DB1071" s="144"/>
      <c r="DC1071" s="144"/>
      <c r="DD1071" s="144"/>
      <c r="DE1071" s="144"/>
      <c r="DF1071" s="144"/>
      <c r="DG1071" s="144"/>
      <c r="DH1071" s="144"/>
      <c r="DI1071" s="144"/>
      <c r="DJ1071" s="144"/>
      <c r="DK1071" s="144"/>
      <c r="DL1071" s="144"/>
      <c r="DM1071" s="144"/>
      <c r="DN1071" s="144"/>
      <c r="DO1071" s="144"/>
      <c r="DP1071" s="144"/>
      <c r="DQ1071" s="144"/>
      <c r="DR1071" s="144"/>
      <c r="DS1071" s="144"/>
      <c r="DT1071" s="144"/>
      <c r="DU1071" s="144"/>
      <c r="DV1071" s="144"/>
      <c r="DW1071" s="144"/>
      <c r="DX1071" s="144"/>
      <c r="DY1071" s="144"/>
      <c r="DZ1071" s="144"/>
      <c r="EA1071" s="144"/>
      <c r="EB1071" s="144"/>
      <c r="EC1071" s="144"/>
      <c r="ED1071" s="144"/>
      <c r="EE1071" s="144"/>
      <c r="EF1071" s="144"/>
      <c r="EG1071" s="144"/>
      <c r="EH1071" s="144"/>
      <c r="EI1071" s="144"/>
      <c r="EJ1071" s="144"/>
      <c r="EK1071" s="144"/>
      <c r="EL1071" s="144"/>
      <c r="EM1071" s="144"/>
      <c r="EN1071" s="144"/>
      <c r="EO1071" s="144"/>
      <c r="EP1071" s="144"/>
      <c r="EQ1071" s="144"/>
      <c r="ER1071" s="144"/>
      <c r="ES1071" s="144"/>
      <c r="ET1071" s="144"/>
      <c r="EU1071" s="144"/>
      <c r="EV1071" s="144"/>
      <c r="EW1071" s="144"/>
      <c r="EX1071" s="144"/>
      <c r="EY1071" s="144"/>
      <c r="EZ1071" s="144"/>
      <c r="FA1071" s="144"/>
      <c r="FB1071" s="144"/>
      <c r="FC1071" s="144"/>
      <c r="FD1071" s="144"/>
      <c r="FE1071" s="144"/>
      <c r="FF1071" s="144"/>
      <c r="FG1071" s="144"/>
      <c r="FH1071" s="144"/>
      <c r="FI1071" s="144"/>
      <c r="FJ1071" s="144"/>
      <c r="FK1071" s="144"/>
      <c r="FL1071" s="144"/>
      <c r="FM1071" s="144"/>
      <c r="FN1071" s="144"/>
      <c r="FO1071" s="144"/>
      <c r="FP1071" s="144"/>
      <c r="FQ1071" s="144"/>
      <c r="FR1071" s="144"/>
      <c r="FS1071" s="144"/>
      <c r="FT1071" s="144"/>
      <c r="FU1071" s="144"/>
      <c r="FV1071" s="144"/>
      <c r="FW1071" s="144"/>
      <c r="FX1071" s="144"/>
      <c r="FY1071" s="144"/>
      <c r="FZ1071" s="144"/>
      <c r="GA1071" s="144"/>
      <c r="GB1071" s="144"/>
      <c r="GC1071" s="144"/>
      <c r="GD1071" s="144"/>
      <c r="GE1071" s="144"/>
      <c r="GF1071" s="144"/>
      <c r="GG1071" s="144"/>
      <c r="GH1071" s="144"/>
      <c r="GI1071" s="144"/>
      <c r="GJ1071" s="144"/>
      <c r="GK1071" s="144"/>
      <c r="GL1071" s="144"/>
      <c r="GM1071" s="144"/>
      <c r="GN1071" s="144"/>
      <c r="GO1071" s="144"/>
      <c r="GP1071" s="144"/>
      <c r="GQ1071" s="144"/>
      <c r="GR1071" s="144"/>
      <c r="GS1071" s="144"/>
      <c r="GT1071" s="144"/>
      <c r="GU1071" s="144"/>
      <c r="GV1071" s="144"/>
      <c r="GW1071" s="144"/>
      <c r="GX1071" s="144"/>
      <c r="GY1071" s="144"/>
      <c r="GZ1071" s="144"/>
      <c r="HA1071" s="144"/>
      <c r="HB1071" s="144"/>
      <c r="HC1071" s="144"/>
      <c r="HD1071" s="144"/>
      <c r="HE1071" s="144"/>
      <c r="HF1071" s="144"/>
      <c r="HG1071" s="144"/>
      <c r="HH1071" s="144"/>
      <c r="HI1071" s="144"/>
      <c r="HJ1071" s="144"/>
    </row>
    <row r="1072" spans="1:218" ht="16.5" x14ac:dyDescent="0.35">
      <c r="A1072" s="144"/>
      <c r="B1072" s="144"/>
      <c r="C1072" s="144"/>
      <c r="D1072" s="144"/>
      <c r="E1072" s="144"/>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c r="BG1072" s="144"/>
      <c r="BH1072" s="144"/>
      <c r="BI1072" s="144"/>
      <c r="BJ1072" s="144"/>
      <c r="BK1072" s="144"/>
      <c r="BL1072" s="144"/>
      <c r="BM1072" s="144"/>
      <c r="BN1072" s="144"/>
      <c r="BO1072" s="144"/>
      <c r="BP1072" s="144"/>
      <c r="BQ1072" s="144"/>
      <c r="BR1072" s="144"/>
      <c r="BS1072" s="144"/>
      <c r="BT1072" s="144"/>
      <c r="BU1072" s="144"/>
      <c r="BV1072" s="144"/>
      <c r="BW1072" s="144"/>
      <c r="BX1072" s="144"/>
      <c r="BY1072" s="144"/>
      <c r="BZ1072" s="144"/>
      <c r="CA1072" s="144"/>
      <c r="CB1072" s="144"/>
      <c r="CC1072" s="144"/>
      <c r="CD1072" s="144"/>
      <c r="CE1072" s="144"/>
      <c r="CF1072" s="144"/>
      <c r="CG1072" s="144"/>
      <c r="CH1072" s="144"/>
      <c r="CI1072" s="144"/>
      <c r="CJ1072" s="144"/>
      <c r="CK1072" s="144"/>
      <c r="CL1072" s="144"/>
      <c r="CM1072" s="144"/>
      <c r="CN1072" s="144"/>
      <c r="CO1072" s="144"/>
      <c r="CP1072" s="144"/>
      <c r="CQ1072" s="144"/>
      <c r="CR1072" s="144"/>
      <c r="CS1072" s="144"/>
      <c r="CT1072" s="144"/>
      <c r="CU1072" s="144"/>
      <c r="CV1072" s="144"/>
      <c r="CW1072" s="144"/>
      <c r="CX1072" s="144"/>
      <c r="CY1072" s="144"/>
      <c r="CZ1072" s="144"/>
      <c r="DA1072" s="144"/>
      <c r="DB1072" s="144"/>
      <c r="DC1072" s="144"/>
      <c r="DD1072" s="144"/>
      <c r="DE1072" s="144"/>
      <c r="DF1072" s="144"/>
      <c r="DG1072" s="144"/>
      <c r="DH1072" s="144"/>
      <c r="DI1072" s="144"/>
      <c r="DJ1072" s="144"/>
      <c r="DK1072" s="144"/>
      <c r="DL1072" s="144"/>
      <c r="DM1072" s="144"/>
      <c r="DN1072" s="144"/>
      <c r="DO1072" s="144"/>
      <c r="DP1072" s="144"/>
      <c r="DQ1072" s="144"/>
      <c r="DR1072" s="144"/>
      <c r="DS1072" s="144"/>
      <c r="DT1072" s="144"/>
      <c r="DU1072" s="144"/>
      <c r="DV1072" s="144"/>
      <c r="DW1072" s="144"/>
      <c r="DX1072" s="144"/>
      <c r="DY1072" s="144"/>
      <c r="DZ1072" s="144"/>
      <c r="EA1072" s="144"/>
      <c r="EB1072" s="144"/>
      <c r="EC1072" s="144"/>
      <c r="ED1072" s="144"/>
      <c r="EE1072" s="144"/>
      <c r="EF1072" s="144"/>
      <c r="EG1072" s="144"/>
      <c r="EH1072" s="144"/>
      <c r="EI1072" s="144"/>
      <c r="EJ1072" s="144"/>
      <c r="EK1072" s="144"/>
      <c r="EL1072" s="144"/>
      <c r="EM1072" s="144"/>
      <c r="EN1072" s="144"/>
      <c r="EO1072" s="144"/>
      <c r="EP1072" s="144"/>
      <c r="EQ1072" s="144"/>
      <c r="ER1072" s="144"/>
      <c r="ES1072" s="144"/>
      <c r="ET1072" s="144"/>
      <c r="EU1072" s="144"/>
      <c r="EV1072" s="144"/>
      <c r="EW1072" s="144"/>
      <c r="EX1072" s="144"/>
      <c r="EY1072" s="144"/>
      <c r="EZ1072" s="144"/>
      <c r="FA1072" s="144"/>
      <c r="FB1072" s="144"/>
      <c r="FC1072" s="144"/>
      <c r="FD1072" s="144"/>
      <c r="FE1072" s="144"/>
      <c r="FF1072" s="144"/>
      <c r="FG1072" s="144"/>
      <c r="FH1072" s="144"/>
      <c r="FI1072" s="144"/>
      <c r="FJ1072" s="144"/>
      <c r="FK1072" s="144"/>
      <c r="FL1072" s="144"/>
      <c r="FM1072" s="144"/>
      <c r="FN1072" s="144"/>
      <c r="FO1072" s="144"/>
      <c r="FP1072" s="144"/>
      <c r="FQ1072" s="144"/>
      <c r="FR1072" s="144"/>
      <c r="FS1072" s="144"/>
      <c r="FT1072" s="144"/>
      <c r="FU1072" s="144"/>
      <c r="FV1072" s="144"/>
      <c r="FW1072" s="144"/>
      <c r="FX1072" s="144"/>
      <c r="FY1072" s="144"/>
      <c r="FZ1072" s="144"/>
      <c r="GA1072" s="144"/>
      <c r="GB1072" s="144"/>
      <c r="GC1072" s="144"/>
      <c r="GD1072" s="144"/>
      <c r="GE1072" s="144"/>
      <c r="GF1072" s="144"/>
      <c r="GG1072" s="144"/>
      <c r="GH1072" s="144"/>
      <c r="GI1072" s="144"/>
      <c r="GJ1072" s="144"/>
      <c r="GK1072" s="144"/>
      <c r="GL1072" s="144"/>
      <c r="GM1072" s="144"/>
      <c r="GN1072" s="144"/>
      <c r="GO1072" s="144"/>
      <c r="GP1072" s="144"/>
      <c r="GQ1072" s="144"/>
      <c r="GR1072" s="144"/>
      <c r="GS1072" s="144"/>
      <c r="GT1072" s="144"/>
      <c r="GU1072" s="144"/>
      <c r="GV1072" s="144"/>
      <c r="GW1072" s="144"/>
      <c r="GX1072" s="144"/>
      <c r="GY1072" s="144"/>
      <c r="GZ1072" s="144"/>
      <c r="HA1072" s="144"/>
      <c r="HB1072" s="144"/>
      <c r="HC1072" s="144"/>
      <c r="HD1072" s="144"/>
      <c r="HE1072" s="144"/>
      <c r="HF1072" s="144"/>
      <c r="HG1072" s="144"/>
      <c r="HH1072" s="144"/>
      <c r="HI1072" s="144"/>
      <c r="HJ1072" s="144"/>
    </row>
    <row r="1073" spans="1:218" ht="16.5" x14ac:dyDescent="0.35">
      <c r="A1073" s="144"/>
      <c r="B1073" s="144"/>
      <c r="C1073" s="144"/>
      <c r="D1073" s="144"/>
      <c r="E1073" s="144"/>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c r="BG1073" s="144"/>
      <c r="BH1073" s="144"/>
      <c r="BI1073" s="144"/>
      <c r="BJ1073" s="144"/>
      <c r="BK1073" s="144"/>
      <c r="BL1073" s="144"/>
      <c r="BM1073" s="144"/>
      <c r="BN1073" s="144"/>
      <c r="BO1073" s="144"/>
      <c r="BP1073" s="144"/>
      <c r="BQ1073" s="144"/>
      <c r="BR1073" s="144"/>
      <c r="BS1073" s="144"/>
      <c r="BT1073" s="144"/>
      <c r="BU1073" s="144"/>
      <c r="BV1073" s="144"/>
      <c r="BW1073" s="144"/>
      <c r="BX1073" s="144"/>
      <c r="BY1073" s="144"/>
      <c r="BZ1073" s="144"/>
      <c r="CA1073" s="144"/>
      <c r="CB1073" s="144"/>
      <c r="CC1073" s="144"/>
      <c r="CD1073" s="144"/>
      <c r="CE1073" s="144"/>
      <c r="CF1073" s="144"/>
      <c r="CG1073" s="144"/>
      <c r="CH1073" s="144"/>
      <c r="CI1073" s="144"/>
      <c r="CJ1073" s="144"/>
      <c r="CK1073" s="144"/>
      <c r="CL1073" s="144"/>
      <c r="CM1073" s="144"/>
      <c r="CN1073" s="144"/>
      <c r="CO1073" s="144"/>
      <c r="CP1073" s="144"/>
      <c r="CQ1073" s="144"/>
      <c r="CR1073" s="144"/>
      <c r="CS1073" s="144"/>
      <c r="CT1073" s="144"/>
      <c r="CU1073" s="144"/>
      <c r="CV1073" s="144"/>
      <c r="CW1073" s="144"/>
      <c r="CX1073" s="144"/>
      <c r="CY1073" s="144"/>
      <c r="CZ1073" s="144"/>
      <c r="DA1073" s="144"/>
      <c r="DB1073" s="144"/>
      <c r="DC1073" s="144"/>
      <c r="DD1073" s="144"/>
      <c r="DE1073" s="144"/>
      <c r="DF1073" s="144"/>
      <c r="DG1073" s="144"/>
      <c r="DH1073" s="144"/>
      <c r="DI1073" s="144"/>
      <c r="DJ1073" s="144"/>
      <c r="DK1073" s="144"/>
      <c r="DL1073" s="144"/>
      <c r="DM1073" s="144"/>
      <c r="DN1073" s="144"/>
      <c r="DO1073" s="144"/>
      <c r="DP1073" s="144"/>
      <c r="DQ1073" s="144"/>
      <c r="DR1073" s="144"/>
      <c r="DS1073" s="144"/>
      <c r="DT1073" s="144"/>
      <c r="DU1073" s="144"/>
      <c r="DV1073" s="144"/>
      <c r="DW1073" s="144"/>
      <c r="DX1073" s="144"/>
      <c r="DY1073" s="144"/>
      <c r="DZ1073" s="144"/>
      <c r="EA1073" s="144"/>
      <c r="EB1073" s="144"/>
      <c r="EC1073" s="144"/>
      <c r="ED1073" s="144"/>
      <c r="EE1073" s="144"/>
      <c r="EF1073" s="144"/>
      <c r="EG1073" s="144"/>
      <c r="EH1073" s="144"/>
      <c r="EI1073" s="144"/>
      <c r="EJ1073" s="144"/>
      <c r="EK1073" s="144"/>
      <c r="EL1073" s="144"/>
      <c r="EM1073" s="144"/>
      <c r="EN1073" s="144"/>
      <c r="EO1073" s="144"/>
      <c r="EP1073" s="144"/>
      <c r="EQ1073" s="144"/>
      <c r="ER1073" s="144"/>
      <c r="ES1073" s="144"/>
      <c r="ET1073" s="144"/>
      <c r="EU1073" s="144"/>
      <c r="EV1073" s="144"/>
      <c r="EW1073" s="144"/>
      <c r="EX1073" s="144"/>
      <c r="EY1073" s="144"/>
      <c r="EZ1073" s="144"/>
      <c r="FA1073" s="144"/>
      <c r="FB1073" s="144"/>
      <c r="FC1073" s="144"/>
      <c r="FD1073" s="144"/>
      <c r="FE1073" s="144"/>
      <c r="FF1073" s="144"/>
      <c r="FG1073" s="144"/>
      <c r="FH1073" s="144"/>
      <c r="FI1073" s="144"/>
      <c r="FJ1073" s="144"/>
      <c r="FK1073" s="144"/>
      <c r="FL1073" s="144"/>
      <c r="FM1073" s="144"/>
      <c r="FN1073" s="144"/>
      <c r="FO1073" s="144"/>
      <c r="FP1073" s="144"/>
      <c r="FQ1073" s="144"/>
      <c r="FR1073" s="144"/>
      <c r="FS1073" s="144"/>
      <c r="FT1073" s="144"/>
      <c r="FU1073" s="144"/>
      <c r="FV1073" s="144"/>
      <c r="FW1073" s="144"/>
      <c r="FX1073" s="144"/>
      <c r="FY1073" s="144"/>
      <c r="FZ1073" s="144"/>
      <c r="GA1073" s="144"/>
      <c r="GB1073" s="144"/>
      <c r="GC1073" s="144"/>
      <c r="GD1073" s="144"/>
      <c r="GE1073" s="144"/>
      <c r="GF1073" s="144"/>
      <c r="GG1073" s="144"/>
      <c r="GH1073" s="144"/>
      <c r="GI1073" s="144"/>
      <c r="GJ1073" s="144"/>
      <c r="GK1073" s="144"/>
      <c r="GL1073" s="144"/>
      <c r="GM1073" s="144"/>
      <c r="GN1073" s="144"/>
      <c r="GO1073" s="144"/>
      <c r="GP1073" s="144"/>
      <c r="GQ1073" s="144"/>
      <c r="GR1073" s="144"/>
      <c r="GS1073" s="144"/>
      <c r="GT1073" s="144"/>
      <c r="GU1073" s="144"/>
      <c r="GV1073" s="144"/>
      <c r="GW1073" s="144"/>
      <c r="GX1073" s="144"/>
      <c r="GY1073" s="144"/>
      <c r="GZ1073" s="144"/>
      <c r="HA1073" s="144"/>
      <c r="HB1073" s="144"/>
      <c r="HC1073" s="144"/>
      <c r="HD1073" s="144"/>
      <c r="HE1073" s="144"/>
      <c r="HF1073" s="144"/>
      <c r="HG1073" s="144"/>
      <c r="HH1073" s="144"/>
      <c r="HI1073" s="144"/>
      <c r="HJ1073" s="144"/>
    </row>
    <row r="1074" spans="1:218" ht="16.5" x14ac:dyDescent="0.35">
      <c r="A1074" s="144"/>
      <c r="B1074" s="144"/>
      <c r="C1074" s="144"/>
      <c r="D1074" s="144"/>
      <c r="E1074" s="144"/>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c r="BG1074" s="144"/>
      <c r="BH1074" s="144"/>
      <c r="BI1074" s="144"/>
      <c r="BJ1074" s="144"/>
      <c r="BK1074" s="144"/>
      <c r="BL1074" s="144"/>
      <c r="BM1074" s="144"/>
      <c r="BN1074" s="144"/>
      <c r="BO1074" s="144"/>
      <c r="BP1074" s="144"/>
      <c r="BQ1074" s="144"/>
      <c r="BR1074" s="144"/>
      <c r="BS1074" s="144"/>
      <c r="BT1074" s="144"/>
      <c r="BU1074" s="144"/>
      <c r="BV1074" s="144"/>
      <c r="BW1074" s="144"/>
      <c r="BX1074" s="144"/>
      <c r="BY1074" s="144"/>
      <c r="BZ1074" s="144"/>
      <c r="CA1074" s="144"/>
      <c r="CB1074" s="144"/>
      <c r="CC1074" s="144"/>
      <c r="CD1074" s="144"/>
      <c r="CE1074" s="144"/>
      <c r="CF1074" s="144"/>
      <c r="CG1074" s="144"/>
      <c r="CH1074" s="144"/>
      <c r="CI1074" s="144"/>
      <c r="CJ1074" s="144"/>
      <c r="CK1074" s="144"/>
      <c r="CL1074" s="144"/>
      <c r="CM1074" s="144"/>
      <c r="CN1074" s="144"/>
      <c r="CO1074" s="144"/>
      <c r="CP1074" s="144"/>
      <c r="CQ1074" s="144"/>
      <c r="CR1074" s="144"/>
      <c r="CS1074" s="144"/>
      <c r="CT1074" s="144"/>
      <c r="CU1074" s="144"/>
      <c r="CV1074" s="144"/>
      <c r="CW1074" s="144"/>
      <c r="CX1074" s="144"/>
      <c r="CY1074" s="144"/>
      <c r="CZ1074" s="144"/>
      <c r="DA1074" s="144"/>
      <c r="DB1074" s="144"/>
      <c r="DC1074" s="144"/>
      <c r="DD1074" s="144"/>
      <c r="DE1074" s="144"/>
      <c r="DF1074" s="144"/>
      <c r="DG1074" s="144"/>
      <c r="DH1074" s="144"/>
      <c r="DI1074" s="144"/>
      <c r="DJ1074" s="144"/>
      <c r="DK1074" s="144"/>
      <c r="DL1074" s="144"/>
      <c r="DM1074" s="144"/>
      <c r="DN1074" s="144"/>
      <c r="DO1074" s="144"/>
      <c r="DP1074" s="144"/>
      <c r="DQ1074" s="144"/>
      <c r="DR1074" s="144"/>
      <c r="DS1074" s="144"/>
      <c r="DT1074" s="144"/>
      <c r="DU1074" s="144"/>
      <c r="DV1074" s="144"/>
      <c r="DW1074" s="144"/>
      <c r="DX1074" s="144"/>
      <c r="DY1074" s="144"/>
      <c r="DZ1074" s="144"/>
      <c r="EA1074" s="144"/>
      <c r="EB1074" s="144"/>
      <c r="EC1074" s="144"/>
      <c r="ED1074" s="144"/>
      <c r="EE1074" s="144"/>
      <c r="EF1074" s="144"/>
      <c r="EG1074" s="144"/>
      <c r="EH1074" s="144"/>
      <c r="EI1074" s="144"/>
      <c r="EJ1074" s="144"/>
      <c r="EK1074" s="144"/>
      <c r="EL1074" s="144"/>
      <c r="EM1074" s="144"/>
      <c r="EN1074" s="144"/>
      <c r="EO1074" s="144"/>
      <c r="EP1074" s="144"/>
      <c r="EQ1074" s="144"/>
      <c r="ER1074" s="144"/>
      <c r="ES1074" s="144"/>
      <c r="ET1074" s="144"/>
      <c r="EU1074" s="144"/>
      <c r="EV1074" s="144"/>
      <c r="EW1074" s="144"/>
      <c r="EX1074" s="144"/>
      <c r="EY1074" s="144"/>
      <c r="EZ1074" s="144"/>
      <c r="FA1074" s="144"/>
      <c r="FB1074" s="144"/>
      <c r="FC1074" s="144"/>
      <c r="FD1074" s="144"/>
      <c r="FE1074" s="144"/>
      <c r="FF1074" s="144"/>
      <c r="FG1074" s="144"/>
      <c r="FH1074" s="144"/>
      <c r="FI1074" s="144"/>
      <c r="FJ1074" s="144"/>
      <c r="FK1074" s="144"/>
      <c r="FL1074" s="144"/>
      <c r="FM1074" s="144"/>
      <c r="FN1074" s="144"/>
      <c r="FO1074" s="144"/>
      <c r="FP1074" s="144"/>
      <c r="FQ1074" s="144"/>
      <c r="FR1074" s="144"/>
      <c r="FS1074" s="144"/>
      <c r="FT1074" s="144"/>
      <c r="FU1074" s="144"/>
      <c r="FV1074" s="144"/>
      <c r="FW1074" s="144"/>
      <c r="FX1074" s="144"/>
      <c r="FY1074" s="144"/>
      <c r="FZ1074" s="144"/>
      <c r="GA1074" s="144"/>
      <c r="GB1074" s="144"/>
      <c r="GC1074" s="144"/>
      <c r="GD1074" s="144"/>
      <c r="GE1074" s="144"/>
      <c r="GF1074" s="144"/>
      <c r="GG1074" s="144"/>
      <c r="GH1074" s="144"/>
      <c r="GI1074" s="144"/>
      <c r="GJ1074" s="144"/>
      <c r="GK1074" s="144"/>
      <c r="GL1074" s="144"/>
      <c r="GM1074" s="144"/>
      <c r="GN1074" s="144"/>
      <c r="GO1074" s="144"/>
      <c r="GP1074" s="144"/>
      <c r="GQ1074" s="144"/>
      <c r="GR1074" s="144"/>
      <c r="GS1074" s="144"/>
      <c r="GT1074" s="144"/>
      <c r="GU1074" s="144"/>
      <c r="GV1074" s="144"/>
      <c r="GW1074" s="144"/>
      <c r="GX1074" s="144"/>
      <c r="GY1074" s="144"/>
      <c r="GZ1074" s="144"/>
      <c r="HA1074" s="144"/>
      <c r="HB1074" s="144"/>
      <c r="HC1074" s="144"/>
      <c r="HD1074" s="144"/>
      <c r="HE1074" s="144"/>
      <c r="HF1074" s="144"/>
      <c r="HG1074" s="144"/>
      <c r="HH1074" s="144"/>
      <c r="HI1074" s="144"/>
      <c r="HJ1074" s="144"/>
    </row>
    <row r="1075" spans="1:218" ht="16.5" x14ac:dyDescent="0.35">
      <c r="A1075" s="144"/>
      <c r="B1075" s="144"/>
      <c r="C1075" s="144"/>
      <c r="D1075" s="144"/>
      <c r="E1075" s="144"/>
      <c r="F1075" s="144"/>
      <c r="G1075" s="144"/>
      <c r="H1075" s="144"/>
      <c r="I1075" s="144"/>
      <c r="J1075" s="144"/>
      <c r="K1075" s="144"/>
      <c r="L1075" s="144"/>
      <c r="M1075" s="144"/>
      <c r="N1075" s="144"/>
      <c r="O1075" s="144"/>
      <c r="P1075" s="144"/>
      <c r="Q1075" s="144"/>
      <c r="R1075" s="144"/>
      <c r="S1075" s="144"/>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c r="BG1075" s="144"/>
      <c r="BH1075" s="144"/>
      <c r="BI1075" s="144"/>
      <c r="BJ1075" s="144"/>
      <c r="BK1075" s="144"/>
      <c r="BL1075" s="144"/>
      <c r="BM1075" s="144"/>
      <c r="BN1075" s="144"/>
      <c r="BO1075" s="144"/>
      <c r="BP1075" s="144"/>
      <c r="BQ1075" s="144"/>
      <c r="BR1075" s="144"/>
      <c r="BS1075" s="144"/>
      <c r="BT1075" s="144"/>
      <c r="BU1075" s="144"/>
      <c r="BV1075" s="144"/>
      <c r="BW1075" s="144"/>
      <c r="BX1075" s="144"/>
      <c r="BY1075" s="144"/>
      <c r="BZ1075" s="144"/>
      <c r="CA1075" s="144"/>
      <c r="CB1075" s="144"/>
      <c r="CC1075" s="144"/>
      <c r="CD1075" s="144"/>
      <c r="CE1075" s="144"/>
      <c r="CF1075" s="144"/>
      <c r="CG1075" s="144"/>
      <c r="CH1075" s="144"/>
      <c r="CI1075" s="144"/>
      <c r="CJ1075" s="144"/>
      <c r="CK1075" s="144"/>
      <c r="CL1075" s="144"/>
      <c r="CM1075" s="144"/>
      <c r="CN1075" s="144"/>
      <c r="CO1075" s="144"/>
      <c r="CP1075" s="144"/>
      <c r="CQ1075" s="144"/>
      <c r="CR1075" s="144"/>
      <c r="CS1075" s="144"/>
      <c r="CT1075" s="144"/>
      <c r="CU1075" s="144"/>
      <c r="CV1075" s="144"/>
      <c r="CW1075" s="144"/>
      <c r="CX1075" s="144"/>
      <c r="CY1075" s="144"/>
      <c r="CZ1075" s="144"/>
      <c r="DA1075" s="144"/>
      <c r="DB1075" s="144"/>
      <c r="DC1075" s="144"/>
      <c r="DD1075" s="144"/>
      <c r="DE1075" s="144"/>
      <c r="DF1075" s="144"/>
      <c r="DG1075" s="144"/>
      <c r="DH1075" s="144"/>
      <c r="DI1075" s="144"/>
      <c r="DJ1075" s="144"/>
      <c r="DK1075" s="144"/>
      <c r="DL1075" s="144"/>
      <c r="DM1075" s="144"/>
      <c r="DN1075" s="144"/>
      <c r="DO1075" s="144"/>
      <c r="DP1075" s="144"/>
      <c r="DQ1075" s="144"/>
      <c r="DR1075" s="144"/>
      <c r="DS1075" s="144"/>
      <c r="DT1075" s="144"/>
      <c r="DU1075" s="144"/>
      <c r="DV1075" s="144"/>
      <c r="DW1075" s="144"/>
      <c r="DX1075" s="144"/>
      <c r="DY1075" s="144"/>
      <c r="DZ1075" s="144"/>
      <c r="EA1075" s="144"/>
      <c r="EB1075" s="144"/>
      <c r="EC1075" s="144"/>
      <c r="ED1075" s="144"/>
      <c r="EE1075" s="144"/>
      <c r="EF1075" s="144"/>
      <c r="EG1075" s="144"/>
      <c r="EH1075" s="144"/>
      <c r="EI1075" s="144"/>
      <c r="EJ1075" s="144"/>
      <c r="EK1075" s="144"/>
      <c r="EL1075" s="144"/>
      <c r="EM1075" s="144"/>
      <c r="EN1075" s="144"/>
      <c r="EO1075" s="144"/>
      <c r="EP1075" s="144"/>
      <c r="EQ1075" s="144"/>
      <c r="ER1075" s="144"/>
      <c r="ES1075" s="144"/>
      <c r="ET1075" s="144"/>
      <c r="EU1075" s="144"/>
      <c r="EV1075" s="144"/>
      <c r="EW1075" s="144"/>
      <c r="EX1075" s="144"/>
      <c r="EY1075" s="144"/>
      <c r="EZ1075" s="144"/>
      <c r="FA1075" s="144"/>
      <c r="FB1075" s="144"/>
      <c r="FC1075" s="144"/>
      <c r="FD1075" s="144"/>
      <c r="FE1075" s="144"/>
      <c r="FF1075" s="144"/>
      <c r="FG1075" s="144"/>
      <c r="FH1075" s="144"/>
      <c r="FI1075" s="144"/>
      <c r="FJ1075" s="144"/>
      <c r="FK1075" s="144"/>
      <c r="FL1075" s="144"/>
      <c r="FM1075" s="144"/>
      <c r="FN1075" s="144"/>
      <c r="FO1075" s="144"/>
      <c r="FP1075" s="144"/>
      <c r="FQ1075" s="144"/>
      <c r="FR1075" s="144"/>
      <c r="FS1075" s="144"/>
      <c r="FT1075" s="144"/>
      <c r="FU1075" s="144"/>
      <c r="FV1075" s="144"/>
      <c r="FW1075" s="144"/>
      <c r="FX1075" s="144"/>
      <c r="FY1075" s="144"/>
      <c r="FZ1075" s="144"/>
      <c r="GA1075" s="144"/>
      <c r="GB1075" s="144"/>
      <c r="GC1075" s="144"/>
      <c r="GD1075" s="144"/>
      <c r="GE1075" s="144"/>
      <c r="GF1075" s="144"/>
      <c r="GG1075" s="144"/>
      <c r="GH1075" s="144"/>
      <c r="GI1075" s="144"/>
      <c r="GJ1075" s="144"/>
      <c r="GK1075" s="144"/>
      <c r="GL1075" s="144"/>
      <c r="GM1075" s="144"/>
      <c r="GN1075" s="144"/>
      <c r="GO1075" s="144"/>
      <c r="GP1075" s="144"/>
      <c r="GQ1075" s="144"/>
      <c r="GR1075" s="144"/>
      <c r="GS1075" s="144"/>
      <c r="GT1075" s="144"/>
      <c r="GU1075" s="144"/>
      <c r="GV1075" s="144"/>
      <c r="GW1075" s="144"/>
      <c r="GX1075" s="144"/>
      <c r="GY1075" s="144"/>
      <c r="GZ1075" s="144"/>
      <c r="HA1075" s="144"/>
      <c r="HB1075" s="144"/>
      <c r="HC1075" s="144"/>
      <c r="HD1075" s="144"/>
      <c r="HE1075" s="144"/>
      <c r="HF1075" s="144"/>
      <c r="HG1075" s="144"/>
      <c r="HH1075" s="144"/>
      <c r="HI1075" s="144"/>
      <c r="HJ1075" s="144"/>
    </row>
    <row r="1076" spans="1:218" ht="16.5" x14ac:dyDescent="0.35">
      <c r="A1076" s="144"/>
      <c r="B1076" s="144"/>
      <c r="C1076" s="144"/>
      <c r="D1076" s="144"/>
      <c r="E1076" s="144"/>
      <c r="F1076" s="144"/>
      <c r="G1076" s="144"/>
      <c r="H1076" s="144"/>
      <c r="I1076" s="144"/>
      <c r="J1076" s="144"/>
      <c r="K1076" s="144"/>
      <c r="L1076" s="144"/>
      <c r="M1076" s="144"/>
      <c r="N1076" s="144"/>
      <c r="O1076" s="144"/>
      <c r="P1076" s="144"/>
      <c r="Q1076" s="144"/>
      <c r="R1076" s="144"/>
      <c r="S1076" s="144"/>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c r="BG1076" s="144"/>
      <c r="BH1076" s="144"/>
      <c r="BI1076" s="144"/>
      <c r="BJ1076" s="144"/>
      <c r="BK1076" s="144"/>
      <c r="BL1076" s="144"/>
      <c r="BM1076" s="144"/>
      <c r="BN1076" s="144"/>
      <c r="BO1076" s="144"/>
      <c r="BP1076" s="144"/>
      <c r="BQ1076" s="144"/>
      <c r="BR1076" s="144"/>
      <c r="BS1076" s="144"/>
      <c r="BT1076" s="144"/>
      <c r="BU1076" s="144"/>
      <c r="BV1076" s="144"/>
      <c r="BW1076" s="144"/>
      <c r="BX1076" s="144"/>
      <c r="BY1076" s="144"/>
      <c r="BZ1076" s="144"/>
      <c r="CA1076" s="144"/>
      <c r="CB1076" s="144"/>
      <c r="CC1076" s="144"/>
      <c r="CD1076" s="144"/>
      <c r="CE1076" s="144"/>
      <c r="CF1076" s="144"/>
      <c r="CG1076" s="144"/>
      <c r="CH1076" s="144"/>
      <c r="CI1076" s="144"/>
      <c r="CJ1076" s="144"/>
      <c r="CK1076" s="144"/>
      <c r="CL1076" s="144"/>
      <c r="CM1076" s="144"/>
      <c r="CN1076" s="144"/>
      <c r="CO1076" s="144"/>
      <c r="CP1076" s="144"/>
      <c r="CQ1076" s="144"/>
      <c r="CR1076" s="144"/>
      <c r="CS1076" s="144"/>
      <c r="CT1076" s="144"/>
      <c r="CU1076" s="144"/>
      <c r="CV1076" s="144"/>
      <c r="CW1076" s="144"/>
      <c r="CX1076" s="144"/>
      <c r="CY1076" s="144"/>
      <c r="CZ1076" s="144"/>
      <c r="DA1076" s="144"/>
      <c r="DB1076" s="144"/>
      <c r="DC1076" s="144"/>
      <c r="DD1076" s="144"/>
      <c r="DE1076" s="144"/>
      <c r="DF1076" s="144"/>
      <c r="DG1076" s="144"/>
      <c r="DH1076" s="144"/>
      <c r="DI1076" s="144"/>
      <c r="DJ1076" s="144"/>
      <c r="DK1076" s="144"/>
      <c r="DL1076" s="144"/>
      <c r="DM1076" s="144"/>
      <c r="DN1076" s="144"/>
      <c r="DO1076" s="144"/>
      <c r="DP1076" s="144"/>
      <c r="DQ1076" s="144"/>
      <c r="DR1076" s="144"/>
      <c r="DS1076" s="144"/>
      <c r="DT1076" s="144"/>
      <c r="DU1076" s="144"/>
      <c r="DV1076" s="144"/>
      <c r="DW1076" s="144"/>
      <c r="DX1076" s="144"/>
      <c r="DY1076" s="144"/>
      <c r="DZ1076" s="144"/>
      <c r="EA1076" s="144"/>
      <c r="EB1076" s="144"/>
      <c r="EC1076" s="144"/>
      <c r="ED1076" s="144"/>
      <c r="EE1076" s="144"/>
      <c r="EF1076" s="144"/>
      <c r="EG1076" s="144"/>
      <c r="EH1076" s="144"/>
      <c r="EI1076" s="144"/>
      <c r="EJ1076" s="144"/>
      <c r="EK1076" s="144"/>
      <c r="EL1076" s="144"/>
      <c r="EM1076" s="144"/>
      <c r="EN1076" s="144"/>
      <c r="EO1076" s="144"/>
      <c r="EP1076" s="144"/>
      <c r="EQ1076" s="144"/>
      <c r="ER1076" s="144"/>
      <c r="ES1076" s="144"/>
      <c r="ET1076" s="144"/>
      <c r="EU1076" s="144"/>
      <c r="EV1076" s="144"/>
      <c r="EW1076" s="144"/>
      <c r="EX1076" s="144"/>
      <c r="EY1076" s="144"/>
      <c r="EZ1076" s="144"/>
      <c r="FA1076" s="144"/>
      <c r="FB1076" s="144"/>
      <c r="FC1076" s="144"/>
      <c r="FD1076" s="144"/>
      <c r="FE1076" s="144"/>
      <c r="FF1076" s="144"/>
      <c r="FG1076" s="144"/>
      <c r="FH1076" s="144"/>
      <c r="FI1076" s="144"/>
      <c r="FJ1076" s="144"/>
      <c r="FK1076" s="144"/>
      <c r="FL1076" s="144"/>
      <c r="FM1076" s="144"/>
      <c r="FN1076" s="144"/>
      <c r="FO1076" s="144"/>
      <c r="FP1076" s="144"/>
      <c r="FQ1076" s="144"/>
      <c r="FR1076" s="144"/>
      <c r="FS1076" s="144"/>
      <c r="FT1076" s="144"/>
      <c r="FU1076" s="144"/>
      <c r="FV1076" s="144"/>
      <c r="FW1076" s="144"/>
      <c r="FX1076" s="144"/>
      <c r="FY1076" s="144"/>
      <c r="FZ1076" s="144"/>
      <c r="GA1076" s="144"/>
      <c r="GB1076" s="144"/>
      <c r="GC1076" s="144"/>
      <c r="GD1076" s="144"/>
      <c r="GE1076" s="144"/>
      <c r="GF1076" s="144"/>
      <c r="GG1076" s="144"/>
      <c r="GH1076" s="144"/>
      <c r="GI1076" s="144"/>
      <c r="GJ1076" s="144"/>
      <c r="GK1076" s="144"/>
      <c r="GL1076" s="144"/>
      <c r="GM1076" s="144"/>
      <c r="GN1076" s="144"/>
      <c r="GO1076" s="144"/>
      <c r="GP1076" s="144"/>
      <c r="GQ1076" s="144"/>
      <c r="GR1076" s="144"/>
      <c r="GS1076" s="144"/>
      <c r="GT1076" s="144"/>
      <c r="GU1076" s="144"/>
      <c r="GV1076" s="144"/>
      <c r="GW1076" s="144"/>
      <c r="GX1076" s="144"/>
      <c r="GY1076" s="144"/>
      <c r="GZ1076" s="144"/>
      <c r="HA1076" s="144"/>
      <c r="HB1076" s="144"/>
      <c r="HC1076" s="144"/>
      <c r="HD1076" s="144"/>
      <c r="HE1076" s="144"/>
      <c r="HF1076" s="144"/>
      <c r="HG1076" s="144"/>
      <c r="HH1076" s="144"/>
      <c r="HI1076" s="144"/>
      <c r="HJ1076" s="144"/>
    </row>
    <row r="1077" spans="1:218" ht="16.5" x14ac:dyDescent="0.35">
      <c r="A1077" s="144"/>
      <c r="B1077" s="144"/>
      <c r="C1077" s="144"/>
      <c r="D1077" s="144"/>
      <c r="E1077" s="144"/>
      <c r="F1077" s="144"/>
      <c r="G1077" s="144"/>
      <c r="H1077" s="144"/>
      <c r="I1077" s="144"/>
      <c r="J1077" s="144"/>
      <c r="K1077" s="144"/>
      <c r="L1077" s="144"/>
      <c r="M1077" s="144"/>
      <c r="N1077" s="144"/>
      <c r="O1077" s="144"/>
      <c r="P1077" s="144"/>
      <c r="Q1077" s="144"/>
      <c r="R1077" s="144"/>
      <c r="S1077" s="144"/>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c r="BG1077" s="144"/>
      <c r="BH1077" s="144"/>
      <c r="BI1077" s="144"/>
      <c r="BJ1077" s="144"/>
      <c r="BK1077" s="144"/>
      <c r="BL1077" s="144"/>
      <c r="BM1077" s="144"/>
      <c r="BN1077" s="144"/>
      <c r="BO1077" s="144"/>
      <c r="BP1077" s="144"/>
      <c r="BQ1077" s="144"/>
      <c r="BR1077" s="144"/>
      <c r="BS1077" s="144"/>
      <c r="BT1077" s="144"/>
      <c r="BU1077" s="144"/>
      <c r="BV1077" s="144"/>
      <c r="BW1077" s="144"/>
      <c r="BX1077" s="144"/>
      <c r="BY1077" s="144"/>
      <c r="BZ1077" s="144"/>
      <c r="CA1077" s="144"/>
      <c r="CB1077" s="144"/>
      <c r="CC1077" s="144"/>
      <c r="CD1077" s="144"/>
      <c r="CE1077" s="144"/>
      <c r="CF1077" s="144"/>
      <c r="CG1077" s="144"/>
      <c r="CH1077" s="144"/>
      <c r="CI1077" s="144"/>
      <c r="CJ1077" s="144"/>
      <c r="CK1077" s="144"/>
      <c r="CL1077" s="144"/>
      <c r="CM1077" s="144"/>
      <c r="CN1077" s="144"/>
      <c r="CO1077" s="144"/>
      <c r="CP1077" s="144"/>
      <c r="CQ1077" s="144"/>
      <c r="CR1077" s="144"/>
      <c r="CS1077" s="144"/>
      <c r="CT1077" s="144"/>
      <c r="CU1077" s="144"/>
      <c r="CV1077" s="144"/>
      <c r="CW1077" s="144"/>
      <c r="CX1077" s="144"/>
      <c r="CY1077" s="144"/>
      <c r="CZ1077" s="144"/>
      <c r="DA1077" s="144"/>
      <c r="DB1077" s="144"/>
      <c r="DC1077" s="144"/>
      <c r="DD1077" s="144"/>
      <c r="DE1077" s="144"/>
      <c r="DF1077" s="144"/>
      <c r="DG1077" s="144"/>
      <c r="DH1077" s="144"/>
      <c r="DI1077" s="144"/>
      <c r="DJ1077" s="144"/>
      <c r="DK1077" s="144"/>
      <c r="DL1077" s="144"/>
      <c r="DM1077" s="144"/>
      <c r="DN1077" s="144"/>
      <c r="DO1077" s="144"/>
      <c r="DP1077" s="144"/>
      <c r="DQ1077" s="144"/>
      <c r="DR1077" s="144"/>
      <c r="DS1077" s="144"/>
      <c r="DT1077" s="144"/>
      <c r="DU1077" s="144"/>
      <c r="DV1077" s="144"/>
      <c r="DW1077" s="144"/>
      <c r="DX1077" s="144"/>
      <c r="DY1077" s="144"/>
      <c r="DZ1077" s="144"/>
      <c r="EA1077" s="144"/>
      <c r="EB1077" s="144"/>
      <c r="EC1077" s="144"/>
      <c r="ED1077" s="144"/>
      <c r="EE1077" s="144"/>
      <c r="EF1077" s="144"/>
      <c r="EG1077" s="144"/>
      <c r="EH1077" s="144"/>
      <c r="EI1077" s="144"/>
      <c r="EJ1077" s="144"/>
      <c r="EK1077" s="144"/>
      <c r="EL1077" s="144"/>
      <c r="EM1077" s="144"/>
      <c r="EN1077" s="144"/>
      <c r="EO1077" s="144"/>
      <c r="EP1077" s="144"/>
      <c r="EQ1077" s="144"/>
      <c r="ER1077" s="144"/>
      <c r="ES1077" s="144"/>
      <c r="ET1077" s="144"/>
      <c r="EU1077" s="144"/>
      <c r="EV1077" s="144"/>
      <c r="EW1077" s="144"/>
      <c r="EX1077" s="144"/>
      <c r="EY1077" s="144"/>
      <c r="EZ1077" s="144"/>
      <c r="FA1077" s="144"/>
      <c r="FB1077" s="144"/>
      <c r="FC1077" s="144"/>
      <c r="FD1077" s="144"/>
      <c r="FE1077" s="144"/>
      <c r="FF1077" s="144"/>
      <c r="FG1077" s="144"/>
      <c r="FH1077" s="144"/>
      <c r="FI1077" s="144"/>
      <c r="FJ1077" s="144"/>
      <c r="FK1077" s="144"/>
      <c r="FL1077" s="144"/>
      <c r="FM1077" s="144"/>
      <c r="FN1077" s="144"/>
      <c r="FO1077" s="144"/>
      <c r="FP1077" s="144"/>
      <c r="FQ1077" s="144"/>
      <c r="FR1077" s="144"/>
      <c r="FS1077" s="144"/>
      <c r="FT1077" s="144"/>
      <c r="FU1077" s="144"/>
      <c r="FV1077" s="144"/>
      <c r="FW1077" s="144"/>
      <c r="FX1077" s="144"/>
      <c r="FY1077" s="144"/>
      <c r="FZ1077" s="144"/>
      <c r="GA1077" s="144"/>
      <c r="GB1077" s="144"/>
      <c r="GC1077" s="144"/>
      <c r="GD1077" s="144"/>
      <c r="GE1077" s="144"/>
      <c r="GF1077" s="144"/>
      <c r="GG1077" s="144"/>
      <c r="GH1077" s="144"/>
      <c r="GI1077" s="144"/>
      <c r="GJ1077" s="144"/>
      <c r="GK1077" s="144"/>
      <c r="GL1077" s="144"/>
      <c r="GM1077" s="144"/>
      <c r="GN1077" s="144"/>
      <c r="GO1077" s="144"/>
      <c r="GP1077" s="144"/>
      <c r="GQ1077" s="144"/>
      <c r="GR1077" s="144"/>
      <c r="GS1077" s="144"/>
      <c r="GT1077" s="144"/>
      <c r="GU1077" s="144"/>
      <c r="GV1077" s="144"/>
      <c r="GW1077" s="144"/>
      <c r="GX1077" s="144"/>
      <c r="GY1077" s="144"/>
      <c r="GZ1077" s="144"/>
      <c r="HA1077" s="144"/>
      <c r="HB1077" s="144"/>
      <c r="HC1077" s="144"/>
      <c r="HD1077" s="144"/>
      <c r="HE1077" s="144"/>
      <c r="HF1077" s="144"/>
      <c r="HG1077" s="144"/>
      <c r="HH1077" s="144"/>
      <c r="HI1077" s="144"/>
      <c r="HJ1077" s="144"/>
    </row>
    <row r="1078" spans="1:218" ht="16.5" x14ac:dyDescent="0.35">
      <c r="A1078" s="144"/>
      <c r="B1078" s="144"/>
      <c r="C1078" s="144"/>
      <c r="D1078" s="144"/>
      <c r="E1078" s="144"/>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c r="BG1078" s="144"/>
      <c r="BH1078" s="144"/>
      <c r="BI1078" s="144"/>
      <c r="BJ1078" s="144"/>
      <c r="BK1078" s="144"/>
      <c r="BL1078" s="144"/>
      <c r="BM1078" s="144"/>
      <c r="BN1078" s="144"/>
      <c r="BO1078" s="144"/>
      <c r="BP1078" s="144"/>
      <c r="BQ1078" s="144"/>
      <c r="BR1078" s="144"/>
      <c r="BS1078" s="144"/>
      <c r="BT1078" s="144"/>
      <c r="BU1078" s="144"/>
      <c r="BV1078" s="144"/>
      <c r="BW1078" s="144"/>
      <c r="BX1078" s="144"/>
      <c r="BY1078" s="144"/>
      <c r="BZ1078" s="144"/>
      <c r="CA1078" s="144"/>
      <c r="CB1078" s="144"/>
      <c r="CC1078" s="144"/>
      <c r="CD1078" s="144"/>
      <c r="CE1078" s="144"/>
      <c r="CF1078" s="144"/>
      <c r="CG1078" s="144"/>
      <c r="CH1078" s="144"/>
      <c r="CI1078" s="144"/>
      <c r="CJ1078" s="144"/>
      <c r="CK1078" s="144"/>
      <c r="CL1078" s="144"/>
      <c r="CM1078" s="144"/>
      <c r="CN1078" s="144"/>
      <c r="CO1078" s="144"/>
      <c r="CP1078" s="144"/>
      <c r="CQ1078" s="144"/>
      <c r="CR1078" s="144"/>
      <c r="CS1078" s="144"/>
      <c r="CT1078" s="144"/>
      <c r="CU1078" s="144"/>
      <c r="CV1078" s="144"/>
      <c r="CW1078" s="144"/>
      <c r="CX1078" s="144"/>
      <c r="CY1078" s="144"/>
      <c r="CZ1078" s="144"/>
      <c r="DA1078" s="144"/>
      <c r="DB1078" s="144"/>
      <c r="DC1078" s="144"/>
      <c r="DD1078" s="144"/>
      <c r="DE1078" s="144"/>
      <c r="DF1078" s="144"/>
      <c r="DG1078" s="144"/>
      <c r="DH1078" s="144"/>
      <c r="DI1078" s="144"/>
      <c r="DJ1078" s="144"/>
      <c r="DK1078" s="144"/>
      <c r="DL1078" s="144"/>
      <c r="DM1078" s="144"/>
      <c r="DN1078" s="144"/>
      <c r="DO1078" s="144"/>
      <c r="DP1078" s="144"/>
      <c r="DQ1078" s="144"/>
      <c r="DR1078" s="144"/>
      <c r="DS1078" s="144"/>
      <c r="DT1078" s="144"/>
      <c r="DU1078" s="144"/>
      <c r="DV1078" s="144"/>
      <c r="DW1078" s="144"/>
      <c r="DX1078" s="144"/>
      <c r="DY1078" s="144"/>
      <c r="DZ1078" s="144"/>
      <c r="EA1078" s="144"/>
      <c r="EB1078" s="144"/>
      <c r="EC1078" s="144"/>
      <c r="ED1078" s="144"/>
      <c r="EE1078" s="144"/>
      <c r="EF1078" s="144"/>
      <c r="EG1078" s="144"/>
      <c r="EH1078" s="144"/>
      <c r="EI1078" s="144"/>
      <c r="EJ1078" s="144"/>
      <c r="EK1078" s="144"/>
      <c r="EL1078" s="144"/>
      <c r="EM1078" s="144"/>
      <c r="EN1078" s="144"/>
      <c r="EO1078" s="144"/>
      <c r="EP1078" s="144"/>
      <c r="EQ1078" s="144"/>
      <c r="ER1078" s="144"/>
      <c r="ES1078" s="144"/>
      <c r="ET1078" s="144"/>
      <c r="EU1078" s="144"/>
      <c r="EV1078" s="144"/>
      <c r="EW1078" s="144"/>
      <c r="EX1078" s="144"/>
      <c r="EY1078" s="144"/>
      <c r="EZ1078" s="144"/>
      <c r="FA1078" s="144"/>
      <c r="FB1078" s="144"/>
      <c r="FC1078" s="144"/>
      <c r="FD1078" s="144"/>
      <c r="FE1078" s="144"/>
      <c r="FF1078" s="144"/>
      <c r="FG1078" s="144"/>
      <c r="FH1078" s="144"/>
      <c r="FI1078" s="144"/>
      <c r="FJ1078" s="144"/>
      <c r="FK1078" s="144"/>
      <c r="FL1078" s="144"/>
      <c r="FM1078" s="144"/>
      <c r="FN1078" s="144"/>
      <c r="FO1078" s="144"/>
      <c r="FP1078" s="144"/>
      <c r="FQ1078" s="144"/>
      <c r="FR1078" s="144"/>
      <c r="FS1078" s="144"/>
      <c r="FT1078" s="144"/>
      <c r="FU1078" s="144"/>
      <c r="FV1078" s="144"/>
      <c r="FW1078" s="144"/>
      <c r="FX1078" s="144"/>
      <c r="FY1078" s="144"/>
      <c r="FZ1078" s="144"/>
      <c r="GA1078" s="144"/>
      <c r="GB1078" s="144"/>
      <c r="GC1078" s="144"/>
      <c r="GD1078" s="144"/>
      <c r="GE1078" s="144"/>
      <c r="GF1078" s="144"/>
      <c r="GG1078" s="144"/>
      <c r="GH1078" s="144"/>
      <c r="GI1078" s="144"/>
      <c r="GJ1078" s="144"/>
      <c r="GK1078" s="144"/>
      <c r="GL1078" s="144"/>
      <c r="GM1078" s="144"/>
      <c r="GN1078" s="144"/>
      <c r="GO1078" s="144"/>
      <c r="GP1078" s="144"/>
      <c r="GQ1078" s="144"/>
      <c r="GR1078" s="144"/>
      <c r="GS1078" s="144"/>
      <c r="GT1078" s="144"/>
      <c r="GU1078" s="144"/>
      <c r="GV1078" s="144"/>
      <c r="GW1078" s="144"/>
      <c r="GX1078" s="144"/>
      <c r="GY1078" s="144"/>
      <c r="GZ1078" s="144"/>
      <c r="HA1078" s="144"/>
      <c r="HB1078" s="144"/>
      <c r="HC1078" s="144"/>
      <c r="HD1078" s="144"/>
      <c r="HE1078" s="144"/>
      <c r="HF1078" s="144"/>
      <c r="HG1078" s="144"/>
      <c r="HH1078" s="144"/>
      <c r="HI1078" s="144"/>
      <c r="HJ1078" s="144"/>
    </row>
    <row r="1079" spans="1:218" ht="16.5" x14ac:dyDescent="0.35">
      <c r="A1079" s="144"/>
      <c r="B1079" s="144"/>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c r="BG1079" s="144"/>
      <c r="BH1079" s="144"/>
      <c r="BI1079" s="144"/>
      <c r="BJ1079" s="144"/>
      <c r="BK1079" s="144"/>
      <c r="BL1079" s="144"/>
      <c r="BM1079" s="144"/>
      <c r="BN1079" s="144"/>
      <c r="BO1079" s="144"/>
      <c r="BP1079" s="144"/>
      <c r="BQ1079" s="144"/>
      <c r="BR1079" s="144"/>
      <c r="BS1079" s="144"/>
      <c r="BT1079" s="144"/>
      <c r="BU1079" s="144"/>
      <c r="BV1079" s="144"/>
      <c r="BW1079" s="144"/>
      <c r="BX1079" s="144"/>
      <c r="BY1079" s="144"/>
      <c r="BZ1079" s="144"/>
      <c r="CA1079" s="144"/>
      <c r="CB1079" s="144"/>
      <c r="CC1079" s="144"/>
      <c r="CD1079" s="144"/>
      <c r="CE1079" s="144"/>
      <c r="CF1079" s="144"/>
      <c r="CG1079" s="144"/>
      <c r="CH1079" s="144"/>
      <c r="CI1079" s="144"/>
      <c r="CJ1079" s="144"/>
      <c r="CK1079" s="144"/>
      <c r="CL1079" s="144"/>
      <c r="CM1079" s="144"/>
      <c r="CN1079" s="144"/>
      <c r="CO1079" s="144"/>
      <c r="CP1079" s="144"/>
      <c r="CQ1079" s="144"/>
      <c r="CR1079" s="144"/>
      <c r="CS1079" s="144"/>
      <c r="CT1079" s="144"/>
      <c r="CU1079" s="144"/>
      <c r="CV1079" s="144"/>
      <c r="CW1079" s="144"/>
      <c r="CX1079" s="144"/>
      <c r="CY1079" s="144"/>
      <c r="CZ1079" s="144"/>
      <c r="DA1079" s="144"/>
      <c r="DB1079" s="144"/>
      <c r="DC1079" s="144"/>
      <c r="DD1079" s="144"/>
      <c r="DE1079" s="144"/>
      <c r="DF1079" s="144"/>
      <c r="DG1079" s="144"/>
      <c r="DH1079" s="144"/>
      <c r="DI1079" s="144"/>
      <c r="DJ1079" s="144"/>
      <c r="DK1079" s="144"/>
      <c r="DL1079" s="144"/>
      <c r="DM1079" s="144"/>
      <c r="DN1079" s="144"/>
      <c r="DO1079" s="144"/>
      <c r="DP1079" s="144"/>
      <c r="DQ1079" s="144"/>
      <c r="DR1079" s="144"/>
      <c r="DS1079" s="144"/>
      <c r="DT1079" s="144"/>
      <c r="DU1079" s="144"/>
      <c r="DV1079" s="144"/>
      <c r="DW1079" s="144"/>
      <c r="DX1079" s="144"/>
      <c r="DY1079" s="144"/>
      <c r="DZ1079" s="144"/>
      <c r="EA1079" s="144"/>
      <c r="EB1079" s="144"/>
      <c r="EC1079" s="144"/>
      <c r="ED1079" s="144"/>
      <c r="EE1079" s="144"/>
      <c r="EF1079" s="144"/>
      <c r="EG1079" s="144"/>
      <c r="EH1079" s="144"/>
      <c r="EI1079" s="144"/>
      <c r="EJ1079" s="144"/>
      <c r="EK1079" s="144"/>
      <c r="EL1079" s="144"/>
      <c r="EM1079" s="144"/>
      <c r="EN1079" s="144"/>
      <c r="EO1079" s="144"/>
      <c r="EP1079" s="144"/>
      <c r="EQ1079" s="144"/>
      <c r="ER1079" s="144"/>
      <c r="ES1079" s="144"/>
      <c r="ET1079" s="144"/>
      <c r="EU1079" s="144"/>
      <c r="EV1079" s="144"/>
      <c r="EW1079" s="144"/>
      <c r="EX1079" s="144"/>
      <c r="EY1079" s="144"/>
      <c r="EZ1079" s="144"/>
      <c r="FA1079" s="144"/>
      <c r="FB1079" s="144"/>
      <c r="FC1079" s="144"/>
      <c r="FD1079" s="144"/>
      <c r="FE1079" s="144"/>
      <c r="FF1079" s="144"/>
      <c r="FG1079" s="144"/>
      <c r="FH1079" s="144"/>
      <c r="FI1079" s="144"/>
      <c r="FJ1079" s="144"/>
      <c r="FK1079" s="144"/>
      <c r="FL1079" s="144"/>
      <c r="FM1079" s="144"/>
      <c r="FN1079" s="144"/>
      <c r="FO1079" s="144"/>
      <c r="FP1079" s="144"/>
      <c r="FQ1079" s="144"/>
      <c r="FR1079" s="144"/>
      <c r="FS1079" s="144"/>
      <c r="FT1079" s="144"/>
      <c r="FU1079" s="144"/>
      <c r="FV1079" s="144"/>
      <c r="FW1079" s="144"/>
      <c r="FX1079" s="144"/>
      <c r="FY1079" s="144"/>
      <c r="FZ1079" s="144"/>
      <c r="GA1079" s="144"/>
      <c r="GB1079" s="144"/>
      <c r="GC1079" s="144"/>
      <c r="GD1079" s="144"/>
      <c r="GE1079" s="144"/>
      <c r="GF1079" s="144"/>
      <c r="GG1079" s="144"/>
      <c r="GH1079" s="144"/>
      <c r="GI1079" s="144"/>
      <c r="GJ1079" s="144"/>
      <c r="GK1079" s="144"/>
      <c r="GL1079" s="144"/>
      <c r="GM1079" s="144"/>
      <c r="GN1079" s="144"/>
      <c r="GO1079" s="144"/>
      <c r="GP1079" s="144"/>
      <c r="GQ1079" s="144"/>
      <c r="GR1079" s="144"/>
      <c r="GS1079" s="144"/>
      <c r="GT1079" s="144"/>
      <c r="GU1079" s="144"/>
      <c r="GV1079" s="144"/>
      <c r="GW1079" s="144"/>
      <c r="GX1079" s="144"/>
      <c r="GY1079" s="144"/>
      <c r="GZ1079" s="144"/>
      <c r="HA1079" s="144"/>
      <c r="HB1079" s="144"/>
      <c r="HC1079" s="144"/>
      <c r="HD1079" s="144"/>
      <c r="HE1079" s="144"/>
      <c r="HF1079" s="144"/>
      <c r="HG1079" s="144"/>
      <c r="HH1079" s="144"/>
      <c r="HI1079" s="144"/>
      <c r="HJ1079" s="144"/>
    </row>
    <row r="1080" spans="1:218" ht="16.5" x14ac:dyDescent="0.35">
      <c r="A1080" s="144"/>
      <c r="B1080" s="144"/>
      <c r="C1080" s="144"/>
      <c r="D1080" s="144"/>
      <c r="E1080" s="144"/>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c r="BG1080" s="144"/>
      <c r="BH1080" s="144"/>
      <c r="BI1080" s="144"/>
      <c r="BJ1080" s="144"/>
      <c r="BK1080" s="144"/>
      <c r="BL1080" s="144"/>
      <c r="BM1080" s="144"/>
      <c r="BN1080" s="144"/>
      <c r="BO1080" s="144"/>
      <c r="BP1080" s="144"/>
      <c r="BQ1080" s="144"/>
      <c r="BR1080" s="144"/>
      <c r="BS1080" s="144"/>
      <c r="BT1080" s="144"/>
      <c r="BU1080" s="144"/>
      <c r="BV1080" s="144"/>
      <c r="BW1080" s="144"/>
      <c r="BX1080" s="144"/>
      <c r="BY1080" s="144"/>
      <c r="BZ1080" s="144"/>
      <c r="CA1080" s="144"/>
      <c r="CB1080" s="144"/>
      <c r="CC1080" s="144"/>
      <c r="CD1080" s="144"/>
      <c r="CE1080" s="144"/>
      <c r="CF1080" s="144"/>
      <c r="CG1080" s="144"/>
      <c r="CH1080" s="144"/>
      <c r="CI1080" s="144"/>
      <c r="CJ1080" s="144"/>
      <c r="CK1080" s="144"/>
      <c r="CL1080" s="144"/>
      <c r="CM1080" s="144"/>
      <c r="CN1080" s="144"/>
      <c r="CO1080" s="144"/>
      <c r="CP1080" s="144"/>
      <c r="CQ1080" s="144"/>
      <c r="CR1080" s="144"/>
      <c r="CS1080" s="144"/>
      <c r="CT1080" s="144"/>
      <c r="CU1080" s="144"/>
      <c r="CV1080" s="144"/>
      <c r="CW1080" s="144"/>
      <c r="CX1080" s="144"/>
      <c r="CY1080" s="144"/>
      <c r="CZ1080" s="144"/>
      <c r="DA1080" s="144"/>
      <c r="DB1080" s="144"/>
      <c r="DC1080" s="144"/>
      <c r="DD1080" s="144"/>
      <c r="DE1080" s="144"/>
      <c r="DF1080" s="144"/>
      <c r="DG1080" s="144"/>
      <c r="DH1080" s="144"/>
      <c r="DI1080" s="144"/>
      <c r="DJ1080" s="144"/>
      <c r="DK1080" s="144"/>
      <c r="DL1080" s="144"/>
      <c r="DM1080" s="144"/>
      <c r="DN1080" s="144"/>
      <c r="DO1080" s="144"/>
      <c r="DP1080" s="144"/>
      <c r="DQ1080" s="144"/>
      <c r="DR1080" s="144"/>
      <c r="DS1080" s="144"/>
      <c r="DT1080" s="144"/>
      <c r="DU1080" s="144"/>
      <c r="DV1080" s="144"/>
      <c r="DW1080" s="144"/>
      <c r="DX1080" s="144"/>
      <c r="DY1080" s="144"/>
      <c r="DZ1080" s="144"/>
      <c r="EA1080" s="144"/>
      <c r="EB1080" s="144"/>
      <c r="EC1080" s="144"/>
      <c r="ED1080" s="144"/>
      <c r="EE1080" s="144"/>
      <c r="EF1080" s="144"/>
      <c r="EG1080" s="144"/>
      <c r="EH1080" s="144"/>
      <c r="EI1080" s="144"/>
      <c r="EJ1080" s="144"/>
      <c r="EK1080" s="144"/>
      <c r="EL1080" s="144"/>
      <c r="EM1080" s="144"/>
      <c r="EN1080" s="144"/>
      <c r="EO1080" s="144"/>
      <c r="EP1080" s="144"/>
      <c r="EQ1080" s="144"/>
      <c r="ER1080" s="144"/>
      <c r="ES1080" s="144"/>
      <c r="ET1080" s="144"/>
      <c r="EU1080" s="144"/>
      <c r="EV1080" s="144"/>
      <c r="EW1080" s="144"/>
      <c r="EX1080" s="144"/>
      <c r="EY1080" s="144"/>
      <c r="EZ1080" s="144"/>
      <c r="FA1080" s="144"/>
      <c r="FB1080" s="144"/>
      <c r="FC1080" s="144"/>
      <c r="FD1080" s="144"/>
      <c r="FE1080" s="144"/>
      <c r="FF1080" s="144"/>
      <c r="FG1080" s="144"/>
      <c r="FH1080" s="144"/>
      <c r="FI1080" s="144"/>
      <c r="FJ1080" s="144"/>
      <c r="FK1080" s="144"/>
      <c r="FL1080" s="144"/>
      <c r="FM1080" s="144"/>
      <c r="FN1080" s="144"/>
      <c r="FO1080" s="144"/>
      <c r="FP1080" s="144"/>
      <c r="FQ1080" s="144"/>
      <c r="FR1080" s="144"/>
      <c r="FS1080" s="144"/>
      <c r="FT1080" s="144"/>
      <c r="FU1080" s="144"/>
      <c r="FV1080" s="144"/>
      <c r="FW1080" s="144"/>
      <c r="FX1080" s="144"/>
      <c r="FY1080" s="144"/>
      <c r="FZ1080" s="144"/>
      <c r="GA1080" s="144"/>
      <c r="GB1080" s="144"/>
      <c r="GC1080" s="144"/>
      <c r="GD1080" s="144"/>
      <c r="GE1080" s="144"/>
      <c r="GF1080" s="144"/>
      <c r="GG1080" s="144"/>
      <c r="GH1080" s="144"/>
      <c r="GI1080" s="144"/>
      <c r="GJ1080" s="144"/>
      <c r="GK1080" s="144"/>
      <c r="GL1080" s="144"/>
      <c r="GM1080" s="144"/>
      <c r="GN1080" s="144"/>
      <c r="GO1080" s="144"/>
      <c r="GP1080" s="144"/>
      <c r="GQ1080" s="144"/>
      <c r="GR1080" s="144"/>
      <c r="GS1080" s="144"/>
      <c r="GT1080" s="144"/>
      <c r="GU1080" s="144"/>
      <c r="GV1080" s="144"/>
      <c r="GW1080" s="144"/>
      <c r="GX1080" s="144"/>
      <c r="GY1080" s="144"/>
      <c r="GZ1080" s="144"/>
      <c r="HA1080" s="144"/>
      <c r="HB1080" s="144"/>
      <c r="HC1080" s="144"/>
      <c r="HD1080" s="144"/>
      <c r="HE1080" s="144"/>
      <c r="HF1080" s="144"/>
      <c r="HG1080" s="144"/>
      <c r="HH1080" s="144"/>
      <c r="HI1080" s="144"/>
      <c r="HJ1080" s="144"/>
    </row>
    <row r="1081" spans="1:218" ht="16.5" x14ac:dyDescent="0.35">
      <c r="A1081" s="144"/>
      <c r="B1081" s="144"/>
      <c r="C1081" s="144"/>
      <c r="D1081" s="144"/>
      <c r="E1081" s="144"/>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c r="BG1081" s="144"/>
      <c r="BH1081" s="144"/>
      <c r="BI1081" s="144"/>
      <c r="BJ1081" s="144"/>
      <c r="BK1081" s="144"/>
      <c r="BL1081" s="144"/>
      <c r="BM1081" s="144"/>
      <c r="BN1081" s="144"/>
      <c r="BO1081" s="144"/>
      <c r="BP1081" s="144"/>
      <c r="BQ1081" s="144"/>
      <c r="BR1081" s="144"/>
      <c r="BS1081" s="144"/>
      <c r="BT1081" s="144"/>
      <c r="BU1081" s="144"/>
      <c r="BV1081" s="144"/>
      <c r="BW1081" s="144"/>
      <c r="BX1081" s="144"/>
      <c r="BY1081" s="144"/>
      <c r="BZ1081" s="144"/>
      <c r="CA1081" s="144"/>
      <c r="CB1081" s="144"/>
      <c r="CC1081" s="144"/>
      <c r="CD1081" s="144"/>
      <c r="CE1081" s="144"/>
      <c r="CF1081" s="144"/>
      <c r="CG1081" s="144"/>
      <c r="CH1081" s="144"/>
      <c r="CI1081" s="144"/>
      <c r="CJ1081" s="144"/>
      <c r="CK1081" s="144"/>
      <c r="CL1081" s="144"/>
      <c r="CM1081" s="144"/>
      <c r="CN1081" s="144"/>
      <c r="CO1081" s="144"/>
      <c r="CP1081" s="144"/>
      <c r="CQ1081" s="144"/>
      <c r="CR1081" s="144"/>
      <c r="CS1081" s="144"/>
      <c r="CT1081" s="144"/>
      <c r="CU1081" s="144"/>
      <c r="CV1081" s="144"/>
      <c r="CW1081" s="144"/>
      <c r="CX1081" s="144"/>
      <c r="CY1081" s="144"/>
      <c r="CZ1081" s="144"/>
      <c r="DA1081" s="144"/>
      <c r="DB1081" s="144"/>
      <c r="DC1081" s="144"/>
      <c r="DD1081" s="144"/>
      <c r="DE1081" s="144"/>
      <c r="DF1081" s="144"/>
      <c r="DG1081" s="144"/>
      <c r="DH1081" s="144"/>
      <c r="DI1081" s="144"/>
      <c r="DJ1081" s="144"/>
      <c r="DK1081" s="144"/>
      <c r="DL1081" s="144"/>
      <c r="DM1081" s="144"/>
      <c r="DN1081" s="144"/>
      <c r="DO1081" s="144"/>
      <c r="DP1081" s="144"/>
      <c r="DQ1081" s="144"/>
      <c r="DR1081" s="144"/>
      <c r="DS1081" s="144"/>
      <c r="DT1081" s="144"/>
      <c r="DU1081" s="144"/>
      <c r="DV1081" s="144"/>
      <c r="DW1081" s="144"/>
      <c r="DX1081" s="144"/>
      <c r="DY1081" s="144"/>
      <c r="DZ1081" s="144"/>
      <c r="EA1081" s="144"/>
      <c r="EB1081" s="144"/>
      <c r="EC1081" s="144"/>
      <c r="ED1081" s="144"/>
      <c r="EE1081" s="144"/>
      <c r="EF1081" s="144"/>
      <c r="EG1081" s="144"/>
      <c r="EH1081" s="144"/>
      <c r="EI1081" s="144"/>
      <c r="EJ1081" s="144"/>
      <c r="EK1081" s="144"/>
      <c r="EL1081" s="144"/>
      <c r="EM1081" s="144"/>
      <c r="EN1081" s="144"/>
      <c r="EO1081" s="144"/>
      <c r="EP1081" s="144"/>
      <c r="EQ1081" s="144"/>
      <c r="ER1081" s="144"/>
      <c r="ES1081" s="144"/>
      <c r="ET1081" s="144"/>
      <c r="EU1081" s="144"/>
      <c r="EV1081" s="144"/>
      <c r="EW1081" s="144"/>
      <c r="EX1081" s="144"/>
      <c r="EY1081" s="144"/>
      <c r="EZ1081" s="144"/>
      <c r="FA1081" s="144"/>
      <c r="FB1081" s="144"/>
      <c r="FC1081" s="144"/>
      <c r="FD1081" s="144"/>
      <c r="FE1081" s="144"/>
      <c r="FF1081" s="144"/>
      <c r="FG1081" s="144"/>
      <c r="FH1081" s="144"/>
      <c r="FI1081" s="144"/>
      <c r="FJ1081" s="144"/>
      <c r="FK1081" s="144"/>
      <c r="FL1081" s="144"/>
      <c r="FM1081" s="144"/>
      <c r="FN1081" s="144"/>
      <c r="FO1081" s="144"/>
      <c r="FP1081" s="144"/>
      <c r="FQ1081" s="144"/>
      <c r="FR1081" s="144"/>
      <c r="FS1081" s="144"/>
      <c r="FT1081" s="144"/>
      <c r="FU1081" s="144"/>
      <c r="FV1081" s="144"/>
      <c r="FW1081" s="144"/>
      <c r="FX1081" s="144"/>
      <c r="FY1081" s="144"/>
      <c r="FZ1081" s="144"/>
      <c r="GA1081" s="144"/>
      <c r="GB1081" s="144"/>
      <c r="GC1081" s="144"/>
      <c r="GD1081" s="144"/>
      <c r="GE1081" s="144"/>
      <c r="GF1081" s="144"/>
      <c r="GG1081" s="144"/>
      <c r="GH1081" s="144"/>
      <c r="GI1081" s="144"/>
      <c r="GJ1081" s="144"/>
      <c r="GK1081" s="144"/>
      <c r="GL1081" s="144"/>
      <c r="GM1081" s="144"/>
      <c r="GN1081" s="144"/>
      <c r="GO1081" s="144"/>
      <c r="GP1081" s="144"/>
      <c r="GQ1081" s="144"/>
      <c r="GR1081" s="144"/>
      <c r="GS1081" s="144"/>
      <c r="GT1081" s="144"/>
      <c r="GU1081" s="144"/>
      <c r="GV1081" s="144"/>
      <c r="GW1081" s="144"/>
      <c r="GX1081" s="144"/>
      <c r="GY1081" s="144"/>
      <c r="GZ1081" s="144"/>
      <c r="HA1081" s="144"/>
      <c r="HB1081" s="144"/>
      <c r="HC1081" s="144"/>
      <c r="HD1081" s="144"/>
      <c r="HE1081" s="144"/>
      <c r="HF1081" s="144"/>
      <c r="HG1081" s="144"/>
      <c r="HH1081" s="144"/>
      <c r="HI1081" s="144"/>
      <c r="HJ1081" s="144"/>
    </row>
    <row r="1082" spans="1:218" ht="16.5" x14ac:dyDescent="0.35">
      <c r="A1082" s="144"/>
      <c r="B1082" s="144"/>
      <c r="C1082" s="144"/>
      <c r="D1082" s="144"/>
      <c r="E1082" s="144"/>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c r="BG1082" s="144"/>
      <c r="BH1082" s="144"/>
      <c r="BI1082" s="144"/>
      <c r="BJ1082" s="144"/>
      <c r="BK1082" s="144"/>
      <c r="BL1082" s="144"/>
      <c r="BM1082" s="144"/>
      <c r="BN1082" s="144"/>
      <c r="BO1082" s="144"/>
      <c r="BP1082" s="144"/>
      <c r="BQ1082" s="144"/>
      <c r="BR1082" s="144"/>
      <c r="BS1082" s="144"/>
      <c r="BT1082" s="144"/>
      <c r="BU1082" s="144"/>
      <c r="BV1082" s="144"/>
      <c r="BW1082" s="144"/>
      <c r="BX1082" s="144"/>
      <c r="BY1082" s="144"/>
      <c r="BZ1082" s="144"/>
      <c r="CA1082" s="144"/>
      <c r="CB1082" s="144"/>
      <c r="CC1082" s="144"/>
      <c r="CD1082" s="144"/>
      <c r="CE1082" s="144"/>
      <c r="CF1082" s="144"/>
      <c r="CG1082" s="144"/>
      <c r="CH1082" s="144"/>
      <c r="CI1082" s="144"/>
      <c r="CJ1082" s="144"/>
      <c r="CK1082" s="144"/>
      <c r="CL1082" s="144"/>
      <c r="CM1082" s="144"/>
      <c r="CN1082" s="144"/>
      <c r="CO1082" s="144"/>
      <c r="CP1082" s="144"/>
      <c r="CQ1082" s="144"/>
      <c r="CR1082" s="144"/>
      <c r="CS1082" s="144"/>
      <c r="CT1082" s="144"/>
      <c r="CU1082" s="144"/>
      <c r="CV1082" s="144"/>
      <c r="CW1082" s="144"/>
      <c r="CX1082" s="144"/>
      <c r="CY1082" s="144"/>
      <c r="CZ1082" s="144"/>
      <c r="DA1082" s="144"/>
      <c r="DB1082" s="144"/>
      <c r="DC1082" s="144"/>
      <c r="DD1082" s="144"/>
      <c r="DE1082" s="144"/>
      <c r="DF1082" s="144"/>
      <c r="DG1082" s="144"/>
      <c r="DH1082" s="144"/>
      <c r="DI1082" s="144"/>
      <c r="DJ1082" s="144"/>
      <c r="DK1082" s="144"/>
      <c r="DL1082" s="144"/>
      <c r="DM1082" s="144"/>
      <c r="DN1082" s="144"/>
      <c r="DO1082" s="144"/>
      <c r="DP1082" s="144"/>
      <c r="DQ1082" s="144"/>
      <c r="DR1082" s="144"/>
      <c r="DS1082" s="144"/>
      <c r="DT1082" s="144"/>
      <c r="DU1082" s="144"/>
      <c r="DV1082" s="144"/>
      <c r="DW1082" s="144"/>
      <c r="DX1082" s="144"/>
      <c r="DY1082" s="144"/>
      <c r="DZ1082" s="144"/>
      <c r="EA1082" s="144"/>
      <c r="EB1082" s="144"/>
      <c r="EC1082" s="144"/>
      <c r="ED1082" s="144"/>
      <c r="EE1082" s="144"/>
      <c r="EF1082" s="144"/>
      <c r="EG1082" s="144"/>
      <c r="EH1082" s="144"/>
      <c r="EI1082" s="144"/>
      <c r="EJ1082" s="144"/>
      <c r="EK1082" s="144"/>
      <c r="EL1082" s="144"/>
      <c r="EM1082" s="144"/>
      <c r="EN1082" s="144"/>
      <c r="EO1082" s="144"/>
      <c r="EP1082" s="144"/>
      <c r="EQ1082" s="144"/>
      <c r="ER1082" s="144"/>
      <c r="ES1082" s="144"/>
      <c r="ET1082" s="144"/>
      <c r="EU1082" s="144"/>
      <c r="EV1082" s="144"/>
      <c r="EW1082" s="144"/>
      <c r="EX1082" s="144"/>
      <c r="EY1082" s="144"/>
      <c r="EZ1082" s="144"/>
      <c r="FA1082" s="144"/>
      <c r="FB1082" s="144"/>
      <c r="FC1082" s="144"/>
      <c r="FD1082" s="144"/>
      <c r="FE1082" s="144"/>
      <c r="FF1082" s="144"/>
      <c r="FG1082" s="144"/>
      <c r="FH1082" s="144"/>
      <c r="FI1082" s="144"/>
      <c r="FJ1082" s="144"/>
      <c r="FK1082" s="144"/>
      <c r="FL1082" s="144"/>
      <c r="FM1082" s="144"/>
      <c r="FN1082" s="144"/>
      <c r="FO1082" s="144"/>
      <c r="FP1082" s="144"/>
      <c r="FQ1082" s="144"/>
      <c r="FR1082" s="144"/>
      <c r="FS1082" s="144"/>
      <c r="FT1082" s="144"/>
      <c r="FU1082" s="144"/>
      <c r="FV1082" s="144"/>
      <c r="FW1082" s="144"/>
      <c r="FX1082" s="144"/>
      <c r="FY1082" s="144"/>
      <c r="FZ1082" s="144"/>
      <c r="GA1082" s="144"/>
      <c r="GB1082" s="144"/>
      <c r="GC1082" s="144"/>
      <c r="GD1082" s="144"/>
      <c r="GE1082" s="144"/>
      <c r="GF1082" s="144"/>
      <c r="GG1082" s="144"/>
      <c r="GH1082" s="144"/>
      <c r="GI1082" s="144"/>
      <c r="GJ1082" s="144"/>
      <c r="GK1082" s="144"/>
      <c r="GL1082" s="144"/>
      <c r="GM1082" s="144"/>
      <c r="GN1082" s="144"/>
      <c r="GO1082" s="144"/>
      <c r="GP1082" s="144"/>
      <c r="GQ1082" s="144"/>
      <c r="GR1082" s="144"/>
      <c r="GS1082" s="144"/>
      <c r="GT1082" s="144"/>
      <c r="GU1082" s="144"/>
      <c r="GV1082" s="144"/>
      <c r="GW1082" s="144"/>
      <c r="GX1082" s="144"/>
      <c r="GY1082" s="144"/>
      <c r="GZ1082" s="144"/>
      <c r="HA1082" s="144"/>
      <c r="HB1082" s="144"/>
      <c r="HC1082" s="144"/>
      <c r="HD1082" s="144"/>
      <c r="HE1082" s="144"/>
      <c r="HF1082" s="144"/>
      <c r="HG1082" s="144"/>
      <c r="HH1082" s="144"/>
      <c r="HI1082" s="144"/>
      <c r="HJ1082" s="144"/>
    </row>
    <row r="1083" spans="1:218" ht="16.5" x14ac:dyDescent="0.35">
      <c r="A1083" s="144"/>
      <c r="B1083" s="144"/>
      <c r="C1083" s="144"/>
      <c r="D1083" s="144"/>
      <c r="E1083" s="144"/>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c r="BG1083" s="144"/>
      <c r="BH1083" s="144"/>
      <c r="BI1083" s="144"/>
      <c r="BJ1083" s="144"/>
      <c r="BK1083" s="144"/>
      <c r="BL1083" s="144"/>
      <c r="BM1083" s="144"/>
      <c r="BN1083" s="144"/>
      <c r="BO1083" s="144"/>
      <c r="BP1083" s="144"/>
      <c r="BQ1083" s="144"/>
      <c r="BR1083" s="144"/>
      <c r="BS1083" s="144"/>
      <c r="BT1083" s="144"/>
      <c r="BU1083" s="144"/>
      <c r="BV1083" s="144"/>
      <c r="BW1083" s="144"/>
      <c r="BX1083" s="144"/>
      <c r="BY1083" s="144"/>
      <c r="BZ1083" s="144"/>
      <c r="CA1083" s="144"/>
      <c r="CB1083" s="144"/>
      <c r="CC1083" s="144"/>
      <c r="CD1083" s="144"/>
      <c r="CE1083" s="144"/>
      <c r="CF1083" s="144"/>
      <c r="CG1083" s="144"/>
      <c r="CH1083" s="144"/>
      <c r="CI1083" s="144"/>
      <c r="CJ1083" s="144"/>
      <c r="CK1083" s="144"/>
      <c r="CL1083" s="144"/>
      <c r="CM1083" s="144"/>
      <c r="CN1083" s="144"/>
      <c r="CO1083" s="144"/>
      <c r="CP1083" s="144"/>
      <c r="CQ1083" s="144"/>
      <c r="CR1083" s="144"/>
      <c r="CS1083" s="144"/>
      <c r="CT1083" s="144"/>
      <c r="CU1083" s="144"/>
      <c r="CV1083" s="144"/>
      <c r="CW1083" s="144"/>
      <c r="CX1083" s="144"/>
      <c r="CY1083" s="144"/>
      <c r="CZ1083" s="144"/>
      <c r="DA1083" s="144"/>
      <c r="DB1083" s="144"/>
      <c r="DC1083" s="144"/>
      <c r="DD1083" s="144"/>
      <c r="DE1083" s="144"/>
      <c r="DF1083" s="144"/>
      <c r="DG1083" s="144"/>
      <c r="DH1083" s="144"/>
      <c r="DI1083" s="144"/>
      <c r="DJ1083" s="144"/>
      <c r="DK1083" s="144"/>
      <c r="DL1083" s="144"/>
      <c r="DM1083" s="144"/>
      <c r="DN1083" s="144"/>
      <c r="DO1083" s="144"/>
      <c r="DP1083" s="144"/>
      <c r="DQ1083" s="144"/>
      <c r="DR1083" s="144"/>
      <c r="DS1083" s="144"/>
      <c r="DT1083" s="144"/>
      <c r="DU1083" s="144"/>
      <c r="DV1083" s="144"/>
      <c r="DW1083" s="144"/>
      <c r="DX1083" s="144"/>
      <c r="DY1083" s="144"/>
      <c r="DZ1083" s="144"/>
      <c r="EA1083" s="144"/>
      <c r="EB1083" s="144"/>
      <c r="EC1083" s="144"/>
      <c r="ED1083" s="144"/>
      <c r="EE1083" s="144"/>
      <c r="EF1083" s="144"/>
      <c r="EG1083" s="144"/>
      <c r="EH1083" s="144"/>
      <c r="EI1083" s="144"/>
      <c r="EJ1083" s="144"/>
      <c r="EK1083" s="144"/>
      <c r="EL1083" s="144"/>
      <c r="EM1083" s="144"/>
      <c r="EN1083" s="144"/>
      <c r="EO1083" s="144"/>
      <c r="EP1083" s="144"/>
      <c r="EQ1083" s="144"/>
      <c r="ER1083" s="144"/>
      <c r="ES1083" s="144"/>
      <c r="ET1083" s="144"/>
      <c r="EU1083" s="144"/>
      <c r="EV1083" s="144"/>
      <c r="EW1083" s="144"/>
      <c r="EX1083" s="144"/>
      <c r="EY1083" s="144"/>
      <c r="EZ1083" s="144"/>
      <c r="FA1083" s="144"/>
      <c r="FB1083" s="144"/>
      <c r="FC1083" s="144"/>
      <c r="FD1083" s="144"/>
      <c r="FE1083" s="144"/>
      <c r="FF1083" s="144"/>
      <c r="FG1083" s="144"/>
      <c r="FH1083" s="144"/>
      <c r="FI1083" s="144"/>
      <c r="FJ1083" s="144"/>
      <c r="FK1083" s="144"/>
      <c r="FL1083" s="144"/>
      <c r="FM1083" s="144"/>
      <c r="FN1083" s="144"/>
      <c r="FO1083" s="144"/>
      <c r="FP1083" s="144"/>
      <c r="FQ1083" s="144"/>
      <c r="FR1083" s="144"/>
      <c r="FS1083" s="144"/>
      <c r="FT1083" s="144"/>
      <c r="FU1083" s="144"/>
      <c r="FV1083" s="144"/>
      <c r="FW1083" s="144"/>
      <c r="FX1083" s="144"/>
      <c r="FY1083" s="144"/>
      <c r="FZ1083" s="144"/>
      <c r="GA1083" s="144"/>
      <c r="GB1083" s="144"/>
      <c r="GC1083" s="144"/>
      <c r="GD1083" s="144"/>
      <c r="GE1083" s="144"/>
      <c r="GF1083" s="144"/>
      <c r="GG1083" s="144"/>
      <c r="GH1083" s="144"/>
      <c r="GI1083" s="144"/>
      <c r="GJ1083" s="144"/>
      <c r="GK1083" s="144"/>
      <c r="GL1083" s="144"/>
      <c r="GM1083" s="144"/>
      <c r="GN1083" s="144"/>
      <c r="GO1083" s="144"/>
      <c r="GP1083" s="144"/>
      <c r="GQ1083" s="144"/>
      <c r="GR1083" s="144"/>
      <c r="GS1083" s="144"/>
      <c r="GT1083" s="144"/>
      <c r="GU1083" s="144"/>
      <c r="GV1083" s="144"/>
      <c r="GW1083" s="144"/>
      <c r="GX1083" s="144"/>
      <c r="GY1083" s="144"/>
      <c r="GZ1083" s="144"/>
      <c r="HA1083" s="144"/>
      <c r="HB1083" s="144"/>
      <c r="HC1083" s="144"/>
      <c r="HD1083" s="144"/>
      <c r="HE1083" s="144"/>
      <c r="HF1083" s="144"/>
      <c r="HG1083" s="144"/>
      <c r="HH1083" s="144"/>
      <c r="HI1083" s="144"/>
      <c r="HJ1083" s="144"/>
    </row>
    <row r="1084" spans="1:218" ht="16.5" x14ac:dyDescent="0.35">
      <c r="A1084" s="144"/>
      <c r="B1084" s="144"/>
      <c r="C1084" s="144"/>
      <c r="D1084" s="144"/>
      <c r="E1084" s="144"/>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c r="BG1084" s="144"/>
      <c r="BH1084" s="144"/>
      <c r="BI1084" s="144"/>
      <c r="BJ1084" s="144"/>
      <c r="BK1084" s="144"/>
      <c r="BL1084" s="144"/>
      <c r="BM1084" s="144"/>
      <c r="BN1084" s="144"/>
      <c r="BO1084" s="144"/>
      <c r="BP1084" s="144"/>
      <c r="BQ1084" s="144"/>
      <c r="BR1084" s="144"/>
      <c r="BS1084" s="144"/>
      <c r="BT1084" s="144"/>
      <c r="BU1084" s="144"/>
      <c r="BV1084" s="144"/>
      <c r="BW1084" s="144"/>
      <c r="BX1084" s="144"/>
      <c r="BY1084" s="144"/>
      <c r="BZ1084" s="144"/>
      <c r="CA1084" s="144"/>
      <c r="CB1084" s="144"/>
      <c r="CC1084" s="144"/>
      <c r="CD1084" s="144"/>
      <c r="CE1084" s="144"/>
      <c r="CF1084" s="144"/>
      <c r="CG1084" s="144"/>
      <c r="CH1084" s="144"/>
      <c r="CI1084" s="144"/>
      <c r="CJ1084" s="144"/>
      <c r="CK1084" s="144"/>
      <c r="CL1084" s="144"/>
      <c r="CM1084" s="144"/>
      <c r="CN1084" s="144"/>
      <c r="CO1084" s="144"/>
      <c r="CP1084" s="144"/>
      <c r="CQ1084" s="144"/>
      <c r="CR1084" s="144"/>
      <c r="CS1084" s="144"/>
      <c r="CT1084" s="144"/>
      <c r="CU1084" s="144"/>
      <c r="CV1084" s="144"/>
      <c r="CW1084" s="144"/>
      <c r="CX1084" s="144"/>
      <c r="CY1084" s="144"/>
      <c r="CZ1084" s="144"/>
      <c r="DA1084" s="144"/>
      <c r="DB1084" s="144"/>
      <c r="DC1084" s="144"/>
      <c r="DD1084" s="144"/>
      <c r="DE1084" s="144"/>
      <c r="DF1084" s="144"/>
      <c r="DG1084" s="144"/>
      <c r="DH1084" s="144"/>
      <c r="DI1084" s="144"/>
      <c r="DJ1084" s="144"/>
      <c r="DK1084" s="144"/>
      <c r="DL1084" s="144"/>
      <c r="DM1084" s="144"/>
      <c r="DN1084" s="144"/>
      <c r="DO1084" s="144"/>
      <c r="DP1084" s="144"/>
      <c r="DQ1084" s="144"/>
      <c r="DR1084" s="144"/>
      <c r="DS1084" s="144"/>
      <c r="DT1084" s="144"/>
      <c r="DU1084" s="144"/>
      <c r="DV1084" s="144"/>
      <c r="DW1084" s="144"/>
      <c r="DX1084" s="144"/>
      <c r="DY1084" s="144"/>
      <c r="DZ1084" s="144"/>
      <c r="EA1084" s="144"/>
      <c r="EB1084" s="144"/>
      <c r="EC1084" s="144"/>
      <c r="ED1084" s="144"/>
      <c r="EE1084" s="144"/>
      <c r="EF1084" s="144"/>
      <c r="EG1084" s="144"/>
      <c r="EH1084" s="144"/>
      <c r="EI1084" s="144"/>
      <c r="EJ1084" s="144"/>
      <c r="EK1084" s="144"/>
      <c r="EL1084" s="144"/>
      <c r="EM1084" s="144"/>
      <c r="EN1084" s="144"/>
      <c r="EO1084" s="144"/>
      <c r="EP1084" s="144"/>
      <c r="EQ1084" s="144"/>
      <c r="ER1084" s="144"/>
      <c r="ES1084" s="144"/>
      <c r="ET1084" s="144"/>
      <c r="EU1084" s="144"/>
      <c r="EV1084" s="144"/>
      <c r="EW1084" s="144"/>
      <c r="EX1084" s="144"/>
      <c r="EY1084" s="144"/>
      <c r="EZ1084" s="144"/>
      <c r="FA1084" s="144"/>
      <c r="FB1084" s="144"/>
      <c r="FC1084" s="144"/>
      <c r="FD1084" s="144"/>
      <c r="FE1084" s="144"/>
      <c r="FF1084" s="144"/>
      <c r="FG1084" s="144"/>
      <c r="FH1084" s="144"/>
      <c r="FI1084" s="144"/>
      <c r="FJ1084" s="144"/>
      <c r="FK1084" s="144"/>
      <c r="FL1084" s="144"/>
      <c r="FM1084" s="144"/>
      <c r="FN1084" s="144"/>
      <c r="FO1084" s="144"/>
      <c r="FP1084" s="144"/>
      <c r="FQ1084" s="144"/>
      <c r="FR1084" s="144"/>
      <c r="FS1084" s="144"/>
      <c r="FT1084" s="144"/>
      <c r="FU1084" s="144"/>
      <c r="FV1084" s="144"/>
      <c r="FW1084" s="144"/>
      <c r="FX1084" s="144"/>
      <c r="FY1084" s="144"/>
      <c r="FZ1084" s="144"/>
      <c r="GA1084" s="144"/>
      <c r="GB1084" s="144"/>
      <c r="GC1084" s="144"/>
      <c r="GD1084" s="144"/>
      <c r="GE1084" s="144"/>
      <c r="GF1084" s="144"/>
      <c r="GG1084" s="144"/>
      <c r="GH1084" s="144"/>
      <c r="GI1084" s="144"/>
      <c r="GJ1084" s="144"/>
      <c r="GK1084" s="144"/>
      <c r="GL1084" s="144"/>
      <c r="GM1084" s="144"/>
      <c r="GN1084" s="144"/>
      <c r="GO1084" s="144"/>
      <c r="GP1084" s="144"/>
      <c r="GQ1084" s="144"/>
      <c r="GR1084" s="144"/>
      <c r="GS1084" s="144"/>
      <c r="GT1084" s="144"/>
      <c r="GU1084" s="144"/>
      <c r="GV1084" s="144"/>
      <c r="GW1084" s="144"/>
      <c r="GX1084" s="144"/>
      <c r="GY1084" s="144"/>
      <c r="GZ1084" s="144"/>
      <c r="HA1084" s="144"/>
      <c r="HB1084" s="144"/>
      <c r="HC1084" s="144"/>
      <c r="HD1084" s="144"/>
      <c r="HE1084" s="144"/>
      <c r="HF1084" s="144"/>
      <c r="HG1084" s="144"/>
      <c r="HH1084" s="144"/>
      <c r="HI1084" s="144"/>
      <c r="HJ1084" s="144"/>
    </row>
    <row r="1085" spans="1:218" ht="16.5" x14ac:dyDescent="0.35">
      <c r="A1085" s="144"/>
      <c r="B1085" s="144"/>
      <c r="C1085" s="144"/>
      <c r="D1085" s="144"/>
      <c r="E1085" s="144"/>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c r="BG1085" s="144"/>
      <c r="BH1085" s="144"/>
      <c r="BI1085" s="144"/>
      <c r="BJ1085" s="144"/>
      <c r="BK1085" s="144"/>
      <c r="BL1085" s="144"/>
      <c r="BM1085" s="144"/>
      <c r="BN1085" s="144"/>
      <c r="BO1085" s="144"/>
      <c r="BP1085" s="144"/>
      <c r="BQ1085" s="144"/>
      <c r="BR1085" s="144"/>
      <c r="BS1085" s="144"/>
      <c r="BT1085" s="144"/>
      <c r="BU1085" s="144"/>
      <c r="BV1085" s="144"/>
      <c r="BW1085" s="144"/>
      <c r="BX1085" s="144"/>
      <c r="BY1085" s="144"/>
      <c r="BZ1085" s="144"/>
      <c r="CA1085" s="144"/>
      <c r="CB1085" s="144"/>
      <c r="CC1085" s="144"/>
      <c r="CD1085" s="144"/>
      <c r="CE1085" s="144"/>
      <c r="CF1085" s="144"/>
      <c r="CG1085" s="144"/>
      <c r="CH1085" s="144"/>
      <c r="CI1085" s="144"/>
      <c r="CJ1085" s="144"/>
      <c r="CK1085" s="144"/>
      <c r="CL1085" s="144"/>
      <c r="CM1085" s="144"/>
      <c r="CN1085" s="144"/>
      <c r="CO1085" s="144"/>
      <c r="CP1085" s="144"/>
      <c r="CQ1085" s="144"/>
      <c r="CR1085" s="144"/>
      <c r="CS1085" s="144"/>
      <c r="CT1085" s="144"/>
      <c r="CU1085" s="144"/>
      <c r="CV1085" s="144"/>
      <c r="CW1085" s="144"/>
      <c r="CX1085" s="144"/>
      <c r="CY1085" s="144"/>
      <c r="CZ1085" s="144"/>
      <c r="DA1085" s="144"/>
      <c r="DB1085" s="144"/>
      <c r="DC1085" s="144"/>
      <c r="DD1085" s="144"/>
      <c r="DE1085" s="144"/>
      <c r="DF1085" s="144"/>
      <c r="DG1085" s="144"/>
      <c r="DH1085" s="144"/>
      <c r="DI1085" s="144"/>
      <c r="DJ1085" s="144"/>
      <c r="DK1085" s="144"/>
      <c r="DL1085" s="144"/>
      <c r="DM1085" s="144"/>
      <c r="DN1085" s="144"/>
      <c r="DO1085" s="144"/>
      <c r="DP1085" s="144"/>
      <c r="DQ1085" s="144"/>
      <c r="DR1085" s="144"/>
      <c r="DS1085" s="144"/>
      <c r="DT1085" s="144"/>
      <c r="DU1085" s="144"/>
      <c r="DV1085" s="144"/>
      <c r="DW1085" s="144"/>
      <c r="DX1085" s="144"/>
      <c r="DY1085" s="144"/>
      <c r="DZ1085" s="144"/>
      <c r="EA1085" s="144"/>
      <c r="EB1085" s="144"/>
      <c r="EC1085" s="144"/>
      <c r="ED1085" s="144"/>
      <c r="EE1085" s="144"/>
      <c r="EF1085" s="144"/>
      <c r="EG1085" s="144"/>
      <c r="EH1085" s="144"/>
      <c r="EI1085" s="144"/>
      <c r="EJ1085" s="144"/>
      <c r="EK1085" s="144"/>
      <c r="EL1085" s="144"/>
      <c r="EM1085" s="144"/>
      <c r="EN1085" s="144"/>
      <c r="EO1085" s="144"/>
      <c r="EP1085" s="144"/>
      <c r="EQ1085" s="144"/>
      <c r="ER1085" s="144"/>
      <c r="ES1085" s="144"/>
      <c r="ET1085" s="144"/>
      <c r="EU1085" s="144"/>
      <c r="EV1085" s="144"/>
      <c r="EW1085" s="144"/>
      <c r="EX1085" s="144"/>
      <c r="EY1085" s="144"/>
      <c r="EZ1085" s="144"/>
      <c r="FA1085" s="144"/>
      <c r="FB1085" s="144"/>
      <c r="FC1085" s="144"/>
      <c r="FD1085" s="144"/>
      <c r="FE1085" s="144"/>
      <c r="FF1085" s="144"/>
      <c r="FG1085" s="144"/>
      <c r="FH1085" s="144"/>
      <c r="FI1085" s="144"/>
      <c r="FJ1085" s="144"/>
      <c r="FK1085" s="144"/>
      <c r="FL1085" s="144"/>
      <c r="FM1085" s="144"/>
      <c r="FN1085" s="144"/>
      <c r="FO1085" s="144"/>
      <c r="FP1085" s="144"/>
      <c r="FQ1085" s="144"/>
      <c r="FR1085" s="144"/>
      <c r="FS1085" s="144"/>
      <c r="FT1085" s="144"/>
      <c r="FU1085" s="144"/>
      <c r="FV1085" s="144"/>
      <c r="FW1085" s="144"/>
      <c r="FX1085" s="144"/>
      <c r="FY1085" s="144"/>
      <c r="FZ1085" s="144"/>
      <c r="GA1085" s="144"/>
      <c r="GB1085" s="144"/>
      <c r="GC1085" s="144"/>
      <c r="GD1085" s="144"/>
      <c r="GE1085" s="144"/>
      <c r="GF1085" s="144"/>
      <c r="GG1085" s="144"/>
      <c r="GH1085" s="144"/>
      <c r="GI1085" s="144"/>
      <c r="GJ1085" s="144"/>
      <c r="GK1085" s="144"/>
      <c r="GL1085" s="144"/>
      <c r="GM1085" s="144"/>
      <c r="GN1085" s="144"/>
      <c r="GO1085" s="144"/>
      <c r="GP1085" s="144"/>
      <c r="GQ1085" s="144"/>
      <c r="GR1085" s="144"/>
      <c r="GS1085" s="144"/>
      <c r="GT1085" s="144"/>
      <c r="GU1085" s="144"/>
      <c r="GV1085" s="144"/>
      <c r="GW1085" s="144"/>
      <c r="GX1085" s="144"/>
      <c r="GY1085" s="144"/>
      <c r="GZ1085" s="144"/>
      <c r="HA1085" s="144"/>
      <c r="HB1085" s="144"/>
      <c r="HC1085" s="144"/>
      <c r="HD1085" s="144"/>
      <c r="HE1085" s="144"/>
      <c r="HF1085" s="144"/>
      <c r="HG1085" s="144"/>
      <c r="HH1085" s="144"/>
      <c r="HI1085" s="144"/>
      <c r="HJ1085" s="144"/>
    </row>
    <row r="1086" spans="1:218" ht="16.5" x14ac:dyDescent="0.35">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H1086" s="144"/>
      <c r="BI1086" s="144"/>
      <c r="BJ1086" s="144"/>
      <c r="BK1086" s="144"/>
      <c r="BL1086" s="144"/>
      <c r="BM1086" s="144"/>
      <c r="BN1086" s="144"/>
      <c r="BO1086" s="144"/>
      <c r="BP1086" s="144"/>
      <c r="BQ1086" s="144"/>
      <c r="BR1086" s="144"/>
      <c r="BS1086" s="144"/>
      <c r="BT1086" s="144"/>
      <c r="BU1086" s="144"/>
      <c r="BV1086" s="144"/>
      <c r="BW1086" s="144"/>
      <c r="BX1086" s="144"/>
      <c r="BY1086" s="144"/>
      <c r="BZ1086" s="144"/>
      <c r="CA1086" s="144"/>
      <c r="CB1086" s="144"/>
      <c r="CC1086" s="144"/>
      <c r="CD1086" s="144"/>
      <c r="CE1086" s="144"/>
      <c r="CF1086" s="144"/>
      <c r="CG1086" s="144"/>
      <c r="CH1086" s="144"/>
      <c r="CI1086" s="144"/>
      <c r="CJ1086" s="144"/>
      <c r="CK1086" s="144"/>
      <c r="CL1086" s="144"/>
      <c r="CM1086" s="144"/>
      <c r="CN1086" s="144"/>
      <c r="CO1086" s="144"/>
      <c r="CP1086" s="144"/>
      <c r="CQ1086" s="144"/>
      <c r="CR1086" s="144"/>
      <c r="CS1086" s="144"/>
      <c r="CT1086" s="144"/>
      <c r="CU1086" s="144"/>
      <c r="CV1086" s="144"/>
      <c r="CW1086" s="144"/>
      <c r="CX1086" s="144"/>
      <c r="CY1086" s="144"/>
      <c r="CZ1086" s="144"/>
      <c r="DA1086" s="144"/>
      <c r="DB1086" s="144"/>
      <c r="DC1086" s="144"/>
      <c r="DD1086" s="144"/>
      <c r="DE1086" s="144"/>
      <c r="DF1086" s="144"/>
      <c r="DG1086" s="144"/>
      <c r="DH1086" s="144"/>
      <c r="DI1086" s="144"/>
      <c r="DJ1086" s="144"/>
      <c r="DK1086" s="144"/>
      <c r="DL1086" s="144"/>
      <c r="DM1086" s="144"/>
      <c r="DN1086" s="144"/>
      <c r="DO1086" s="144"/>
      <c r="DP1086" s="144"/>
      <c r="DQ1086" s="144"/>
      <c r="DR1086" s="144"/>
      <c r="DS1086" s="144"/>
      <c r="DT1086" s="144"/>
      <c r="DU1086" s="144"/>
      <c r="DV1086" s="144"/>
      <c r="DW1086" s="144"/>
      <c r="DX1086" s="144"/>
      <c r="DY1086" s="144"/>
      <c r="DZ1086" s="144"/>
      <c r="EA1086" s="144"/>
      <c r="EB1086" s="144"/>
      <c r="EC1086" s="144"/>
      <c r="ED1086" s="144"/>
      <c r="EE1086" s="144"/>
      <c r="EF1086" s="144"/>
      <c r="EG1086" s="144"/>
      <c r="EH1086" s="144"/>
      <c r="EI1086" s="144"/>
      <c r="EJ1086" s="144"/>
      <c r="EK1086" s="144"/>
      <c r="EL1086" s="144"/>
      <c r="EM1086" s="144"/>
      <c r="EN1086" s="144"/>
      <c r="EO1086" s="144"/>
      <c r="EP1086" s="144"/>
      <c r="EQ1086" s="144"/>
      <c r="ER1086" s="144"/>
      <c r="ES1086" s="144"/>
      <c r="ET1086" s="144"/>
      <c r="EU1086" s="144"/>
      <c r="EV1086" s="144"/>
      <c r="EW1086" s="144"/>
      <c r="EX1086" s="144"/>
      <c r="EY1086" s="144"/>
      <c r="EZ1086" s="144"/>
      <c r="FA1086" s="144"/>
      <c r="FB1086" s="144"/>
      <c r="FC1086" s="144"/>
      <c r="FD1086" s="144"/>
      <c r="FE1086" s="144"/>
      <c r="FF1086" s="144"/>
      <c r="FG1086" s="144"/>
      <c r="FH1086" s="144"/>
      <c r="FI1086" s="144"/>
      <c r="FJ1086" s="144"/>
      <c r="FK1086" s="144"/>
      <c r="FL1086" s="144"/>
      <c r="FM1086" s="144"/>
      <c r="FN1086" s="144"/>
      <c r="FO1086" s="144"/>
      <c r="FP1086" s="144"/>
      <c r="FQ1086" s="144"/>
      <c r="FR1086" s="144"/>
      <c r="FS1086" s="144"/>
      <c r="FT1086" s="144"/>
      <c r="FU1086" s="144"/>
      <c r="FV1086" s="144"/>
      <c r="FW1086" s="144"/>
      <c r="FX1086" s="144"/>
      <c r="FY1086" s="144"/>
      <c r="FZ1086" s="144"/>
      <c r="GA1086" s="144"/>
      <c r="GB1086" s="144"/>
      <c r="GC1086" s="144"/>
      <c r="GD1086" s="144"/>
      <c r="GE1086" s="144"/>
      <c r="GF1086" s="144"/>
      <c r="GG1086" s="144"/>
      <c r="GH1086" s="144"/>
      <c r="GI1086" s="144"/>
      <c r="GJ1086" s="144"/>
      <c r="GK1086" s="144"/>
      <c r="GL1086" s="144"/>
      <c r="GM1086" s="144"/>
      <c r="GN1086" s="144"/>
      <c r="GO1086" s="144"/>
      <c r="GP1086" s="144"/>
      <c r="GQ1086" s="144"/>
      <c r="GR1086" s="144"/>
      <c r="GS1086" s="144"/>
      <c r="GT1086" s="144"/>
      <c r="GU1086" s="144"/>
      <c r="GV1086" s="144"/>
      <c r="GW1086" s="144"/>
      <c r="GX1086" s="144"/>
      <c r="GY1086" s="144"/>
      <c r="GZ1086" s="144"/>
      <c r="HA1086" s="144"/>
      <c r="HB1086" s="144"/>
      <c r="HC1086" s="144"/>
      <c r="HD1086" s="144"/>
      <c r="HE1086" s="144"/>
      <c r="HF1086" s="144"/>
      <c r="HG1086" s="144"/>
      <c r="HH1086" s="144"/>
      <c r="HI1086" s="144"/>
      <c r="HJ1086" s="144"/>
    </row>
    <row r="1087" spans="1:218" ht="16.5" x14ac:dyDescent="0.35">
      <c r="A1087" s="144"/>
      <c r="B1087" s="144"/>
      <c r="C1087" s="144"/>
      <c r="D1087" s="144"/>
      <c r="E1087" s="144"/>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c r="BG1087" s="144"/>
      <c r="BH1087" s="144"/>
      <c r="BI1087" s="144"/>
      <c r="BJ1087" s="144"/>
      <c r="BK1087" s="144"/>
      <c r="BL1087" s="144"/>
      <c r="BM1087" s="144"/>
      <c r="BN1087" s="144"/>
      <c r="BO1087" s="144"/>
      <c r="BP1087" s="144"/>
      <c r="BQ1087" s="144"/>
      <c r="BR1087" s="144"/>
      <c r="BS1087" s="144"/>
      <c r="BT1087" s="144"/>
      <c r="BU1087" s="144"/>
      <c r="BV1087" s="144"/>
      <c r="BW1087" s="144"/>
      <c r="BX1087" s="144"/>
      <c r="BY1087" s="144"/>
      <c r="BZ1087" s="144"/>
      <c r="CA1087" s="144"/>
      <c r="CB1087" s="144"/>
      <c r="CC1087" s="144"/>
      <c r="CD1087" s="144"/>
      <c r="CE1087" s="144"/>
      <c r="CF1087" s="144"/>
      <c r="CG1087" s="144"/>
      <c r="CH1087" s="144"/>
      <c r="CI1087" s="144"/>
      <c r="CJ1087" s="144"/>
      <c r="CK1087" s="144"/>
      <c r="CL1087" s="144"/>
      <c r="CM1087" s="144"/>
      <c r="CN1087" s="144"/>
      <c r="CO1087" s="144"/>
      <c r="CP1087" s="144"/>
      <c r="CQ1087" s="144"/>
      <c r="CR1087" s="144"/>
      <c r="CS1087" s="144"/>
      <c r="CT1087" s="144"/>
      <c r="CU1087" s="144"/>
      <c r="CV1087" s="144"/>
      <c r="CW1087" s="144"/>
      <c r="CX1087" s="144"/>
      <c r="CY1087" s="144"/>
      <c r="CZ1087" s="144"/>
      <c r="DA1087" s="144"/>
      <c r="DB1087" s="144"/>
      <c r="DC1087" s="144"/>
      <c r="DD1087" s="144"/>
      <c r="DE1087" s="144"/>
      <c r="DF1087" s="144"/>
      <c r="DG1087" s="144"/>
      <c r="DH1087" s="144"/>
      <c r="DI1087" s="144"/>
      <c r="DJ1087" s="144"/>
      <c r="DK1087" s="144"/>
      <c r="DL1087" s="144"/>
      <c r="DM1087" s="144"/>
      <c r="DN1087" s="144"/>
      <c r="DO1087" s="144"/>
      <c r="DP1087" s="144"/>
      <c r="DQ1087" s="144"/>
      <c r="DR1087" s="144"/>
      <c r="DS1087" s="144"/>
      <c r="DT1087" s="144"/>
      <c r="DU1087" s="144"/>
      <c r="DV1087" s="144"/>
      <c r="DW1087" s="144"/>
      <c r="DX1087" s="144"/>
      <c r="DY1087" s="144"/>
      <c r="DZ1087" s="144"/>
      <c r="EA1087" s="144"/>
      <c r="EB1087" s="144"/>
      <c r="EC1087" s="144"/>
      <c r="ED1087" s="144"/>
      <c r="EE1087" s="144"/>
      <c r="EF1087" s="144"/>
      <c r="EG1087" s="144"/>
      <c r="EH1087" s="144"/>
      <c r="EI1087" s="144"/>
      <c r="EJ1087" s="144"/>
      <c r="EK1087" s="144"/>
      <c r="EL1087" s="144"/>
      <c r="EM1087" s="144"/>
      <c r="EN1087" s="144"/>
      <c r="EO1087" s="144"/>
      <c r="EP1087" s="144"/>
      <c r="EQ1087" s="144"/>
      <c r="ER1087" s="144"/>
      <c r="ES1087" s="144"/>
      <c r="ET1087" s="144"/>
      <c r="EU1087" s="144"/>
      <c r="EV1087" s="144"/>
      <c r="EW1087" s="144"/>
      <c r="EX1087" s="144"/>
      <c r="EY1087" s="144"/>
      <c r="EZ1087" s="144"/>
      <c r="FA1087" s="144"/>
      <c r="FB1087" s="144"/>
      <c r="FC1087" s="144"/>
      <c r="FD1087" s="144"/>
      <c r="FE1087" s="144"/>
      <c r="FF1087" s="144"/>
      <c r="FG1087" s="144"/>
      <c r="FH1087" s="144"/>
      <c r="FI1087" s="144"/>
      <c r="FJ1087" s="144"/>
      <c r="FK1087" s="144"/>
      <c r="FL1087" s="144"/>
      <c r="FM1087" s="144"/>
      <c r="FN1087" s="144"/>
      <c r="FO1087" s="144"/>
      <c r="FP1087" s="144"/>
      <c r="FQ1087" s="144"/>
      <c r="FR1087" s="144"/>
      <c r="FS1087" s="144"/>
      <c r="FT1087" s="144"/>
      <c r="FU1087" s="144"/>
      <c r="FV1087" s="144"/>
      <c r="FW1087" s="144"/>
      <c r="FX1087" s="144"/>
      <c r="FY1087" s="144"/>
      <c r="FZ1087" s="144"/>
      <c r="GA1087" s="144"/>
      <c r="GB1087" s="144"/>
      <c r="GC1087" s="144"/>
      <c r="GD1087" s="144"/>
      <c r="GE1087" s="144"/>
      <c r="GF1087" s="144"/>
      <c r="GG1087" s="144"/>
      <c r="GH1087" s="144"/>
      <c r="GI1087" s="144"/>
      <c r="GJ1087" s="144"/>
      <c r="GK1087" s="144"/>
      <c r="GL1087" s="144"/>
      <c r="GM1087" s="144"/>
      <c r="GN1087" s="144"/>
      <c r="GO1087" s="144"/>
      <c r="GP1087" s="144"/>
      <c r="GQ1087" s="144"/>
      <c r="GR1087" s="144"/>
      <c r="GS1087" s="144"/>
      <c r="GT1087" s="144"/>
      <c r="GU1087" s="144"/>
      <c r="GV1087" s="144"/>
      <c r="GW1087" s="144"/>
      <c r="GX1087" s="144"/>
      <c r="GY1087" s="144"/>
      <c r="GZ1087" s="144"/>
      <c r="HA1087" s="144"/>
      <c r="HB1087" s="144"/>
      <c r="HC1087" s="144"/>
      <c r="HD1087" s="144"/>
      <c r="HE1087" s="144"/>
      <c r="HF1087" s="144"/>
      <c r="HG1087" s="144"/>
      <c r="HH1087" s="144"/>
      <c r="HI1087" s="144"/>
      <c r="HJ1087" s="144"/>
    </row>
    <row r="1088" spans="1:218" ht="16.5" x14ac:dyDescent="0.35">
      <c r="A1088" s="144"/>
      <c r="B1088" s="144"/>
      <c r="C1088" s="144"/>
      <c r="D1088" s="144"/>
      <c r="E1088" s="144"/>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c r="BG1088" s="144"/>
      <c r="BH1088" s="144"/>
      <c r="BI1088" s="144"/>
      <c r="BJ1088" s="144"/>
      <c r="BK1088" s="144"/>
      <c r="BL1088" s="144"/>
      <c r="BM1088" s="144"/>
      <c r="BN1088" s="144"/>
      <c r="BO1088" s="144"/>
      <c r="BP1088" s="144"/>
      <c r="BQ1088" s="144"/>
      <c r="BR1088" s="144"/>
      <c r="BS1088" s="144"/>
      <c r="BT1088" s="144"/>
      <c r="BU1088" s="144"/>
      <c r="BV1088" s="144"/>
      <c r="BW1088" s="144"/>
      <c r="BX1088" s="144"/>
      <c r="BY1088" s="144"/>
      <c r="BZ1088" s="144"/>
      <c r="CA1088" s="144"/>
      <c r="CB1088" s="144"/>
      <c r="CC1088" s="144"/>
      <c r="CD1088" s="144"/>
      <c r="CE1088" s="144"/>
      <c r="CF1088" s="144"/>
      <c r="CG1088" s="144"/>
      <c r="CH1088" s="144"/>
      <c r="CI1088" s="144"/>
      <c r="CJ1088" s="144"/>
      <c r="CK1088" s="144"/>
      <c r="CL1088" s="144"/>
      <c r="CM1088" s="144"/>
      <c r="CN1088" s="144"/>
      <c r="CO1088" s="144"/>
      <c r="CP1088" s="144"/>
      <c r="CQ1088" s="144"/>
      <c r="CR1088" s="144"/>
      <c r="CS1088" s="144"/>
      <c r="CT1088" s="144"/>
      <c r="CU1088" s="144"/>
      <c r="CV1088" s="144"/>
      <c r="CW1088" s="144"/>
      <c r="CX1088" s="144"/>
      <c r="CY1088" s="144"/>
      <c r="CZ1088" s="144"/>
      <c r="DA1088" s="144"/>
      <c r="DB1088" s="144"/>
      <c r="DC1088" s="144"/>
      <c r="DD1088" s="144"/>
      <c r="DE1088" s="144"/>
      <c r="DF1088" s="144"/>
      <c r="DG1088" s="144"/>
      <c r="DH1088" s="144"/>
      <c r="DI1088" s="144"/>
      <c r="DJ1088" s="144"/>
      <c r="DK1088" s="144"/>
      <c r="DL1088" s="144"/>
      <c r="DM1088" s="144"/>
      <c r="DN1088" s="144"/>
      <c r="DO1088" s="144"/>
      <c r="DP1088" s="144"/>
      <c r="DQ1088" s="144"/>
      <c r="DR1088" s="144"/>
      <c r="DS1088" s="144"/>
      <c r="DT1088" s="144"/>
      <c r="DU1088" s="144"/>
      <c r="DV1088" s="144"/>
      <c r="DW1088" s="144"/>
      <c r="DX1088" s="144"/>
      <c r="DY1088" s="144"/>
      <c r="DZ1088" s="144"/>
      <c r="EA1088" s="144"/>
      <c r="EB1088" s="144"/>
      <c r="EC1088" s="144"/>
      <c r="ED1088" s="144"/>
      <c r="EE1088" s="144"/>
      <c r="EF1088" s="144"/>
      <c r="EG1088" s="144"/>
      <c r="EH1088" s="144"/>
      <c r="EI1088" s="144"/>
      <c r="EJ1088" s="144"/>
      <c r="EK1088" s="144"/>
      <c r="EL1088" s="144"/>
      <c r="EM1088" s="144"/>
      <c r="EN1088" s="144"/>
      <c r="EO1088" s="144"/>
      <c r="EP1088" s="144"/>
      <c r="EQ1088" s="144"/>
      <c r="ER1088" s="144"/>
      <c r="ES1088" s="144"/>
      <c r="ET1088" s="144"/>
      <c r="EU1088" s="144"/>
      <c r="EV1088" s="144"/>
      <c r="EW1088" s="144"/>
      <c r="EX1088" s="144"/>
      <c r="EY1088" s="144"/>
      <c r="EZ1088" s="144"/>
      <c r="FA1088" s="144"/>
      <c r="FB1088" s="144"/>
      <c r="FC1088" s="144"/>
      <c r="FD1088" s="144"/>
      <c r="FE1088" s="144"/>
      <c r="FF1088" s="144"/>
      <c r="FG1088" s="144"/>
      <c r="FH1088" s="144"/>
      <c r="FI1088" s="144"/>
      <c r="FJ1088" s="144"/>
      <c r="FK1088" s="144"/>
      <c r="FL1088" s="144"/>
      <c r="FM1088" s="144"/>
      <c r="FN1088" s="144"/>
      <c r="FO1088" s="144"/>
      <c r="FP1088" s="144"/>
      <c r="FQ1088" s="144"/>
      <c r="FR1088" s="144"/>
      <c r="FS1088" s="144"/>
      <c r="FT1088" s="144"/>
      <c r="FU1088" s="144"/>
      <c r="FV1088" s="144"/>
      <c r="FW1088" s="144"/>
      <c r="FX1088" s="144"/>
      <c r="FY1088" s="144"/>
      <c r="FZ1088" s="144"/>
      <c r="GA1088" s="144"/>
      <c r="GB1088" s="144"/>
      <c r="GC1088" s="144"/>
      <c r="GD1088" s="144"/>
      <c r="GE1088" s="144"/>
      <c r="GF1088" s="144"/>
      <c r="GG1088" s="144"/>
      <c r="GH1088" s="144"/>
      <c r="GI1088" s="144"/>
      <c r="GJ1088" s="144"/>
      <c r="GK1088" s="144"/>
      <c r="GL1088" s="144"/>
      <c r="GM1088" s="144"/>
      <c r="GN1088" s="144"/>
      <c r="GO1088" s="144"/>
      <c r="GP1088" s="144"/>
      <c r="GQ1088" s="144"/>
      <c r="GR1088" s="144"/>
      <c r="GS1088" s="144"/>
      <c r="GT1088" s="144"/>
      <c r="GU1088" s="144"/>
      <c r="GV1088" s="144"/>
      <c r="GW1088" s="144"/>
      <c r="GX1088" s="144"/>
      <c r="GY1088" s="144"/>
      <c r="GZ1088" s="144"/>
      <c r="HA1088" s="144"/>
      <c r="HB1088" s="144"/>
      <c r="HC1088" s="144"/>
      <c r="HD1088" s="144"/>
      <c r="HE1088" s="144"/>
      <c r="HF1088" s="144"/>
      <c r="HG1088" s="144"/>
      <c r="HH1088" s="144"/>
      <c r="HI1088" s="144"/>
      <c r="HJ1088" s="144"/>
    </row>
    <row r="1089" spans="1:218" ht="16.5" x14ac:dyDescent="0.35">
      <c r="A1089" s="144"/>
      <c r="B1089" s="144"/>
      <c r="C1089" s="144"/>
      <c r="D1089" s="144"/>
      <c r="E1089" s="144"/>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44"/>
      <c r="BH1089" s="144"/>
      <c r="BI1089" s="144"/>
      <c r="BJ1089" s="144"/>
      <c r="BK1089" s="144"/>
      <c r="BL1089" s="144"/>
      <c r="BM1089" s="144"/>
      <c r="BN1089" s="144"/>
      <c r="BO1089" s="144"/>
      <c r="BP1089" s="144"/>
      <c r="BQ1089" s="144"/>
      <c r="BR1089" s="144"/>
      <c r="BS1089" s="144"/>
      <c r="BT1089" s="144"/>
      <c r="BU1089" s="144"/>
      <c r="BV1089" s="144"/>
      <c r="BW1089" s="144"/>
      <c r="BX1089" s="144"/>
      <c r="BY1089" s="144"/>
      <c r="BZ1089" s="144"/>
      <c r="CA1089" s="144"/>
      <c r="CB1089" s="144"/>
      <c r="CC1089" s="144"/>
      <c r="CD1089" s="144"/>
      <c r="CE1089" s="144"/>
      <c r="CF1089" s="144"/>
      <c r="CG1089" s="144"/>
      <c r="CH1089" s="144"/>
      <c r="CI1089" s="144"/>
      <c r="CJ1089" s="144"/>
      <c r="CK1089" s="144"/>
      <c r="CL1089" s="144"/>
      <c r="CM1089" s="144"/>
      <c r="CN1089" s="144"/>
      <c r="CO1089" s="144"/>
      <c r="CP1089" s="144"/>
      <c r="CQ1089" s="144"/>
      <c r="CR1089" s="144"/>
      <c r="CS1089" s="144"/>
      <c r="CT1089" s="144"/>
      <c r="CU1089" s="144"/>
      <c r="CV1089" s="144"/>
      <c r="CW1089" s="144"/>
      <c r="CX1089" s="144"/>
      <c r="CY1089" s="144"/>
      <c r="CZ1089" s="144"/>
      <c r="DA1089" s="144"/>
      <c r="DB1089" s="144"/>
      <c r="DC1089" s="144"/>
      <c r="DD1089" s="144"/>
      <c r="DE1089" s="144"/>
      <c r="DF1089" s="144"/>
      <c r="DG1089" s="144"/>
      <c r="DH1089" s="144"/>
      <c r="DI1089" s="144"/>
      <c r="DJ1089" s="144"/>
      <c r="DK1089" s="144"/>
      <c r="DL1089" s="144"/>
      <c r="DM1089" s="144"/>
      <c r="DN1089" s="144"/>
      <c r="DO1089" s="144"/>
      <c r="DP1089" s="144"/>
      <c r="DQ1089" s="144"/>
      <c r="DR1089" s="144"/>
      <c r="DS1089" s="144"/>
      <c r="DT1089" s="144"/>
      <c r="DU1089" s="144"/>
      <c r="DV1089" s="144"/>
      <c r="DW1089" s="144"/>
      <c r="DX1089" s="144"/>
      <c r="DY1089" s="144"/>
      <c r="DZ1089" s="144"/>
      <c r="EA1089" s="144"/>
      <c r="EB1089" s="144"/>
      <c r="EC1089" s="144"/>
      <c r="ED1089" s="144"/>
      <c r="EE1089" s="144"/>
      <c r="EF1089" s="144"/>
      <c r="EG1089" s="144"/>
      <c r="EH1089" s="144"/>
      <c r="EI1089" s="144"/>
      <c r="EJ1089" s="144"/>
      <c r="EK1089" s="144"/>
      <c r="EL1089" s="144"/>
      <c r="EM1089" s="144"/>
      <c r="EN1089" s="144"/>
      <c r="EO1089" s="144"/>
      <c r="EP1089" s="144"/>
      <c r="EQ1089" s="144"/>
      <c r="ER1089" s="144"/>
      <c r="ES1089" s="144"/>
      <c r="ET1089" s="144"/>
      <c r="EU1089" s="144"/>
      <c r="EV1089" s="144"/>
      <c r="EW1089" s="144"/>
      <c r="EX1089" s="144"/>
      <c r="EY1089" s="144"/>
      <c r="EZ1089" s="144"/>
      <c r="FA1089" s="144"/>
      <c r="FB1089" s="144"/>
      <c r="FC1089" s="144"/>
      <c r="FD1089" s="144"/>
      <c r="FE1089" s="144"/>
      <c r="FF1089" s="144"/>
      <c r="FG1089" s="144"/>
      <c r="FH1089" s="144"/>
      <c r="FI1089" s="144"/>
      <c r="FJ1089" s="144"/>
      <c r="FK1089" s="144"/>
      <c r="FL1089" s="144"/>
      <c r="FM1089" s="144"/>
      <c r="FN1089" s="144"/>
      <c r="FO1089" s="144"/>
      <c r="FP1089" s="144"/>
      <c r="FQ1089" s="144"/>
      <c r="FR1089" s="144"/>
      <c r="FS1089" s="144"/>
      <c r="FT1089" s="144"/>
      <c r="FU1089" s="144"/>
      <c r="FV1089" s="144"/>
      <c r="FW1089" s="144"/>
      <c r="FX1089" s="144"/>
      <c r="FY1089" s="144"/>
      <c r="FZ1089" s="144"/>
      <c r="GA1089" s="144"/>
      <c r="GB1089" s="144"/>
      <c r="GC1089" s="144"/>
      <c r="GD1089" s="144"/>
      <c r="GE1089" s="144"/>
      <c r="GF1089" s="144"/>
      <c r="GG1089" s="144"/>
      <c r="GH1089" s="144"/>
      <c r="GI1089" s="144"/>
      <c r="GJ1089" s="144"/>
      <c r="GK1089" s="144"/>
      <c r="GL1089" s="144"/>
      <c r="GM1089" s="144"/>
      <c r="GN1089" s="144"/>
      <c r="GO1089" s="144"/>
      <c r="GP1089" s="144"/>
      <c r="GQ1089" s="144"/>
      <c r="GR1089" s="144"/>
      <c r="GS1089" s="144"/>
      <c r="GT1089" s="144"/>
      <c r="GU1089" s="144"/>
      <c r="GV1089" s="144"/>
      <c r="GW1089" s="144"/>
      <c r="GX1089" s="144"/>
      <c r="GY1089" s="144"/>
      <c r="GZ1089" s="144"/>
      <c r="HA1089" s="144"/>
      <c r="HB1089" s="144"/>
      <c r="HC1089" s="144"/>
      <c r="HD1089" s="144"/>
      <c r="HE1089" s="144"/>
      <c r="HF1089" s="144"/>
      <c r="HG1089" s="144"/>
      <c r="HH1089" s="144"/>
      <c r="HI1089" s="144"/>
      <c r="HJ1089" s="144"/>
    </row>
    <row r="1090" spans="1:218" ht="16.5" x14ac:dyDescent="0.35">
      <c r="A1090" s="144"/>
      <c r="B1090" s="144"/>
      <c r="C1090" s="144"/>
      <c r="D1090" s="144"/>
      <c r="E1090" s="144"/>
      <c r="F1090" s="144"/>
      <c r="G1090" s="144"/>
      <c r="H1090" s="144"/>
      <c r="I1090" s="144"/>
      <c r="J1090" s="144"/>
      <c r="K1090" s="144"/>
      <c r="L1090" s="144"/>
      <c r="M1090" s="144"/>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c r="BG1090" s="144"/>
      <c r="BH1090" s="144"/>
      <c r="BI1090" s="144"/>
      <c r="BJ1090" s="144"/>
      <c r="BK1090" s="144"/>
      <c r="BL1090" s="144"/>
      <c r="BM1090" s="144"/>
      <c r="BN1090" s="144"/>
      <c r="BO1090" s="144"/>
      <c r="BP1090" s="144"/>
      <c r="BQ1090" s="144"/>
      <c r="BR1090" s="144"/>
      <c r="BS1090" s="144"/>
      <c r="BT1090" s="144"/>
      <c r="BU1090" s="144"/>
      <c r="BV1090" s="144"/>
      <c r="BW1090" s="144"/>
      <c r="BX1090" s="144"/>
      <c r="BY1090" s="144"/>
      <c r="BZ1090" s="144"/>
      <c r="CA1090" s="144"/>
      <c r="CB1090" s="144"/>
      <c r="CC1090" s="144"/>
      <c r="CD1090" s="144"/>
      <c r="CE1090" s="144"/>
      <c r="CF1090" s="144"/>
      <c r="CG1090" s="144"/>
      <c r="CH1090" s="144"/>
      <c r="CI1090" s="144"/>
      <c r="CJ1090" s="144"/>
      <c r="CK1090" s="144"/>
      <c r="CL1090" s="144"/>
      <c r="CM1090" s="144"/>
      <c r="CN1090" s="144"/>
      <c r="CO1090" s="144"/>
      <c r="CP1090" s="144"/>
      <c r="CQ1090" s="144"/>
      <c r="CR1090" s="144"/>
      <c r="CS1090" s="144"/>
      <c r="CT1090" s="144"/>
      <c r="CU1090" s="144"/>
      <c r="CV1090" s="144"/>
      <c r="CW1090" s="144"/>
      <c r="CX1090" s="144"/>
      <c r="CY1090" s="144"/>
      <c r="CZ1090" s="144"/>
      <c r="DA1090" s="144"/>
      <c r="DB1090" s="144"/>
      <c r="DC1090" s="144"/>
      <c r="DD1090" s="144"/>
      <c r="DE1090" s="144"/>
      <c r="DF1090" s="144"/>
      <c r="DG1090" s="144"/>
      <c r="DH1090" s="144"/>
      <c r="DI1090" s="144"/>
      <c r="DJ1090" s="144"/>
      <c r="DK1090" s="144"/>
      <c r="DL1090" s="144"/>
      <c r="DM1090" s="144"/>
      <c r="DN1090" s="144"/>
      <c r="DO1090" s="144"/>
      <c r="DP1090" s="144"/>
      <c r="DQ1090" s="144"/>
      <c r="DR1090" s="144"/>
      <c r="DS1090" s="144"/>
      <c r="DT1090" s="144"/>
      <c r="DU1090" s="144"/>
      <c r="DV1090" s="144"/>
      <c r="DW1090" s="144"/>
      <c r="DX1090" s="144"/>
      <c r="DY1090" s="144"/>
      <c r="DZ1090" s="144"/>
      <c r="EA1090" s="144"/>
      <c r="EB1090" s="144"/>
      <c r="EC1090" s="144"/>
      <c r="ED1090" s="144"/>
      <c r="EE1090" s="144"/>
      <c r="EF1090" s="144"/>
      <c r="EG1090" s="144"/>
      <c r="EH1090" s="144"/>
      <c r="EI1090" s="144"/>
      <c r="EJ1090" s="144"/>
      <c r="EK1090" s="144"/>
      <c r="EL1090" s="144"/>
      <c r="EM1090" s="144"/>
      <c r="EN1090" s="144"/>
      <c r="EO1090" s="144"/>
      <c r="EP1090" s="144"/>
      <c r="EQ1090" s="144"/>
      <c r="ER1090" s="144"/>
      <c r="ES1090" s="144"/>
      <c r="ET1090" s="144"/>
      <c r="EU1090" s="144"/>
      <c r="EV1090" s="144"/>
      <c r="EW1090" s="144"/>
      <c r="EX1090" s="144"/>
      <c r="EY1090" s="144"/>
      <c r="EZ1090" s="144"/>
      <c r="FA1090" s="144"/>
      <c r="FB1090" s="144"/>
      <c r="FC1090" s="144"/>
      <c r="FD1090" s="144"/>
      <c r="FE1090" s="144"/>
      <c r="FF1090" s="144"/>
      <c r="FG1090" s="144"/>
      <c r="FH1090" s="144"/>
      <c r="FI1090" s="144"/>
      <c r="FJ1090" s="144"/>
      <c r="FK1090" s="144"/>
      <c r="FL1090" s="144"/>
      <c r="FM1090" s="144"/>
      <c r="FN1090" s="144"/>
      <c r="FO1090" s="144"/>
      <c r="FP1090" s="144"/>
      <c r="FQ1090" s="144"/>
      <c r="FR1090" s="144"/>
      <c r="FS1090" s="144"/>
      <c r="FT1090" s="144"/>
      <c r="FU1090" s="144"/>
      <c r="FV1090" s="144"/>
      <c r="FW1090" s="144"/>
      <c r="FX1090" s="144"/>
      <c r="FY1090" s="144"/>
      <c r="FZ1090" s="144"/>
      <c r="GA1090" s="144"/>
      <c r="GB1090" s="144"/>
      <c r="GC1090" s="144"/>
      <c r="GD1090" s="144"/>
      <c r="GE1090" s="144"/>
      <c r="GF1090" s="144"/>
      <c r="GG1090" s="144"/>
      <c r="GH1090" s="144"/>
      <c r="GI1090" s="144"/>
      <c r="GJ1090" s="144"/>
      <c r="GK1090" s="144"/>
      <c r="GL1090" s="144"/>
      <c r="GM1090" s="144"/>
      <c r="GN1090" s="144"/>
      <c r="GO1090" s="144"/>
      <c r="GP1090" s="144"/>
      <c r="GQ1090" s="144"/>
      <c r="GR1090" s="144"/>
      <c r="GS1090" s="144"/>
      <c r="GT1090" s="144"/>
      <c r="GU1090" s="144"/>
      <c r="GV1090" s="144"/>
      <c r="GW1090" s="144"/>
      <c r="GX1090" s="144"/>
      <c r="GY1090" s="144"/>
      <c r="GZ1090" s="144"/>
      <c r="HA1090" s="144"/>
      <c r="HB1090" s="144"/>
      <c r="HC1090" s="144"/>
      <c r="HD1090" s="144"/>
      <c r="HE1090" s="144"/>
      <c r="HF1090" s="144"/>
      <c r="HG1090" s="144"/>
      <c r="HH1090" s="144"/>
      <c r="HI1090" s="144"/>
      <c r="HJ1090" s="144"/>
    </row>
    <row r="1091" spans="1:218" ht="16.5" x14ac:dyDescent="0.35">
      <c r="A1091" s="144"/>
      <c r="B1091" s="144"/>
      <c r="C1091" s="144"/>
      <c r="D1091" s="144"/>
      <c r="E1091" s="144"/>
      <c r="F1091" s="144"/>
      <c r="G1091" s="144"/>
      <c r="H1091" s="144"/>
      <c r="I1091" s="144"/>
      <c r="J1091" s="144"/>
      <c r="K1091" s="144"/>
      <c r="L1091" s="144"/>
      <c r="M1091" s="144"/>
      <c r="N1091" s="144"/>
      <c r="O1091" s="144"/>
      <c r="P1091" s="144"/>
      <c r="Q1091" s="144"/>
      <c r="R1091" s="144"/>
      <c r="S1091" s="144"/>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c r="BG1091" s="144"/>
      <c r="BH1091" s="144"/>
      <c r="BI1091" s="144"/>
      <c r="BJ1091" s="144"/>
      <c r="BK1091" s="144"/>
      <c r="BL1091" s="144"/>
      <c r="BM1091" s="144"/>
      <c r="BN1091" s="144"/>
      <c r="BO1091" s="144"/>
      <c r="BP1091" s="144"/>
      <c r="BQ1091" s="144"/>
      <c r="BR1091" s="144"/>
      <c r="BS1091" s="144"/>
      <c r="BT1091" s="144"/>
      <c r="BU1091" s="144"/>
      <c r="BV1091" s="144"/>
      <c r="BW1091" s="144"/>
      <c r="BX1091" s="144"/>
      <c r="BY1091" s="144"/>
      <c r="BZ1091" s="144"/>
      <c r="CA1091" s="144"/>
      <c r="CB1091" s="144"/>
      <c r="CC1091" s="144"/>
      <c r="CD1091" s="144"/>
      <c r="CE1091" s="144"/>
      <c r="CF1091" s="144"/>
      <c r="CG1091" s="144"/>
      <c r="CH1091" s="144"/>
      <c r="CI1091" s="144"/>
      <c r="CJ1091" s="144"/>
      <c r="CK1091" s="144"/>
      <c r="CL1091" s="144"/>
      <c r="CM1091" s="144"/>
      <c r="CN1091" s="144"/>
      <c r="CO1091" s="144"/>
      <c r="CP1091" s="144"/>
      <c r="CQ1091" s="144"/>
      <c r="CR1091" s="144"/>
      <c r="CS1091" s="144"/>
      <c r="CT1091" s="144"/>
      <c r="CU1091" s="144"/>
      <c r="CV1091" s="144"/>
      <c r="CW1091" s="144"/>
      <c r="CX1091" s="144"/>
      <c r="CY1091" s="144"/>
      <c r="CZ1091" s="144"/>
      <c r="DA1091" s="144"/>
      <c r="DB1091" s="144"/>
      <c r="DC1091" s="144"/>
      <c r="DD1091" s="144"/>
      <c r="DE1091" s="144"/>
      <c r="DF1091" s="144"/>
      <c r="DG1091" s="144"/>
      <c r="DH1091" s="144"/>
      <c r="DI1091" s="144"/>
      <c r="DJ1091" s="144"/>
      <c r="DK1091" s="144"/>
      <c r="DL1091" s="144"/>
      <c r="DM1091" s="144"/>
      <c r="DN1091" s="144"/>
      <c r="DO1091" s="144"/>
      <c r="DP1091" s="144"/>
      <c r="DQ1091" s="144"/>
      <c r="DR1091" s="144"/>
      <c r="DS1091" s="144"/>
      <c r="DT1091" s="144"/>
      <c r="DU1091" s="144"/>
      <c r="DV1091" s="144"/>
      <c r="DW1091" s="144"/>
      <c r="DX1091" s="144"/>
      <c r="DY1091" s="144"/>
      <c r="DZ1091" s="144"/>
      <c r="EA1091" s="144"/>
      <c r="EB1091" s="144"/>
      <c r="EC1091" s="144"/>
      <c r="ED1091" s="144"/>
      <c r="EE1091" s="144"/>
      <c r="EF1091" s="144"/>
      <c r="EG1091" s="144"/>
      <c r="EH1091" s="144"/>
      <c r="EI1091" s="144"/>
      <c r="EJ1091" s="144"/>
      <c r="EK1091" s="144"/>
      <c r="EL1091" s="144"/>
      <c r="EM1091" s="144"/>
      <c r="EN1091" s="144"/>
      <c r="EO1091" s="144"/>
      <c r="EP1091" s="144"/>
      <c r="EQ1091" s="144"/>
      <c r="ER1091" s="144"/>
      <c r="ES1091" s="144"/>
      <c r="ET1091" s="144"/>
      <c r="EU1091" s="144"/>
      <c r="EV1091" s="144"/>
      <c r="EW1091" s="144"/>
      <c r="EX1091" s="144"/>
      <c r="EY1091" s="144"/>
      <c r="EZ1091" s="144"/>
      <c r="FA1091" s="144"/>
      <c r="FB1091" s="144"/>
      <c r="FC1091" s="144"/>
      <c r="FD1091" s="144"/>
      <c r="FE1091" s="144"/>
      <c r="FF1091" s="144"/>
      <c r="FG1091" s="144"/>
      <c r="FH1091" s="144"/>
      <c r="FI1091" s="144"/>
      <c r="FJ1091" s="144"/>
      <c r="FK1091" s="144"/>
      <c r="FL1091" s="144"/>
      <c r="FM1091" s="144"/>
      <c r="FN1091" s="144"/>
      <c r="FO1091" s="144"/>
      <c r="FP1091" s="144"/>
      <c r="FQ1091" s="144"/>
      <c r="FR1091" s="144"/>
      <c r="FS1091" s="144"/>
      <c r="FT1091" s="144"/>
      <c r="FU1091" s="144"/>
      <c r="FV1091" s="144"/>
      <c r="FW1091" s="144"/>
      <c r="FX1091" s="144"/>
      <c r="FY1091" s="144"/>
      <c r="FZ1091" s="144"/>
      <c r="GA1091" s="144"/>
      <c r="GB1091" s="144"/>
      <c r="GC1091" s="144"/>
      <c r="GD1091" s="144"/>
      <c r="GE1091" s="144"/>
      <c r="GF1091" s="144"/>
      <c r="GG1091" s="144"/>
      <c r="GH1091" s="144"/>
      <c r="GI1091" s="144"/>
      <c r="GJ1091" s="144"/>
      <c r="GK1091" s="144"/>
      <c r="GL1091" s="144"/>
      <c r="GM1091" s="144"/>
      <c r="GN1091" s="144"/>
      <c r="GO1091" s="144"/>
      <c r="GP1091" s="144"/>
      <c r="GQ1091" s="144"/>
      <c r="GR1091" s="144"/>
      <c r="GS1091" s="144"/>
      <c r="GT1091" s="144"/>
      <c r="GU1091" s="144"/>
      <c r="GV1091" s="144"/>
      <c r="GW1091" s="144"/>
      <c r="GX1091" s="144"/>
      <c r="GY1091" s="144"/>
      <c r="GZ1091" s="144"/>
      <c r="HA1091" s="144"/>
      <c r="HB1091" s="144"/>
      <c r="HC1091" s="144"/>
      <c r="HD1091" s="144"/>
      <c r="HE1091" s="144"/>
      <c r="HF1091" s="144"/>
      <c r="HG1091" s="144"/>
      <c r="HH1091" s="144"/>
      <c r="HI1091" s="144"/>
      <c r="HJ1091" s="144"/>
    </row>
    <row r="1092" spans="1:218" ht="16.5" x14ac:dyDescent="0.35">
      <c r="A1092" s="144"/>
      <c r="B1092" s="144"/>
      <c r="C1092" s="144"/>
      <c r="D1092" s="144"/>
      <c r="E1092" s="144"/>
      <c r="F1092" s="144"/>
      <c r="G1092" s="144"/>
      <c r="H1092" s="144"/>
      <c r="I1092" s="144"/>
      <c r="J1092" s="144"/>
      <c r="K1092" s="144"/>
      <c r="L1092" s="144"/>
      <c r="M1092" s="144"/>
      <c r="N1092" s="144"/>
      <c r="O1092" s="144"/>
      <c r="P1092" s="144"/>
      <c r="Q1092" s="144"/>
      <c r="R1092" s="144"/>
      <c r="S1092" s="144"/>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c r="BG1092" s="144"/>
      <c r="BH1092" s="144"/>
      <c r="BI1092" s="144"/>
      <c r="BJ1092" s="144"/>
      <c r="BK1092" s="144"/>
      <c r="BL1092" s="144"/>
      <c r="BM1092" s="144"/>
      <c r="BN1092" s="144"/>
      <c r="BO1092" s="144"/>
      <c r="BP1092" s="144"/>
      <c r="BQ1092" s="144"/>
      <c r="BR1092" s="144"/>
      <c r="BS1092" s="144"/>
      <c r="BT1092" s="144"/>
      <c r="BU1092" s="144"/>
      <c r="BV1092" s="144"/>
      <c r="BW1092" s="144"/>
      <c r="BX1092" s="144"/>
      <c r="BY1092" s="144"/>
      <c r="BZ1092" s="144"/>
      <c r="CA1092" s="144"/>
      <c r="CB1092" s="144"/>
      <c r="CC1092" s="144"/>
      <c r="CD1092" s="144"/>
      <c r="CE1092" s="144"/>
      <c r="CF1092" s="144"/>
      <c r="CG1092" s="144"/>
      <c r="CH1092" s="144"/>
      <c r="CI1092" s="144"/>
      <c r="CJ1092" s="144"/>
      <c r="CK1092" s="144"/>
      <c r="CL1092" s="144"/>
      <c r="CM1092" s="144"/>
      <c r="CN1092" s="144"/>
      <c r="CO1092" s="144"/>
      <c r="CP1092" s="144"/>
      <c r="CQ1092" s="144"/>
      <c r="CR1092" s="144"/>
      <c r="CS1092" s="144"/>
      <c r="CT1092" s="144"/>
      <c r="CU1092" s="144"/>
      <c r="CV1092" s="144"/>
      <c r="CW1092" s="144"/>
      <c r="CX1092" s="144"/>
      <c r="CY1092" s="144"/>
      <c r="CZ1092" s="144"/>
      <c r="DA1092" s="144"/>
      <c r="DB1092" s="144"/>
      <c r="DC1092" s="144"/>
      <c r="DD1092" s="144"/>
      <c r="DE1092" s="144"/>
      <c r="DF1092" s="144"/>
      <c r="DG1092" s="144"/>
      <c r="DH1092" s="144"/>
      <c r="DI1092" s="144"/>
      <c r="DJ1092" s="144"/>
      <c r="DK1092" s="144"/>
      <c r="DL1092" s="144"/>
      <c r="DM1092" s="144"/>
      <c r="DN1092" s="144"/>
      <c r="DO1092" s="144"/>
      <c r="DP1092" s="144"/>
      <c r="DQ1092" s="144"/>
      <c r="DR1092" s="144"/>
      <c r="DS1092" s="144"/>
      <c r="DT1092" s="144"/>
      <c r="DU1092" s="144"/>
      <c r="DV1092" s="144"/>
      <c r="DW1092" s="144"/>
      <c r="DX1092" s="144"/>
      <c r="DY1092" s="144"/>
      <c r="DZ1092" s="144"/>
      <c r="EA1092" s="144"/>
      <c r="EB1092" s="144"/>
      <c r="EC1092" s="144"/>
      <c r="ED1092" s="144"/>
      <c r="EE1092" s="144"/>
      <c r="EF1092" s="144"/>
      <c r="EG1092" s="144"/>
      <c r="EH1092" s="144"/>
      <c r="EI1092" s="144"/>
      <c r="EJ1092" s="144"/>
      <c r="EK1092" s="144"/>
      <c r="EL1092" s="144"/>
      <c r="EM1092" s="144"/>
      <c r="EN1092" s="144"/>
      <c r="EO1092" s="144"/>
      <c r="EP1092" s="144"/>
      <c r="EQ1092" s="144"/>
      <c r="ER1092" s="144"/>
      <c r="ES1092" s="144"/>
      <c r="ET1092" s="144"/>
      <c r="EU1092" s="144"/>
      <c r="EV1092" s="144"/>
      <c r="EW1092" s="144"/>
      <c r="EX1092" s="144"/>
      <c r="EY1092" s="144"/>
      <c r="EZ1092" s="144"/>
      <c r="FA1092" s="144"/>
      <c r="FB1092" s="144"/>
      <c r="FC1092" s="144"/>
      <c r="FD1092" s="144"/>
      <c r="FE1092" s="144"/>
      <c r="FF1092" s="144"/>
      <c r="FG1092" s="144"/>
      <c r="FH1092" s="144"/>
      <c r="FI1092" s="144"/>
      <c r="FJ1092" s="144"/>
      <c r="FK1092" s="144"/>
      <c r="FL1092" s="144"/>
      <c r="FM1092" s="144"/>
      <c r="FN1092" s="144"/>
      <c r="FO1092" s="144"/>
      <c r="FP1092" s="144"/>
      <c r="FQ1092" s="144"/>
      <c r="FR1092" s="144"/>
      <c r="FS1092" s="144"/>
      <c r="FT1092" s="144"/>
      <c r="FU1092" s="144"/>
      <c r="FV1092" s="144"/>
      <c r="FW1092" s="144"/>
      <c r="FX1092" s="144"/>
      <c r="FY1092" s="144"/>
      <c r="FZ1092" s="144"/>
      <c r="GA1092" s="144"/>
      <c r="GB1092" s="144"/>
      <c r="GC1092" s="144"/>
      <c r="GD1092" s="144"/>
      <c r="GE1092" s="144"/>
      <c r="GF1092" s="144"/>
      <c r="GG1092" s="144"/>
      <c r="GH1092" s="144"/>
      <c r="GI1092" s="144"/>
      <c r="GJ1092" s="144"/>
      <c r="GK1092" s="144"/>
      <c r="GL1092" s="144"/>
      <c r="GM1092" s="144"/>
      <c r="GN1092" s="144"/>
      <c r="GO1092" s="144"/>
      <c r="GP1092" s="144"/>
      <c r="GQ1092" s="144"/>
      <c r="GR1092" s="144"/>
      <c r="GS1092" s="144"/>
      <c r="GT1092" s="144"/>
      <c r="GU1092" s="144"/>
      <c r="GV1092" s="144"/>
      <c r="GW1092" s="144"/>
      <c r="GX1092" s="144"/>
      <c r="GY1092" s="144"/>
      <c r="GZ1092" s="144"/>
      <c r="HA1092" s="144"/>
      <c r="HB1092" s="144"/>
      <c r="HC1092" s="144"/>
      <c r="HD1092" s="144"/>
      <c r="HE1092" s="144"/>
      <c r="HF1092" s="144"/>
      <c r="HG1092" s="144"/>
      <c r="HH1092" s="144"/>
      <c r="HI1092" s="144"/>
      <c r="HJ1092" s="144"/>
    </row>
    <row r="1093" spans="1:218" ht="16.5" x14ac:dyDescent="0.35">
      <c r="A1093" s="144"/>
      <c r="B1093" s="144"/>
      <c r="C1093" s="144"/>
      <c r="D1093" s="144"/>
      <c r="E1093" s="144"/>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44"/>
      <c r="BH1093" s="144"/>
      <c r="BI1093" s="144"/>
      <c r="BJ1093" s="144"/>
      <c r="BK1093" s="144"/>
      <c r="BL1093" s="144"/>
      <c r="BM1093" s="144"/>
      <c r="BN1093" s="144"/>
      <c r="BO1093" s="144"/>
      <c r="BP1093" s="144"/>
      <c r="BQ1093" s="144"/>
      <c r="BR1093" s="144"/>
      <c r="BS1093" s="144"/>
      <c r="BT1093" s="144"/>
      <c r="BU1093" s="144"/>
      <c r="BV1093" s="144"/>
      <c r="BW1093" s="144"/>
      <c r="BX1093" s="144"/>
      <c r="BY1093" s="144"/>
      <c r="BZ1093" s="144"/>
      <c r="CA1093" s="144"/>
      <c r="CB1093" s="144"/>
      <c r="CC1093" s="144"/>
      <c r="CD1093" s="144"/>
      <c r="CE1093" s="144"/>
      <c r="CF1093" s="144"/>
      <c r="CG1093" s="144"/>
      <c r="CH1093" s="144"/>
      <c r="CI1093" s="144"/>
      <c r="CJ1093" s="144"/>
      <c r="CK1093" s="144"/>
      <c r="CL1093" s="144"/>
      <c r="CM1093" s="144"/>
      <c r="CN1093" s="144"/>
      <c r="CO1093" s="144"/>
      <c r="CP1093" s="144"/>
      <c r="CQ1093" s="144"/>
      <c r="CR1093" s="144"/>
      <c r="CS1093" s="144"/>
      <c r="CT1093" s="144"/>
      <c r="CU1093" s="144"/>
      <c r="CV1093" s="144"/>
      <c r="CW1093" s="144"/>
      <c r="CX1093" s="144"/>
      <c r="CY1093" s="144"/>
      <c r="CZ1093" s="144"/>
      <c r="DA1093" s="144"/>
      <c r="DB1093" s="144"/>
      <c r="DC1093" s="144"/>
      <c r="DD1093" s="144"/>
      <c r="DE1093" s="144"/>
      <c r="DF1093" s="144"/>
      <c r="DG1093" s="144"/>
      <c r="DH1093" s="144"/>
      <c r="DI1093" s="144"/>
      <c r="DJ1093" s="144"/>
      <c r="DK1093" s="144"/>
      <c r="DL1093" s="144"/>
      <c r="DM1093" s="144"/>
      <c r="DN1093" s="144"/>
      <c r="DO1093" s="144"/>
      <c r="DP1093" s="144"/>
      <c r="DQ1093" s="144"/>
      <c r="DR1093" s="144"/>
      <c r="DS1093" s="144"/>
      <c r="DT1093" s="144"/>
      <c r="DU1093" s="144"/>
      <c r="DV1093" s="144"/>
      <c r="DW1093" s="144"/>
      <c r="DX1093" s="144"/>
      <c r="DY1093" s="144"/>
      <c r="DZ1093" s="144"/>
      <c r="EA1093" s="144"/>
      <c r="EB1093" s="144"/>
      <c r="EC1093" s="144"/>
      <c r="ED1093" s="144"/>
      <c r="EE1093" s="144"/>
      <c r="EF1093" s="144"/>
      <c r="EG1093" s="144"/>
      <c r="EH1093" s="144"/>
      <c r="EI1093" s="144"/>
      <c r="EJ1093" s="144"/>
      <c r="EK1093" s="144"/>
      <c r="EL1093" s="144"/>
      <c r="EM1093" s="144"/>
      <c r="EN1093" s="144"/>
      <c r="EO1093" s="144"/>
      <c r="EP1093" s="144"/>
      <c r="EQ1093" s="144"/>
      <c r="ER1093" s="144"/>
      <c r="ES1093" s="144"/>
      <c r="ET1093" s="144"/>
      <c r="EU1093" s="144"/>
      <c r="EV1093" s="144"/>
      <c r="EW1093" s="144"/>
      <c r="EX1093" s="144"/>
      <c r="EY1093" s="144"/>
      <c r="EZ1093" s="144"/>
      <c r="FA1093" s="144"/>
      <c r="FB1093" s="144"/>
      <c r="FC1093" s="144"/>
      <c r="FD1093" s="144"/>
      <c r="FE1093" s="144"/>
      <c r="FF1093" s="144"/>
      <c r="FG1093" s="144"/>
      <c r="FH1093" s="144"/>
      <c r="FI1093" s="144"/>
      <c r="FJ1093" s="144"/>
      <c r="FK1093" s="144"/>
      <c r="FL1093" s="144"/>
      <c r="FM1093" s="144"/>
      <c r="FN1093" s="144"/>
      <c r="FO1093" s="144"/>
      <c r="FP1093" s="144"/>
      <c r="FQ1093" s="144"/>
      <c r="FR1093" s="144"/>
      <c r="FS1093" s="144"/>
      <c r="FT1093" s="144"/>
      <c r="FU1093" s="144"/>
      <c r="FV1093" s="144"/>
      <c r="FW1093" s="144"/>
      <c r="FX1093" s="144"/>
      <c r="FY1093" s="144"/>
      <c r="FZ1093" s="144"/>
      <c r="GA1093" s="144"/>
      <c r="GB1093" s="144"/>
      <c r="GC1093" s="144"/>
      <c r="GD1093" s="144"/>
      <c r="GE1093" s="144"/>
      <c r="GF1093" s="144"/>
      <c r="GG1093" s="144"/>
      <c r="GH1093" s="144"/>
      <c r="GI1093" s="144"/>
      <c r="GJ1093" s="144"/>
      <c r="GK1093" s="144"/>
      <c r="GL1093" s="144"/>
      <c r="GM1093" s="144"/>
      <c r="GN1093" s="144"/>
      <c r="GO1093" s="144"/>
      <c r="GP1093" s="144"/>
      <c r="GQ1093" s="144"/>
      <c r="GR1093" s="144"/>
      <c r="GS1093" s="144"/>
      <c r="GT1093" s="144"/>
      <c r="GU1093" s="144"/>
      <c r="GV1093" s="144"/>
      <c r="GW1093" s="144"/>
      <c r="GX1093" s="144"/>
      <c r="GY1093" s="144"/>
      <c r="GZ1093" s="144"/>
      <c r="HA1093" s="144"/>
      <c r="HB1093" s="144"/>
      <c r="HC1093" s="144"/>
      <c r="HD1093" s="144"/>
      <c r="HE1093" s="144"/>
      <c r="HF1093" s="144"/>
      <c r="HG1093" s="144"/>
      <c r="HH1093" s="144"/>
      <c r="HI1093" s="144"/>
      <c r="HJ1093" s="144"/>
    </row>
    <row r="1094" spans="1:218" ht="16.5" x14ac:dyDescent="0.35">
      <c r="A1094" s="144"/>
      <c r="B1094" s="144"/>
      <c r="C1094" s="144"/>
      <c r="D1094" s="144"/>
      <c r="E1094" s="144"/>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44"/>
      <c r="BH1094" s="144"/>
      <c r="BI1094" s="144"/>
      <c r="BJ1094" s="144"/>
      <c r="BK1094" s="144"/>
      <c r="BL1094" s="144"/>
      <c r="BM1094" s="144"/>
      <c r="BN1094" s="144"/>
      <c r="BO1094" s="144"/>
      <c r="BP1094" s="144"/>
      <c r="BQ1094" s="144"/>
      <c r="BR1094" s="144"/>
      <c r="BS1094" s="144"/>
      <c r="BT1094" s="144"/>
      <c r="BU1094" s="144"/>
      <c r="BV1094" s="144"/>
      <c r="BW1094" s="144"/>
      <c r="BX1094" s="144"/>
      <c r="BY1094" s="144"/>
      <c r="BZ1094" s="144"/>
      <c r="CA1094" s="144"/>
      <c r="CB1094" s="144"/>
      <c r="CC1094" s="144"/>
      <c r="CD1094" s="144"/>
      <c r="CE1094" s="144"/>
      <c r="CF1094" s="144"/>
      <c r="CG1094" s="144"/>
      <c r="CH1094" s="144"/>
      <c r="CI1094" s="144"/>
      <c r="CJ1094" s="144"/>
      <c r="CK1094" s="144"/>
      <c r="CL1094" s="144"/>
      <c r="CM1094" s="144"/>
      <c r="CN1094" s="144"/>
      <c r="CO1094" s="144"/>
      <c r="CP1094" s="144"/>
      <c r="CQ1094" s="144"/>
      <c r="CR1094" s="144"/>
      <c r="CS1094" s="144"/>
      <c r="CT1094" s="144"/>
      <c r="CU1094" s="144"/>
      <c r="CV1094" s="144"/>
      <c r="CW1094" s="144"/>
      <c r="CX1094" s="144"/>
      <c r="CY1094" s="144"/>
      <c r="CZ1094" s="144"/>
      <c r="DA1094" s="144"/>
      <c r="DB1094" s="144"/>
      <c r="DC1094" s="144"/>
      <c r="DD1094" s="144"/>
      <c r="DE1094" s="144"/>
      <c r="DF1094" s="144"/>
      <c r="DG1094" s="144"/>
      <c r="DH1094" s="144"/>
      <c r="DI1094" s="144"/>
      <c r="DJ1094" s="144"/>
      <c r="DK1094" s="144"/>
      <c r="DL1094" s="144"/>
      <c r="DM1094" s="144"/>
      <c r="DN1094" s="144"/>
      <c r="DO1094" s="144"/>
      <c r="DP1094" s="144"/>
      <c r="DQ1094" s="144"/>
      <c r="DR1094" s="144"/>
      <c r="DS1094" s="144"/>
      <c r="DT1094" s="144"/>
      <c r="DU1094" s="144"/>
      <c r="DV1094" s="144"/>
      <c r="DW1094" s="144"/>
      <c r="DX1094" s="144"/>
      <c r="DY1094" s="144"/>
      <c r="DZ1094" s="144"/>
      <c r="EA1094" s="144"/>
      <c r="EB1094" s="144"/>
      <c r="EC1094" s="144"/>
      <c r="ED1094" s="144"/>
      <c r="EE1094" s="144"/>
      <c r="EF1094" s="144"/>
      <c r="EG1094" s="144"/>
      <c r="EH1094" s="144"/>
      <c r="EI1094" s="144"/>
      <c r="EJ1094" s="144"/>
      <c r="EK1094" s="144"/>
      <c r="EL1094" s="144"/>
      <c r="EM1094" s="144"/>
      <c r="EN1094" s="144"/>
      <c r="EO1094" s="144"/>
      <c r="EP1094" s="144"/>
      <c r="EQ1094" s="144"/>
      <c r="ER1094" s="144"/>
      <c r="ES1094" s="144"/>
      <c r="ET1094" s="144"/>
      <c r="EU1094" s="144"/>
      <c r="EV1094" s="144"/>
      <c r="EW1094" s="144"/>
      <c r="EX1094" s="144"/>
      <c r="EY1094" s="144"/>
      <c r="EZ1094" s="144"/>
      <c r="FA1094" s="144"/>
      <c r="FB1094" s="144"/>
      <c r="FC1094" s="144"/>
      <c r="FD1094" s="144"/>
      <c r="FE1094" s="144"/>
      <c r="FF1094" s="144"/>
      <c r="FG1094" s="144"/>
      <c r="FH1094" s="144"/>
      <c r="FI1094" s="144"/>
      <c r="FJ1094" s="144"/>
      <c r="FK1094" s="144"/>
      <c r="FL1094" s="144"/>
      <c r="FM1094" s="144"/>
      <c r="FN1094" s="144"/>
      <c r="FO1094" s="144"/>
      <c r="FP1094" s="144"/>
      <c r="FQ1094" s="144"/>
      <c r="FR1094" s="144"/>
      <c r="FS1094" s="144"/>
      <c r="FT1094" s="144"/>
      <c r="FU1094" s="144"/>
      <c r="FV1094" s="144"/>
      <c r="FW1094" s="144"/>
      <c r="FX1094" s="144"/>
      <c r="FY1094" s="144"/>
      <c r="FZ1094" s="144"/>
      <c r="GA1094" s="144"/>
      <c r="GB1094" s="144"/>
      <c r="GC1094" s="144"/>
      <c r="GD1094" s="144"/>
      <c r="GE1094" s="144"/>
      <c r="GF1094" s="144"/>
      <c r="GG1094" s="144"/>
      <c r="GH1094" s="144"/>
      <c r="GI1094" s="144"/>
      <c r="GJ1094" s="144"/>
      <c r="GK1094" s="144"/>
      <c r="GL1094" s="144"/>
      <c r="GM1094" s="144"/>
      <c r="GN1094" s="144"/>
      <c r="GO1094" s="144"/>
      <c r="GP1094" s="144"/>
      <c r="GQ1094" s="144"/>
      <c r="GR1094" s="144"/>
      <c r="GS1094" s="144"/>
      <c r="GT1094" s="144"/>
      <c r="GU1094" s="144"/>
      <c r="GV1094" s="144"/>
      <c r="GW1094" s="144"/>
      <c r="GX1094" s="144"/>
      <c r="GY1094" s="144"/>
      <c r="GZ1094" s="144"/>
      <c r="HA1094" s="144"/>
      <c r="HB1094" s="144"/>
      <c r="HC1094" s="144"/>
      <c r="HD1094" s="144"/>
      <c r="HE1094" s="144"/>
      <c r="HF1094" s="144"/>
      <c r="HG1094" s="144"/>
      <c r="HH1094" s="144"/>
      <c r="HI1094" s="144"/>
      <c r="HJ1094" s="144"/>
    </row>
    <row r="1095" spans="1:218" ht="16.5" x14ac:dyDescent="0.35">
      <c r="A1095" s="144"/>
      <c r="B1095" s="144"/>
      <c r="C1095" s="144"/>
      <c r="D1095" s="144"/>
      <c r="E1095" s="144"/>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44"/>
      <c r="BH1095" s="144"/>
      <c r="BI1095" s="144"/>
      <c r="BJ1095" s="144"/>
      <c r="BK1095" s="144"/>
      <c r="BL1095" s="144"/>
      <c r="BM1095" s="144"/>
      <c r="BN1095" s="144"/>
      <c r="BO1095" s="144"/>
      <c r="BP1095" s="144"/>
      <c r="BQ1095" s="144"/>
      <c r="BR1095" s="144"/>
      <c r="BS1095" s="144"/>
      <c r="BT1095" s="144"/>
      <c r="BU1095" s="144"/>
      <c r="BV1095" s="144"/>
      <c r="BW1095" s="144"/>
      <c r="BX1095" s="144"/>
      <c r="BY1095" s="144"/>
      <c r="BZ1095" s="144"/>
      <c r="CA1095" s="144"/>
      <c r="CB1095" s="144"/>
      <c r="CC1095" s="144"/>
      <c r="CD1095" s="144"/>
      <c r="CE1095" s="144"/>
      <c r="CF1095" s="144"/>
      <c r="CG1095" s="144"/>
      <c r="CH1095" s="144"/>
      <c r="CI1095" s="144"/>
      <c r="CJ1095" s="144"/>
      <c r="CK1095" s="144"/>
      <c r="CL1095" s="144"/>
      <c r="CM1095" s="144"/>
      <c r="CN1095" s="144"/>
      <c r="CO1095" s="144"/>
      <c r="CP1095" s="144"/>
      <c r="CQ1095" s="144"/>
      <c r="CR1095" s="144"/>
      <c r="CS1095" s="144"/>
      <c r="CT1095" s="144"/>
      <c r="CU1095" s="144"/>
      <c r="CV1095" s="144"/>
      <c r="CW1095" s="144"/>
      <c r="CX1095" s="144"/>
      <c r="CY1095" s="144"/>
      <c r="CZ1095" s="144"/>
      <c r="DA1095" s="144"/>
      <c r="DB1095" s="144"/>
      <c r="DC1095" s="144"/>
      <c r="DD1095" s="144"/>
      <c r="DE1095" s="144"/>
      <c r="DF1095" s="144"/>
      <c r="DG1095" s="144"/>
      <c r="DH1095" s="144"/>
      <c r="DI1095" s="144"/>
      <c r="DJ1095" s="144"/>
      <c r="DK1095" s="144"/>
      <c r="DL1095" s="144"/>
      <c r="DM1095" s="144"/>
      <c r="DN1095" s="144"/>
      <c r="DO1095" s="144"/>
      <c r="DP1095" s="144"/>
      <c r="DQ1095" s="144"/>
      <c r="DR1095" s="144"/>
      <c r="DS1095" s="144"/>
      <c r="DT1095" s="144"/>
      <c r="DU1095" s="144"/>
      <c r="DV1095" s="144"/>
      <c r="DW1095" s="144"/>
      <c r="DX1095" s="144"/>
      <c r="DY1095" s="144"/>
      <c r="DZ1095" s="144"/>
      <c r="EA1095" s="144"/>
      <c r="EB1095" s="144"/>
      <c r="EC1095" s="144"/>
      <c r="ED1095" s="144"/>
      <c r="EE1095" s="144"/>
      <c r="EF1095" s="144"/>
      <c r="EG1095" s="144"/>
      <c r="EH1095" s="144"/>
      <c r="EI1095" s="144"/>
      <c r="EJ1095" s="144"/>
      <c r="EK1095" s="144"/>
      <c r="EL1095" s="144"/>
      <c r="EM1095" s="144"/>
      <c r="EN1095" s="144"/>
      <c r="EO1095" s="144"/>
      <c r="EP1095" s="144"/>
      <c r="EQ1095" s="144"/>
      <c r="ER1095" s="144"/>
      <c r="ES1095" s="144"/>
      <c r="ET1095" s="144"/>
      <c r="EU1095" s="144"/>
      <c r="EV1095" s="144"/>
      <c r="EW1095" s="144"/>
      <c r="EX1095" s="144"/>
      <c r="EY1095" s="144"/>
      <c r="EZ1095" s="144"/>
      <c r="FA1095" s="144"/>
      <c r="FB1095" s="144"/>
      <c r="FC1095" s="144"/>
      <c r="FD1095" s="144"/>
      <c r="FE1095" s="144"/>
      <c r="FF1095" s="144"/>
      <c r="FG1095" s="144"/>
      <c r="FH1095" s="144"/>
      <c r="FI1095" s="144"/>
      <c r="FJ1095" s="144"/>
      <c r="FK1095" s="144"/>
      <c r="FL1095" s="144"/>
      <c r="FM1095" s="144"/>
      <c r="FN1095" s="144"/>
      <c r="FO1095" s="144"/>
      <c r="FP1095" s="144"/>
      <c r="FQ1095" s="144"/>
      <c r="FR1095" s="144"/>
      <c r="FS1095" s="144"/>
      <c r="FT1095" s="144"/>
      <c r="FU1095" s="144"/>
      <c r="FV1095" s="144"/>
      <c r="FW1095" s="144"/>
      <c r="FX1095" s="144"/>
      <c r="FY1095" s="144"/>
      <c r="FZ1095" s="144"/>
      <c r="GA1095" s="144"/>
      <c r="GB1095" s="144"/>
      <c r="GC1095" s="144"/>
      <c r="GD1095" s="144"/>
      <c r="GE1095" s="144"/>
      <c r="GF1095" s="144"/>
      <c r="GG1095" s="144"/>
      <c r="GH1095" s="144"/>
      <c r="GI1095" s="144"/>
      <c r="GJ1095" s="144"/>
      <c r="GK1095" s="144"/>
      <c r="GL1095" s="144"/>
      <c r="GM1095" s="144"/>
      <c r="GN1095" s="144"/>
      <c r="GO1095" s="144"/>
      <c r="GP1095" s="144"/>
      <c r="GQ1095" s="144"/>
      <c r="GR1095" s="144"/>
      <c r="GS1095" s="144"/>
      <c r="GT1095" s="144"/>
      <c r="GU1095" s="144"/>
      <c r="GV1095" s="144"/>
      <c r="GW1095" s="144"/>
      <c r="GX1095" s="144"/>
      <c r="GY1095" s="144"/>
      <c r="GZ1095" s="144"/>
      <c r="HA1095" s="144"/>
      <c r="HB1095" s="144"/>
      <c r="HC1095" s="144"/>
      <c r="HD1095" s="144"/>
      <c r="HE1095" s="144"/>
      <c r="HF1095" s="144"/>
      <c r="HG1095" s="144"/>
      <c r="HH1095" s="144"/>
      <c r="HI1095" s="144"/>
      <c r="HJ1095" s="144"/>
    </row>
    <row r="1096" spans="1:218" ht="16.5" x14ac:dyDescent="0.35">
      <c r="A1096" s="144"/>
      <c r="B1096" s="144"/>
      <c r="C1096" s="144"/>
      <c r="D1096" s="144"/>
      <c r="E1096" s="144"/>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44"/>
      <c r="BH1096" s="144"/>
      <c r="BI1096" s="144"/>
      <c r="BJ1096" s="144"/>
      <c r="BK1096" s="144"/>
      <c r="BL1096" s="144"/>
      <c r="BM1096" s="144"/>
      <c r="BN1096" s="144"/>
      <c r="BO1096" s="144"/>
      <c r="BP1096" s="144"/>
      <c r="BQ1096" s="144"/>
      <c r="BR1096" s="144"/>
      <c r="BS1096" s="144"/>
      <c r="BT1096" s="144"/>
      <c r="BU1096" s="144"/>
      <c r="BV1096" s="144"/>
      <c r="BW1096" s="144"/>
      <c r="BX1096" s="144"/>
      <c r="BY1096" s="144"/>
      <c r="BZ1096" s="144"/>
      <c r="CA1096" s="144"/>
      <c r="CB1096" s="144"/>
      <c r="CC1096" s="144"/>
      <c r="CD1096" s="144"/>
      <c r="CE1096" s="144"/>
      <c r="CF1096" s="144"/>
      <c r="CG1096" s="144"/>
      <c r="CH1096" s="144"/>
      <c r="CI1096" s="144"/>
      <c r="CJ1096" s="144"/>
      <c r="CK1096" s="144"/>
      <c r="CL1096" s="144"/>
      <c r="CM1096" s="144"/>
      <c r="CN1096" s="144"/>
      <c r="CO1096" s="144"/>
      <c r="CP1096" s="144"/>
      <c r="CQ1096" s="144"/>
      <c r="CR1096" s="144"/>
      <c r="CS1096" s="144"/>
      <c r="CT1096" s="144"/>
      <c r="CU1096" s="144"/>
      <c r="CV1096" s="144"/>
      <c r="CW1096" s="144"/>
      <c r="CX1096" s="144"/>
      <c r="CY1096" s="144"/>
      <c r="CZ1096" s="144"/>
      <c r="DA1096" s="144"/>
      <c r="DB1096" s="144"/>
      <c r="DC1096" s="144"/>
      <c r="DD1096" s="144"/>
      <c r="DE1096" s="144"/>
      <c r="DF1096" s="144"/>
      <c r="DG1096" s="144"/>
      <c r="DH1096" s="144"/>
      <c r="DI1096" s="144"/>
      <c r="DJ1096" s="144"/>
      <c r="DK1096" s="144"/>
      <c r="DL1096" s="144"/>
      <c r="DM1096" s="144"/>
      <c r="DN1096" s="144"/>
      <c r="DO1096" s="144"/>
      <c r="DP1096" s="144"/>
      <c r="DQ1096" s="144"/>
      <c r="DR1096" s="144"/>
      <c r="DS1096" s="144"/>
      <c r="DT1096" s="144"/>
      <c r="DU1096" s="144"/>
      <c r="DV1096" s="144"/>
      <c r="DW1096" s="144"/>
      <c r="DX1096" s="144"/>
      <c r="DY1096" s="144"/>
      <c r="DZ1096" s="144"/>
      <c r="EA1096" s="144"/>
      <c r="EB1096" s="144"/>
      <c r="EC1096" s="144"/>
      <c r="ED1096" s="144"/>
      <c r="EE1096" s="144"/>
      <c r="EF1096" s="144"/>
      <c r="EG1096" s="144"/>
      <c r="EH1096" s="144"/>
      <c r="EI1096" s="144"/>
      <c r="EJ1096" s="144"/>
      <c r="EK1096" s="144"/>
      <c r="EL1096" s="144"/>
      <c r="EM1096" s="144"/>
      <c r="EN1096" s="144"/>
      <c r="EO1096" s="144"/>
      <c r="EP1096" s="144"/>
      <c r="EQ1096" s="144"/>
      <c r="ER1096" s="144"/>
      <c r="ES1096" s="144"/>
      <c r="ET1096" s="144"/>
      <c r="EU1096" s="144"/>
      <c r="EV1096" s="144"/>
      <c r="EW1096" s="144"/>
      <c r="EX1096" s="144"/>
      <c r="EY1096" s="144"/>
      <c r="EZ1096" s="144"/>
      <c r="FA1096" s="144"/>
      <c r="FB1096" s="144"/>
      <c r="FC1096" s="144"/>
      <c r="FD1096" s="144"/>
      <c r="FE1096" s="144"/>
      <c r="FF1096" s="144"/>
      <c r="FG1096" s="144"/>
      <c r="FH1096" s="144"/>
      <c r="FI1096" s="144"/>
      <c r="FJ1096" s="144"/>
      <c r="FK1096" s="144"/>
      <c r="FL1096" s="144"/>
      <c r="FM1096" s="144"/>
      <c r="FN1096" s="144"/>
      <c r="FO1096" s="144"/>
      <c r="FP1096" s="144"/>
      <c r="FQ1096" s="144"/>
      <c r="FR1096" s="144"/>
      <c r="FS1096" s="144"/>
      <c r="FT1096" s="144"/>
      <c r="FU1096" s="144"/>
      <c r="FV1096" s="144"/>
      <c r="FW1096" s="144"/>
      <c r="FX1096" s="144"/>
      <c r="FY1096" s="144"/>
      <c r="FZ1096" s="144"/>
      <c r="GA1096" s="144"/>
      <c r="GB1096" s="144"/>
      <c r="GC1096" s="144"/>
      <c r="GD1096" s="144"/>
      <c r="GE1096" s="144"/>
      <c r="GF1096" s="144"/>
      <c r="GG1096" s="144"/>
      <c r="GH1096" s="144"/>
      <c r="GI1096" s="144"/>
      <c r="GJ1096" s="144"/>
      <c r="GK1096" s="144"/>
      <c r="GL1096" s="144"/>
      <c r="GM1096" s="144"/>
      <c r="GN1096" s="144"/>
      <c r="GO1096" s="144"/>
      <c r="GP1096" s="144"/>
      <c r="GQ1096" s="144"/>
      <c r="GR1096" s="144"/>
      <c r="GS1096" s="144"/>
      <c r="GT1096" s="144"/>
      <c r="GU1096" s="144"/>
      <c r="GV1096" s="144"/>
      <c r="GW1096" s="144"/>
      <c r="GX1096" s="144"/>
      <c r="GY1096" s="144"/>
      <c r="GZ1096" s="144"/>
      <c r="HA1096" s="144"/>
      <c r="HB1096" s="144"/>
      <c r="HC1096" s="144"/>
      <c r="HD1096" s="144"/>
      <c r="HE1096" s="144"/>
      <c r="HF1096" s="144"/>
      <c r="HG1096" s="144"/>
      <c r="HH1096" s="144"/>
      <c r="HI1096" s="144"/>
      <c r="HJ1096" s="144"/>
    </row>
    <row r="1097" spans="1:218" ht="16.5" x14ac:dyDescent="0.35">
      <c r="A1097" s="144"/>
      <c r="B1097" s="144"/>
      <c r="C1097" s="144"/>
      <c r="D1097" s="144"/>
      <c r="E1097" s="144"/>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44"/>
      <c r="BH1097" s="144"/>
      <c r="BI1097" s="144"/>
      <c r="BJ1097" s="144"/>
      <c r="BK1097" s="144"/>
      <c r="BL1097" s="144"/>
      <c r="BM1097" s="144"/>
      <c r="BN1097" s="144"/>
      <c r="BO1097" s="144"/>
      <c r="BP1097" s="144"/>
      <c r="BQ1097" s="144"/>
      <c r="BR1097" s="144"/>
      <c r="BS1097" s="144"/>
      <c r="BT1097" s="144"/>
      <c r="BU1097" s="144"/>
      <c r="BV1097" s="144"/>
      <c r="BW1097" s="144"/>
      <c r="BX1097" s="144"/>
      <c r="BY1097" s="144"/>
      <c r="BZ1097" s="144"/>
      <c r="CA1097" s="144"/>
      <c r="CB1097" s="144"/>
      <c r="CC1097" s="144"/>
      <c r="CD1097" s="144"/>
      <c r="CE1097" s="144"/>
      <c r="CF1097" s="144"/>
      <c r="CG1097" s="144"/>
      <c r="CH1097" s="144"/>
      <c r="CI1097" s="144"/>
      <c r="CJ1097" s="144"/>
      <c r="CK1097" s="144"/>
      <c r="CL1097" s="144"/>
      <c r="CM1097" s="144"/>
      <c r="CN1097" s="144"/>
      <c r="CO1097" s="144"/>
      <c r="CP1097" s="144"/>
      <c r="CQ1097" s="144"/>
      <c r="CR1097" s="144"/>
      <c r="CS1097" s="144"/>
      <c r="CT1097" s="144"/>
      <c r="CU1097" s="144"/>
      <c r="CV1097" s="144"/>
      <c r="CW1097" s="144"/>
      <c r="CX1097" s="144"/>
      <c r="CY1097" s="144"/>
      <c r="CZ1097" s="144"/>
      <c r="DA1097" s="144"/>
      <c r="DB1097" s="144"/>
      <c r="DC1097" s="144"/>
      <c r="DD1097" s="144"/>
      <c r="DE1097" s="144"/>
      <c r="DF1097" s="144"/>
      <c r="DG1097" s="144"/>
      <c r="DH1097" s="144"/>
      <c r="DI1097" s="144"/>
      <c r="DJ1097" s="144"/>
      <c r="DK1097" s="144"/>
      <c r="DL1097" s="144"/>
      <c r="DM1097" s="144"/>
      <c r="DN1097" s="144"/>
      <c r="DO1097" s="144"/>
      <c r="DP1097" s="144"/>
      <c r="DQ1097" s="144"/>
      <c r="DR1097" s="144"/>
      <c r="DS1097" s="144"/>
      <c r="DT1097" s="144"/>
      <c r="DU1097" s="144"/>
      <c r="DV1097" s="144"/>
      <c r="DW1097" s="144"/>
      <c r="DX1097" s="144"/>
      <c r="DY1097" s="144"/>
      <c r="DZ1097" s="144"/>
      <c r="EA1097" s="144"/>
      <c r="EB1097" s="144"/>
      <c r="EC1097" s="144"/>
      <c r="ED1097" s="144"/>
      <c r="EE1097" s="144"/>
      <c r="EF1097" s="144"/>
      <c r="EG1097" s="144"/>
      <c r="EH1097" s="144"/>
      <c r="EI1097" s="144"/>
      <c r="EJ1097" s="144"/>
      <c r="EK1097" s="144"/>
      <c r="EL1097" s="144"/>
      <c r="EM1097" s="144"/>
      <c r="EN1097" s="144"/>
      <c r="EO1097" s="144"/>
      <c r="EP1097" s="144"/>
      <c r="EQ1097" s="144"/>
      <c r="ER1097" s="144"/>
      <c r="ES1097" s="144"/>
      <c r="ET1097" s="144"/>
      <c r="EU1097" s="144"/>
      <c r="EV1097" s="144"/>
      <c r="EW1097" s="144"/>
      <c r="EX1097" s="144"/>
      <c r="EY1097" s="144"/>
      <c r="EZ1097" s="144"/>
      <c r="FA1097" s="144"/>
      <c r="FB1097" s="144"/>
      <c r="FC1097" s="144"/>
      <c r="FD1097" s="144"/>
      <c r="FE1097" s="144"/>
      <c r="FF1097" s="144"/>
      <c r="FG1097" s="144"/>
      <c r="FH1097" s="144"/>
      <c r="FI1097" s="144"/>
      <c r="FJ1097" s="144"/>
      <c r="FK1097" s="144"/>
      <c r="FL1097" s="144"/>
      <c r="FM1097" s="144"/>
      <c r="FN1097" s="144"/>
      <c r="FO1097" s="144"/>
      <c r="FP1097" s="144"/>
      <c r="FQ1097" s="144"/>
      <c r="FR1097" s="144"/>
      <c r="FS1097" s="144"/>
      <c r="FT1097" s="144"/>
      <c r="FU1097" s="144"/>
      <c r="FV1097" s="144"/>
      <c r="FW1097" s="144"/>
      <c r="FX1097" s="144"/>
      <c r="FY1097" s="144"/>
      <c r="FZ1097" s="144"/>
      <c r="GA1097" s="144"/>
      <c r="GB1097" s="144"/>
      <c r="GC1097" s="144"/>
      <c r="GD1097" s="144"/>
      <c r="GE1097" s="144"/>
      <c r="GF1097" s="144"/>
      <c r="GG1097" s="144"/>
      <c r="GH1097" s="144"/>
      <c r="GI1097" s="144"/>
      <c r="GJ1097" s="144"/>
      <c r="GK1097" s="144"/>
      <c r="GL1097" s="144"/>
      <c r="GM1097" s="144"/>
      <c r="GN1097" s="144"/>
      <c r="GO1097" s="144"/>
      <c r="GP1097" s="144"/>
      <c r="GQ1097" s="144"/>
      <c r="GR1097" s="144"/>
      <c r="GS1097" s="144"/>
      <c r="GT1097" s="144"/>
      <c r="GU1097" s="144"/>
      <c r="GV1097" s="144"/>
      <c r="GW1097" s="144"/>
      <c r="GX1097" s="144"/>
      <c r="GY1097" s="144"/>
      <c r="GZ1097" s="144"/>
      <c r="HA1097" s="144"/>
      <c r="HB1097" s="144"/>
      <c r="HC1097" s="144"/>
      <c r="HD1097" s="144"/>
      <c r="HE1097" s="144"/>
      <c r="HF1097" s="144"/>
      <c r="HG1097" s="144"/>
      <c r="HH1097" s="144"/>
      <c r="HI1097" s="144"/>
      <c r="HJ1097" s="144"/>
    </row>
    <row r="1098" spans="1:218" ht="16.5" x14ac:dyDescent="0.35">
      <c r="A1098" s="144"/>
      <c r="B1098" s="144"/>
      <c r="C1098" s="144"/>
      <c r="D1098" s="144"/>
      <c r="E1098" s="144"/>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c r="BO1098" s="144"/>
      <c r="BP1098" s="144"/>
      <c r="BQ1098" s="144"/>
      <c r="BR1098" s="144"/>
      <c r="BS1098" s="144"/>
      <c r="BT1098" s="144"/>
      <c r="BU1098" s="144"/>
      <c r="BV1098" s="144"/>
      <c r="BW1098" s="144"/>
      <c r="BX1098" s="144"/>
      <c r="BY1098" s="144"/>
      <c r="BZ1098" s="144"/>
      <c r="CA1098" s="144"/>
      <c r="CB1098" s="144"/>
      <c r="CC1098" s="144"/>
      <c r="CD1098" s="144"/>
      <c r="CE1098" s="144"/>
      <c r="CF1098" s="144"/>
      <c r="CG1098" s="144"/>
      <c r="CH1098" s="144"/>
      <c r="CI1098" s="144"/>
      <c r="CJ1098" s="144"/>
      <c r="CK1098" s="144"/>
      <c r="CL1098" s="144"/>
      <c r="CM1098" s="144"/>
      <c r="CN1098" s="144"/>
      <c r="CO1098" s="144"/>
      <c r="CP1098" s="144"/>
      <c r="CQ1098" s="144"/>
      <c r="CR1098" s="144"/>
      <c r="CS1098" s="144"/>
      <c r="CT1098" s="144"/>
      <c r="CU1098" s="144"/>
      <c r="CV1098" s="144"/>
      <c r="CW1098" s="144"/>
      <c r="CX1098" s="144"/>
      <c r="CY1098" s="144"/>
      <c r="CZ1098" s="144"/>
      <c r="DA1098" s="144"/>
      <c r="DB1098" s="144"/>
      <c r="DC1098" s="144"/>
      <c r="DD1098" s="144"/>
      <c r="DE1098" s="144"/>
      <c r="DF1098" s="144"/>
      <c r="DG1098" s="144"/>
      <c r="DH1098" s="144"/>
      <c r="DI1098" s="144"/>
      <c r="DJ1098" s="144"/>
      <c r="DK1098" s="144"/>
      <c r="DL1098" s="144"/>
      <c r="DM1098" s="144"/>
      <c r="DN1098" s="144"/>
      <c r="DO1098" s="144"/>
      <c r="DP1098" s="144"/>
      <c r="DQ1098" s="144"/>
      <c r="DR1098" s="144"/>
      <c r="DS1098" s="144"/>
      <c r="DT1098" s="144"/>
      <c r="DU1098" s="144"/>
      <c r="DV1098" s="144"/>
      <c r="DW1098" s="144"/>
      <c r="DX1098" s="144"/>
      <c r="DY1098" s="144"/>
      <c r="DZ1098" s="144"/>
      <c r="EA1098" s="144"/>
      <c r="EB1098" s="144"/>
      <c r="EC1098" s="144"/>
      <c r="ED1098" s="144"/>
      <c r="EE1098" s="144"/>
      <c r="EF1098" s="144"/>
      <c r="EG1098" s="144"/>
      <c r="EH1098" s="144"/>
      <c r="EI1098" s="144"/>
      <c r="EJ1098" s="144"/>
      <c r="EK1098" s="144"/>
      <c r="EL1098" s="144"/>
      <c r="EM1098" s="144"/>
      <c r="EN1098" s="144"/>
      <c r="EO1098" s="144"/>
      <c r="EP1098" s="144"/>
      <c r="EQ1098" s="144"/>
      <c r="ER1098" s="144"/>
      <c r="ES1098" s="144"/>
      <c r="ET1098" s="144"/>
      <c r="EU1098" s="144"/>
      <c r="EV1098" s="144"/>
      <c r="EW1098" s="144"/>
      <c r="EX1098" s="144"/>
      <c r="EY1098" s="144"/>
      <c r="EZ1098" s="144"/>
      <c r="FA1098" s="144"/>
      <c r="FB1098" s="144"/>
      <c r="FC1098" s="144"/>
      <c r="FD1098" s="144"/>
      <c r="FE1098" s="144"/>
      <c r="FF1098" s="144"/>
      <c r="FG1098" s="144"/>
      <c r="FH1098" s="144"/>
      <c r="FI1098" s="144"/>
      <c r="FJ1098" s="144"/>
      <c r="FK1098" s="144"/>
      <c r="FL1098" s="144"/>
      <c r="FM1098" s="144"/>
      <c r="FN1098" s="144"/>
      <c r="FO1098" s="144"/>
      <c r="FP1098" s="144"/>
      <c r="FQ1098" s="144"/>
      <c r="FR1098" s="144"/>
      <c r="FS1098" s="144"/>
      <c r="FT1098" s="144"/>
      <c r="FU1098" s="144"/>
      <c r="FV1098" s="144"/>
      <c r="FW1098" s="144"/>
      <c r="FX1098" s="144"/>
      <c r="FY1098" s="144"/>
      <c r="FZ1098" s="144"/>
      <c r="GA1098" s="144"/>
      <c r="GB1098" s="144"/>
      <c r="GC1098" s="144"/>
      <c r="GD1098" s="144"/>
      <c r="GE1098" s="144"/>
      <c r="GF1098" s="144"/>
      <c r="GG1098" s="144"/>
      <c r="GH1098" s="144"/>
      <c r="GI1098" s="144"/>
      <c r="GJ1098" s="144"/>
      <c r="GK1098" s="144"/>
      <c r="GL1098" s="144"/>
      <c r="GM1098" s="144"/>
      <c r="GN1098" s="144"/>
      <c r="GO1098" s="144"/>
      <c r="GP1098" s="144"/>
      <c r="GQ1098" s="144"/>
      <c r="GR1098" s="144"/>
      <c r="GS1098" s="144"/>
      <c r="GT1098" s="144"/>
      <c r="GU1098" s="144"/>
      <c r="GV1098" s="144"/>
      <c r="GW1098" s="144"/>
      <c r="GX1098" s="144"/>
      <c r="GY1098" s="144"/>
      <c r="GZ1098" s="144"/>
      <c r="HA1098" s="144"/>
      <c r="HB1098" s="144"/>
      <c r="HC1098" s="144"/>
      <c r="HD1098" s="144"/>
      <c r="HE1098" s="144"/>
      <c r="HF1098" s="144"/>
      <c r="HG1098" s="144"/>
      <c r="HH1098" s="144"/>
      <c r="HI1098" s="144"/>
      <c r="HJ1098" s="144"/>
    </row>
    <row r="1099" spans="1:218" ht="16.5" x14ac:dyDescent="0.35">
      <c r="A1099" s="144"/>
      <c r="B1099" s="144"/>
      <c r="C1099" s="144"/>
      <c r="D1099" s="144"/>
      <c r="E1099" s="144"/>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44"/>
      <c r="BH1099" s="144"/>
      <c r="BI1099" s="144"/>
      <c r="BJ1099" s="144"/>
      <c r="BK1099" s="144"/>
      <c r="BL1099" s="144"/>
      <c r="BM1099" s="144"/>
      <c r="BN1099" s="144"/>
      <c r="BO1099" s="144"/>
      <c r="BP1099" s="144"/>
      <c r="BQ1099" s="144"/>
      <c r="BR1099" s="144"/>
      <c r="BS1099" s="144"/>
      <c r="BT1099" s="144"/>
      <c r="BU1099" s="144"/>
      <c r="BV1099" s="144"/>
      <c r="BW1099" s="144"/>
      <c r="BX1099" s="144"/>
      <c r="BY1099" s="144"/>
      <c r="BZ1099" s="144"/>
      <c r="CA1099" s="144"/>
      <c r="CB1099" s="144"/>
      <c r="CC1099" s="144"/>
      <c r="CD1099" s="144"/>
      <c r="CE1099" s="144"/>
      <c r="CF1099" s="144"/>
      <c r="CG1099" s="144"/>
      <c r="CH1099" s="144"/>
      <c r="CI1099" s="144"/>
      <c r="CJ1099" s="144"/>
      <c r="CK1099" s="144"/>
      <c r="CL1099" s="144"/>
      <c r="CM1099" s="144"/>
      <c r="CN1099" s="144"/>
      <c r="CO1099" s="144"/>
      <c r="CP1099" s="144"/>
      <c r="CQ1099" s="144"/>
      <c r="CR1099" s="144"/>
      <c r="CS1099" s="144"/>
      <c r="CT1099" s="144"/>
      <c r="CU1099" s="144"/>
      <c r="CV1099" s="144"/>
      <c r="CW1099" s="144"/>
      <c r="CX1099" s="144"/>
      <c r="CY1099" s="144"/>
      <c r="CZ1099" s="144"/>
      <c r="DA1099" s="144"/>
      <c r="DB1099" s="144"/>
      <c r="DC1099" s="144"/>
      <c r="DD1099" s="144"/>
      <c r="DE1099" s="144"/>
      <c r="DF1099" s="144"/>
      <c r="DG1099" s="144"/>
      <c r="DH1099" s="144"/>
      <c r="DI1099" s="144"/>
      <c r="DJ1099" s="144"/>
      <c r="DK1099" s="144"/>
      <c r="DL1099" s="144"/>
      <c r="DM1099" s="144"/>
      <c r="DN1099" s="144"/>
      <c r="DO1099" s="144"/>
      <c r="DP1099" s="144"/>
      <c r="DQ1099" s="144"/>
      <c r="DR1099" s="144"/>
      <c r="DS1099" s="144"/>
      <c r="DT1099" s="144"/>
      <c r="DU1099" s="144"/>
      <c r="DV1099" s="144"/>
      <c r="DW1099" s="144"/>
      <c r="DX1099" s="144"/>
      <c r="DY1099" s="144"/>
      <c r="DZ1099" s="144"/>
      <c r="EA1099" s="144"/>
      <c r="EB1099" s="144"/>
      <c r="EC1099" s="144"/>
      <c r="ED1099" s="144"/>
      <c r="EE1099" s="144"/>
      <c r="EF1099" s="144"/>
      <c r="EG1099" s="144"/>
      <c r="EH1099" s="144"/>
      <c r="EI1099" s="144"/>
      <c r="EJ1099" s="144"/>
      <c r="EK1099" s="144"/>
      <c r="EL1099" s="144"/>
      <c r="EM1099" s="144"/>
      <c r="EN1099" s="144"/>
      <c r="EO1099" s="144"/>
      <c r="EP1099" s="144"/>
      <c r="EQ1099" s="144"/>
      <c r="ER1099" s="144"/>
      <c r="ES1099" s="144"/>
      <c r="ET1099" s="144"/>
      <c r="EU1099" s="144"/>
      <c r="EV1099" s="144"/>
      <c r="EW1099" s="144"/>
      <c r="EX1099" s="144"/>
      <c r="EY1099" s="144"/>
      <c r="EZ1099" s="144"/>
      <c r="FA1099" s="144"/>
      <c r="FB1099" s="144"/>
      <c r="FC1099" s="144"/>
      <c r="FD1099" s="144"/>
      <c r="FE1099" s="144"/>
      <c r="FF1099" s="144"/>
      <c r="FG1099" s="144"/>
      <c r="FH1099" s="144"/>
      <c r="FI1099" s="144"/>
      <c r="FJ1099" s="144"/>
      <c r="FK1099" s="144"/>
      <c r="FL1099" s="144"/>
      <c r="FM1099" s="144"/>
      <c r="FN1099" s="144"/>
      <c r="FO1099" s="144"/>
      <c r="FP1099" s="144"/>
      <c r="FQ1099" s="144"/>
      <c r="FR1099" s="144"/>
      <c r="FS1099" s="144"/>
      <c r="FT1099" s="144"/>
      <c r="FU1099" s="144"/>
      <c r="FV1099" s="144"/>
      <c r="FW1099" s="144"/>
      <c r="FX1099" s="144"/>
      <c r="FY1099" s="144"/>
      <c r="FZ1099" s="144"/>
      <c r="GA1099" s="144"/>
      <c r="GB1099" s="144"/>
      <c r="GC1099" s="144"/>
      <c r="GD1099" s="144"/>
      <c r="GE1099" s="144"/>
      <c r="GF1099" s="144"/>
      <c r="GG1099" s="144"/>
      <c r="GH1099" s="144"/>
      <c r="GI1099" s="144"/>
      <c r="GJ1099" s="144"/>
      <c r="GK1099" s="144"/>
      <c r="GL1099" s="144"/>
      <c r="GM1099" s="144"/>
      <c r="GN1099" s="144"/>
      <c r="GO1099" s="144"/>
      <c r="GP1099" s="144"/>
      <c r="GQ1099" s="144"/>
      <c r="GR1099" s="144"/>
      <c r="GS1099" s="144"/>
      <c r="GT1099" s="144"/>
      <c r="GU1099" s="144"/>
      <c r="GV1099" s="144"/>
      <c r="GW1099" s="144"/>
      <c r="GX1099" s="144"/>
      <c r="GY1099" s="144"/>
      <c r="GZ1099" s="144"/>
      <c r="HA1099" s="144"/>
      <c r="HB1099" s="144"/>
      <c r="HC1099" s="144"/>
      <c r="HD1099" s="144"/>
      <c r="HE1099" s="144"/>
      <c r="HF1099" s="144"/>
      <c r="HG1099" s="144"/>
      <c r="HH1099" s="144"/>
      <c r="HI1099" s="144"/>
      <c r="HJ1099" s="144"/>
    </row>
    <row r="1100" spans="1:218" ht="16.5" x14ac:dyDescent="0.35">
      <c r="A1100" s="144"/>
      <c r="B1100" s="144"/>
      <c r="C1100" s="144"/>
      <c r="D1100" s="144"/>
      <c r="E1100" s="144"/>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44"/>
      <c r="BH1100" s="144"/>
      <c r="BI1100" s="144"/>
      <c r="BJ1100" s="144"/>
      <c r="BK1100" s="144"/>
      <c r="BL1100" s="144"/>
      <c r="BM1100" s="144"/>
      <c r="BN1100" s="144"/>
      <c r="BO1100" s="144"/>
      <c r="BP1100" s="144"/>
      <c r="BQ1100" s="144"/>
      <c r="BR1100" s="144"/>
      <c r="BS1100" s="144"/>
      <c r="BT1100" s="144"/>
      <c r="BU1100" s="144"/>
      <c r="BV1100" s="144"/>
      <c r="BW1100" s="144"/>
      <c r="BX1100" s="144"/>
      <c r="BY1100" s="144"/>
      <c r="BZ1100" s="144"/>
      <c r="CA1100" s="144"/>
      <c r="CB1100" s="144"/>
      <c r="CC1100" s="144"/>
      <c r="CD1100" s="144"/>
      <c r="CE1100" s="144"/>
      <c r="CF1100" s="144"/>
      <c r="CG1100" s="144"/>
      <c r="CH1100" s="144"/>
      <c r="CI1100" s="144"/>
      <c r="CJ1100" s="144"/>
      <c r="CK1100" s="144"/>
      <c r="CL1100" s="144"/>
      <c r="CM1100" s="144"/>
      <c r="CN1100" s="144"/>
      <c r="CO1100" s="144"/>
      <c r="CP1100" s="144"/>
      <c r="CQ1100" s="144"/>
      <c r="CR1100" s="144"/>
      <c r="CS1100" s="144"/>
      <c r="CT1100" s="144"/>
      <c r="CU1100" s="144"/>
      <c r="CV1100" s="144"/>
      <c r="CW1100" s="144"/>
      <c r="CX1100" s="144"/>
      <c r="CY1100" s="144"/>
      <c r="CZ1100" s="144"/>
      <c r="DA1100" s="144"/>
      <c r="DB1100" s="144"/>
      <c r="DC1100" s="144"/>
      <c r="DD1100" s="144"/>
      <c r="DE1100" s="144"/>
      <c r="DF1100" s="144"/>
      <c r="DG1100" s="144"/>
      <c r="DH1100" s="144"/>
      <c r="DI1100" s="144"/>
      <c r="DJ1100" s="144"/>
      <c r="DK1100" s="144"/>
      <c r="DL1100" s="144"/>
      <c r="DM1100" s="144"/>
      <c r="DN1100" s="144"/>
      <c r="DO1100" s="144"/>
      <c r="DP1100" s="144"/>
      <c r="DQ1100" s="144"/>
      <c r="DR1100" s="144"/>
      <c r="DS1100" s="144"/>
      <c r="DT1100" s="144"/>
      <c r="DU1100" s="144"/>
      <c r="DV1100" s="144"/>
      <c r="DW1100" s="144"/>
      <c r="DX1100" s="144"/>
      <c r="DY1100" s="144"/>
      <c r="DZ1100" s="144"/>
      <c r="EA1100" s="144"/>
      <c r="EB1100" s="144"/>
      <c r="EC1100" s="144"/>
      <c r="ED1100" s="144"/>
      <c r="EE1100" s="144"/>
      <c r="EF1100" s="144"/>
      <c r="EG1100" s="144"/>
      <c r="EH1100" s="144"/>
      <c r="EI1100" s="144"/>
      <c r="EJ1100" s="144"/>
      <c r="EK1100" s="144"/>
      <c r="EL1100" s="144"/>
      <c r="EM1100" s="144"/>
      <c r="EN1100" s="144"/>
      <c r="EO1100" s="144"/>
      <c r="EP1100" s="144"/>
      <c r="EQ1100" s="144"/>
      <c r="ER1100" s="144"/>
      <c r="ES1100" s="144"/>
      <c r="ET1100" s="144"/>
      <c r="EU1100" s="144"/>
      <c r="EV1100" s="144"/>
      <c r="EW1100" s="144"/>
      <c r="EX1100" s="144"/>
      <c r="EY1100" s="144"/>
      <c r="EZ1100" s="144"/>
      <c r="FA1100" s="144"/>
      <c r="FB1100" s="144"/>
      <c r="FC1100" s="144"/>
      <c r="FD1100" s="144"/>
      <c r="FE1100" s="144"/>
      <c r="FF1100" s="144"/>
      <c r="FG1100" s="144"/>
      <c r="FH1100" s="144"/>
      <c r="FI1100" s="144"/>
      <c r="FJ1100" s="144"/>
      <c r="FK1100" s="144"/>
      <c r="FL1100" s="144"/>
      <c r="FM1100" s="144"/>
      <c r="FN1100" s="144"/>
      <c r="FO1100" s="144"/>
      <c r="FP1100" s="144"/>
      <c r="FQ1100" s="144"/>
      <c r="FR1100" s="144"/>
      <c r="FS1100" s="144"/>
      <c r="FT1100" s="144"/>
      <c r="FU1100" s="144"/>
      <c r="FV1100" s="144"/>
      <c r="FW1100" s="144"/>
      <c r="FX1100" s="144"/>
      <c r="FY1100" s="144"/>
      <c r="FZ1100" s="144"/>
      <c r="GA1100" s="144"/>
      <c r="GB1100" s="144"/>
      <c r="GC1100" s="144"/>
      <c r="GD1100" s="144"/>
      <c r="GE1100" s="144"/>
      <c r="GF1100" s="144"/>
      <c r="GG1100" s="144"/>
      <c r="GH1100" s="144"/>
      <c r="GI1100" s="144"/>
      <c r="GJ1100" s="144"/>
      <c r="GK1100" s="144"/>
      <c r="GL1100" s="144"/>
      <c r="GM1100" s="144"/>
      <c r="GN1100" s="144"/>
      <c r="GO1100" s="144"/>
      <c r="GP1100" s="144"/>
      <c r="GQ1100" s="144"/>
      <c r="GR1100" s="144"/>
      <c r="GS1100" s="144"/>
      <c r="GT1100" s="144"/>
      <c r="GU1100" s="144"/>
      <c r="GV1100" s="144"/>
      <c r="GW1100" s="144"/>
      <c r="GX1100" s="144"/>
      <c r="GY1100" s="144"/>
      <c r="GZ1100" s="144"/>
      <c r="HA1100" s="144"/>
      <c r="HB1100" s="144"/>
      <c r="HC1100" s="144"/>
      <c r="HD1100" s="144"/>
      <c r="HE1100" s="144"/>
      <c r="HF1100" s="144"/>
      <c r="HG1100" s="144"/>
      <c r="HH1100" s="144"/>
      <c r="HI1100" s="144"/>
      <c r="HJ1100" s="144"/>
    </row>
    <row r="1101" spans="1:218" ht="16.5" x14ac:dyDescent="0.35">
      <c r="A1101" s="144"/>
      <c r="B1101" s="144"/>
      <c r="C1101" s="144"/>
      <c r="D1101" s="144"/>
      <c r="E1101" s="144"/>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44"/>
      <c r="BH1101" s="144"/>
      <c r="BI1101" s="144"/>
      <c r="BJ1101" s="144"/>
      <c r="BK1101" s="144"/>
      <c r="BL1101" s="144"/>
      <c r="BM1101" s="144"/>
      <c r="BN1101" s="144"/>
      <c r="BO1101" s="144"/>
      <c r="BP1101" s="144"/>
      <c r="BQ1101" s="144"/>
      <c r="BR1101" s="144"/>
      <c r="BS1101" s="144"/>
      <c r="BT1101" s="144"/>
      <c r="BU1101" s="144"/>
      <c r="BV1101" s="144"/>
      <c r="BW1101" s="144"/>
      <c r="BX1101" s="144"/>
      <c r="BY1101" s="144"/>
      <c r="BZ1101" s="144"/>
      <c r="CA1101" s="144"/>
      <c r="CB1101" s="144"/>
      <c r="CC1101" s="144"/>
      <c r="CD1101" s="144"/>
      <c r="CE1101" s="144"/>
      <c r="CF1101" s="144"/>
      <c r="CG1101" s="144"/>
      <c r="CH1101" s="144"/>
      <c r="CI1101" s="144"/>
      <c r="CJ1101" s="144"/>
      <c r="CK1101" s="144"/>
      <c r="CL1101" s="144"/>
      <c r="CM1101" s="144"/>
      <c r="CN1101" s="144"/>
      <c r="CO1101" s="144"/>
      <c r="CP1101" s="144"/>
      <c r="CQ1101" s="144"/>
      <c r="CR1101" s="144"/>
      <c r="CS1101" s="144"/>
      <c r="CT1101" s="144"/>
      <c r="CU1101" s="144"/>
      <c r="CV1101" s="144"/>
      <c r="CW1101" s="144"/>
      <c r="CX1101" s="144"/>
      <c r="CY1101" s="144"/>
      <c r="CZ1101" s="144"/>
      <c r="DA1101" s="144"/>
      <c r="DB1101" s="144"/>
      <c r="DC1101" s="144"/>
      <c r="DD1101" s="144"/>
      <c r="DE1101" s="144"/>
      <c r="DF1101" s="144"/>
      <c r="DG1101" s="144"/>
      <c r="DH1101" s="144"/>
      <c r="DI1101" s="144"/>
      <c r="DJ1101" s="144"/>
      <c r="DK1101" s="144"/>
      <c r="DL1101" s="144"/>
      <c r="DM1101" s="144"/>
      <c r="DN1101" s="144"/>
      <c r="DO1101" s="144"/>
      <c r="DP1101" s="144"/>
      <c r="DQ1101" s="144"/>
      <c r="DR1101" s="144"/>
      <c r="DS1101" s="144"/>
      <c r="DT1101" s="144"/>
      <c r="DU1101" s="144"/>
      <c r="DV1101" s="144"/>
      <c r="DW1101" s="144"/>
      <c r="DX1101" s="144"/>
      <c r="DY1101" s="144"/>
      <c r="DZ1101" s="144"/>
      <c r="EA1101" s="144"/>
      <c r="EB1101" s="144"/>
      <c r="EC1101" s="144"/>
      <c r="ED1101" s="144"/>
      <c r="EE1101" s="144"/>
      <c r="EF1101" s="144"/>
      <c r="EG1101" s="144"/>
      <c r="EH1101" s="144"/>
      <c r="EI1101" s="144"/>
      <c r="EJ1101" s="144"/>
      <c r="EK1101" s="144"/>
      <c r="EL1101" s="144"/>
      <c r="EM1101" s="144"/>
      <c r="EN1101" s="144"/>
      <c r="EO1101" s="144"/>
      <c r="EP1101" s="144"/>
      <c r="EQ1101" s="144"/>
      <c r="ER1101" s="144"/>
      <c r="ES1101" s="144"/>
      <c r="ET1101" s="144"/>
      <c r="EU1101" s="144"/>
      <c r="EV1101" s="144"/>
      <c r="EW1101" s="144"/>
      <c r="EX1101" s="144"/>
      <c r="EY1101" s="144"/>
      <c r="EZ1101" s="144"/>
      <c r="FA1101" s="144"/>
      <c r="FB1101" s="144"/>
      <c r="FC1101" s="144"/>
      <c r="FD1101" s="144"/>
      <c r="FE1101" s="144"/>
      <c r="FF1101" s="144"/>
      <c r="FG1101" s="144"/>
      <c r="FH1101" s="144"/>
      <c r="FI1101" s="144"/>
      <c r="FJ1101" s="144"/>
      <c r="FK1101" s="144"/>
      <c r="FL1101" s="144"/>
      <c r="FM1101" s="144"/>
      <c r="FN1101" s="144"/>
      <c r="FO1101" s="144"/>
      <c r="FP1101" s="144"/>
      <c r="FQ1101" s="144"/>
      <c r="FR1101" s="144"/>
      <c r="FS1101" s="144"/>
      <c r="FT1101" s="144"/>
      <c r="FU1101" s="144"/>
      <c r="FV1101" s="144"/>
      <c r="FW1101" s="144"/>
      <c r="FX1101" s="144"/>
      <c r="FY1101" s="144"/>
      <c r="FZ1101" s="144"/>
      <c r="GA1101" s="144"/>
      <c r="GB1101" s="144"/>
      <c r="GC1101" s="144"/>
      <c r="GD1101" s="144"/>
      <c r="GE1101" s="144"/>
      <c r="GF1101" s="144"/>
      <c r="GG1101" s="144"/>
      <c r="GH1101" s="144"/>
      <c r="GI1101" s="144"/>
      <c r="GJ1101" s="144"/>
      <c r="GK1101" s="144"/>
      <c r="GL1101" s="144"/>
      <c r="GM1101" s="144"/>
      <c r="GN1101" s="144"/>
      <c r="GO1101" s="144"/>
      <c r="GP1101" s="144"/>
      <c r="GQ1101" s="144"/>
      <c r="GR1101" s="144"/>
      <c r="GS1101" s="144"/>
      <c r="GT1101" s="144"/>
      <c r="GU1101" s="144"/>
      <c r="GV1101" s="144"/>
      <c r="GW1101" s="144"/>
      <c r="GX1101" s="144"/>
      <c r="GY1101" s="144"/>
      <c r="GZ1101" s="144"/>
      <c r="HA1101" s="144"/>
      <c r="HB1101" s="144"/>
      <c r="HC1101" s="144"/>
      <c r="HD1101" s="144"/>
      <c r="HE1101" s="144"/>
      <c r="HF1101" s="144"/>
      <c r="HG1101" s="144"/>
      <c r="HH1101" s="144"/>
      <c r="HI1101" s="144"/>
      <c r="HJ1101" s="144"/>
    </row>
    <row r="1102" spans="1:218" ht="16.5" x14ac:dyDescent="0.35">
      <c r="A1102" s="144"/>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44"/>
      <c r="BH1102" s="144"/>
      <c r="BI1102" s="144"/>
      <c r="BJ1102" s="144"/>
      <c r="BK1102" s="144"/>
      <c r="BL1102" s="144"/>
      <c r="BM1102" s="144"/>
      <c r="BN1102" s="144"/>
      <c r="BO1102" s="144"/>
      <c r="BP1102" s="144"/>
      <c r="BQ1102" s="144"/>
      <c r="BR1102" s="144"/>
      <c r="BS1102" s="144"/>
      <c r="BT1102" s="144"/>
      <c r="BU1102" s="144"/>
      <c r="BV1102" s="144"/>
      <c r="BW1102" s="144"/>
      <c r="BX1102" s="144"/>
      <c r="BY1102" s="144"/>
      <c r="BZ1102" s="144"/>
      <c r="CA1102" s="144"/>
      <c r="CB1102" s="144"/>
      <c r="CC1102" s="144"/>
      <c r="CD1102" s="144"/>
      <c r="CE1102" s="144"/>
      <c r="CF1102" s="144"/>
      <c r="CG1102" s="144"/>
      <c r="CH1102" s="144"/>
      <c r="CI1102" s="144"/>
      <c r="CJ1102" s="144"/>
      <c r="CK1102" s="144"/>
      <c r="CL1102" s="144"/>
      <c r="CM1102" s="144"/>
      <c r="CN1102" s="144"/>
      <c r="CO1102" s="144"/>
      <c r="CP1102" s="144"/>
      <c r="CQ1102" s="144"/>
      <c r="CR1102" s="144"/>
      <c r="CS1102" s="144"/>
      <c r="CT1102" s="144"/>
      <c r="CU1102" s="144"/>
      <c r="CV1102" s="144"/>
      <c r="CW1102" s="144"/>
      <c r="CX1102" s="144"/>
      <c r="CY1102" s="144"/>
      <c r="CZ1102" s="144"/>
      <c r="DA1102" s="144"/>
      <c r="DB1102" s="144"/>
      <c r="DC1102" s="144"/>
      <c r="DD1102" s="144"/>
      <c r="DE1102" s="144"/>
      <c r="DF1102" s="144"/>
      <c r="DG1102" s="144"/>
      <c r="DH1102" s="144"/>
      <c r="DI1102" s="144"/>
      <c r="DJ1102" s="144"/>
      <c r="DK1102" s="144"/>
      <c r="DL1102" s="144"/>
      <c r="DM1102" s="144"/>
      <c r="DN1102" s="144"/>
      <c r="DO1102" s="144"/>
      <c r="DP1102" s="144"/>
      <c r="DQ1102" s="144"/>
      <c r="DR1102" s="144"/>
      <c r="DS1102" s="144"/>
      <c r="DT1102" s="144"/>
      <c r="DU1102" s="144"/>
      <c r="DV1102" s="144"/>
      <c r="DW1102" s="144"/>
      <c r="DX1102" s="144"/>
      <c r="DY1102" s="144"/>
      <c r="DZ1102" s="144"/>
      <c r="EA1102" s="144"/>
      <c r="EB1102" s="144"/>
      <c r="EC1102" s="144"/>
      <c r="ED1102" s="144"/>
      <c r="EE1102" s="144"/>
      <c r="EF1102" s="144"/>
      <c r="EG1102" s="144"/>
      <c r="EH1102" s="144"/>
      <c r="EI1102" s="144"/>
      <c r="EJ1102" s="144"/>
      <c r="EK1102" s="144"/>
      <c r="EL1102" s="144"/>
      <c r="EM1102" s="144"/>
      <c r="EN1102" s="144"/>
      <c r="EO1102" s="144"/>
      <c r="EP1102" s="144"/>
      <c r="EQ1102" s="144"/>
      <c r="ER1102" s="144"/>
      <c r="ES1102" s="144"/>
      <c r="ET1102" s="144"/>
      <c r="EU1102" s="144"/>
      <c r="EV1102" s="144"/>
      <c r="EW1102" s="144"/>
      <c r="EX1102" s="144"/>
      <c r="EY1102" s="144"/>
      <c r="EZ1102" s="144"/>
      <c r="FA1102" s="144"/>
      <c r="FB1102" s="144"/>
      <c r="FC1102" s="144"/>
      <c r="FD1102" s="144"/>
      <c r="FE1102" s="144"/>
      <c r="FF1102" s="144"/>
      <c r="FG1102" s="144"/>
      <c r="FH1102" s="144"/>
      <c r="FI1102" s="144"/>
      <c r="FJ1102" s="144"/>
      <c r="FK1102" s="144"/>
      <c r="FL1102" s="144"/>
      <c r="FM1102" s="144"/>
      <c r="FN1102" s="144"/>
      <c r="FO1102" s="144"/>
      <c r="FP1102" s="144"/>
      <c r="FQ1102" s="144"/>
      <c r="FR1102" s="144"/>
      <c r="FS1102" s="144"/>
      <c r="FT1102" s="144"/>
      <c r="FU1102" s="144"/>
      <c r="FV1102" s="144"/>
      <c r="FW1102" s="144"/>
      <c r="FX1102" s="144"/>
      <c r="FY1102" s="144"/>
      <c r="FZ1102" s="144"/>
      <c r="GA1102" s="144"/>
      <c r="GB1102" s="144"/>
      <c r="GC1102" s="144"/>
      <c r="GD1102" s="144"/>
      <c r="GE1102" s="144"/>
      <c r="GF1102" s="144"/>
      <c r="GG1102" s="144"/>
      <c r="GH1102" s="144"/>
      <c r="GI1102" s="144"/>
      <c r="GJ1102" s="144"/>
      <c r="GK1102" s="144"/>
      <c r="GL1102" s="144"/>
      <c r="GM1102" s="144"/>
      <c r="GN1102" s="144"/>
      <c r="GO1102" s="144"/>
      <c r="GP1102" s="144"/>
      <c r="GQ1102" s="144"/>
      <c r="GR1102" s="144"/>
      <c r="GS1102" s="144"/>
      <c r="GT1102" s="144"/>
      <c r="GU1102" s="144"/>
      <c r="GV1102" s="144"/>
      <c r="GW1102" s="144"/>
      <c r="GX1102" s="144"/>
      <c r="GY1102" s="144"/>
      <c r="GZ1102" s="144"/>
      <c r="HA1102" s="144"/>
      <c r="HB1102" s="144"/>
      <c r="HC1102" s="144"/>
      <c r="HD1102" s="144"/>
      <c r="HE1102" s="144"/>
      <c r="HF1102" s="144"/>
      <c r="HG1102" s="144"/>
      <c r="HH1102" s="144"/>
      <c r="HI1102" s="144"/>
      <c r="HJ1102" s="144"/>
    </row>
    <row r="1103" spans="1:218" ht="16.5" x14ac:dyDescent="0.35">
      <c r="A1103" s="144"/>
      <c r="B1103" s="144"/>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44"/>
      <c r="BH1103" s="144"/>
      <c r="BI1103" s="144"/>
      <c r="BJ1103" s="144"/>
      <c r="BK1103" s="144"/>
      <c r="BL1103" s="144"/>
      <c r="BM1103" s="144"/>
      <c r="BN1103" s="144"/>
      <c r="BO1103" s="144"/>
      <c r="BP1103" s="144"/>
      <c r="BQ1103" s="144"/>
      <c r="BR1103" s="144"/>
      <c r="BS1103" s="144"/>
      <c r="BT1103" s="144"/>
      <c r="BU1103" s="144"/>
      <c r="BV1103" s="144"/>
      <c r="BW1103" s="144"/>
      <c r="BX1103" s="144"/>
      <c r="BY1103" s="144"/>
      <c r="BZ1103" s="144"/>
      <c r="CA1103" s="144"/>
      <c r="CB1103" s="144"/>
      <c r="CC1103" s="144"/>
      <c r="CD1103" s="144"/>
      <c r="CE1103" s="144"/>
      <c r="CF1103" s="144"/>
      <c r="CG1103" s="144"/>
      <c r="CH1103" s="144"/>
      <c r="CI1103" s="144"/>
      <c r="CJ1103" s="144"/>
      <c r="CK1103" s="144"/>
      <c r="CL1103" s="144"/>
      <c r="CM1103" s="144"/>
      <c r="CN1103" s="144"/>
      <c r="CO1103" s="144"/>
      <c r="CP1103" s="144"/>
      <c r="CQ1103" s="144"/>
      <c r="CR1103" s="144"/>
      <c r="CS1103" s="144"/>
      <c r="CT1103" s="144"/>
      <c r="CU1103" s="144"/>
      <c r="CV1103" s="144"/>
      <c r="CW1103" s="144"/>
      <c r="CX1103" s="144"/>
      <c r="CY1103" s="144"/>
      <c r="CZ1103" s="144"/>
      <c r="DA1103" s="144"/>
      <c r="DB1103" s="144"/>
      <c r="DC1103" s="144"/>
      <c r="DD1103" s="144"/>
      <c r="DE1103" s="144"/>
      <c r="DF1103" s="144"/>
      <c r="DG1103" s="144"/>
      <c r="DH1103" s="144"/>
      <c r="DI1103" s="144"/>
      <c r="DJ1103" s="144"/>
      <c r="DK1103" s="144"/>
      <c r="DL1103" s="144"/>
      <c r="DM1103" s="144"/>
      <c r="DN1103" s="144"/>
      <c r="DO1103" s="144"/>
      <c r="DP1103" s="144"/>
      <c r="DQ1103" s="144"/>
      <c r="DR1103" s="144"/>
      <c r="DS1103" s="144"/>
      <c r="DT1103" s="144"/>
      <c r="DU1103" s="144"/>
      <c r="DV1103" s="144"/>
      <c r="DW1103" s="144"/>
      <c r="DX1103" s="144"/>
      <c r="DY1103" s="144"/>
      <c r="DZ1103" s="144"/>
      <c r="EA1103" s="144"/>
      <c r="EB1103" s="144"/>
      <c r="EC1103" s="144"/>
      <c r="ED1103" s="144"/>
      <c r="EE1103" s="144"/>
      <c r="EF1103" s="144"/>
      <c r="EG1103" s="144"/>
      <c r="EH1103" s="144"/>
      <c r="EI1103" s="144"/>
      <c r="EJ1103" s="144"/>
      <c r="EK1103" s="144"/>
      <c r="EL1103" s="144"/>
      <c r="EM1103" s="144"/>
      <c r="EN1103" s="144"/>
      <c r="EO1103" s="144"/>
      <c r="EP1103" s="144"/>
      <c r="EQ1103" s="144"/>
      <c r="ER1103" s="144"/>
      <c r="ES1103" s="144"/>
      <c r="ET1103" s="144"/>
      <c r="EU1103" s="144"/>
      <c r="EV1103" s="144"/>
      <c r="EW1103" s="144"/>
      <c r="EX1103" s="144"/>
      <c r="EY1103" s="144"/>
      <c r="EZ1103" s="144"/>
      <c r="FA1103" s="144"/>
      <c r="FB1103" s="144"/>
      <c r="FC1103" s="144"/>
      <c r="FD1103" s="144"/>
      <c r="FE1103" s="144"/>
      <c r="FF1103" s="144"/>
      <c r="FG1103" s="144"/>
      <c r="FH1103" s="144"/>
      <c r="FI1103" s="144"/>
      <c r="FJ1103" s="144"/>
      <c r="FK1103" s="144"/>
      <c r="FL1103" s="144"/>
      <c r="FM1103" s="144"/>
      <c r="FN1103" s="144"/>
      <c r="FO1103" s="144"/>
      <c r="FP1103" s="144"/>
      <c r="FQ1103" s="144"/>
      <c r="FR1103" s="144"/>
      <c r="FS1103" s="144"/>
      <c r="FT1103" s="144"/>
      <c r="FU1103" s="144"/>
      <c r="FV1103" s="144"/>
      <c r="FW1103" s="144"/>
      <c r="FX1103" s="144"/>
      <c r="FY1103" s="144"/>
      <c r="FZ1103" s="144"/>
      <c r="GA1103" s="144"/>
      <c r="GB1103" s="144"/>
      <c r="GC1103" s="144"/>
      <c r="GD1103" s="144"/>
      <c r="GE1103" s="144"/>
      <c r="GF1103" s="144"/>
      <c r="GG1103" s="144"/>
      <c r="GH1103" s="144"/>
      <c r="GI1103" s="144"/>
      <c r="GJ1103" s="144"/>
      <c r="GK1103" s="144"/>
      <c r="GL1103" s="144"/>
      <c r="GM1103" s="144"/>
      <c r="GN1103" s="144"/>
      <c r="GO1103" s="144"/>
      <c r="GP1103" s="144"/>
      <c r="GQ1103" s="144"/>
      <c r="GR1103" s="144"/>
      <c r="GS1103" s="144"/>
      <c r="GT1103" s="144"/>
      <c r="GU1103" s="144"/>
      <c r="GV1103" s="144"/>
      <c r="GW1103" s="144"/>
      <c r="GX1103" s="144"/>
      <c r="GY1103" s="144"/>
      <c r="GZ1103" s="144"/>
      <c r="HA1103" s="144"/>
      <c r="HB1103" s="144"/>
      <c r="HC1103" s="144"/>
      <c r="HD1103" s="144"/>
      <c r="HE1103" s="144"/>
      <c r="HF1103" s="144"/>
      <c r="HG1103" s="144"/>
      <c r="HH1103" s="144"/>
      <c r="HI1103" s="144"/>
      <c r="HJ1103" s="144"/>
    </row>
    <row r="1104" spans="1:218" ht="16.5" x14ac:dyDescent="0.35">
      <c r="A1104" s="144"/>
      <c r="B1104" s="144"/>
      <c r="C1104" s="144"/>
      <c r="D1104" s="144"/>
      <c r="E1104" s="144"/>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44"/>
      <c r="BH1104" s="144"/>
      <c r="BI1104" s="144"/>
      <c r="BJ1104" s="144"/>
      <c r="BK1104" s="144"/>
      <c r="BL1104" s="144"/>
      <c r="BM1104" s="144"/>
      <c r="BN1104" s="144"/>
      <c r="BO1104" s="144"/>
      <c r="BP1104" s="144"/>
      <c r="BQ1104" s="144"/>
      <c r="BR1104" s="144"/>
      <c r="BS1104" s="144"/>
      <c r="BT1104" s="144"/>
      <c r="BU1104" s="144"/>
      <c r="BV1104" s="144"/>
      <c r="BW1104" s="144"/>
      <c r="BX1104" s="144"/>
      <c r="BY1104" s="144"/>
      <c r="BZ1104" s="144"/>
      <c r="CA1104" s="144"/>
      <c r="CB1104" s="144"/>
      <c r="CC1104" s="144"/>
      <c r="CD1104" s="144"/>
      <c r="CE1104" s="144"/>
      <c r="CF1104" s="144"/>
      <c r="CG1104" s="144"/>
      <c r="CH1104" s="144"/>
      <c r="CI1104" s="144"/>
      <c r="CJ1104" s="144"/>
      <c r="CK1104" s="144"/>
      <c r="CL1104" s="144"/>
      <c r="CM1104" s="144"/>
      <c r="CN1104" s="144"/>
      <c r="CO1104" s="144"/>
      <c r="CP1104" s="144"/>
      <c r="CQ1104" s="144"/>
      <c r="CR1104" s="144"/>
      <c r="CS1104" s="144"/>
      <c r="CT1104" s="144"/>
      <c r="CU1104" s="144"/>
      <c r="CV1104" s="144"/>
      <c r="CW1104" s="144"/>
      <c r="CX1104" s="144"/>
      <c r="CY1104" s="144"/>
      <c r="CZ1104" s="144"/>
      <c r="DA1104" s="144"/>
      <c r="DB1104" s="144"/>
      <c r="DC1104" s="144"/>
      <c r="DD1104" s="144"/>
      <c r="DE1104" s="144"/>
      <c r="DF1104" s="144"/>
      <c r="DG1104" s="144"/>
      <c r="DH1104" s="144"/>
      <c r="DI1104" s="144"/>
      <c r="DJ1104" s="144"/>
      <c r="DK1104" s="144"/>
      <c r="DL1104" s="144"/>
      <c r="DM1104" s="144"/>
      <c r="DN1104" s="144"/>
      <c r="DO1104" s="144"/>
      <c r="DP1104" s="144"/>
      <c r="DQ1104" s="144"/>
      <c r="DR1104" s="144"/>
      <c r="DS1104" s="144"/>
      <c r="DT1104" s="144"/>
      <c r="DU1104" s="144"/>
      <c r="DV1104" s="144"/>
      <c r="DW1104" s="144"/>
      <c r="DX1104" s="144"/>
      <c r="DY1104" s="144"/>
      <c r="DZ1104" s="144"/>
      <c r="EA1104" s="144"/>
      <c r="EB1104" s="144"/>
      <c r="EC1104" s="144"/>
      <c r="ED1104" s="144"/>
      <c r="EE1104" s="144"/>
      <c r="EF1104" s="144"/>
      <c r="EG1104" s="144"/>
      <c r="EH1104" s="144"/>
      <c r="EI1104" s="144"/>
      <c r="EJ1104" s="144"/>
      <c r="EK1104" s="144"/>
      <c r="EL1104" s="144"/>
      <c r="EM1104" s="144"/>
      <c r="EN1104" s="144"/>
      <c r="EO1104" s="144"/>
      <c r="EP1104" s="144"/>
      <c r="EQ1104" s="144"/>
      <c r="ER1104" s="144"/>
      <c r="ES1104" s="144"/>
      <c r="ET1104" s="144"/>
      <c r="EU1104" s="144"/>
      <c r="EV1104" s="144"/>
      <c r="EW1104" s="144"/>
      <c r="EX1104" s="144"/>
      <c r="EY1104" s="144"/>
      <c r="EZ1104" s="144"/>
      <c r="FA1104" s="144"/>
      <c r="FB1104" s="144"/>
      <c r="FC1104" s="144"/>
      <c r="FD1104" s="144"/>
      <c r="FE1104" s="144"/>
      <c r="FF1104" s="144"/>
      <c r="FG1104" s="144"/>
      <c r="FH1104" s="144"/>
      <c r="FI1104" s="144"/>
      <c r="FJ1104" s="144"/>
      <c r="FK1104" s="144"/>
      <c r="FL1104" s="144"/>
      <c r="FM1104" s="144"/>
      <c r="FN1104" s="144"/>
      <c r="FO1104" s="144"/>
      <c r="FP1104" s="144"/>
      <c r="FQ1104" s="144"/>
      <c r="FR1104" s="144"/>
      <c r="FS1104" s="144"/>
      <c r="FT1104" s="144"/>
      <c r="FU1104" s="144"/>
      <c r="FV1104" s="144"/>
      <c r="FW1104" s="144"/>
      <c r="FX1104" s="144"/>
      <c r="FY1104" s="144"/>
      <c r="FZ1104" s="144"/>
      <c r="GA1104" s="144"/>
      <c r="GB1104" s="144"/>
      <c r="GC1104" s="144"/>
      <c r="GD1104" s="144"/>
      <c r="GE1104" s="144"/>
      <c r="GF1104" s="144"/>
      <c r="GG1104" s="144"/>
      <c r="GH1104" s="144"/>
      <c r="GI1104" s="144"/>
      <c r="GJ1104" s="144"/>
      <c r="GK1104" s="144"/>
      <c r="GL1104" s="144"/>
      <c r="GM1104" s="144"/>
      <c r="GN1104" s="144"/>
      <c r="GO1104" s="144"/>
      <c r="GP1104" s="144"/>
      <c r="GQ1104" s="144"/>
      <c r="GR1104" s="144"/>
      <c r="GS1104" s="144"/>
      <c r="GT1104" s="144"/>
      <c r="GU1104" s="144"/>
      <c r="GV1104" s="144"/>
      <c r="GW1104" s="144"/>
      <c r="GX1104" s="144"/>
      <c r="GY1104" s="144"/>
      <c r="GZ1104" s="144"/>
      <c r="HA1104" s="144"/>
      <c r="HB1104" s="144"/>
      <c r="HC1104" s="144"/>
      <c r="HD1104" s="144"/>
      <c r="HE1104" s="144"/>
      <c r="HF1104" s="144"/>
      <c r="HG1104" s="144"/>
      <c r="HH1104" s="144"/>
      <c r="HI1104" s="144"/>
      <c r="HJ1104" s="144"/>
    </row>
    <row r="1105" spans="1:218" ht="16.5" x14ac:dyDescent="0.35">
      <c r="A1105" s="144"/>
      <c r="B1105" s="144"/>
      <c r="C1105" s="144"/>
      <c r="D1105" s="144"/>
      <c r="E1105" s="144"/>
      <c r="F1105" s="144"/>
      <c r="G1105" s="144"/>
      <c r="H1105" s="144"/>
      <c r="I1105" s="144"/>
      <c r="J1105" s="144"/>
      <c r="K1105" s="144"/>
      <c r="L1105" s="144"/>
      <c r="M1105" s="144"/>
      <c r="N1105" s="144"/>
      <c r="O1105" s="144"/>
      <c r="P1105" s="144"/>
      <c r="Q1105" s="144"/>
      <c r="R1105" s="144"/>
      <c r="S1105" s="144"/>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c r="BG1105" s="144"/>
      <c r="BH1105" s="144"/>
      <c r="BI1105" s="144"/>
      <c r="BJ1105" s="144"/>
      <c r="BK1105" s="144"/>
      <c r="BL1105" s="144"/>
      <c r="BM1105" s="144"/>
      <c r="BN1105" s="144"/>
      <c r="BO1105" s="144"/>
      <c r="BP1105" s="144"/>
      <c r="BQ1105" s="144"/>
      <c r="BR1105" s="144"/>
      <c r="BS1105" s="144"/>
      <c r="BT1105" s="144"/>
      <c r="BU1105" s="144"/>
      <c r="BV1105" s="144"/>
      <c r="BW1105" s="144"/>
      <c r="BX1105" s="144"/>
      <c r="BY1105" s="144"/>
      <c r="BZ1105" s="144"/>
      <c r="CA1105" s="144"/>
      <c r="CB1105" s="144"/>
      <c r="CC1105" s="144"/>
      <c r="CD1105" s="144"/>
      <c r="CE1105" s="144"/>
      <c r="CF1105" s="144"/>
      <c r="CG1105" s="144"/>
      <c r="CH1105" s="144"/>
      <c r="CI1105" s="144"/>
      <c r="CJ1105" s="144"/>
      <c r="CK1105" s="144"/>
      <c r="CL1105" s="144"/>
      <c r="CM1105" s="144"/>
      <c r="CN1105" s="144"/>
      <c r="CO1105" s="144"/>
      <c r="CP1105" s="144"/>
      <c r="CQ1105" s="144"/>
      <c r="CR1105" s="144"/>
      <c r="CS1105" s="144"/>
      <c r="CT1105" s="144"/>
      <c r="CU1105" s="144"/>
      <c r="CV1105" s="144"/>
      <c r="CW1105" s="144"/>
      <c r="CX1105" s="144"/>
      <c r="CY1105" s="144"/>
      <c r="CZ1105" s="144"/>
      <c r="DA1105" s="144"/>
      <c r="DB1105" s="144"/>
      <c r="DC1105" s="144"/>
      <c r="DD1105" s="144"/>
      <c r="DE1105" s="144"/>
      <c r="DF1105" s="144"/>
      <c r="DG1105" s="144"/>
      <c r="DH1105" s="144"/>
      <c r="DI1105" s="144"/>
      <c r="DJ1105" s="144"/>
      <c r="DK1105" s="144"/>
      <c r="DL1105" s="144"/>
      <c r="DM1105" s="144"/>
      <c r="DN1105" s="144"/>
      <c r="DO1105" s="144"/>
      <c r="DP1105" s="144"/>
      <c r="DQ1105" s="144"/>
      <c r="DR1105" s="144"/>
      <c r="DS1105" s="144"/>
      <c r="DT1105" s="144"/>
      <c r="DU1105" s="144"/>
      <c r="DV1105" s="144"/>
      <c r="DW1105" s="144"/>
      <c r="DX1105" s="144"/>
      <c r="DY1105" s="144"/>
      <c r="DZ1105" s="144"/>
      <c r="EA1105" s="144"/>
      <c r="EB1105" s="144"/>
      <c r="EC1105" s="144"/>
      <c r="ED1105" s="144"/>
      <c r="EE1105" s="144"/>
      <c r="EF1105" s="144"/>
      <c r="EG1105" s="144"/>
      <c r="EH1105" s="144"/>
      <c r="EI1105" s="144"/>
      <c r="EJ1105" s="144"/>
      <c r="EK1105" s="144"/>
      <c r="EL1105" s="144"/>
      <c r="EM1105" s="144"/>
      <c r="EN1105" s="144"/>
      <c r="EO1105" s="144"/>
      <c r="EP1105" s="144"/>
      <c r="EQ1105" s="144"/>
      <c r="ER1105" s="144"/>
      <c r="ES1105" s="144"/>
      <c r="ET1105" s="144"/>
      <c r="EU1105" s="144"/>
      <c r="EV1105" s="144"/>
      <c r="EW1105" s="144"/>
      <c r="EX1105" s="144"/>
      <c r="EY1105" s="144"/>
      <c r="EZ1105" s="144"/>
      <c r="FA1105" s="144"/>
      <c r="FB1105" s="144"/>
      <c r="FC1105" s="144"/>
      <c r="FD1105" s="144"/>
      <c r="FE1105" s="144"/>
      <c r="FF1105" s="144"/>
      <c r="FG1105" s="144"/>
      <c r="FH1105" s="144"/>
      <c r="FI1105" s="144"/>
      <c r="FJ1105" s="144"/>
      <c r="FK1105" s="144"/>
      <c r="FL1105" s="144"/>
      <c r="FM1105" s="144"/>
      <c r="FN1105" s="144"/>
      <c r="FO1105" s="144"/>
      <c r="FP1105" s="144"/>
      <c r="FQ1105" s="144"/>
      <c r="FR1105" s="144"/>
      <c r="FS1105" s="144"/>
      <c r="FT1105" s="144"/>
      <c r="FU1105" s="144"/>
      <c r="FV1105" s="144"/>
      <c r="FW1105" s="144"/>
      <c r="FX1105" s="144"/>
      <c r="FY1105" s="144"/>
      <c r="FZ1105" s="144"/>
      <c r="GA1105" s="144"/>
      <c r="GB1105" s="144"/>
      <c r="GC1105" s="144"/>
      <c r="GD1105" s="144"/>
      <c r="GE1105" s="144"/>
      <c r="GF1105" s="144"/>
      <c r="GG1105" s="144"/>
      <c r="GH1105" s="144"/>
      <c r="GI1105" s="144"/>
      <c r="GJ1105" s="144"/>
      <c r="GK1105" s="144"/>
      <c r="GL1105" s="144"/>
      <c r="GM1105" s="144"/>
      <c r="GN1105" s="144"/>
      <c r="GO1105" s="144"/>
      <c r="GP1105" s="144"/>
      <c r="GQ1105" s="144"/>
      <c r="GR1105" s="144"/>
      <c r="GS1105" s="144"/>
      <c r="GT1105" s="144"/>
      <c r="GU1105" s="144"/>
      <c r="GV1105" s="144"/>
      <c r="GW1105" s="144"/>
      <c r="GX1105" s="144"/>
      <c r="GY1105" s="144"/>
      <c r="GZ1105" s="144"/>
      <c r="HA1105" s="144"/>
      <c r="HB1105" s="144"/>
      <c r="HC1105" s="144"/>
      <c r="HD1105" s="144"/>
      <c r="HE1105" s="144"/>
      <c r="HF1105" s="144"/>
      <c r="HG1105" s="144"/>
      <c r="HH1105" s="144"/>
      <c r="HI1105" s="144"/>
      <c r="HJ1105" s="144"/>
    </row>
    <row r="1106" spans="1:218" ht="16.5" x14ac:dyDescent="0.35">
      <c r="A1106" s="144"/>
      <c r="B1106" s="144"/>
      <c r="C1106" s="144"/>
      <c r="D1106" s="144"/>
      <c r="E1106" s="144"/>
      <c r="F1106" s="144"/>
      <c r="G1106" s="144"/>
      <c r="H1106" s="144"/>
      <c r="I1106" s="144"/>
      <c r="J1106" s="144"/>
      <c r="K1106" s="144"/>
      <c r="L1106" s="144"/>
      <c r="M1106" s="144"/>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c r="BG1106" s="144"/>
      <c r="BH1106" s="144"/>
      <c r="BI1106" s="144"/>
      <c r="BJ1106" s="144"/>
      <c r="BK1106" s="144"/>
      <c r="BL1106" s="144"/>
      <c r="BM1106" s="144"/>
      <c r="BN1106" s="144"/>
      <c r="BO1106" s="144"/>
      <c r="BP1106" s="144"/>
      <c r="BQ1106" s="144"/>
      <c r="BR1106" s="144"/>
      <c r="BS1106" s="144"/>
      <c r="BT1106" s="144"/>
      <c r="BU1106" s="144"/>
      <c r="BV1106" s="144"/>
      <c r="BW1106" s="144"/>
      <c r="BX1106" s="144"/>
      <c r="BY1106" s="144"/>
      <c r="BZ1106" s="144"/>
      <c r="CA1106" s="144"/>
      <c r="CB1106" s="144"/>
      <c r="CC1106" s="144"/>
      <c r="CD1106" s="144"/>
      <c r="CE1106" s="144"/>
      <c r="CF1106" s="144"/>
      <c r="CG1106" s="144"/>
      <c r="CH1106" s="144"/>
      <c r="CI1106" s="144"/>
      <c r="CJ1106" s="144"/>
      <c r="CK1106" s="144"/>
      <c r="CL1106" s="144"/>
      <c r="CM1106" s="144"/>
      <c r="CN1106" s="144"/>
      <c r="CO1106" s="144"/>
      <c r="CP1106" s="144"/>
      <c r="CQ1106" s="144"/>
      <c r="CR1106" s="144"/>
      <c r="CS1106" s="144"/>
      <c r="CT1106" s="144"/>
      <c r="CU1106" s="144"/>
      <c r="CV1106" s="144"/>
      <c r="CW1106" s="144"/>
      <c r="CX1106" s="144"/>
      <c r="CY1106" s="144"/>
      <c r="CZ1106" s="144"/>
      <c r="DA1106" s="144"/>
      <c r="DB1106" s="144"/>
      <c r="DC1106" s="144"/>
      <c r="DD1106" s="144"/>
      <c r="DE1106" s="144"/>
      <c r="DF1106" s="144"/>
      <c r="DG1106" s="144"/>
      <c r="DH1106" s="144"/>
      <c r="DI1106" s="144"/>
      <c r="DJ1106" s="144"/>
      <c r="DK1106" s="144"/>
      <c r="DL1106" s="144"/>
      <c r="DM1106" s="144"/>
      <c r="DN1106" s="144"/>
      <c r="DO1106" s="144"/>
      <c r="DP1106" s="144"/>
      <c r="DQ1106" s="144"/>
      <c r="DR1106" s="144"/>
      <c r="DS1106" s="144"/>
      <c r="DT1106" s="144"/>
      <c r="DU1106" s="144"/>
      <c r="DV1106" s="144"/>
      <c r="DW1106" s="144"/>
      <c r="DX1106" s="144"/>
      <c r="DY1106" s="144"/>
      <c r="DZ1106" s="144"/>
      <c r="EA1106" s="144"/>
      <c r="EB1106" s="144"/>
      <c r="EC1106" s="144"/>
      <c r="ED1106" s="144"/>
      <c r="EE1106" s="144"/>
      <c r="EF1106" s="144"/>
      <c r="EG1106" s="144"/>
      <c r="EH1106" s="144"/>
      <c r="EI1106" s="144"/>
      <c r="EJ1106" s="144"/>
      <c r="EK1106" s="144"/>
      <c r="EL1106" s="144"/>
      <c r="EM1106" s="144"/>
      <c r="EN1106" s="144"/>
      <c r="EO1106" s="144"/>
      <c r="EP1106" s="144"/>
      <c r="EQ1106" s="144"/>
      <c r="ER1106" s="144"/>
      <c r="ES1106" s="144"/>
      <c r="ET1106" s="144"/>
      <c r="EU1106" s="144"/>
      <c r="EV1106" s="144"/>
      <c r="EW1106" s="144"/>
      <c r="EX1106" s="144"/>
      <c r="EY1106" s="144"/>
      <c r="EZ1106" s="144"/>
      <c r="FA1106" s="144"/>
      <c r="FB1106" s="144"/>
      <c r="FC1106" s="144"/>
      <c r="FD1106" s="144"/>
      <c r="FE1106" s="144"/>
      <c r="FF1106" s="144"/>
      <c r="FG1106" s="144"/>
      <c r="FH1106" s="144"/>
      <c r="FI1106" s="144"/>
      <c r="FJ1106" s="144"/>
      <c r="FK1106" s="144"/>
      <c r="FL1106" s="144"/>
      <c r="FM1106" s="144"/>
      <c r="FN1106" s="144"/>
      <c r="FO1106" s="144"/>
      <c r="FP1106" s="144"/>
      <c r="FQ1106" s="144"/>
      <c r="FR1106" s="144"/>
      <c r="FS1106" s="144"/>
      <c r="FT1106" s="144"/>
      <c r="FU1106" s="144"/>
      <c r="FV1106" s="144"/>
      <c r="FW1106" s="144"/>
      <c r="FX1106" s="144"/>
      <c r="FY1106" s="144"/>
      <c r="FZ1106" s="144"/>
      <c r="GA1106" s="144"/>
      <c r="GB1106" s="144"/>
      <c r="GC1106" s="144"/>
      <c r="GD1106" s="144"/>
      <c r="GE1106" s="144"/>
      <c r="GF1106" s="144"/>
      <c r="GG1106" s="144"/>
      <c r="GH1106" s="144"/>
      <c r="GI1106" s="144"/>
      <c r="GJ1106" s="144"/>
      <c r="GK1106" s="144"/>
      <c r="GL1106" s="144"/>
      <c r="GM1106" s="144"/>
      <c r="GN1106" s="144"/>
      <c r="GO1106" s="144"/>
      <c r="GP1106" s="144"/>
      <c r="GQ1106" s="144"/>
      <c r="GR1106" s="144"/>
      <c r="GS1106" s="144"/>
      <c r="GT1106" s="144"/>
      <c r="GU1106" s="144"/>
      <c r="GV1106" s="144"/>
      <c r="GW1106" s="144"/>
      <c r="GX1106" s="144"/>
      <c r="GY1106" s="144"/>
      <c r="GZ1106" s="144"/>
      <c r="HA1106" s="144"/>
      <c r="HB1106" s="144"/>
      <c r="HC1106" s="144"/>
      <c r="HD1106" s="144"/>
      <c r="HE1106" s="144"/>
      <c r="HF1106" s="144"/>
      <c r="HG1106" s="144"/>
      <c r="HH1106" s="144"/>
      <c r="HI1106" s="144"/>
      <c r="HJ1106" s="144"/>
    </row>
    <row r="1107" spans="1:218" ht="16.5" x14ac:dyDescent="0.35">
      <c r="A1107" s="144"/>
      <c r="B1107" s="144"/>
      <c r="C1107" s="144"/>
      <c r="D1107" s="144"/>
      <c r="E1107" s="144"/>
      <c r="F1107" s="144"/>
      <c r="G1107" s="144"/>
      <c r="H1107" s="144"/>
      <c r="I1107" s="144"/>
      <c r="J1107" s="144"/>
      <c r="K1107" s="144"/>
      <c r="L1107" s="144"/>
      <c r="M1107" s="144"/>
      <c r="N1107" s="144"/>
      <c r="O1107" s="144"/>
      <c r="P1107" s="144"/>
      <c r="Q1107" s="144"/>
      <c r="R1107" s="144"/>
      <c r="S1107" s="144"/>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c r="BG1107" s="144"/>
      <c r="BH1107" s="144"/>
      <c r="BI1107" s="144"/>
      <c r="BJ1107" s="144"/>
      <c r="BK1107" s="144"/>
      <c r="BL1107" s="144"/>
      <c r="BM1107" s="144"/>
      <c r="BN1107" s="144"/>
      <c r="BO1107" s="144"/>
      <c r="BP1107" s="144"/>
      <c r="BQ1107" s="144"/>
      <c r="BR1107" s="144"/>
      <c r="BS1107" s="144"/>
      <c r="BT1107" s="144"/>
      <c r="BU1107" s="144"/>
      <c r="BV1107" s="144"/>
      <c r="BW1107" s="144"/>
      <c r="BX1107" s="144"/>
      <c r="BY1107" s="144"/>
      <c r="BZ1107" s="144"/>
      <c r="CA1107" s="144"/>
      <c r="CB1107" s="144"/>
      <c r="CC1107" s="144"/>
      <c r="CD1107" s="144"/>
      <c r="CE1107" s="144"/>
      <c r="CF1107" s="144"/>
      <c r="CG1107" s="144"/>
      <c r="CH1107" s="144"/>
      <c r="CI1107" s="144"/>
      <c r="CJ1107" s="144"/>
      <c r="CK1107" s="144"/>
      <c r="CL1107" s="144"/>
      <c r="CM1107" s="144"/>
      <c r="CN1107" s="144"/>
      <c r="CO1107" s="144"/>
      <c r="CP1107" s="144"/>
      <c r="CQ1107" s="144"/>
      <c r="CR1107" s="144"/>
      <c r="CS1107" s="144"/>
      <c r="CT1107" s="144"/>
      <c r="CU1107" s="144"/>
      <c r="CV1107" s="144"/>
      <c r="CW1107" s="144"/>
      <c r="CX1107" s="144"/>
      <c r="CY1107" s="144"/>
      <c r="CZ1107" s="144"/>
      <c r="DA1107" s="144"/>
      <c r="DB1107" s="144"/>
      <c r="DC1107" s="144"/>
      <c r="DD1107" s="144"/>
      <c r="DE1107" s="144"/>
      <c r="DF1107" s="144"/>
      <c r="DG1107" s="144"/>
      <c r="DH1107" s="144"/>
      <c r="DI1107" s="144"/>
      <c r="DJ1107" s="144"/>
      <c r="DK1107" s="144"/>
      <c r="DL1107" s="144"/>
      <c r="DM1107" s="144"/>
      <c r="DN1107" s="144"/>
      <c r="DO1107" s="144"/>
      <c r="DP1107" s="144"/>
      <c r="DQ1107" s="144"/>
      <c r="DR1107" s="144"/>
      <c r="DS1107" s="144"/>
      <c r="DT1107" s="144"/>
      <c r="DU1107" s="144"/>
      <c r="DV1107" s="144"/>
      <c r="DW1107" s="144"/>
      <c r="DX1107" s="144"/>
      <c r="DY1107" s="144"/>
      <c r="DZ1107" s="144"/>
      <c r="EA1107" s="144"/>
      <c r="EB1107" s="144"/>
      <c r="EC1107" s="144"/>
      <c r="ED1107" s="144"/>
      <c r="EE1107" s="144"/>
      <c r="EF1107" s="144"/>
      <c r="EG1107" s="144"/>
      <c r="EH1107" s="144"/>
      <c r="EI1107" s="144"/>
      <c r="EJ1107" s="144"/>
      <c r="EK1107" s="144"/>
      <c r="EL1107" s="144"/>
      <c r="EM1107" s="144"/>
      <c r="EN1107" s="144"/>
      <c r="EO1107" s="144"/>
      <c r="EP1107" s="144"/>
      <c r="EQ1107" s="144"/>
      <c r="ER1107" s="144"/>
      <c r="ES1107" s="144"/>
      <c r="ET1107" s="144"/>
      <c r="EU1107" s="144"/>
      <c r="EV1107" s="144"/>
      <c r="EW1107" s="144"/>
      <c r="EX1107" s="144"/>
      <c r="EY1107" s="144"/>
      <c r="EZ1107" s="144"/>
      <c r="FA1107" s="144"/>
      <c r="FB1107" s="144"/>
      <c r="FC1107" s="144"/>
      <c r="FD1107" s="144"/>
      <c r="FE1107" s="144"/>
      <c r="FF1107" s="144"/>
      <c r="FG1107" s="144"/>
      <c r="FH1107" s="144"/>
      <c r="FI1107" s="144"/>
      <c r="FJ1107" s="144"/>
      <c r="FK1107" s="144"/>
      <c r="FL1107" s="144"/>
      <c r="FM1107" s="144"/>
      <c r="FN1107" s="144"/>
      <c r="FO1107" s="144"/>
      <c r="FP1107" s="144"/>
      <c r="FQ1107" s="144"/>
      <c r="FR1107" s="144"/>
      <c r="FS1107" s="144"/>
      <c r="FT1107" s="144"/>
      <c r="FU1107" s="144"/>
      <c r="FV1107" s="144"/>
      <c r="FW1107" s="144"/>
      <c r="FX1107" s="144"/>
      <c r="FY1107" s="144"/>
      <c r="FZ1107" s="144"/>
      <c r="GA1107" s="144"/>
      <c r="GB1107" s="144"/>
      <c r="GC1107" s="144"/>
      <c r="GD1107" s="144"/>
      <c r="GE1107" s="144"/>
      <c r="GF1107" s="144"/>
      <c r="GG1107" s="144"/>
      <c r="GH1107" s="144"/>
      <c r="GI1107" s="144"/>
      <c r="GJ1107" s="144"/>
      <c r="GK1107" s="144"/>
      <c r="GL1107" s="144"/>
      <c r="GM1107" s="144"/>
      <c r="GN1107" s="144"/>
      <c r="GO1107" s="144"/>
      <c r="GP1107" s="144"/>
      <c r="GQ1107" s="144"/>
      <c r="GR1107" s="144"/>
      <c r="GS1107" s="144"/>
      <c r="GT1107" s="144"/>
      <c r="GU1107" s="144"/>
      <c r="GV1107" s="144"/>
      <c r="GW1107" s="144"/>
      <c r="GX1107" s="144"/>
      <c r="GY1107" s="144"/>
      <c r="GZ1107" s="144"/>
      <c r="HA1107" s="144"/>
      <c r="HB1107" s="144"/>
      <c r="HC1107" s="144"/>
      <c r="HD1107" s="144"/>
      <c r="HE1107" s="144"/>
      <c r="HF1107" s="144"/>
      <c r="HG1107" s="144"/>
      <c r="HH1107" s="144"/>
      <c r="HI1107" s="144"/>
      <c r="HJ1107" s="144"/>
    </row>
    <row r="1108" spans="1:218" ht="16.5" x14ac:dyDescent="0.35">
      <c r="A1108" s="144"/>
      <c r="B1108" s="144"/>
      <c r="C1108" s="144"/>
      <c r="D1108" s="144"/>
      <c r="E1108" s="144"/>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44"/>
      <c r="BH1108" s="144"/>
      <c r="BI1108" s="144"/>
      <c r="BJ1108" s="144"/>
      <c r="BK1108" s="144"/>
      <c r="BL1108" s="144"/>
      <c r="BM1108" s="144"/>
      <c r="BN1108" s="144"/>
      <c r="BO1108" s="144"/>
      <c r="BP1108" s="144"/>
      <c r="BQ1108" s="144"/>
      <c r="BR1108" s="144"/>
      <c r="BS1108" s="144"/>
      <c r="BT1108" s="144"/>
      <c r="BU1108" s="144"/>
      <c r="BV1108" s="144"/>
      <c r="BW1108" s="144"/>
      <c r="BX1108" s="144"/>
      <c r="BY1108" s="144"/>
      <c r="BZ1108" s="144"/>
      <c r="CA1108" s="144"/>
      <c r="CB1108" s="144"/>
      <c r="CC1108" s="144"/>
      <c r="CD1108" s="144"/>
      <c r="CE1108" s="144"/>
      <c r="CF1108" s="144"/>
      <c r="CG1108" s="144"/>
      <c r="CH1108" s="144"/>
      <c r="CI1108" s="144"/>
      <c r="CJ1108" s="144"/>
      <c r="CK1108" s="144"/>
      <c r="CL1108" s="144"/>
      <c r="CM1108" s="144"/>
      <c r="CN1108" s="144"/>
      <c r="CO1108" s="144"/>
      <c r="CP1108" s="144"/>
      <c r="CQ1108" s="144"/>
      <c r="CR1108" s="144"/>
      <c r="CS1108" s="144"/>
      <c r="CT1108" s="144"/>
      <c r="CU1108" s="144"/>
      <c r="CV1108" s="144"/>
      <c r="CW1108" s="144"/>
      <c r="CX1108" s="144"/>
      <c r="CY1108" s="144"/>
      <c r="CZ1108" s="144"/>
      <c r="DA1108" s="144"/>
      <c r="DB1108" s="144"/>
      <c r="DC1108" s="144"/>
      <c r="DD1108" s="144"/>
      <c r="DE1108" s="144"/>
      <c r="DF1108" s="144"/>
      <c r="DG1108" s="144"/>
      <c r="DH1108" s="144"/>
      <c r="DI1108" s="144"/>
      <c r="DJ1108" s="144"/>
      <c r="DK1108" s="144"/>
      <c r="DL1108" s="144"/>
      <c r="DM1108" s="144"/>
      <c r="DN1108" s="144"/>
      <c r="DO1108" s="144"/>
      <c r="DP1108" s="144"/>
      <c r="DQ1108" s="144"/>
      <c r="DR1108" s="144"/>
      <c r="DS1108" s="144"/>
      <c r="DT1108" s="144"/>
      <c r="DU1108" s="144"/>
      <c r="DV1108" s="144"/>
      <c r="DW1108" s="144"/>
      <c r="DX1108" s="144"/>
      <c r="DY1108" s="144"/>
      <c r="DZ1108" s="144"/>
      <c r="EA1108" s="144"/>
      <c r="EB1108" s="144"/>
      <c r="EC1108" s="144"/>
      <c r="ED1108" s="144"/>
      <c r="EE1108" s="144"/>
      <c r="EF1108" s="144"/>
      <c r="EG1108" s="144"/>
      <c r="EH1108" s="144"/>
      <c r="EI1108" s="144"/>
      <c r="EJ1108" s="144"/>
      <c r="EK1108" s="144"/>
      <c r="EL1108" s="144"/>
      <c r="EM1108" s="144"/>
      <c r="EN1108" s="144"/>
      <c r="EO1108" s="144"/>
      <c r="EP1108" s="144"/>
      <c r="EQ1108" s="144"/>
      <c r="ER1108" s="144"/>
      <c r="ES1108" s="144"/>
      <c r="ET1108" s="144"/>
      <c r="EU1108" s="144"/>
      <c r="EV1108" s="144"/>
      <c r="EW1108" s="144"/>
      <c r="EX1108" s="144"/>
      <c r="EY1108" s="144"/>
      <c r="EZ1108" s="144"/>
      <c r="FA1108" s="144"/>
      <c r="FB1108" s="144"/>
      <c r="FC1108" s="144"/>
      <c r="FD1108" s="144"/>
      <c r="FE1108" s="144"/>
      <c r="FF1108" s="144"/>
      <c r="FG1108" s="144"/>
      <c r="FH1108" s="144"/>
      <c r="FI1108" s="144"/>
      <c r="FJ1108" s="144"/>
      <c r="FK1108" s="144"/>
      <c r="FL1108" s="144"/>
      <c r="FM1108" s="144"/>
      <c r="FN1108" s="144"/>
      <c r="FO1108" s="144"/>
      <c r="FP1108" s="144"/>
      <c r="FQ1108" s="144"/>
      <c r="FR1108" s="144"/>
      <c r="FS1108" s="144"/>
      <c r="FT1108" s="144"/>
      <c r="FU1108" s="144"/>
      <c r="FV1108" s="144"/>
      <c r="FW1108" s="144"/>
      <c r="FX1108" s="144"/>
      <c r="FY1108" s="144"/>
      <c r="FZ1108" s="144"/>
      <c r="GA1108" s="144"/>
      <c r="GB1108" s="144"/>
      <c r="GC1108" s="144"/>
      <c r="GD1108" s="144"/>
      <c r="GE1108" s="144"/>
      <c r="GF1108" s="144"/>
      <c r="GG1108" s="144"/>
      <c r="GH1108" s="144"/>
      <c r="GI1108" s="144"/>
      <c r="GJ1108" s="144"/>
      <c r="GK1108" s="144"/>
      <c r="GL1108" s="144"/>
      <c r="GM1108" s="144"/>
      <c r="GN1108" s="144"/>
      <c r="GO1108" s="144"/>
      <c r="GP1108" s="144"/>
      <c r="GQ1108" s="144"/>
      <c r="GR1108" s="144"/>
      <c r="GS1108" s="144"/>
      <c r="GT1108" s="144"/>
      <c r="GU1108" s="144"/>
      <c r="GV1108" s="144"/>
      <c r="GW1108" s="144"/>
      <c r="GX1108" s="144"/>
      <c r="GY1108" s="144"/>
      <c r="GZ1108" s="144"/>
      <c r="HA1108" s="144"/>
      <c r="HB1108" s="144"/>
      <c r="HC1108" s="144"/>
      <c r="HD1108" s="144"/>
      <c r="HE1108" s="144"/>
      <c r="HF1108" s="144"/>
      <c r="HG1108" s="144"/>
      <c r="HH1108" s="144"/>
      <c r="HI1108" s="144"/>
      <c r="HJ1108" s="144"/>
    </row>
    <row r="1109" spans="1:218" ht="16.5" x14ac:dyDescent="0.35">
      <c r="A1109" s="144"/>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c r="BO1109" s="144"/>
      <c r="BP1109" s="144"/>
      <c r="BQ1109" s="144"/>
      <c r="BR1109" s="144"/>
      <c r="BS1109" s="144"/>
      <c r="BT1109" s="144"/>
      <c r="BU1109" s="144"/>
      <c r="BV1109" s="144"/>
      <c r="BW1109" s="144"/>
      <c r="BX1109" s="144"/>
      <c r="BY1109" s="144"/>
      <c r="BZ1109" s="144"/>
      <c r="CA1109" s="144"/>
      <c r="CB1109" s="144"/>
      <c r="CC1109" s="144"/>
      <c r="CD1109" s="144"/>
      <c r="CE1109" s="144"/>
      <c r="CF1109" s="144"/>
      <c r="CG1109" s="144"/>
      <c r="CH1109" s="144"/>
      <c r="CI1109" s="144"/>
      <c r="CJ1109" s="144"/>
      <c r="CK1109" s="144"/>
      <c r="CL1109" s="144"/>
      <c r="CM1109" s="144"/>
      <c r="CN1109" s="144"/>
      <c r="CO1109" s="144"/>
      <c r="CP1109" s="144"/>
      <c r="CQ1109" s="144"/>
      <c r="CR1109" s="144"/>
      <c r="CS1109" s="144"/>
      <c r="CT1109" s="144"/>
      <c r="CU1109" s="144"/>
      <c r="CV1109" s="144"/>
      <c r="CW1109" s="144"/>
      <c r="CX1109" s="144"/>
      <c r="CY1109" s="144"/>
      <c r="CZ1109" s="144"/>
      <c r="DA1109" s="144"/>
      <c r="DB1109" s="144"/>
      <c r="DC1109" s="144"/>
      <c r="DD1109" s="144"/>
      <c r="DE1109" s="144"/>
      <c r="DF1109" s="144"/>
      <c r="DG1109" s="144"/>
      <c r="DH1109" s="144"/>
      <c r="DI1109" s="144"/>
      <c r="DJ1109" s="144"/>
      <c r="DK1109" s="144"/>
      <c r="DL1109" s="144"/>
      <c r="DM1109" s="144"/>
      <c r="DN1109" s="144"/>
      <c r="DO1109" s="144"/>
      <c r="DP1109" s="144"/>
      <c r="DQ1109" s="144"/>
      <c r="DR1109" s="144"/>
      <c r="DS1109" s="144"/>
      <c r="DT1109" s="144"/>
      <c r="DU1109" s="144"/>
      <c r="DV1109" s="144"/>
      <c r="DW1109" s="144"/>
      <c r="DX1109" s="144"/>
      <c r="DY1109" s="144"/>
      <c r="DZ1109" s="144"/>
      <c r="EA1109" s="144"/>
      <c r="EB1109" s="144"/>
      <c r="EC1109" s="144"/>
      <c r="ED1109" s="144"/>
      <c r="EE1109" s="144"/>
      <c r="EF1109" s="144"/>
      <c r="EG1109" s="144"/>
      <c r="EH1109" s="144"/>
      <c r="EI1109" s="144"/>
      <c r="EJ1109" s="144"/>
      <c r="EK1109" s="144"/>
      <c r="EL1109" s="144"/>
      <c r="EM1109" s="144"/>
      <c r="EN1109" s="144"/>
      <c r="EO1109" s="144"/>
      <c r="EP1109" s="144"/>
      <c r="EQ1109" s="144"/>
      <c r="ER1109" s="144"/>
      <c r="ES1109" s="144"/>
      <c r="ET1109" s="144"/>
      <c r="EU1109" s="144"/>
      <c r="EV1109" s="144"/>
      <c r="EW1109" s="144"/>
      <c r="EX1109" s="144"/>
      <c r="EY1109" s="144"/>
      <c r="EZ1109" s="144"/>
      <c r="FA1109" s="144"/>
      <c r="FB1109" s="144"/>
      <c r="FC1109" s="144"/>
      <c r="FD1109" s="144"/>
      <c r="FE1109" s="144"/>
      <c r="FF1109" s="144"/>
      <c r="FG1109" s="144"/>
      <c r="FH1109" s="144"/>
      <c r="FI1109" s="144"/>
      <c r="FJ1109" s="144"/>
      <c r="FK1109" s="144"/>
      <c r="FL1109" s="144"/>
      <c r="FM1109" s="144"/>
      <c r="FN1109" s="144"/>
      <c r="FO1109" s="144"/>
      <c r="FP1109" s="144"/>
      <c r="FQ1109" s="144"/>
      <c r="FR1109" s="144"/>
      <c r="FS1109" s="144"/>
      <c r="FT1109" s="144"/>
      <c r="FU1109" s="144"/>
      <c r="FV1109" s="144"/>
      <c r="FW1109" s="144"/>
      <c r="FX1109" s="144"/>
      <c r="FY1109" s="144"/>
      <c r="FZ1109" s="144"/>
      <c r="GA1109" s="144"/>
      <c r="GB1109" s="144"/>
      <c r="GC1109" s="144"/>
      <c r="GD1109" s="144"/>
      <c r="GE1109" s="144"/>
      <c r="GF1109" s="144"/>
      <c r="GG1109" s="144"/>
      <c r="GH1109" s="144"/>
      <c r="GI1109" s="144"/>
      <c r="GJ1109" s="144"/>
      <c r="GK1109" s="144"/>
      <c r="GL1109" s="144"/>
      <c r="GM1109" s="144"/>
      <c r="GN1109" s="144"/>
      <c r="GO1109" s="144"/>
      <c r="GP1109" s="144"/>
      <c r="GQ1109" s="144"/>
      <c r="GR1109" s="144"/>
      <c r="GS1109" s="144"/>
      <c r="GT1109" s="144"/>
      <c r="GU1109" s="144"/>
      <c r="GV1109" s="144"/>
      <c r="GW1109" s="144"/>
      <c r="GX1109" s="144"/>
      <c r="GY1109" s="144"/>
      <c r="GZ1109" s="144"/>
      <c r="HA1109" s="144"/>
      <c r="HB1109" s="144"/>
      <c r="HC1109" s="144"/>
      <c r="HD1109" s="144"/>
      <c r="HE1109" s="144"/>
      <c r="HF1109" s="144"/>
      <c r="HG1109" s="144"/>
      <c r="HH1109" s="144"/>
      <c r="HI1109" s="144"/>
      <c r="HJ1109" s="144"/>
    </row>
    <row r="1110" spans="1:218" ht="16.5" x14ac:dyDescent="0.35">
      <c r="A1110" s="144"/>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44"/>
      <c r="BH1110" s="144"/>
      <c r="BI1110" s="144"/>
      <c r="BJ1110" s="144"/>
      <c r="BK1110" s="144"/>
      <c r="BL1110" s="144"/>
      <c r="BM1110" s="144"/>
      <c r="BN1110" s="144"/>
      <c r="BO1110" s="144"/>
      <c r="BP1110" s="144"/>
      <c r="BQ1110" s="144"/>
      <c r="BR1110" s="144"/>
      <c r="BS1110" s="144"/>
      <c r="BT1110" s="144"/>
      <c r="BU1110" s="144"/>
      <c r="BV1110" s="144"/>
      <c r="BW1110" s="144"/>
      <c r="BX1110" s="144"/>
      <c r="BY1110" s="144"/>
      <c r="BZ1110" s="144"/>
      <c r="CA1110" s="144"/>
      <c r="CB1110" s="144"/>
      <c r="CC1110" s="144"/>
      <c r="CD1110" s="144"/>
      <c r="CE1110" s="144"/>
      <c r="CF1110" s="144"/>
      <c r="CG1110" s="144"/>
      <c r="CH1110" s="144"/>
      <c r="CI1110" s="144"/>
      <c r="CJ1110" s="144"/>
      <c r="CK1110" s="144"/>
      <c r="CL1110" s="144"/>
      <c r="CM1110" s="144"/>
      <c r="CN1110" s="144"/>
      <c r="CO1110" s="144"/>
      <c r="CP1110" s="144"/>
      <c r="CQ1110" s="144"/>
      <c r="CR1110" s="144"/>
      <c r="CS1110" s="144"/>
      <c r="CT1110" s="144"/>
      <c r="CU1110" s="144"/>
      <c r="CV1110" s="144"/>
      <c r="CW1110" s="144"/>
      <c r="CX1110" s="144"/>
      <c r="CY1110" s="144"/>
      <c r="CZ1110" s="144"/>
      <c r="DA1110" s="144"/>
      <c r="DB1110" s="144"/>
      <c r="DC1110" s="144"/>
      <c r="DD1110" s="144"/>
      <c r="DE1110" s="144"/>
      <c r="DF1110" s="144"/>
      <c r="DG1110" s="144"/>
      <c r="DH1110" s="144"/>
      <c r="DI1110" s="144"/>
      <c r="DJ1110" s="144"/>
      <c r="DK1110" s="144"/>
      <c r="DL1110" s="144"/>
      <c r="DM1110" s="144"/>
      <c r="DN1110" s="144"/>
      <c r="DO1110" s="144"/>
      <c r="DP1110" s="144"/>
      <c r="DQ1110" s="144"/>
      <c r="DR1110" s="144"/>
      <c r="DS1110" s="144"/>
      <c r="DT1110" s="144"/>
      <c r="DU1110" s="144"/>
      <c r="DV1110" s="144"/>
      <c r="DW1110" s="144"/>
      <c r="DX1110" s="144"/>
      <c r="DY1110" s="144"/>
      <c r="DZ1110" s="144"/>
      <c r="EA1110" s="144"/>
      <c r="EB1110" s="144"/>
      <c r="EC1110" s="144"/>
      <c r="ED1110" s="144"/>
      <c r="EE1110" s="144"/>
      <c r="EF1110" s="144"/>
      <c r="EG1110" s="144"/>
      <c r="EH1110" s="144"/>
      <c r="EI1110" s="144"/>
      <c r="EJ1110" s="144"/>
      <c r="EK1110" s="144"/>
      <c r="EL1110" s="144"/>
      <c r="EM1110" s="144"/>
      <c r="EN1110" s="144"/>
      <c r="EO1110" s="144"/>
      <c r="EP1110" s="144"/>
      <c r="EQ1110" s="144"/>
      <c r="ER1110" s="144"/>
      <c r="ES1110" s="144"/>
      <c r="ET1110" s="144"/>
      <c r="EU1110" s="144"/>
      <c r="EV1110" s="144"/>
      <c r="EW1110" s="144"/>
      <c r="EX1110" s="144"/>
      <c r="EY1110" s="144"/>
      <c r="EZ1110" s="144"/>
      <c r="FA1110" s="144"/>
      <c r="FB1110" s="144"/>
      <c r="FC1110" s="144"/>
      <c r="FD1110" s="144"/>
      <c r="FE1110" s="144"/>
      <c r="FF1110" s="144"/>
      <c r="FG1110" s="144"/>
      <c r="FH1110" s="144"/>
      <c r="FI1110" s="144"/>
      <c r="FJ1110" s="144"/>
      <c r="FK1110" s="144"/>
      <c r="FL1110" s="144"/>
      <c r="FM1110" s="144"/>
      <c r="FN1110" s="144"/>
      <c r="FO1110" s="144"/>
      <c r="FP1110" s="144"/>
      <c r="FQ1110" s="144"/>
      <c r="FR1110" s="144"/>
      <c r="FS1110" s="144"/>
      <c r="FT1110" s="144"/>
      <c r="FU1110" s="144"/>
      <c r="FV1110" s="144"/>
      <c r="FW1110" s="144"/>
      <c r="FX1110" s="144"/>
      <c r="FY1110" s="144"/>
      <c r="FZ1110" s="144"/>
      <c r="GA1110" s="144"/>
      <c r="GB1110" s="144"/>
      <c r="GC1110" s="144"/>
      <c r="GD1110" s="144"/>
      <c r="GE1110" s="144"/>
      <c r="GF1110" s="144"/>
      <c r="GG1110" s="144"/>
      <c r="GH1110" s="144"/>
      <c r="GI1110" s="144"/>
      <c r="GJ1110" s="144"/>
      <c r="GK1110" s="144"/>
      <c r="GL1110" s="144"/>
      <c r="GM1110" s="144"/>
      <c r="GN1110" s="144"/>
      <c r="GO1110" s="144"/>
      <c r="GP1110" s="144"/>
      <c r="GQ1110" s="144"/>
      <c r="GR1110" s="144"/>
      <c r="GS1110" s="144"/>
      <c r="GT1110" s="144"/>
      <c r="GU1110" s="144"/>
      <c r="GV1110" s="144"/>
      <c r="GW1110" s="144"/>
      <c r="GX1110" s="144"/>
      <c r="GY1110" s="144"/>
      <c r="GZ1110" s="144"/>
      <c r="HA1110" s="144"/>
      <c r="HB1110" s="144"/>
      <c r="HC1110" s="144"/>
      <c r="HD1110" s="144"/>
      <c r="HE1110" s="144"/>
      <c r="HF1110" s="144"/>
      <c r="HG1110" s="144"/>
      <c r="HH1110" s="144"/>
      <c r="HI1110" s="144"/>
      <c r="HJ1110" s="144"/>
    </row>
    <row r="1111" spans="1:218" ht="16.5" x14ac:dyDescent="0.35">
      <c r="A1111" s="144"/>
      <c r="B1111" s="144"/>
      <c r="C1111" s="144"/>
      <c r="D1111" s="144"/>
      <c r="E1111" s="144"/>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44"/>
      <c r="BH1111" s="144"/>
      <c r="BI1111" s="144"/>
      <c r="BJ1111" s="144"/>
      <c r="BK1111" s="144"/>
      <c r="BL1111" s="144"/>
      <c r="BM1111" s="144"/>
      <c r="BN1111" s="144"/>
      <c r="BO1111" s="144"/>
      <c r="BP1111" s="144"/>
      <c r="BQ1111" s="144"/>
      <c r="BR1111" s="144"/>
      <c r="BS1111" s="144"/>
      <c r="BT1111" s="144"/>
      <c r="BU1111" s="144"/>
      <c r="BV1111" s="144"/>
      <c r="BW1111" s="144"/>
      <c r="BX1111" s="144"/>
      <c r="BY1111" s="144"/>
      <c r="BZ1111" s="144"/>
      <c r="CA1111" s="144"/>
      <c r="CB1111" s="144"/>
      <c r="CC1111" s="144"/>
      <c r="CD1111" s="144"/>
      <c r="CE1111" s="144"/>
      <c r="CF1111" s="144"/>
      <c r="CG1111" s="144"/>
      <c r="CH1111" s="144"/>
      <c r="CI1111" s="144"/>
      <c r="CJ1111" s="144"/>
      <c r="CK1111" s="144"/>
      <c r="CL1111" s="144"/>
      <c r="CM1111" s="144"/>
      <c r="CN1111" s="144"/>
      <c r="CO1111" s="144"/>
      <c r="CP1111" s="144"/>
      <c r="CQ1111" s="144"/>
      <c r="CR1111" s="144"/>
      <c r="CS1111" s="144"/>
      <c r="CT1111" s="144"/>
      <c r="CU1111" s="144"/>
      <c r="CV1111" s="144"/>
      <c r="CW1111" s="144"/>
      <c r="CX1111" s="144"/>
      <c r="CY1111" s="144"/>
      <c r="CZ1111" s="144"/>
      <c r="DA1111" s="144"/>
      <c r="DB1111" s="144"/>
      <c r="DC1111" s="144"/>
      <c r="DD1111" s="144"/>
      <c r="DE1111" s="144"/>
      <c r="DF1111" s="144"/>
      <c r="DG1111" s="144"/>
      <c r="DH1111" s="144"/>
      <c r="DI1111" s="144"/>
      <c r="DJ1111" s="144"/>
      <c r="DK1111" s="144"/>
      <c r="DL1111" s="144"/>
      <c r="DM1111" s="144"/>
      <c r="DN1111" s="144"/>
      <c r="DO1111" s="144"/>
      <c r="DP1111" s="144"/>
      <c r="DQ1111" s="144"/>
      <c r="DR1111" s="144"/>
      <c r="DS1111" s="144"/>
      <c r="DT1111" s="144"/>
      <c r="DU1111" s="144"/>
      <c r="DV1111" s="144"/>
      <c r="DW1111" s="144"/>
      <c r="DX1111" s="144"/>
      <c r="DY1111" s="144"/>
      <c r="DZ1111" s="144"/>
      <c r="EA1111" s="144"/>
      <c r="EB1111" s="144"/>
      <c r="EC1111" s="144"/>
      <c r="ED1111" s="144"/>
      <c r="EE1111" s="144"/>
      <c r="EF1111" s="144"/>
      <c r="EG1111" s="144"/>
      <c r="EH1111" s="144"/>
      <c r="EI1111" s="144"/>
      <c r="EJ1111" s="144"/>
      <c r="EK1111" s="144"/>
      <c r="EL1111" s="144"/>
      <c r="EM1111" s="144"/>
      <c r="EN1111" s="144"/>
      <c r="EO1111" s="144"/>
      <c r="EP1111" s="144"/>
      <c r="EQ1111" s="144"/>
      <c r="ER1111" s="144"/>
      <c r="ES1111" s="144"/>
      <c r="ET1111" s="144"/>
      <c r="EU1111" s="144"/>
      <c r="EV1111" s="144"/>
      <c r="EW1111" s="144"/>
      <c r="EX1111" s="144"/>
      <c r="EY1111" s="144"/>
      <c r="EZ1111" s="144"/>
      <c r="FA1111" s="144"/>
      <c r="FB1111" s="144"/>
      <c r="FC1111" s="144"/>
      <c r="FD1111" s="144"/>
      <c r="FE1111" s="144"/>
      <c r="FF1111" s="144"/>
      <c r="FG1111" s="144"/>
      <c r="FH1111" s="144"/>
      <c r="FI1111" s="144"/>
      <c r="FJ1111" s="144"/>
      <c r="FK1111" s="144"/>
      <c r="FL1111" s="144"/>
      <c r="FM1111" s="144"/>
      <c r="FN1111" s="144"/>
      <c r="FO1111" s="144"/>
      <c r="FP1111" s="144"/>
      <c r="FQ1111" s="144"/>
      <c r="FR1111" s="144"/>
      <c r="FS1111" s="144"/>
      <c r="FT1111" s="144"/>
      <c r="FU1111" s="144"/>
      <c r="FV1111" s="144"/>
      <c r="FW1111" s="144"/>
      <c r="FX1111" s="144"/>
      <c r="FY1111" s="144"/>
      <c r="FZ1111" s="144"/>
      <c r="GA1111" s="144"/>
      <c r="GB1111" s="144"/>
      <c r="GC1111" s="144"/>
      <c r="GD1111" s="144"/>
      <c r="GE1111" s="144"/>
      <c r="GF1111" s="144"/>
      <c r="GG1111" s="144"/>
      <c r="GH1111" s="144"/>
      <c r="GI1111" s="144"/>
      <c r="GJ1111" s="144"/>
      <c r="GK1111" s="144"/>
      <c r="GL1111" s="144"/>
      <c r="GM1111" s="144"/>
      <c r="GN1111" s="144"/>
      <c r="GO1111" s="144"/>
      <c r="GP1111" s="144"/>
      <c r="GQ1111" s="144"/>
      <c r="GR1111" s="144"/>
      <c r="GS1111" s="144"/>
      <c r="GT1111" s="144"/>
      <c r="GU1111" s="144"/>
      <c r="GV1111" s="144"/>
      <c r="GW1111" s="144"/>
      <c r="GX1111" s="144"/>
      <c r="GY1111" s="144"/>
      <c r="GZ1111" s="144"/>
      <c r="HA1111" s="144"/>
      <c r="HB1111" s="144"/>
      <c r="HC1111" s="144"/>
      <c r="HD1111" s="144"/>
      <c r="HE1111" s="144"/>
      <c r="HF1111" s="144"/>
      <c r="HG1111" s="144"/>
      <c r="HH1111" s="144"/>
      <c r="HI1111" s="144"/>
      <c r="HJ1111" s="144"/>
    </row>
    <row r="1112" spans="1:218" ht="16.5" x14ac:dyDescent="0.35">
      <c r="A1112" s="144"/>
      <c r="B1112" s="144"/>
      <c r="C1112" s="144"/>
      <c r="D1112" s="144"/>
      <c r="E1112" s="144"/>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44"/>
      <c r="BH1112" s="144"/>
      <c r="BI1112" s="144"/>
      <c r="BJ1112" s="144"/>
      <c r="BK1112" s="144"/>
      <c r="BL1112" s="144"/>
      <c r="BM1112" s="144"/>
      <c r="BN1112" s="144"/>
      <c r="BO1112" s="144"/>
      <c r="BP1112" s="144"/>
      <c r="BQ1112" s="144"/>
      <c r="BR1112" s="144"/>
      <c r="BS1112" s="144"/>
      <c r="BT1112" s="144"/>
      <c r="BU1112" s="144"/>
      <c r="BV1112" s="144"/>
      <c r="BW1112" s="144"/>
      <c r="BX1112" s="144"/>
      <c r="BY1112" s="144"/>
      <c r="BZ1112" s="144"/>
      <c r="CA1112" s="144"/>
      <c r="CB1112" s="144"/>
      <c r="CC1112" s="144"/>
      <c r="CD1112" s="144"/>
      <c r="CE1112" s="144"/>
      <c r="CF1112" s="144"/>
      <c r="CG1112" s="144"/>
      <c r="CH1112" s="144"/>
      <c r="CI1112" s="144"/>
      <c r="CJ1112" s="144"/>
      <c r="CK1112" s="144"/>
      <c r="CL1112" s="144"/>
      <c r="CM1112" s="144"/>
      <c r="CN1112" s="144"/>
      <c r="CO1112" s="144"/>
      <c r="CP1112" s="144"/>
      <c r="CQ1112" s="144"/>
      <c r="CR1112" s="144"/>
      <c r="CS1112" s="144"/>
      <c r="CT1112" s="144"/>
      <c r="CU1112" s="144"/>
      <c r="CV1112" s="144"/>
      <c r="CW1112" s="144"/>
      <c r="CX1112" s="144"/>
      <c r="CY1112" s="144"/>
      <c r="CZ1112" s="144"/>
      <c r="DA1112" s="144"/>
      <c r="DB1112" s="144"/>
      <c r="DC1112" s="144"/>
      <c r="DD1112" s="144"/>
      <c r="DE1112" s="144"/>
      <c r="DF1112" s="144"/>
      <c r="DG1112" s="144"/>
      <c r="DH1112" s="144"/>
      <c r="DI1112" s="144"/>
      <c r="DJ1112" s="144"/>
      <c r="DK1112" s="144"/>
      <c r="DL1112" s="144"/>
      <c r="DM1112" s="144"/>
      <c r="DN1112" s="144"/>
      <c r="DO1112" s="144"/>
      <c r="DP1112" s="144"/>
      <c r="DQ1112" s="144"/>
      <c r="DR1112" s="144"/>
      <c r="DS1112" s="144"/>
      <c r="DT1112" s="144"/>
      <c r="DU1112" s="144"/>
      <c r="DV1112" s="144"/>
      <c r="DW1112" s="144"/>
      <c r="DX1112" s="144"/>
      <c r="DY1112" s="144"/>
      <c r="DZ1112" s="144"/>
      <c r="EA1112" s="144"/>
      <c r="EB1112" s="144"/>
      <c r="EC1112" s="144"/>
      <c r="ED1112" s="144"/>
      <c r="EE1112" s="144"/>
      <c r="EF1112" s="144"/>
      <c r="EG1112" s="144"/>
      <c r="EH1112" s="144"/>
      <c r="EI1112" s="144"/>
      <c r="EJ1112" s="144"/>
      <c r="EK1112" s="144"/>
      <c r="EL1112" s="144"/>
      <c r="EM1112" s="144"/>
      <c r="EN1112" s="144"/>
      <c r="EO1112" s="144"/>
      <c r="EP1112" s="144"/>
      <c r="EQ1112" s="144"/>
      <c r="ER1112" s="144"/>
      <c r="ES1112" s="144"/>
      <c r="ET1112" s="144"/>
      <c r="EU1112" s="144"/>
      <c r="EV1112" s="144"/>
      <c r="EW1112" s="144"/>
      <c r="EX1112" s="144"/>
      <c r="EY1112" s="144"/>
      <c r="EZ1112" s="144"/>
      <c r="FA1112" s="144"/>
      <c r="FB1112" s="144"/>
      <c r="FC1112" s="144"/>
      <c r="FD1112" s="144"/>
      <c r="FE1112" s="144"/>
      <c r="FF1112" s="144"/>
      <c r="FG1112" s="144"/>
      <c r="FH1112" s="144"/>
      <c r="FI1112" s="144"/>
      <c r="FJ1112" s="144"/>
      <c r="FK1112" s="144"/>
      <c r="FL1112" s="144"/>
      <c r="FM1112" s="144"/>
      <c r="FN1112" s="144"/>
      <c r="FO1112" s="144"/>
      <c r="FP1112" s="144"/>
      <c r="FQ1112" s="144"/>
      <c r="FR1112" s="144"/>
      <c r="FS1112" s="144"/>
      <c r="FT1112" s="144"/>
      <c r="FU1112" s="144"/>
      <c r="FV1112" s="144"/>
      <c r="FW1112" s="144"/>
      <c r="FX1112" s="144"/>
      <c r="FY1112" s="144"/>
      <c r="FZ1112" s="144"/>
      <c r="GA1112" s="144"/>
      <c r="GB1112" s="144"/>
      <c r="GC1112" s="144"/>
      <c r="GD1112" s="144"/>
      <c r="GE1112" s="144"/>
      <c r="GF1112" s="144"/>
      <c r="GG1112" s="144"/>
      <c r="GH1112" s="144"/>
      <c r="GI1112" s="144"/>
      <c r="GJ1112" s="144"/>
      <c r="GK1112" s="144"/>
      <c r="GL1112" s="144"/>
      <c r="GM1112" s="144"/>
      <c r="GN1112" s="144"/>
      <c r="GO1112" s="144"/>
      <c r="GP1112" s="144"/>
      <c r="GQ1112" s="144"/>
      <c r="GR1112" s="144"/>
      <c r="GS1112" s="144"/>
      <c r="GT1112" s="144"/>
      <c r="GU1112" s="144"/>
      <c r="GV1112" s="144"/>
      <c r="GW1112" s="144"/>
      <c r="GX1112" s="144"/>
      <c r="GY1112" s="144"/>
      <c r="GZ1112" s="144"/>
      <c r="HA1112" s="144"/>
      <c r="HB1112" s="144"/>
      <c r="HC1112" s="144"/>
      <c r="HD1112" s="144"/>
      <c r="HE1112" s="144"/>
      <c r="HF1112" s="144"/>
      <c r="HG1112" s="144"/>
      <c r="HH1112" s="144"/>
      <c r="HI1112" s="144"/>
      <c r="HJ1112" s="144"/>
    </row>
    <row r="1113" spans="1:218" ht="16.5" x14ac:dyDescent="0.35">
      <c r="A1113" s="144"/>
      <c r="B1113" s="144"/>
      <c r="C1113" s="144"/>
      <c r="D1113" s="144"/>
      <c r="E1113" s="144"/>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44"/>
      <c r="BH1113" s="144"/>
      <c r="BI1113" s="144"/>
      <c r="BJ1113" s="144"/>
      <c r="BK1113" s="144"/>
      <c r="BL1113" s="144"/>
      <c r="BM1113" s="144"/>
      <c r="BN1113" s="144"/>
      <c r="BO1113" s="144"/>
      <c r="BP1113" s="144"/>
      <c r="BQ1113" s="144"/>
      <c r="BR1113" s="144"/>
      <c r="BS1113" s="144"/>
      <c r="BT1113" s="144"/>
      <c r="BU1113" s="144"/>
      <c r="BV1113" s="144"/>
      <c r="BW1113" s="144"/>
      <c r="BX1113" s="144"/>
      <c r="BY1113" s="144"/>
      <c r="BZ1113" s="144"/>
      <c r="CA1113" s="144"/>
      <c r="CB1113" s="144"/>
      <c r="CC1113" s="144"/>
      <c r="CD1113" s="144"/>
      <c r="CE1113" s="144"/>
      <c r="CF1113" s="144"/>
      <c r="CG1113" s="144"/>
      <c r="CH1113" s="144"/>
      <c r="CI1113" s="144"/>
      <c r="CJ1113" s="144"/>
      <c r="CK1113" s="144"/>
      <c r="CL1113" s="144"/>
      <c r="CM1113" s="144"/>
      <c r="CN1113" s="144"/>
      <c r="CO1113" s="144"/>
      <c r="CP1113" s="144"/>
      <c r="CQ1113" s="144"/>
      <c r="CR1113" s="144"/>
      <c r="CS1113" s="144"/>
      <c r="CT1113" s="144"/>
      <c r="CU1113" s="144"/>
      <c r="CV1113" s="144"/>
      <c r="CW1113" s="144"/>
      <c r="CX1113" s="144"/>
      <c r="CY1113" s="144"/>
      <c r="CZ1113" s="144"/>
      <c r="DA1113" s="144"/>
      <c r="DB1113" s="144"/>
      <c r="DC1113" s="144"/>
      <c r="DD1113" s="144"/>
      <c r="DE1113" s="144"/>
      <c r="DF1113" s="144"/>
      <c r="DG1113" s="144"/>
      <c r="DH1113" s="144"/>
      <c r="DI1113" s="144"/>
      <c r="DJ1113" s="144"/>
      <c r="DK1113" s="144"/>
      <c r="DL1113" s="144"/>
      <c r="DM1113" s="144"/>
      <c r="DN1113" s="144"/>
      <c r="DO1113" s="144"/>
      <c r="DP1113" s="144"/>
      <c r="DQ1113" s="144"/>
      <c r="DR1113" s="144"/>
      <c r="DS1113" s="144"/>
      <c r="DT1113" s="144"/>
      <c r="DU1113" s="144"/>
      <c r="DV1113" s="144"/>
      <c r="DW1113" s="144"/>
      <c r="DX1113" s="144"/>
      <c r="DY1113" s="144"/>
      <c r="DZ1113" s="144"/>
      <c r="EA1113" s="144"/>
      <c r="EB1113" s="144"/>
      <c r="EC1113" s="144"/>
      <c r="ED1113" s="144"/>
      <c r="EE1113" s="144"/>
      <c r="EF1113" s="144"/>
      <c r="EG1113" s="144"/>
      <c r="EH1113" s="144"/>
      <c r="EI1113" s="144"/>
      <c r="EJ1113" s="144"/>
      <c r="EK1113" s="144"/>
      <c r="EL1113" s="144"/>
      <c r="EM1113" s="144"/>
      <c r="EN1113" s="144"/>
      <c r="EO1113" s="144"/>
      <c r="EP1113" s="144"/>
      <c r="EQ1113" s="144"/>
      <c r="ER1113" s="144"/>
      <c r="ES1113" s="144"/>
      <c r="ET1113" s="144"/>
      <c r="EU1113" s="144"/>
      <c r="EV1113" s="144"/>
      <c r="EW1113" s="144"/>
      <c r="EX1113" s="144"/>
      <c r="EY1113" s="144"/>
      <c r="EZ1113" s="144"/>
      <c r="FA1113" s="144"/>
      <c r="FB1113" s="144"/>
      <c r="FC1113" s="144"/>
      <c r="FD1113" s="144"/>
      <c r="FE1113" s="144"/>
      <c r="FF1113" s="144"/>
      <c r="FG1113" s="144"/>
      <c r="FH1113" s="144"/>
      <c r="FI1113" s="144"/>
      <c r="FJ1113" s="144"/>
      <c r="FK1113" s="144"/>
      <c r="FL1113" s="144"/>
      <c r="FM1113" s="144"/>
      <c r="FN1113" s="144"/>
      <c r="FO1113" s="144"/>
      <c r="FP1113" s="144"/>
      <c r="FQ1113" s="144"/>
      <c r="FR1113" s="144"/>
      <c r="FS1113" s="144"/>
      <c r="FT1113" s="144"/>
      <c r="FU1113" s="144"/>
      <c r="FV1113" s="144"/>
      <c r="FW1113" s="144"/>
      <c r="FX1113" s="144"/>
      <c r="FY1113" s="144"/>
      <c r="FZ1113" s="144"/>
      <c r="GA1113" s="144"/>
      <c r="GB1113" s="144"/>
      <c r="GC1113" s="144"/>
      <c r="GD1113" s="144"/>
      <c r="GE1113" s="144"/>
      <c r="GF1113" s="144"/>
      <c r="GG1113" s="144"/>
      <c r="GH1113" s="144"/>
      <c r="GI1113" s="144"/>
      <c r="GJ1113" s="144"/>
      <c r="GK1113" s="144"/>
      <c r="GL1113" s="144"/>
      <c r="GM1113" s="144"/>
      <c r="GN1113" s="144"/>
      <c r="GO1113" s="144"/>
      <c r="GP1113" s="144"/>
      <c r="GQ1113" s="144"/>
      <c r="GR1113" s="144"/>
      <c r="GS1113" s="144"/>
      <c r="GT1113" s="144"/>
      <c r="GU1113" s="144"/>
      <c r="GV1113" s="144"/>
      <c r="GW1113" s="144"/>
      <c r="GX1113" s="144"/>
      <c r="GY1113" s="144"/>
      <c r="GZ1113" s="144"/>
      <c r="HA1113" s="144"/>
      <c r="HB1113" s="144"/>
      <c r="HC1113" s="144"/>
      <c r="HD1113" s="144"/>
      <c r="HE1113" s="144"/>
      <c r="HF1113" s="144"/>
      <c r="HG1113" s="144"/>
      <c r="HH1113" s="144"/>
      <c r="HI1113" s="144"/>
      <c r="HJ1113" s="144"/>
    </row>
    <row r="1114" spans="1:218" ht="16.5" x14ac:dyDescent="0.35">
      <c r="A1114" s="144"/>
      <c r="B1114" s="144"/>
      <c r="C1114" s="144"/>
      <c r="D1114" s="144"/>
      <c r="E1114" s="144"/>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44"/>
      <c r="BH1114" s="144"/>
      <c r="BI1114" s="144"/>
      <c r="BJ1114" s="144"/>
      <c r="BK1114" s="144"/>
      <c r="BL1114" s="144"/>
      <c r="BM1114" s="144"/>
      <c r="BN1114" s="144"/>
      <c r="BO1114" s="144"/>
      <c r="BP1114" s="144"/>
      <c r="BQ1114" s="144"/>
      <c r="BR1114" s="144"/>
      <c r="BS1114" s="144"/>
      <c r="BT1114" s="144"/>
      <c r="BU1114" s="144"/>
      <c r="BV1114" s="144"/>
      <c r="BW1114" s="144"/>
      <c r="BX1114" s="144"/>
      <c r="BY1114" s="144"/>
      <c r="BZ1114" s="144"/>
      <c r="CA1114" s="144"/>
      <c r="CB1114" s="144"/>
      <c r="CC1114" s="144"/>
      <c r="CD1114" s="144"/>
      <c r="CE1114" s="144"/>
      <c r="CF1114" s="144"/>
      <c r="CG1114" s="144"/>
      <c r="CH1114" s="144"/>
      <c r="CI1114" s="144"/>
      <c r="CJ1114" s="144"/>
      <c r="CK1114" s="144"/>
      <c r="CL1114" s="144"/>
      <c r="CM1114" s="144"/>
      <c r="CN1114" s="144"/>
      <c r="CO1114" s="144"/>
      <c r="CP1114" s="144"/>
      <c r="CQ1114" s="144"/>
      <c r="CR1114" s="144"/>
      <c r="CS1114" s="144"/>
      <c r="CT1114" s="144"/>
      <c r="CU1114" s="144"/>
      <c r="CV1114" s="144"/>
      <c r="CW1114" s="144"/>
      <c r="CX1114" s="144"/>
      <c r="CY1114" s="144"/>
      <c r="CZ1114" s="144"/>
      <c r="DA1114" s="144"/>
      <c r="DB1114" s="144"/>
      <c r="DC1114" s="144"/>
      <c r="DD1114" s="144"/>
      <c r="DE1114" s="144"/>
      <c r="DF1114" s="144"/>
      <c r="DG1114" s="144"/>
      <c r="DH1114" s="144"/>
      <c r="DI1114" s="144"/>
      <c r="DJ1114" s="144"/>
      <c r="DK1114" s="144"/>
      <c r="DL1114" s="144"/>
      <c r="DM1114" s="144"/>
      <c r="DN1114" s="144"/>
      <c r="DO1114" s="144"/>
      <c r="DP1114" s="144"/>
      <c r="DQ1114" s="144"/>
      <c r="DR1114" s="144"/>
      <c r="DS1114" s="144"/>
      <c r="DT1114" s="144"/>
      <c r="DU1114" s="144"/>
      <c r="DV1114" s="144"/>
      <c r="DW1114" s="144"/>
      <c r="DX1114" s="144"/>
      <c r="DY1114" s="144"/>
      <c r="DZ1114" s="144"/>
      <c r="EA1114" s="144"/>
      <c r="EB1114" s="144"/>
      <c r="EC1114" s="144"/>
      <c r="ED1114" s="144"/>
      <c r="EE1114" s="144"/>
      <c r="EF1114" s="144"/>
      <c r="EG1114" s="144"/>
      <c r="EH1114" s="144"/>
      <c r="EI1114" s="144"/>
      <c r="EJ1114" s="144"/>
      <c r="EK1114" s="144"/>
      <c r="EL1114" s="144"/>
      <c r="EM1114" s="144"/>
      <c r="EN1114" s="144"/>
      <c r="EO1114" s="144"/>
      <c r="EP1114" s="144"/>
      <c r="EQ1114" s="144"/>
      <c r="ER1114" s="144"/>
      <c r="ES1114" s="144"/>
      <c r="ET1114" s="144"/>
      <c r="EU1114" s="144"/>
      <c r="EV1114" s="144"/>
      <c r="EW1114" s="144"/>
      <c r="EX1114" s="144"/>
      <c r="EY1114" s="144"/>
      <c r="EZ1114" s="144"/>
      <c r="FA1114" s="144"/>
      <c r="FB1114" s="144"/>
      <c r="FC1114" s="144"/>
      <c r="FD1114" s="144"/>
      <c r="FE1114" s="144"/>
      <c r="FF1114" s="144"/>
      <c r="FG1114" s="144"/>
      <c r="FH1114" s="144"/>
      <c r="FI1114" s="144"/>
      <c r="FJ1114" s="144"/>
      <c r="FK1114" s="144"/>
      <c r="FL1114" s="144"/>
      <c r="FM1114" s="144"/>
      <c r="FN1114" s="144"/>
      <c r="FO1114" s="144"/>
      <c r="FP1114" s="144"/>
      <c r="FQ1114" s="144"/>
      <c r="FR1114" s="144"/>
      <c r="FS1114" s="144"/>
      <c r="FT1114" s="144"/>
      <c r="FU1114" s="144"/>
      <c r="FV1114" s="144"/>
      <c r="FW1114" s="144"/>
      <c r="FX1114" s="144"/>
      <c r="FY1114" s="144"/>
      <c r="FZ1114" s="144"/>
      <c r="GA1114" s="144"/>
      <c r="GB1114" s="144"/>
      <c r="GC1114" s="144"/>
      <c r="GD1114" s="144"/>
      <c r="GE1114" s="144"/>
      <c r="GF1114" s="144"/>
      <c r="GG1114" s="144"/>
      <c r="GH1114" s="144"/>
      <c r="GI1114" s="144"/>
      <c r="GJ1114" s="144"/>
      <c r="GK1114" s="144"/>
      <c r="GL1114" s="144"/>
      <c r="GM1114" s="144"/>
      <c r="GN1114" s="144"/>
      <c r="GO1114" s="144"/>
      <c r="GP1114" s="144"/>
      <c r="GQ1114" s="144"/>
      <c r="GR1114" s="144"/>
      <c r="GS1114" s="144"/>
      <c r="GT1114" s="144"/>
      <c r="GU1114" s="144"/>
      <c r="GV1114" s="144"/>
      <c r="GW1114" s="144"/>
      <c r="GX1114" s="144"/>
      <c r="GY1114" s="144"/>
      <c r="GZ1114" s="144"/>
      <c r="HA1114" s="144"/>
      <c r="HB1114" s="144"/>
      <c r="HC1114" s="144"/>
      <c r="HD1114" s="144"/>
      <c r="HE1114" s="144"/>
      <c r="HF1114" s="144"/>
      <c r="HG1114" s="144"/>
      <c r="HH1114" s="144"/>
      <c r="HI1114" s="144"/>
      <c r="HJ1114" s="144"/>
    </row>
    <row r="1115" spans="1:218" ht="16.5" x14ac:dyDescent="0.35">
      <c r="A1115" s="144"/>
      <c r="B1115" s="144"/>
      <c r="C1115" s="144"/>
      <c r="D1115" s="144"/>
      <c r="E1115" s="144"/>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44"/>
      <c r="BH1115" s="144"/>
      <c r="BI1115" s="144"/>
      <c r="BJ1115" s="144"/>
      <c r="BK1115" s="144"/>
      <c r="BL1115" s="144"/>
      <c r="BM1115" s="144"/>
      <c r="BN1115" s="144"/>
      <c r="BO1115" s="144"/>
      <c r="BP1115" s="144"/>
      <c r="BQ1115" s="144"/>
      <c r="BR1115" s="144"/>
      <c r="BS1115" s="144"/>
      <c r="BT1115" s="144"/>
      <c r="BU1115" s="144"/>
      <c r="BV1115" s="144"/>
      <c r="BW1115" s="144"/>
      <c r="BX1115" s="144"/>
      <c r="BY1115" s="144"/>
      <c r="BZ1115" s="144"/>
      <c r="CA1115" s="144"/>
      <c r="CB1115" s="144"/>
      <c r="CC1115" s="144"/>
      <c r="CD1115" s="144"/>
      <c r="CE1115" s="144"/>
      <c r="CF1115" s="144"/>
      <c r="CG1115" s="144"/>
      <c r="CH1115" s="144"/>
      <c r="CI1115" s="144"/>
      <c r="CJ1115" s="144"/>
      <c r="CK1115" s="144"/>
      <c r="CL1115" s="144"/>
      <c r="CM1115" s="144"/>
      <c r="CN1115" s="144"/>
      <c r="CO1115" s="144"/>
      <c r="CP1115" s="144"/>
      <c r="CQ1115" s="144"/>
      <c r="CR1115" s="144"/>
      <c r="CS1115" s="144"/>
      <c r="CT1115" s="144"/>
      <c r="CU1115" s="144"/>
      <c r="CV1115" s="144"/>
      <c r="CW1115" s="144"/>
      <c r="CX1115" s="144"/>
      <c r="CY1115" s="144"/>
      <c r="CZ1115" s="144"/>
      <c r="DA1115" s="144"/>
      <c r="DB1115" s="144"/>
      <c r="DC1115" s="144"/>
      <c r="DD1115" s="144"/>
      <c r="DE1115" s="144"/>
      <c r="DF1115" s="144"/>
      <c r="DG1115" s="144"/>
      <c r="DH1115" s="144"/>
      <c r="DI1115" s="144"/>
      <c r="DJ1115" s="144"/>
      <c r="DK1115" s="144"/>
      <c r="DL1115" s="144"/>
      <c r="DM1115" s="144"/>
      <c r="DN1115" s="144"/>
      <c r="DO1115" s="144"/>
      <c r="DP1115" s="144"/>
      <c r="DQ1115" s="144"/>
      <c r="DR1115" s="144"/>
      <c r="DS1115" s="144"/>
      <c r="DT1115" s="144"/>
      <c r="DU1115" s="144"/>
      <c r="DV1115" s="144"/>
      <c r="DW1115" s="144"/>
      <c r="DX1115" s="144"/>
      <c r="DY1115" s="144"/>
      <c r="DZ1115" s="144"/>
      <c r="EA1115" s="144"/>
      <c r="EB1115" s="144"/>
      <c r="EC1115" s="144"/>
      <c r="ED1115" s="144"/>
      <c r="EE1115" s="144"/>
      <c r="EF1115" s="144"/>
      <c r="EG1115" s="144"/>
      <c r="EH1115" s="144"/>
      <c r="EI1115" s="144"/>
      <c r="EJ1115" s="144"/>
      <c r="EK1115" s="144"/>
      <c r="EL1115" s="144"/>
      <c r="EM1115" s="144"/>
      <c r="EN1115" s="144"/>
      <c r="EO1115" s="144"/>
      <c r="EP1115" s="144"/>
      <c r="EQ1115" s="144"/>
      <c r="ER1115" s="144"/>
      <c r="ES1115" s="144"/>
      <c r="ET1115" s="144"/>
      <c r="EU1115" s="144"/>
      <c r="EV1115" s="144"/>
      <c r="EW1115" s="144"/>
      <c r="EX1115" s="144"/>
      <c r="EY1115" s="144"/>
      <c r="EZ1115" s="144"/>
      <c r="FA1115" s="144"/>
      <c r="FB1115" s="144"/>
      <c r="FC1115" s="144"/>
      <c r="FD1115" s="144"/>
      <c r="FE1115" s="144"/>
      <c r="FF1115" s="144"/>
      <c r="FG1115" s="144"/>
      <c r="FH1115" s="144"/>
      <c r="FI1115" s="144"/>
      <c r="FJ1115" s="144"/>
      <c r="FK1115" s="144"/>
      <c r="FL1115" s="144"/>
      <c r="FM1115" s="144"/>
      <c r="FN1115" s="144"/>
      <c r="FO1115" s="144"/>
      <c r="FP1115" s="144"/>
      <c r="FQ1115" s="144"/>
      <c r="FR1115" s="144"/>
      <c r="FS1115" s="144"/>
      <c r="FT1115" s="144"/>
      <c r="FU1115" s="144"/>
      <c r="FV1115" s="144"/>
      <c r="FW1115" s="144"/>
      <c r="FX1115" s="144"/>
      <c r="FY1115" s="144"/>
      <c r="FZ1115" s="144"/>
      <c r="GA1115" s="144"/>
      <c r="GB1115" s="144"/>
      <c r="GC1115" s="144"/>
      <c r="GD1115" s="144"/>
      <c r="GE1115" s="144"/>
      <c r="GF1115" s="144"/>
      <c r="GG1115" s="144"/>
      <c r="GH1115" s="144"/>
      <c r="GI1115" s="144"/>
      <c r="GJ1115" s="144"/>
      <c r="GK1115" s="144"/>
      <c r="GL1115" s="144"/>
      <c r="GM1115" s="144"/>
      <c r="GN1115" s="144"/>
      <c r="GO1115" s="144"/>
      <c r="GP1115" s="144"/>
      <c r="GQ1115" s="144"/>
      <c r="GR1115" s="144"/>
      <c r="GS1115" s="144"/>
      <c r="GT1115" s="144"/>
      <c r="GU1115" s="144"/>
      <c r="GV1115" s="144"/>
      <c r="GW1115" s="144"/>
      <c r="GX1115" s="144"/>
      <c r="GY1115" s="144"/>
      <c r="GZ1115" s="144"/>
      <c r="HA1115" s="144"/>
      <c r="HB1115" s="144"/>
      <c r="HC1115" s="144"/>
      <c r="HD1115" s="144"/>
      <c r="HE1115" s="144"/>
      <c r="HF1115" s="144"/>
      <c r="HG1115" s="144"/>
      <c r="HH1115" s="144"/>
      <c r="HI1115" s="144"/>
      <c r="HJ1115" s="144"/>
    </row>
    <row r="1116" spans="1:218" ht="16.5" x14ac:dyDescent="0.35">
      <c r="A1116" s="144"/>
      <c r="B1116" s="144"/>
      <c r="C1116" s="144"/>
      <c r="D1116" s="144"/>
      <c r="E1116" s="144"/>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44"/>
      <c r="BH1116" s="144"/>
      <c r="BI1116" s="144"/>
      <c r="BJ1116" s="144"/>
      <c r="BK1116" s="144"/>
      <c r="BL1116" s="144"/>
      <c r="BM1116" s="144"/>
      <c r="BN1116" s="144"/>
      <c r="BO1116" s="144"/>
      <c r="BP1116" s="144"/>
      <c r="BQ1116" s="144"/>
      <c r="BR1116" s="144"/>
      <c r="BS1116" s="144"/>
      <c r="BT1116" s="144"/>
      <c r="BU1116" s="144"/>
      <c r="BV1116" s="144"/>
      <c r="BW1116" s="144"/>
      <c r="BX1116" s="144"/>
      <c r="BY1116" s="144"/>
      <c r="BZ1116" s="144"/>
      <c r="CA1116" s="144"/>
      <c r="CB1116" s="144"/>
      <c r="CC1116" s="144"/>
      <c r="CD1116" s="144"/>
      <c r="CE1116" s="144"/>
      <c r="CF1116" s="144"/>
      <c r="CG1116" s="144"/>
      <c r="CH1116" s="144"/>
      <c r="CI1116" s="144"/>
      <c r="CJ1116" s="144"/>
      <c r="CK1116" s="144"/>
      <c r="CL1116" s="144"/>
      <c r="CM1116" s="144"/>
      <c r="CN1116" s="144"/>
      <c r="CO1116" s="144"/>
      <c r="CP1116" s="144"/>
      <c r="CQ1116" s="144"/>
      <c r="CR1116" s="144"/>
      <c r="CS1116" s="144"/>
      <c r="CT1116" s="144"/>
      <c r="CU1116" s="144"/>
      <c r="CV1116" s="144"/>
      <c r="CW1116" s="144"/>
      <c r="CX1116" s="144"/>
      <c r="CY1116" s="144"/>
      <c r="CZ1116" s="144"/>
      <c r="DA1116" s="144"/>
      <c r="DB1116" s="144"/>
      <c r="DC1116" s="144"/>
      <c r="DD1116" s="144"/>
      <c r="DE1116" s="144"/>
      <c r="DF1116" s="144"/>
      <c r="DG1116" s="144"/>
      <c r="DH1116" s="144"/>
      <c r="DI1116" s="144"/>
      <c r="DJ1116" s="144"/>
      <c r="DK1116" s="144"/>
      <c r="DL1116" s="144"/>
      <c r="DM1116" s="144"/>
      <c r="DN1116" s="144"/>
      <c r="DO1116" s="144"/>
      <c r="DP1116" s="144"/>
      <c r="DQ1116" s="144"/>
      <c r="DR1116" s="144"/>
      <c r="DS1116" s="144"/>
      <c r="DT1116" s="144"/>
      <c r="DU1116" s="144"/>
      <c r="DV1116" s="144"/>
      <c r="DW1116" s="144"/>
      <c r="DX1116" s="144"/>
      <c r="DY1116" s="144"/>
      <c r="DZ1116" s="144"/>
      <c r="EA1116" s="144"/>
      <c r="EB1116" s="144"/>
      <c r="EC1116" s="144"/>
      <c r="ED1116" s="144"/>
      <c r="EE1116" s="144"/>
      <c r="EF1116" s="144"/>
      <c r="EG1116" s="144"/>
      <c r="EH1116" s="144"/>
      <c r="EI1116" s="144"/>
      <c r="EJ1116" s="144"/>
      <c r="EK1116" s="144"/>
      <c r="EL1116" s="144"/>
      <c r="EM1116" s="144"/>
      <c r="EN1116" s="144"/>
      <c r="EO1116" s="144"/>
      <c r="EP1116" s="144"/>
      <c r="EQ1116" s="144"/>
      <c r="ER1116" s="144"/>
      <c r="ES1116" s="144"/>
      <c r="ET1116" s="144"/>
      <c r="EU1116" s="144"/>
      <c r="EV1116" s="144"/>
      <c r="EW1116" s="144"/>
      <c r="EX1116" s="144"/>
      <c r="EY1116" s="144"/>
      <c r="EZ1116" s="144"/>
      <c r="FA1116" s="144"/>
      <c r="FB1116" s="144"/>
      <c r="FC1116" s="144"/>
      <c r="FD1116" s="144"/>
      <c r="FE1116" s="144"/>
      <c r="FF1116" s="144"/>
      <c r="FG1116" s="144"/>
      <c r="FH1116" s="144"/>
      <c r="FI1116" s="144"/>
      <c r="FJ1116" s="144"/>
      <c r="FK1116" s="144"/>
      <c r="FL1116" s="144"/>
      <c r="FM1116" s="144"/>
      <c r="FN1116" s="144"/>
      <c r="FO1116" s="144"/>
      <c r="FP1116" s="144"/>
      <c r="FQ1116" s="144"/>
      <c r="FR1116" s="144"/>
      <c r="FS1116" s="144"/>
      <c r="FT1116" s="144"/>
      <c r="FU1116" s="144"/>
      <c r="FV1116" s="144"/>
      <c r="FW1116" s="144"/>
      <c r="FX1116" s="144"/>
      <c r="FY1116" s="144"/>
      <c r="FZ1116" s="144"/>
      <c r="GA1116" s="144"/>
      <c r="GB1116" s="144"/>
      <c r="GC1116" s="144"/>
      <c r="GD1116" s="144"/>
      <c r="GE1116" s="144"/>
      <c r="GF1116" s="144"/>
      <c r="GG1116" s="144"/>
      <c r="GH1116" s="144"/>
      <c r="GI1116" s="144"/>
      <c r="GJ1116" s="144"/>
      <c r="GK1116" s="144"/>
      <c r="GL1116" s="144"/>
      <c r="GM1116" s="144"/>
      <c r="GN1116" s="144"/>
      <c r="GO1116" s="144"/>
      <c r="GP1116" s="144"/>
      <c r="GQ1116" s="144"/>
      <c r="GR1116" s="144"/>
      <c r="GS1116" s="144"/>
      <c r="GT1116" s="144"/>
      <c r="GU1116" s="144"/>
      <c r="GV1116" s="144"/>
      <c r="GW1116" s="144"/>
      <c r="GX1116" s="144"/>
      <c r="GY1116" s="144"/>
      <c r="GZ1116" s="144"/>
      <c r="HA1116" s="144"/>
      <c r="HB1116" s="144"/>
      <c r="HC1116" s="144"/>
      <c r="HD1116" s="144"/>
      <c r="HE1116" s="144"/>
      <c r="HF1116" s="144"/>
      <c r="HG1116" s="144"/>
      <c r="HH1116" s="144"/>
      <c r="HI1116" s="144"/>
      <c r="HJ1116" s="144"/>
    </row>
    <row r="1117" spans="1:218" ht="16.5" x14ac:dyDescent="0.35">
      <c r="A1117" s="144"/>
      <c r="B1117" s="144"/>
      <c r="C1117" s="144"/>
      <c r="D1117" s="144"/>
      <c r="E1117" s="144"/>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44"/>
      <c r="BH1117" s="144"/>
      <c r="BI1117" s="144"/>
      <c r="BJ1117" s="144"/>
      <c r="BK1117" s="144"/>
      <c r="BL1117" s="144"/>
      <c r="BM1117" s="144"/>
      <c r="BN1117" s="144"/>
      <c r="BO1117" s="144"/>
      <c r="BP1117" s="144"/>
      <c r="BQ1117" s="144"/>
      <c r="BR1117" s="144"/>
      <c r="BS1117" s="144"/>
      <c r="BT1117" s="144"/>
      <c r="BU1117" s="144"/>
      <c r="BV1117" s="144"/>
      <c r="BW1117" s="144"/>
      <c r="BX1117" s="144"/>
      <c r="BY1117" s="144"/>
      <c r="BZ1117" s="144"/>
      <c r="CA1117" s="144"/>
      <c r="CB1117" s="144"/>
      <c r="CC1117" s="144"/>
      <c r="CD1117" s="144"/>
      <c r="CE1117" s="144"/>
      <c r="CF1117" s="144"/>
      <c r="CG1117" s="144"/>
      <c r="CH1117" s="144"/>
      <c r="CI1117" s="144"/>
      <c r="CJ1117" s="144"/>
      <c r="CK1117" s="144"/>
      <c r="CL1117" s="144"/>
      <c r="CM1117" s="144"/>
      <c r="CN1117" s="144"/>
      <c r="CO1117" s="144"/>
      <c r="CP1117" s="144"/>
      <c r="CQ1117" s="144"/>
      <c r="CR1117" s="144"/>
      <c r="CS1117" s="144"/>
      <c r="CT1117" s="144"/>
      <c r="CU1117" s="144"/>
      <c r="CV1117" s="144"/>
      <c r="CW1117" s="144"/>
      <c r="CX1117" s="144"/>
      <c r="CY1117" s="144"/>
      <c r="CZ1117" s="144"/>
      <c r="DA1117" s="144"/>
      <c r="DB1117" s="144"/>
      <c r="DC1117" s="144"/>
      <c r="DD1117" s="144"/>
      <c r="DE1117" s="144"/>
      <c r="DF1117" s="144"/>
      <c r="DG1117" s="144"/>
      <c r="DH1117" s="144"/>
      <c r="DI1117" s="144"/>
      <c r="DJ1117" s="144"/>
      <c r="DK1117" s="144"/>
      <c r="DL1117" s="144"/>
      <c r="DM1117" s="144"/>
      <c r="DN1117" s="144"/>
      <c r="DO1117" s="144"/>
      <c r="DP1117" s="144"/>
      <c r="DQ1117" s="144"/>
      <c r="DR1117" s="144"/>
      <c r="DS1117" s="144"/>
      <c r="DT1117" s="144"/>
      <c r="DU1117" s="144"/>
      <c r="DV1117" s="144"/>
      <c r="DW1117" s="144"/>
      <c r="DX1117" s="144"/>
      <c r="DY1117" s="144"/>
      <c r="DZ1117" s="144"/>
      <c r="EA1117" s="144"/>
      <c r="EB1117" s="144"/>
      <c r="EC1117" s="144"/>
      <c r="ED1117" s="144"/>
      <c r="EE1117" s="144"/>
      <c r="EF1117" s="144"/>
      <c r="EG1117" s="144"/>
      <c r="EH1117" s="144"/>
      <c r="EI1117" s="144"/>
      <c r="EJ1117" s="144"/>
      <c r="EK1117" s="144"/>
      <c r="EL1117" s="144"/>
      <c r="EM1117" s="144"/>
      <c r="EN1117" s="144"/>
      <c r="EO1117" s="144"/>
      <c r="EP1117" s="144"/>
      <c r="EQ1117" s="144"/>
      <c r="ER1117" s="144"/>
      <c r="ES1117" s="144"/>
      <c r="ET1117" s="144"/>
      <c r="EU1117" s="144"/>
      <c r="EV1117" s="144"/>
      <c r="EW1117" s="144"/>
      <c r="EX1117" s="144"/>
      <c r="EY1117" s="144"/>
      <c r="EZ1117" s="144"/>
      <c r="FA1117" s="144"/>
      <c r="FB1117" s="144"/>
      <c r="FC1117" s="144"/>
      <c r="FD1117" s="144"/>
      <c r="FE1117" s="144"/>
      <c r="FF1117" s="144"/>
      <c r="FG1117" s="144"/>
      <c r="FH1117" s="144"/>
      <c r="FI1117" s="144"/>
      <c r="FJ1117" s="144"/>
      <c r="FK1117" s="144"/>
      <c r="FL1117" s="144"/>
      <c r="FM1117" s="144"/>
      <c r="FN1117" s="144"/>
      <c r="FO1117" s="144"/>
      <c r="FP1117" s="144"/>
      <c r="FQ1117" s="144"/>
      <c r="FR1117" s="144"/>
      <c r="FS1117" s="144"/>
      <c r="FT1117" s="144"/>
      <c r="FU1117" s="144"/>
      <c r="FV1117" s="144"/>
      <c r="FW1117" s="144"/>
      <c r="FX1117" s="144"/>
      <c r="FY1117" s="144"/>
      <c r="FZ1117" s="144"/>
      <c r="GA1117" s="144"/>
      <c r="GB1117" s="144"/>
      <c r="GC1117" s="144"/>
      <c r="GD1117" s="144"/>
      <c r="GE1117" s="144"/>
      <c r="GF1117" s="144"/>
      <c r="GG1117" s="144"/>
      <c r="GH1117" s="144"/>
      <c r="GI1117" s="144"/>
      <c r="GJ1117" s="144"/>
      <c r="GK1117" s="144"/>
      <c r="GL1117" s="144"/>
      <c r="GM1117" s="144"/>
      <c r="GN1117" s="144"/>
      <c r="GO1117" s="144"/>
      <c r="GP1117" s="144"/>
      <c r="GQ1117" s="144"/>
      <c r="GR1117" s="144"/>
      <c r="GS1117" s="144"/>
      <c r="GT1117" s="144"/>
      <c r="GU1117" s="144"/>
      <c r="GV1117" s="144"/>
      <c r="GW1117" s="144"/>
      <c r="GX1117" s="144"/>
      <c r="GY1117" s="144"/>
      <c r="GZ1117" s="144"/>
      <c r="HA1117" s="144"/>
      <c r="HB1117" s="144"/>
      <c r="HC1117" s="144"/>
      <c r="HD1117" s="144"/>
      <c r="HE1117" s="144"/>
      <c r="HF1117" s="144"/>
      <c r="HG1117" s="144"/>
      <c r="HH1117" s="144"/>
      <c r="HI1117" s="144"/>
      <c r="HJ1117" s="144"/>
    </row>
    <row r="1118" spans="1:218" ht="16.5" x14ac:dyDescent="0.35">
      <c r="A1118" s="144"/>
      <c r="B1118" s="144"/>
      <c r="C1118" s="144"/>
      <c r="D1118" s="144"/>
      <c r="E1118" s="144"/>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44"/>
      <c r="BH1118" s="144"/>
      <c r="BI1118" s="144"/>
      <c r="BJ1118" s="144"/>
      <c r="BK1118" s="144"/>
      <c r="BL1118" s="144"/>
      <c r="BM1118" s="144"/>
      <c r="BN1118" s="144"/>
      <c r="BO1118" s="144"/>
      <c r="BP1118" s="144"/>
      <c r="BQ1118" s="144"/>
      <c r="BR1118" s="144"/>
      <c r="BS1118" s="144"/>
      <c r="BT1118" s="144"/>
      <c r="BU1118" s="144"/>
      <c r="BV1118" s="144"/>
      <c r="BW1118" s="144"/>
      <c r="BX1118" s="144"/>
      <c r="BY1118" s="144"/>
      <c r="BZ1118" s="144"/>
      <c r="CA1118" s="144"/>
      <c r="CB1118" s="144"/>
      <c r="CC1118" s="144"/>
      <c r="CD1118" s="144"/>
      <c r="CE1118" s="144"/>
      <c r="CF1118" s="144"/>
      <c r="CG1118" s="144"/>
      <c r="CH1118" s="144"/>
      <c r="CI1118" s="144"/>
      <c r="CJ1118" s="144"/>
      <c r="CK1118" s="144"/>
      <c r="CL1118" s="144"/>
      <c r="CM1118" s="144"/>
      <c r="CN1118" s="144"/>
      <c r="CO1118" s="144"/>
      <c r="CP1118" s="144"/>
      <c r="CQ1118" s="144"/>
      <c r="CR1118" s="144"/>
      <c r="CS1118" s="144"/>
      <c r="CT1118" s="144"/>
      <c r="CU1118" s="144"/>
      <c r="CV1118" s="144"/>
      <c r="CW1118" s="144"/>
      <c r="CX1118" s="144"/>
      <c r="CY1118" s="144"/>
      <c r="CZ1118" s="144"/>
      <c r="DA1118" s="144"/>
      <c r="DB1118" s="144"/>
      <c r="DC1118" s="144"/>
      <c r="DD1118" s="144"/>
      <c r="DE1118" s="144"/>
      <c r="DF1118" s="144"/>
      <c r="DG1118" s="144"/>
      <c r="DH1118" s="144"/>
      <c r="DI1118" s="144"/>
      <c r="DJ1118" s="144"/>
      <c r="DK1118" s="144"/>
      <c r="DL1118" s="144"/>
      <c r="DM1118" s="144"/>
      <c r="DN1118" s="144"/>
      <c r="DO1118" s="144"/>
      <c r="DP1118" s="144"/>
      <c r="DQ1118" s="144"/>
      <c r="DR1118" s="144"/>
      <c r="DS1118" s="144"/>
      <c r="DT1118" s="144"/>
      <c r="DU1118" s="144"/>
      <c r="DV1118" s="144"/>
      <c r="DW1118" s="144"/>
      <c r="DX1118" s="144"/>
      <c r="DY1118" s="144"/>
      <c r="DZ1118" s="144"/>
      <c r="EA1118" s="144"/>
      <c r="EB1118" s="144"/>
      <c r="EC1118" s="144"/>
      <c r="ED1118" s="144"/>
      <c r="EE1118" s="144"/>
      <c r="EF1118" s="144"/>
      <c r="EG1118" s="144"/>
      <c r="EH1118" s="144"/>
      <c r="EI1118" s="144"/>
      <c r="EJ1118" s="144"/>
      <c r="EK1118" s="144"/>
      <c r="EL1118" s="144"/>
      <c r="EM1118" s="144"/>
      <c r="EN1118" s="144"/>
      <c r="EO1118" s="144"/>
      <c r="EP1118" s="144"/>
      <c r="EQ1118" s="144"/>
      <c r="ER1118" s="144"/>
      <c r="ES1118" s="144"/>
      <c r="ET1118" s="144"/>
      <c r="EU1118" s="144"/>
      <c r="EV1118" s="144"/>
      <c r="EW1118" s="144"/>
      <c r="EX1118" s="144"/>
      <c r="EY1118" s="144"/>
      <c r="EZ1118" s="144"/>
      <c r="FA1118" s="144"/>
      <c r="FB1118" s="144"/>
      <c r="FC1118" s="144"/>
      <c r="FD1118" s="144"/>
      <c r="FE1118" s="144"/>
      <c r="FF1118" s="144"/>
      <c r="FG1118" s="144"/>
      <c r="FH1118" s="144"/>
      <c r="FI1118" s="144"/>
      <c r="FJ1118" s="144"/>
      <c r="FK1118" s="144"/>
      <c r="FL1118" s="144"/>
      <c r="FM1118" s="144"/>
      <c r="FN1118" s="144"/>
      <c r="FO1118" s="144"/>
      <c r="FP1118" s="144"/>
      <c r="FQ1118" s="144"/>
      <c r="FR1118" s="144"/>
      <c r="FS1118" s="144"/>
      <c r="FT1118" s="144"/>
      <c r="FU1118" s="144"/>
      <c r="FV1118" s="144"/>
      <c r="FW1118" s="144"/>
      <c r="FX1118" s="144"/>
      <c r="FY1118" s="144"/>
      <c r="FZ1118" s="144"/>
      <c r="GA1118" s="144"/>
      <c r="GB1118" s="144"/>
      <c r="GC1118" s="144"/>
      <c r="GD1118" s="144"/>
      <c r="GE1118" s="144"/>
      <c r="GF1118" s="144"/>
      <c r="GG1118" s="144"/>
      <c r="GH1118" s="144"/>
      <c r="GI1118" s="144"/>
      <c r="GJ1118" s="144"/>
      <c r="GK1118" s="144"/>
      <c r="GL1118" s="144"/>
      <c r="GM1118" s="144"/>
      <c r="GN1118" s="144"/>
      <c r="GO1118" s="144"/>
      <c r="GP1118" s="144"/>
      <c r="GQ1118" s="144"/>
      <c r="GR1118" s="144"/>
      <c r="GS1118" s="144"/>
      <c r="GT1118" s="144"/>
      <c r="GU1118" s="144"/>
      <c r="GV1118" s="144"/>
      <c r="GW1118" s="144"/>
      <c r="GX1118" s="144"/>
      <c r="GY1118" s="144"/>
      <c r="GZ1118" s="144"/>
      <c r="HA1118" s="144"/>
      <c r="HB1118" s="144"/>
      <c r="HC1118" s="144"/>
      <c r="HD1118" s="144"/>
      <c r="HE1118" s="144"/>
      <c r="HF1118" s="144"/>
      <c r="HG1118" s="144"/>
      <c r="HH1118" s="144"/>
      <c r="HI1118" s="144"/>
      <c r="HJ1118" s="144"/>
    </row>
    <row r="1119" spans="1:218" ht="16.5" x14ac:dyDescent="0.35">
      <c r="A1119" s="144"/>
      <c r="B1119" s="144"/>
      <c r="C1119" s="144"/>
      <c r="D1119" s="144"/>
      <c r="E1119" s="144"/>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44"/>
      <c r="BH1119" s="144"/>
      <c r="BI1119" s="144"/>
      <c r="BJ1119" s="144"/>
      <c r="BK1119" s="144"/>
      <c r="BL1119" s="144"/>
      <c r="BM1119" s="144"/>
      <c r="BN1119" s="144"/>
      <c r="BO1119" s="144"/>
      <c r="BP1119" s="144"/>
      <c r="BQ1119" s="144"/>
      <c r="BR1119" s="144"/>
      <c r="BS1119" s="144"/>
      <c r="BT1119" s="144"/>
      <c r="BU1119" s="144"/>
      <c r="BV1119" s="144"/>
      <c r="BW1119" s="144"/>
      <c r="BX1119" s="144"/>
      <c r="BY1119" s="144"/>
      <c r="BZ1119" s="144"/>
      <c r="CA1119" s="144"/>
      <c r="CB1119" s="144"/>
      <c r="CC1119" s="144"/>
      <c r="CD1119" s="144"/>
      <c r="CE1119" s="144"/>
      <c r="CF1119" s="144"/>
      <c r="CG1119" s="144"/>
      <c r="CH1119" s="144"/>
      <c r="CI1119" s="144"/>
      <c r="CJ1119" s="144"/>
      <c r="CK1119" s="144"/>
      <c r="CL1119" s="144"/>
      <c r="CM1119" s="144"/>
      <c r="CN1119" s="144"/>
      <c r="CO1119" s="144"/>
      <c r="CP1119" s="144"/>
      <c r="CQ1119" s="144"/>
      <c r="CR1119" s="144"/>
      <c r="CS1119" s="144"/>
      <c r="CT1119" s="144"/>
      <c r="CU1119" s="144"/>
      <c r="CV1119" s="144"/>
      <c r="CW1119" s="144"/>
      <c r="CX1119" s="144"/>
      <c r="CY1119" s="144"/>
      <c r="CZ1119" s="144"/>
      <c r="DA1119" s="144"/>
      <c r="DB1119" s="144"/>
      <c r="DC1119" s="144"/>
      <c r="DD1119" s="144"/>
      <c r="DE1119" s="144"/>
      <c r="DF1119" s="144"/>
      <c r="DG1119" s="144"/>
      <c r="DH1119" s="144"/>
      <c r="DI1119" s="144"/>
      <c r="DJ1119" s="144"/>
      <c r="DK1119" s="144"/>
      <c r="DL1119" s="144"/>
      <c r="DM1119" s="144"/>
      <c r="DN1119" s="144"/>
      <c r="DO1119" s="144"/>
      <c r="DP1119" s="144"/>
      <c r="DQ1119" s="144"/>
      <c r="DR1119" s="144"/>
      <c r="DS1119" s="144"/>
      <c r="DT1119" s="144"/>
      <c r="DU1119" s="144"/>
      <c r="DV1119" s="144"/>
      <c r="DW1119" s="144"/>
      <c r="DX1119" s="144"/>
      <c r="DY1119" s="144"/>
      <c r="DZ1119" s="144"/>
      <c r="EA1119" s="144"/>
      <c r="EB1119" s="144"/>
      <c r="EC1119" s="144"/>
      <c r="ED1119" s="144"/>
      <c r="EE1119" s="144"/>
      <c r="EF1119" s="144"/>
      <c r="EG1119" s="144"/>
      <c r="EH1119" s="144"/>
      <c r="EI1119" s="144"/>
      <c r="EJ1119" s="144"/>
      <c r="EK1119" s="144"/>
      <c r="EL1119" s="144"/>
      <c r="EM1119" s="144"/>
      <c r="EN1119" s="144"/>
      <c r="EO1119" s="144"/>
      <c r="EP1119" s="144"/>
      <c r="EQ1119" s="144"/>
      <c r="ER1119" s="144"/>
      <c r="ES1119" s="144"/>
      <c r="ET1119" s="144"/>
      <c r="EU1119" s="144"/>
      <c r="EV1119" s="144"/>
      <c r="EW1119" s="144"/>
      <c r="EX1119" s="144"/>
      <c r="EY1119" s="144"/>
      <c r="EZ1119" s="144"/>
      <c r="FA1119" s="144"/>
      <c r="FB1119" s="144"/>
      <c r="FC1119" s="144"/>
      <c r="FD1119" s="144"/>
      <c r="FE1119" s="144"/>
      <c r="FF1119" s="144"/>
      <c r="FG1119" s="144"/>
      <c r="FH1119" s="144"/>
      <c r="FI1119" s="144"/>
      <c r="FJ1119" s="144"/>
      <c r="FK1119" s="144"/>
      <c r="FL1119" s="144"/>
      <c r="FM1119" s="144"/>
      <c r="FN1119" s="144"/>
      <c r="FO1119" s="144"/>
      <c r="FP1119" s="144"/>
      <c r="FQ1119" s="144"/>
      <c r="FR1119" s="144"/>
      <c r="FS1119" s="144"/>
      <c r="FT1119" s="144"/>
      <c r="FU1119" s="144"/>
      <c r="FV1119" s="144"/>
      <c r="FW1119" s="144"/>
      <c r="FX1119" s="144"/>
      <c r="FY1119" s="144"/>
      <c r="FZ1119" s="144"/>
      <c r="GA1119" s="144"/>
      <c r="GB1119" s="144"/>
      <c r="GC1119" s="144"/>
      <c r="GD1119" s="144"/>
      <c r="GE1119" s="144"/>
      <c r="GF1119" s="144"/>
      <c r="GG1119" s="144"/>
      <c r="GH1119" s="144"/>
      <c r="GI1119" s="144"/>
      <c r="GJ1119" s="144"/>
      <c r="GK1119" s="144"/>
      <c r="GL1119" s="144"/>
      <c r="GM1119" s="144"/>
      <c r="GN1119" s="144"/>
      <c r="GO1119" s="144"/>
      <c r="GP1119" s="144"/>
      <c r="GQ1119" s="144"/>
      <c r="GR1119" s="144"/>
      <c r="GS1119" s="144"/>
      <c r="GT1119" s="144"/>
      <c r="GU1119" s="144"/>
      <c r="GV1119" s="144"/>
      <c r="GW1119" s="144"/>
      <c r="GX1119" s="144"/>
      <c r="GY1119" s="144"/>
      <c r="GZ1119" s="144"/>
      <c r="HA1119" s="144"/>
      <c r="HB1119" s="144"/>
      <c r="HC1119" s="144"/>
      <c r="HD1119" s="144"/>
      <c r="HE1119" s="144"/>
      <c r="HF1119" s="144"/>
      <c r="HG1119" s="144"/>
      <c r="HH1119" s="144"/>
      <c r="HI1119" s="144"/>
      <c r="HJ1119" s="144"/>
    </row>
    <row r="1120" spans="1:218" ht="16.5" x14ac:dyDescent="0.35">
      <c r="A1120" s="144"/>
      <c r="B1120" s="144"/>
      <c r="C1120" s="144"/>
      <c r="D1120" s="144"/>
      <c r="E1120" s="144"/>
      <c r="F1120" s="144"/>
      <c r="G1120" s="144"/>
      <c r="H1120" s="144"/>
      <c r="I1120" s="144"/>
      <c r="J1120" s="144"/>
      <c r="K1120" s="144"/>
      <c r="L1120" s="144"/>
      <c r="M1120" s="144"/>
      <c r="N1120" s="144"/>
      <c r="O1120" s="144"/>
      <c r="P1120" s="144"/>
      <c r="Q1120" s="144"/>
      <c r="R1120" s="144"/>
      <c r="S1120" s="144"/>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c r="BG1120" s="144"/>
      <c r="BH1120" s="144"/>
      <c r="BI1120" s="144"/>
      <c r="BJ1120" s="144"/>
      <c r="BK1120" s="144"/>
      <c r="BL1120" s="144"/>
      <c r="BM1120" s="144"/>
      <c r="BN1120" s="144"/>
      <c r="BO1120" s="144"/>
      <c r="BP1120" s="144"/>
      <c r="BQ1120" s="144"/>
      <c r="BR1120" s="144"/>
      <c r="BS1120" s="144"/>
      <c r="BT1120" s="144"/>
      <c r="BU1120" s="144"/>
      <c r="BV1120" s="144"/>
      <c r="BW1120" s="144"/>
      <c r="BX1120" s="144"/>
      <c r="BY1120" s="144"/>
      <c r="BZ1120" s="144"/>
      <c r="CA1120" s="144"/>
      <c r="CB1120" s="144"/>
      <c r="CC1120" s="144"/>
      <c r="CD1120" s="144"/>
      <c r="CE1120" s="144"/>
      <c r="CF1120" s="144"/>
      <c r="CG1120" s="144"/>
      <c r="CH1120" s="144"/>
      <c r="CI1120" s="144"/>
      <c r="CJ1120" s="144"/>
      <c r="CK1120" s="144"/>
      <c r="CL1120" s="144"/>
      <c r="CM1120" s="144"/>
      <c r="CN1120" s="144"/>
      <c r="CO1120" s="144"/>
      <c r="CP1120" s="144"/>
      <c r="CQ1120" s="144"/>
      <c r="CR1120" s="144"/>
      <c r="CS1120" s="144"/>
      <c r="CT1120" s="144"/>
      <c r="CU1120" s="144"/>
      <c r="CV1120" s="144"/>
      <c r="CW1120" s="144"/>
      <c r="CX1120" s="144"/>
      <c r="CY1120" s="144"/>
      <c r="CZ1120" s="144"/>
      <c r="DA1120" s="144"/>
      <c r="DB1120" s="144"/>
      <c r="DC1120" s="144"/>
      <c r="DD1120" s="144"/>
      <c r="DE1120" s="144"/>
      <c r="DF1120" s="144"/>
      <c r="DG1120" s="144"/>
      <c r="DH1120" s="144"/>
      <c r="DI1120" s="144"/>
      <c r="DJ1120" s="144"/>
      <c r="DK1120" s="144"/>
      <c r="DL1120" s="144"/>
      <c r="DM1120" s="144"/>
      <c r="DN1120" s="144"/>
      <c r="DO1120" s="144"/>
      <c r="DP1120" s="144"/>
      <c r="DQ1120" s="144"/>
      <c r="DR1120" s="144"/>
      <c r="DS1120" s="144"/>
      <c r="DT1120" s="144"/>
      <c r="DU1120" s="144"/>
      <c r="DV1120" s="144"/>
      <c r="DW1120" s="144"/>
      <c r="DX1120" s="144"/>
      <c r="DY1120" s="144"/>
      <c r="DZ1120" s="144"/>
      <c r="EA1120" s="144"/>
      <c r="EB1120" s="144"/>
      <c r="EC1120" s="144"/>
      <c r="ED1120" s="144"/>
      <c r="EE1120" s="144"/>
      <c r="EF1120" s="144"/>
      <c r="EG1120" s="144"/>
      <c r="EH1120" s="144"/>
      <c r="EI1120" s="144"/>
      <c r="EJ1120" s="144"/>
      <c r="EK1120" s="144"/>
      <c r="EL1120" s="144"/>
      <c r="EM1120" s="144"/>
      <c r="EN1120" s="144"/>
      <c r="EO1120" s="144"/>
      <c r="EP1120" s="144"/>
      <c r="EQ1120" s="144"/>
      <c r="ER1120" s="144"/>
      <c r="ES1120" s="144"/>
      <c r="ET1120" s="144"/>
      <c r="EU1120" s="144"/>
      <c r="EV1120" s="144"/>
      <c r="EW1120" s="144"/>
      <c r="EX1120" s="144"/>
      <c r="EY1120" s="144"/>
      <c r="EZ1120" s="144"/>
      <c r="FA1120" s="144"/>
      <c r="FB1120" s="144"/>
      <c r="FC1120" s="144"/>
      <c r="FD1120" s="144"/>
      <c r="FE1120" s="144"/>
      <c r="FF1120" s="144"/>
      <c r="FG1120" s="144"/>
      <c r="FH1120" s="144"/>
      <c r="FI1120" s="144"/>
      <c r="FJ1120" s="144"/>
      <c r="FK1120" s="144"/>
      <c r="FL1120" s="144"/>
      <c r="FM1120" s="144"/>
      <c r="FN1120" s="144"/>
      <c r="FO1120" s="144"/>
      <c r="FP1120" s="144"/>
      <c r="FQ1120" s="144"/>
      <c r="FR1120" s="144"/>
      <c r="FS1120" s="144"/>
      <c r="FT1120" s="144"/>
      <c r="FU1120" s="144"/>
      <c r="FV1120" s="144"/>
      <c r="FW1120" s="144"/>
      <c r="FX1120" s="144"/>
      <c r="FY1120" s="144"/>
      <c r="FZ1120" s="144"/>
      <c r="GA1120" s="144"/>
      <c r="GB1120" s="144"/>
      <c r="GC1120" s="144"/>
      <c r="GD1120" s="144"/>
      <c r="GE1120" s="144"/>
      <c r="GF1120" s="144"/>
      <c r="GG1120" s="144"/>
      <c r="GH1120" s="144"/>
      <c r="GI1120" s="144"/>
      <c r="GJ1120" s="144"/>
      <c r="GK1120" s="144"/>
      <c r="GL1120" s="144"/>
      <c r="GM1120" s="144"/>
      <c r="GN1120" s="144"/>
      <c r="GO1120" s="144"/>
      <c r="GP1120" s="144"/>
      <c r="GQ1120" s="144"/>
      <c r="GR1120" s="144"/>
      <c r="GS1120" s="144"/>
      <c r="GT1120" s="144"/>
      <c r="GU1120" s="144"/>
      <c r="GV1120" s="144"/>
      <c r="GW1120" s="144"/>
      <c r="GX1120" s="144"/>
      <c r="GY1120" s="144"/>
      <c r="GZ1120" s="144"/>
      <c r="HA1120" s="144"/>
      <c r="HB1120" s="144"/>
      <c r="HC1120" s="144"/>
      <c r="HD1120" s="144"/>
      <c r="HE1120" s="144"/>
      <c r="HF1120" s="144"/>
      <c r="HG1120" s="144"/>
      <c r="HH1120" s="144"/>
      <c r="HI1120" s="144"/>
      <c r="HJ1120" s="144"/>
    </row>
    <row r="1121" spans="1:218" ht="16.5" x14ac:dyDescent="0.35">
      <c r="A1121" s="144"/>
      <c r="B1121" s="144"/>
      <c r="C1121" s="144"/>
      <c r="D1121" s="144"/>
      <c r="E1121" s="144"/>
      <c r="F1121" s="144"/>
      <c r="G1121" s="144"/>
      <c r="H1121" s="144"/>
      <c r="I1121" s="144"/>
      <c r="J1121" s="144"/>
      <c r="K1121" s="144"/>
      <c r="L1121" s="144"/>
      <c r="M1121" s="144"/>
      <c r="N1121" s="144"/>
      <c r="O1121" s="144"/>
      <c r="P1121" s="144"/>
      <c r="Q1121" s="144"/>
      <c r="R1121" s="144"/>
      <c r="S1121" s="144"/>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c r="BG1121" s="144"/>
      <c r="BH1121" s="144"/>
      <c r="BI1121" s="144"/>
      <c r="BJ1121" s="144"/>
      <c r="BK1121" s="144"/>
      <c r="BL1121" s="144"/>
      <c r="BM1121" s="144"/>
      <c r="BN1121" s="144"/>
      <c r="BO1121" s="144"/>
      <c r="BP1121" s="144"/>
      <c r="BQ1121" s="144"/>
      <c r="BR1121" s="144"/>
      <c r="BS1121" s="144"/>
      <c r="BT1121" s="144"/>
      <c r="BU1121" s="144"/>
      <c r="BV1121" s="144"/>
      <c r="BW1121" s="144"/>
      <c r="BX1121" s="144"/>
      <c r="BY1121" s="144"/>
      <c r="BZ1121" s="144"/>
      <c r="CA1121" s="144"/>
      <c r="CB1121" s="144"/>
      <c r="CC1121" s="144"/>
      <c r="CD1121" s="144"/>
      <c r="CE1121" s="144"/>
      <c r="CF1121" s="144"/>
      <c r="CG1121" s="144"/>
      <c r="CH1121" s="144"/>
      <c r="CI1121" s="144"/>
      <c r="CJ1121" s="144"/>
      <c r="CK1121" s="144"/>
      <c r="CL1121" s="144"/>
      <c r="CM1121" s="144"/>
      <c r="CN1121" s="144"/>
      <c r="CO1121" s="144"/>
      <c r="CP1121" s="144"/>
      <c r="CQ1121" s="144"/>
      <c r="CR1121" s="144"/>
      <c r="CS1121" s="144"/>
      <c r="CT1121" s="144"/>
      <c r="CU1121" s="144"/>
      <c r="CV1121" s="144"/>
      <c r="CW1121" s="144"/>
      <c r="CX1121" s="144"/>
      <c r="CY1121" s="144"/>
      <c r="CZ1121" s="144"/>
      <c r="DA1121" s="144"/>
      <c r="DB1121" s="144"/>
      <c r="DC1121" s="144"/>
      <c r="DD1121" s="144"/>
      <c r="DE1121" s="144"/>
      <c r="DF1121" s="144"/>
      <c r="DG1121" s="144"/>
      <c r="DH1121" s="144"/>
      <c r="DI1121" s="144"/>
      <c r="DJ1121" s="144"/>
      <c r="DK1121" s="144"/>
      <c r="DL1121" s="144"/>
      <c r="DM1121" s="144"/>
      <c r="DN1121" s="144"/>
      <c r="DO1121" s="144"/>
      <c r="DP1121" s="144"/>
      <c r="DQ1121" s="144"/>
      <c r="DR1121" s="144"/>
      <c r="DS1121" s="144"/>
      <c r="DT1121" s="144"/>
      <c r="DU1121" s="144"/>
      <c r="DV1121" s="144"/>
      <c r="DW1121" s="144"/>
      <c r="DX1121" s="144"/>
      <c r="DY1121" s="144"/>
      <c r="DZ1121" s="144"/>
      <c r="EA1121" s="144"/>
      <c r="EB1121" s="144"/>
      <c r="EC1121" s="144"/>
      <c r="ED1121" s="144"/>
      <c r="EE1121" s="144"/>
      <c r="EF1121" s="144"/>
      <c r="EG1121" s="144"/>
      <c r="EH1121" s="144"/>
      <c r="EI1121" s="144"/>
      <c r="EJ1121" s="144"/>
      <c r="EK1121" s="144"/>
      <c r="EL1121" s="144"/>
      <c r="EM1121" s="144"/>
      <c r="EN1121" s="144"/>
      <c r="EO1121" s="144"/>
      <c r="EP1121" s="144"/>
      <c r="EQ1121" s="144"/>
      <c r="ER1121" s="144"/>
      <c r="ES1121" s="144"/>
      <c r="ET1121" s="144"/>
      <c r="EU1121" s="144"/>
      <c r="EV1121" s="144"/>
      <c r="EW1121" s="144"/>
      <c r="EX1121" s="144"/>
      <c r="EY1121" s="144"/>
      <c r="EZ1121" s="144"/>
      <c r="FA1121" s="144"/>
      <c r="FB1121" s="144"/>
      <c r="FC1121" s="144"/>
      <c r="FD1121" s="144"/>
      <c r="FE1121" s="144"/>
      <c r="FF1121" s="144"/>
      <c r="FG1121" s="144"/>
      <c r="FH1121" s="144"/>
      <c r="FI1121" s="144"/>
      <c r="FJ1121" s="144"/>
      <c r="FK1121" s="144"/>
      <c r="FL1121" s="144"/>
      <c r="FM1121" s="144"/>
      <c r="FN1121" s="144"/>
      <c r="FO1121" s="144"/>
      <c r="FP1121" s="144"/>
      <c r="FQ1121" s="144"/>
      <c r="FR1121" s="144"/>
      <c r="FS1121" s="144"/>
      <c r="FT1121" s="144"/>
      <c r="FU1121" s="144"/>
      <c r="FV1121" s="144"/>
      <c r="FW1121" s="144"/>
      <c r="FX1121" s="144"/>
      <c r="FY1121" s="144"/>
      <c r="FZ1121" s="144"/>
      <c r="GA1121" s="144"/>
      <c r="GB1121" s="144"/>
      <c r="GC1121" s="144"/>
      <c r="GD1121" s="144"/>
      <c r="GE1121" s="144"/>
      <c r="GF1121" s="144"/>
      <c r="GG1121" s="144"/>
      <c r="GH1121" s="144"/>
      <c r="GI1121" s="144"/>
      <c r="GJ1121" s="144"/>
      <c r="GK1121" s="144"/>
      <c r="GL1121" s="144"/>
      <c r="GM1121" s="144"/>
      <c r="GN1121" s="144"/>
      <c r="GO1121" s="144"/>
      <c r="GP1121" s="144"/>
      <c r="GQ1121" s="144"/>
      <c r="GR1121" s="144"/>
      <c r="GS1121" s="144"/>
      <c r="GT1121" s="144"/>
      <c r="GU1121" s="144"/>
      <c r="GV1121" s="144"/>
      <c r="GW1121" s="144"/>
      <c r="GX1121" s="144"/>
      <c r="GY1121" s="144"/>
      <c r="GZ1121" s="144"/>
      <c r="HA1121" s="144"/>
      <c r="HB1121" s="144"/>
      <c r="HC1121" s="144"/>
      <c r="HD1121" s="144"/>
      <c r="HE1121" s="144"/>
      <c r="HF1121" s="144"/>
      <c r="HG1121" s="144"/>
      <c r="HH1121" s="144"/>
      <c r="HI1121" s="144"/>
      <c r="HJ1121" s="144"/>
    </row>
    <row r="1122" spans="1:218" ht="16.5" x14ac:dyDescent="0.35">
      <c r="A1122" s="144"/>
      <c r="B1122" s="144"/>
      <c r="C1122" s="144"/>
      <c r="D1122" s="144"/>
      <c r="E1122" s="144"/>
      <c r="F1122" s="144"/>
      <c r="G1122" s="144"/>
      <c r="H1122" s="144"/>
      <c r="I1122" s="144"/>
      <c r="J1122" s="144"/>
      <c r="K1122" s="144"/>
      <c r="L1122" s="144"/>
      <c r="M1122" s="144"/>
      <c r="N1122" s="144"/>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c r="BG1122" s="144"/>
      <c r="BH1122" s="144"/>
      <c r="BI1122" s="144"/>
      <c r="BJ1122" s="144"/>
      <c r="BK1122" s="144"/>
      <c r="BL1122" s="144"/>
      <c r="BM1122" s="144"/>
      <c r="BN1122" s="144"/>
      <c r="BO1122" s="144"/>
      <c r="BP1122" s="144"/>
      <c r="BQ1122" s="144"/>
      <c r="BR1122" s="144"/>
      <c r="BS1122" s="144"/>
      <c r="BT1122" s="144"/>
      <c r="BU1122" s="144"/>
      <c r="BV1122" s="144"/>
      <c r="BW1122" s="144"/>
      <c r="BX1122" s="144"/>
      <c r="BY1122" s="144"/>
      <c r="BZ1122" s="144"/>
      <c r="CA1122" s="144"/>
      <c r="CB1122" s="144"/>
      <c r="CC1122" s="144"/>
      <c r="CD1122" s="144"/>
      <c r="CE1122" s="144"/>
      <c r="CF1122" s="144"/>
      <c r="CG1122" s="144"/>
      <c r="CH1122" s="144"/>
      <c r="CI1122" s="144"/>
      <c r="CJ1122" s="144"/>
      <c r="CK1122" s="144"/>
      <c r="CL1122" s="144"/>
      <c r="CM1122" s="144"/>
      <c r="CN1122" s="144"/>
      <c r="CO1122" s="144"/>
      <c r="CP1122" s="144"/>
      <c r="CQ1122" s="144"/>
      <c r="CR1122" s="144"/>
      <c r="CS1122" s="144"/>
      <c r="CT1122" s="144"/>
      <c r="CU1122" s="144"/>
      <c r="CV1122" s="144"/>
      <c r="CW1122" s="144"/>
      <c r="CX1122" s="144"/>
      <c r="CY1122" s="144"/>
      <c r="CZ1122" s="144"/>
      <c r="DA1122" s="144"/>
      <c r="DB1122" s="144"/>
      <c r="DC1122" s="144"/>
      <c r="DD1122" s="144"/>
      <c r="DE1122" s="144"/>
      <c r="DF1122" s="144"/>
      <c r="DG1122" s="144"/>
      <c r="DH1122" s="144"/>
      <c r="DI1122" s="144"/>
      <c r="DJ1122" s="144"/>
      <c r="DK1122" s="144"/>
      <c r="DL1122" s="144"/>
      <c r="DM1122" s="144"/>
      <c r="DN1122" s="144"/>
      <c r="DO1122" s="144"/>
      <c r="DP1122" s="144"/>
      <c r="DQ1122" s="144"/>
      <c r="DR1122" s="144"/>
      <c r="DS1122" s="144"/>
      <c r="DT1122" s="144"/>
      <c r="DU1122" s="144"/>
      <c r="DV1122" s="144"/>
      <c r="DW1122" s="144"/>
      <c r="DX1122" s="144"/>
      <c r="DY1122" s="144"/>
      <c r="DZ1122" s="144"/>
      <c r="EA1122" s="144"/>
      <c r="EB1122" s="144"/>
      <c r="EC1122" s="144"/>
      <c r="ED1122" s="144"/>
      <c r="EE1122" s="144"/>
      <c r="EF1122" s="144"/>
      <c r="EG1122" s="144"/>
      <c r="EH1122" s="144"/>
      <c r="EI1122" s="144"/>
      <c r="EJ1122" s="144"/>
      <c r="EK1122" s="144"/>
      <c r="EL1122" s="144"/>
      <c r="EM1122" s="144"/>
      <c r="EN1122" s="144"/>
      <c r="EO1122" s="144"/>
      <c r="EP1122" s="144"/>
      <c r="EQ1122" s="144"/>
      <c r="ER1122" s="144"/>
      <c r="ES1122" s="144"/>
      <c r="ET1122" s="144"/>
      <c r="EU1122" s="144"/>
      <c r="EV1122" s="144"/>
      <c r="EW1122" s="144"/>
      <c r="EX1122" s="144"/>
      <c r="EY1122" s="144"/>
      <c r="EZ1122" s="144"/>
      <c r="FA1122" s="144"/>
      <c r="FB1122" s="144"/>
      <c r="FC1122" s="144"/>
      <c r="FD1122" s="144"/>
      <c r="FE1122" s="144"/>
      <c r="FF1122" s="144"/>
      <c r="FG1122" s="144"/>
      <c r="FH1122" s="144"/>
      <c r="FI1122" s="144"/>
      <c r="FJ1122" s="144"/>
      <c r="FK1122" s="144"/>
      <c r="FL1122" s="144"/>
      <c r="FM1122" s="144"/>
      <c r="FN1122" s="144"/>
      <c r="FO1122" s="144"/>
      <c r="FP1122" s="144"/>
      <c r="FQ1122" s="144"/>
      <c r="FR1122" s="144"/>
      <c r="FS1122" s="144"/>
      <c r="FT1122" s="144"/>
      <c r="FU1122" s="144"/>
      <c r="FV1122" s="144"/>
      <c r="FW1122" s="144"/>
      <c r="FX1122" s="144"/>
      <c r="FY1122" s="144"/>
      <c r="FZ1122" s="144"/>
      <c r="GA1122" s="144"/>
      <c r="GB1122" s="144"/>
      <c r="GC1122" s="144"/>
      <c r="GD1122" s="144"/>
      <c r="GE1122" s="144"/>
      <c r="GF1122" s="144"/>
      <c r="GG1122" s="144"/>
      <c r="GH1122" s="144"/>
      <c r="GI1122" s="144"/>
      <c r="GJ1122" s="144"/>
      <c r="GK1122" s="144"/>
      <c r="GL1122" s="144"/>
      <c r="GM1122" s="144"/>
      <c r="GN1122" s="144"/>
      <c r="GO1122" s="144"/>
      <c r="GP1122" s="144"/>
      <c r="GQ1122" s="144"/>
      <c r="GR1122" s="144"/>
      <c r="GS1122" s="144"/>
      <c r="GT1122" s="144"/>
      <c r="GU1122" s="144"/>
      <c r="GV1122" s="144"/>
      <c r="GW1122" s="144"/>
      <c r="GX1122" s="144"/>
      <c r="GY1122" s="144"/>
      <c r="GZ1122" s="144"/>
      <c r="HA1122" s="144"/>
      <c r="HB1122" s="144"/>
      <c r="HC1122" s="144"/>
      <c r="HD1122" s="144"/>
      <c r="HE1122" s="144"/>
      <c r="HF1122" s="144"/>
      <c r="HG1122" s="144"/>
      <c r="HH1122" s="144"/>
      <c r="HI1122" s="144"/>
      <c r="HJ1122" s="144"/>
    </row>
    <row r="1123" spans="1:218" ht="16.5" x14ac:dyDescent="0.35">
      <c r="A1123" s="144"/>
      <c r="B1123" s="144"/>
      <c r="C1123" s="144"/>
      <c r="D1123" s="144"/>
      <c r="E1123" s="144"/>
      <c r="F1123" s="144"/>
      <c r="G1123" s="144"/>
      <c r="H1123" s="144"/>
      <c r="I1123" s="144"/>
      <c r="J1123" s="144"/>
      <c r="K1123" s="144"/>
      <c r="L1123" s="144"/>
      <c r="M1123" s="144"/>
      <c r="N1123" s="144"/>
      <c r="O1123" s="144"/>
      <c r="P1123" s="144"/>
      <c r="Q1123" s="144"/>
      <c r="R1123" s="144"/>
      <c r="S1123" s="144"/>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c r="BG1123" s="144"/>
      <c r="BH1123" s="144"/>
      <c r="BI1123" s="144"/>
      <c r="BJ1123" s="144"/>
      <c r="BK1123" s="144"/>
      <c r="BL1123" s="144"/>
      <c r="BM1123" s="144"/>
      <c r="BN1123" s="144"/>
      <c r="BO1123" s="144"/>
      <c r="BP1123" s="144"/>
      <c r="BQ1123" s="144"/>
      <c r="BR1123" s="144"/>
      <c r="BS1123" s="144"/>
      <c r="BT1123" s="144"/>
      <c r="BU1123" s="144"/>
      <c r="BV1123" s="144"/>
      <c r="BW1123" s="144"/>
      <c r="BX1123" s="144"/>
      <c r="BY1123" s="144"/>
      <c r="BZ1123" s="144"/>
      <c r="CA1123" s="144"/>
      <c r="CB1123" s="144"/>
      <c r="CC1123" s="144"/>
      <c r="CD1123" s="144"/>
      <c r="CE1123" s="144"/>
      <c r="CF1123" s="144"/>
      <c r="CG1123" s="144"/>
      <c r="CH1123" s="144"/>
      <c r="CI1123" s="144"/>
      <c r="CJ1123" s="144"/>
      <c r="CK1123" s="144"/>
      <c r="CL1123" s="144"/>
      <c r="CM1123" s="144"/>
      <c r="CN1123" s="144"/>
      <c r="CO1123" s="144"/>
      <c r="CP1123" s="144"/>
      <c r="CQ1123" s="144"/>
      <c r="CR1123" s="144"/>
      <c r="CS1123" s="144"/>
      <c r="CT1123" s="144"/>
      <c r="CU1123" s="144"/>
      <c r="CV1123" s="144"/>
      <c r="CW1123" s="144"/>
      <c r="CX1123" s="144"/>
      <c r="CY1123" s="144"/>
      <c r="CZ1123" s="144"/>
      <c r="DA1123" s="144"/>
      <c r="DB1123" s="144"/>
      <c r="DC1123" s="144"/>
      <c r="DD1123" s="144"/>
      <c r="DE1123" s="144"/>
      <c r="DF1123" s="144"/>
      <c r="DG1123" s="144"/>
      <c r="DH1123" s="144"/>
      <c r="DI1123" s="144"/>
      <c r="DJ1123" s="144"/>
      <c r="DK1123" s="144"/>
      <c r="DL1123" s="144"/>
      <c r="DM1123" s="144"/>
      <c r="DN1123" s="144"/>
      <c r="DO1123" s="144"/>
      <c r="DP1123" s="144"/>
      <c r="DQ1123" s="144"/>
      <c r="DR1123" s="144"/>
      <c r="DS1123" s="144"/>
      <c r="DT1123" s="144"/>
      <c r="DU1123" s="144"/>
      <c r="DV1123" s="144"/>
      <c r="DW1123" s="144"/>
      <c r="DX1123" s="144"/>
      <c r="DY1123" s="144"/>
      <c r="DZ1123" s="144"/>
      <c r="EA1123" s="144"/>
      <c r="EB1123" s="144"/>
      <c r="EC1123" s="144"/>
      <c r="ED1123" s="144"/>
      <c r="EE1123" s="144"/>
      <c r="EF1123" s="144"/>
      <c r="EG1123" s="144"/>
      <c r="EH1123" s="144"/>
      <c r="EI1123" s="144"/>
      <c r="EJ1123" s="144"/>
      <c r="EK1123" s="144"/>
      <c r="EL1123" s="144"/>
      <c r="EM1123" s="144"/>
      <c r="EN1123" s="144"/>
      <c r="EO1123" s="144"/>
      <c r="EP1123" s="144"/>
      <c r="EQ1123" s="144"/>
      <c r="ER1123" s="144"/>
      <c r="ES1123" s="144"/>
      <c r="ET1123" s="144"/>
      <c r="EU1123" s="144"/>
      <c r="EV1123" s="144"/>
      <c r="EW1123" s="144"/>
      <c r="EX1123" s="144"/>
      <c r="EY1123" s="144"/>
      <c r="EZ1123" s="144"/>
      <c r="FA1123" s="144"/>
      <c r="FB1123" s="144"/>
      <c r="FC1123" s="144"/>
      <c r="FD1123" s="144"/>
      <c r="FE1123" s="144"/>
      <c r="FF1123" s="144"/>
      <c r="FG1123" s="144"/>
      <c r="FH1123" s="144"/>
      <c r="FI1123" s="144"/>
      <c r="FJ1123" s="144"/>
      <c r="FK1123" s="144"/>
      <c r="FL1123" s="144"/>
      <c r="FM1123" s="144"/>
      <c r="FN1123" s="144"/>
      <c r="FO1123" s="144"/>
      <c r="FP1123" s="144"/>
      <c r="FQ1123" s="144"/>
      <c r="FR1123" s="144"/>
      <c r="FS1123" s="144"/>
      <c r="FT1123" s="144"/>
      <c r="FU1123" s="144"/>
      <c r="FV1123" s="144"/>
      <c r="FW1123" s="144"/>
      <c r="FX1123" s="144"/>
      <c r="FY1123" s="144"/>
      <c r="FZ1123" s="144"/>
      <c r="GA1123" s="144"/>
      <c r="GB1123" s="144"/>
      <c r="GC1123" s="144"/>
      <c r="GD1123" s="144"/>
      <c r="GE1123" s="144"/>
      <c r="GF1123" s="144"/>
      <c r="GG1123" s="144"/>
      <c r="GH1123" s="144"/>
      <c r="GI1123" s="144"/>
      <c r="GJ1123" s="144"/>
      <c r="GK1123" s="144"/>
      <c r="GL1123" s="144"/>
      <c r="GM1123" s="144"/>
      <c r="GN1123" s="144"/>
      <c r="GO1123" s="144"/>
      <c r="GP1123" s="144"/>
      <c r="GQ1123" s="144"/>
      <c r="GR1123" s="144"/>
      <c r="GS1123" s="144"/>
      <c r="GT1123" s="144"/>
      <c r="GU1123" s="144"/>
      <c r="GV1123" s="144"/>
      <c r="GW1123" s="144"/>
      <c r="GX1123" s="144"/>
      <c r="GY1123" s="144"/>
      <c r="GZ1123" s="144"/>
      <c r="HA1123" s="144"/>
      <c r="HB1123" s="144"/>
      <c r="HC1123" s="144"/>
      <c r="HD1123" s="144"/>
      <c r="HE1123" s="144"/>
      <c r="HF1123" s="144"/>
      <c r="HG1123" s="144"/>
      <c r="HH1123" s="144"/>
      <c r="HI1123" s="144"/>
      <c r="HJ1123" s="144"/>
    </row>
    <row r="1124" spans="1:218" ht="16.5" x14ac:dyDescent="0.35">
      <c r="A1124" s="144"/>
      <c r="B1124" s="144"/>
      <c r="C1124" s="144"/>
      <c r="D1124" s="144"/>
      <c r="E1124" s="144"/>
      <c r="F1124" s="144"/>
      <c r="G1124" s="144"/>
      <c r="H1124" s="144"/>
      <c r="I1124" s="144"/>
      <c r="J1124" s="144"/>
      <c r="K1124" s="144"/>
      <c r="L1124" s="144"/>
      <c r="M1124" s="144"/>
      <c r="N1124" s="144"/>
      <c r="O1124" s="144"/>
      <c r="P1124" s="144"/>
      <c r="Q1124" s="144"/>
      <c r="R1124" s="144"/>
      <c r="S1124" s="144"/>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c r="BG1124" s="144"/>
      <c r="BH1124" s="144"/>
      <c r="BI1124" s="144"/>
      <c r="BJ1124" s="144"/>
      <c r="BK1124" s="144"/>
      <c r="BL1124" s="144"/>
      <c r="BM1124" s="144"/>
      <c r="BN1124" s="144"/>
      <c r="BO1124" s="144"/>
      <c r="BP1124" s="144"/>
      <c r="BQ1124" s="144"/>
      <c r="BR1124" s="144"/>
      <c r="BS1124" s="144"/>
      <c r="BT1124" s="144"/>
      <c r="BU1124" s="144"/>
      <c r="BV1124" s="144"/>
      <c r="BW1124" s="144"/>
      <c r="BX1124" s="144"/>
      <c r="BY1124" s="144"/>
      <c r="BZ1124" s="144"/>
      <c r="CA1124" s="144"/>
      <c r="CB1124" s="144"/>
      <c r="CC1124" s="144"/>
      <c r="CD1124" s="144"/>
      <c r="CE1124" s="144"/>
      <c r="CF1124" s="144"/>
      <c r="CG1124" s="144"/>
      <c r="CH1124" s="144"/>
      <c r="CI1124" s="144"/>
      <c r="CJ1124" s="144"/>
      <c r="CK1124" s="144"/>
      <c r="CL1124" s="144"/>
      <c r="CM1124" s="144"/>
      <c r="CN1124" s="144"/>
      <c r="CO1124" s="144"/>
      <c r="CP1124" s="144"/>
      <c r="CQ1124" s="144"/>
      <c r="CR1124" s="144"/>
      <c r="CS1124" s="144"/>
      <c r="CT1124" s="144"/>
      <c r="CU1124" s="144"/>
      <c r="CV1124" s="144"/>
      <c r="CW1124" s="144"/>
      <c r="CX1124" s="144"/>
      <c r="CY1124" s="144"/>
      <c r="CZ1124" s="144"/>
      <c r="DA1124" s="144"/>
      <c r="DB1124" s="144"/>
      <c r="DC1124" s="144"/>
      <c r="DD1124" s="144"/>
      <c r="DE1124" s="144"/>
      <c r="DF1124" s="144"/>
      <c r="DG1124" s="144"/>
      <c r="DH1124" s="144"/>
      <c r="DI1124" s="144"/>
      <c r="DJ1124" s="144"/>
      <c r="DK1124" s="144"/>
      <c r="DL1124" s="144"/>
      <c r="DM1124" s="144"/>
      <c r="DN1124" s="144"/>
      <c r="DO1124" s="144"/>
      <c r="DP1124" s="144"/>
      <c r="DQ1124" s="144"/>
      <c r="DR1124" s="144"/>
      <c r="DS1124" s="144"/>
      <c r="DT1124" s="144"/>
      <c r="DU1124" s="144"/>
      <c r="DV1124" s="144"/>
      <c r="DW1124" s="144"/>
      <c r="DX1124" s="144"/>
      <c r="DY1124" s="144"/>
      <c r="DZ1124" s="144"/>
      <c r="EA1124" s="144"/>
      <c r="EB1124" s="144"/>
      <c r="EC1124" s="144"/>
      <c r="ED1124" s="144"/>
      <c r="EE1124" s="144"/>
      <c r="EF1124" s="144"/>
      <c r="EG1124" s="144"/>
      <c r="EH1124" s="144"/>
      <c r="EI1124" s="144"/>
      <c r="EJ1124" s="144"/>
      <c r="EK1124" s="144"/>
      <c r="EL1124" s="144"/>
      <c r="EM1124" s="144"/>
      <c r="EN1124" s="144"/>
      <c r="EO1124" s="144"/>
      <c r="EP1124" s="144"/>
      <c r="EQ1124" s="144"/>
      <c r="ER1124" s="144"/>
      <c r="ES1124" s="144"/>
      <c r="ET1124" s="144"/>
      <c r="EU1124" s="144"/>
      <c r="EV1124" s="144"/>
      <c r="EW1124" s="144"/>
      <c r="EX1124" s="144"/>
      <c r="EY1124" s="144"/>
      <c r="EZ1124" s="144"/>
      <c r="FA1124" s="144"/>
      <c r="FB1124" s="144"/>
      <c r="FC1124" s="144"/>
      <c r="FD1124" s="144"/>
      <c r="FE1124" s="144"/>
      <c r="FF1124" s="144"/>
      <c r="FG1124" s="144"/>
      <c r="FH1124" s="144"/>
      <c r="FI1124" s="144"/>
      <c r="FJ1124" s="144"/>
      <c r="FK1124" s="144"/>
      <c r="FL1124" s="144"/>
      <c r="FM1124" s="144"/>
      <c r="FN1124" s="144"/>
      <c r="FO1124" s="144"/>
      <c r="FP1124" s="144"/>
      <c r="FQ1124" s="144"/>
      <c r="FR1124" s="144"/>
      <c r="FS1124" s="144"/>
      <c r="FT1124" s="144"/>
      <c r="FU1124" s="144"/>
      <c r="FV1124" s="144"/>
      <c r="FW1124" s="144"/>
      <c r="FX1124" s="144"/>
      <c r="FY1124" s="144"/>
      <c r="FZ1124" s="144"/>
      <c r="GA1124" s="144"/>
      <c r="GB1124" s="144"/>
      <c r="GC1124" s="144"/>
      <c r="GD1124" s="144"/>
      <c r="GE1124" s="144"/>
      <c r="GF1124" s="144"/>
      <c r="GG1124" s="144"/>
      <c r="GH1124" s="144"/>
      <c r="GI1124" s="144"/>
      <c r="GJ1124" s="144"/>
      <c r="GK1124" s="144"/>
      <c r="GL1124" s="144"/>
      <c r="GM1124" s="144"/>
      <c r="GN1124" s="144"/>
      <c r="GO1124" s="144"/>
      <c r="GP1124" s="144"/>
      <c r="GQ1124" s="144"/>
      <c r="GR1124" s="144"/>
      <c r="GS1124" s="144"/>
      <c r="GT1124" s="144"/>
      <c r="GU1124" s="144"/>
      <c r="GV1124" s="144"/>
      <c r="GW1124" s="144"/>
      <c r="GX1124" s="144"/>
      <c r="GY1124" s="144"/>
      <c r="GZ1124" s="144"/>
      <c r="HA1124" s="144"/>
      <c r="HB1124" s="144"/>
      <c r="HC1124" s="144"/>
      <c r="HD1124" s="144"/>
      <c r="HE1124" s="144"/>
      <c r="HF1124" s="144"/>
      <c r="HG1124" s="144"/>
      <c r="HH1124" s="144"/>
      <c r="HI1124" s="144"/>
      <c r="HJ1124" s="144"/>
    </row>
    <row r="1125" spans="1:218" ht="16.5" x14ac:dyDescent="0.35">
      <c r="A1125" s="144"/>
      <c r="B1125" s="144"/>
      <c r="C1125" s="144"/>
      <c r="D1125" s="144"/>
      <c r="E1125" s="144"/>
      <c r="F1125" s="144"/>
      <c r="G1125" s="144"/>
      <c r="H1125" s="144"/>
      <c r="I1125" s="144"/>
      <c r="J1125" s="144"/>
      <c r="K1125" s="144"/>
      <c r="L1125" s="144"/>
      <c r="M1125" s="144"/>
      <c r="N1125" s="144"/>
      <c r="O1125" s="144"/>
      <c r="P1125" s="144"/>
      <c r="Q1125" s="144"/>
      <c r="R1125" s="144"/>
      <c r="S1125" s="144"/>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c r="BG1125" s="144"/>
      <c r="BH1125" s="144"/>
      <c r="BI1125" s="144"/>
      <c r="BJ1125" s="144"/>
      <c r="BK1125" s="144"/>
      <c r="BL1125" s="144"/>
      <c r="BM1125" s="144"/>
      <c r="BN1125" s="144"/>
      <c r="BO1125" s="144"/>
      <c r="BP1125" s="144"/>
      <c r="BQ1125" s="144"/>
      <c r="BR1125" s="144"/>
      <c r="BS1125" s="144"/>
      <c r="BT1125" s="144"/>
      <c r="BU1125" s="144"/>
      <c r="BV1125" s="144"/>
      <c r="BW1125" s="144"/>
      <c r="BX1125" s="144"/>
      <c r="BY1125" s="144"/>
      <c r="BZ1125" s="144"/>
      <c r="CA1125" s="144"/>
      <c r="CB1125" s="144"/>
      <c r="CC1125" s="144"/>
      <c r="CD1125" s="144"/>
      <c r="CE1125" s="144"/>
      <c r="CF1125" s="144"/>
      <c r="CG1125" s="144"/>
      <c r="CH1125" s="144"/>
      <c r="CI1125" s="144"/>
      <c r="CJ1125" s="144"/>
      <c r="CK1125" s="144"/>
      <c r="CL1125" s="144"/>
      <c r="CM1125" s="144"/>
      <c r="CN1125" s="144"/>
      <c r="CO1125" s="144"/>
      <c r="CP1125" s="144"/>
      <c r="CQ1125" s="144"/>
      <c r="CR1125" s="144"/>
      <c r="CS1125" s="144"/>
      <c r="CT1125" s="144"/>
      <c r="CU1125" s="144"/>
      <c r="CV1125" s="144"/>
      <c r="CW1125" s="144"/>
      <c r="CX1125" s="144"/>
      <c r="CY1125" s="144"/>
      <c r="CZ1125" s="144"/>
      <c r="DA1125" s="144"/>
      <c r="DB1125" s="144"/>
      <c r="DC1125" s="144"/>
      <c r="DD1125" s="144"/>
      <c r="DE1125" s="144"/>
      <c r="DF1125" s="144"/>
      <c r="DG1125" s="144"/>
      <c r="DH1125" s="144"/>
      <c r="DI1125" s="144"/>
      <c r="DJ1125" s="144"/>
      <c r="DK1125" s="144"/>
      <c r="DL1125" s="144"/>
      <c r="DM1125" s="144"/>
      <c r="DN1125" s="144"/>
      <c r="DO1125" s="144"/>
      <c r="DP1125" s="144"/>
      <c r="DQ1125" s="144"/>
      <c r="DR1125" s="144"/>
      <c r="DS1125" s="144"/>
      <c r="DT1125" s="144"/>
      <c r="DU1125" s="144"/>
      <c r="DV1125" s="144"/>
      <c r="DW1125" s="144"/>
      <c r="DX1125" s="144"/>
      <c r="DY1125" s="144"/>
      <c r="DZ1125" s="144"/>
      <c r="EA1125" s="144"/>
      <c r="EB1125" s="144"/>
      <c r="EC1125" s="144"/>
      <c r="ED1125" s="144"/>
      <c r="EE1125" s="144"/>
      <c r="EF1125" s="144"/>
      <c r="EG1125" s="144"/>
      <c r="EH1125" s="144"/>
      <c r="EI1125" s="144"/>
      <c r="EJ1125" s="144"/>
      <c r="EK1125" s="144"/>
      <c r="EL1125" s="144"/>
      <c r="EM1125" s="144"/>
      <c r="EN1125" s="144"/>
      <c r="EO1125" s="144"/>
      <c r="EP1125" s="144"/>
      <c r="EQ1125" s="144"/>
      <c r="ER1125" s="144"/>
      <c r="ES1125" s="144"/>
      <c r="ET1125" s="144"/>
      <c r="EU1125" s="144"/>
      <c r="EV1125" s="144"/>
      <c r="EW1125" s="144"/>
      <c r="EX1125" s="144"/>
      <c r="EY1125" s="144"/>
      <c r="EZ1125" s="144"/>
      <c r="FA1125" s="144"/>
      <c r="FB1125" s="144"/>
      <c r="FC1125" s="144"/>
      <c r="FD1125" s="144"/>
      <c r="FE1125" s="144"/>
      <c r="FF1125" s="144"/>
      <c r="FG1125" s="144"/>
      <c r="FH1125" s="144"/>
      <c r="FI1125" s="144"/>
      <c r="FJ1125" s="144"/>
      <c r="FK1125" s="144"/>
      <c r="FL1125" s="144"/>
      <c r="FM1125" s="144"/>
      <c r="FN1125" s="144"/>
      <c r="FO1125" s="144"/>
      <c r="FP1125" s="144"/>
      <c r="FQ1125" s="144"/>
      <c r="FR1125" s="144"/>
      <c r="FS1125" s="144"/>
      <c r="FT1125" s="144"/>
      <c r="FU1125" s="144"/>
      <c r="FV1125" s="144"/>
      <c r="FW1125" s="144"/>
      <c r="FX1125" s="144"/>
      <c r="FY1125" s="144"/>
      <c r="FZ1125" s="144"/>
      <c r="GA1125" s="144"/>
      <c r="GB1125" s="144"/>
      <c r="GC1125" s="144"/>
      <c r="GD1125" s="144"/>
      <c r="GE1125" s="144"/>
      <c r="GF1125" s="144"/>
      <c r="GG1125" s="144"/>
      <c r="GH1125" s="144"/>
      <c r="GI1125" s="144"/>
      <c r="GJ1125" s="144"/>
      <c r="GK1125" s="144"/>
      <c r="GL1125" s="144"/>
      <c r="GM1125" s="144"/>
      <c r="GN1125" s="144"/>
      <c r="GO1125" s="144"/>
      <c r="GP1125" s="144"/>
      <c r="GQ1125" s="144"/>
      <c r="GR1125" s="144"/>
      <c r="GS1125" s="144"/>
      <c r="GT1125" s="144"/>
      <c r="GU1125" s="144"/>
      <c r="GV1125" s="144"/>
      <c r="GW1125" s="144"/>
      <c r="GX1125" s="144"/>
      <c r="GY1125" s="144"/>
      <c r="GZ1125" s="144"/>
      <c r="HA1125" s="144"/>
      <c r="HB1125" s="144"/>
      <c r="HC1125" s="144"/>
      <c r="HD1125" s="144"/>
      <c r="HE1125" s="144"/>
      <c r="HF1125" s="144"/>
      <c r="HG1125" s="144"/>
      <c r="HH1125" s="144"/>
      <c r="HI1125" s="144"/>
      <c r="HJ1125" s="144"/>
    </row>
    <row r="1126" spans="1:218" ht="16.5" x14ac:dyDescent="0.35">
      <c r="A1126" s="144"/>
      <c r="B1126" s="144"/>
      <c r="C1126" s="144"/>
      <c r="D1126" s="144"/>
      <c r="E1126" s="144"/>
      <c r="F1126" s="144"/>
      <c r="G1126" s="144"/>
      <c r="H1126" s="144"/>
      <c r="I1126" s="144"/>
      <c r="J1126" s="144"/>
      <c r="K1126" s="144"/>
      <c r="L1126" s="144"/>
      <c r="M1126" s="144"/>
      <c r="N1126" s="144"/>
      <c r="O1126" s="144"/>
      <c r="P1126" s="144"/>
      <c r="Q1126" s="144"/>
      <c r="R1126" s="144"/>
      <c r="S1126" s="144"/>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c r="BG1126" s="144"/>
      <c r="BH1126" s="144"/>
      <c r="BI1126" s="144"/>
      <c r="BJ1126" s="144"/>
      <c r="BK1126" s="144"/>
      <c r="BL1126" s="144"/>
      <c r="BM1126" s="144"/>
      <c r="BN1126" s="144"/>
      <c r="BO1126" s="144"/>
      <c r="BP1126" s="144"/>
      <c r="BQ1126" s="144"/>
      <c r="BR1126" s="144"/>
      <c r="BS1126" s="144"/>
      <c r="BT1126" s="144"/>
      <c r="BU1126" s="144"/>
      <c r="BV1126" s="144"/>
      <c r="BW1126" s="144"/>
      <c r="BX1126" s="144"/>
      <c r="BY1126" s="144"/>
      <c r="BZ1126" s="144"/>
      <c r="CA1126" s="144"/>
      <c r="CB1126" s="144"/>
      <c r="CC1126" s="144"/>
      <c r="CD1126" s="144"/>
      <c r="CE1126" s="144"/>
      <c r="CF1126" s="144"/>
      <c r="CG1126" s="144"/>
      <c r="CH1126" s="144"/>
      <c r="CI1126" s="144"/>
      <c r="CJ1126" s="144"/>
      <c r="CK1126" s="144"/>
      <c r="CL1126" s="144"/>
      <c r="CM1126" s="144"/>
      <c r="CN1126" s="144"/>
      <c r="CO1126" s="144"/>
      <c r="CP1126" s="144"/>
      <c r="CQ1126" s="144"/>
      <c r="CR1126" s="144"/>
      <c r="CS1126" s="144"/>
      <c r="CT1126" s="144"/>
      <c r="CU1126" s="144"/>
      <c r="CV1126" s="144"/>
      <c r="CW1126" s="144"/>
      <c r="CX1126" s="144"/>
      <c r="CY1126" s="144"/>
      <c r="CZ1126" s="144"/>
      <c r="DA1126" s="144"/>
      <c r="DB1126" s="144"/>
      <c r="DC1126" s="144"/>
      <c r="DD1126" s="144"/>
      <c r="DE1126" s="144"/>
      <c r="DF1126" s="144"/>
      <c r="DG1126" s="144"/>
      <c r="DH1126" s="144"/>
      <c r="DI1126" s="144"/>
      <c r="DJ1126" s="144"/>
      <c r="DK1126" s="144"/>
      <c r="DL1126" s="144"/>
      <c r="DM1126" s="144"/>
      <c r="DN1126" s="144"/>
      <c r="DO1126" s="144"/>
      <c r="DP1126" s="144"/>
      <c r="DQ1126" s="144"/>
      <c r="DR1126" s="144"/>
      <c r="DS1126" s="144"/>
      <c r="DT1126" s="144"/>
      <c r="DU1126" s="144"/>
      <c r="DV1126" s="144"/>
      <c r="DW1126" s="144"/>
      <c r="DX1126" s="144"/>
      <c r="DY1126" s="144"/>
      <c r="DZ1126" s="144"/>
      <c r="EA1126" s="144"/>
      <c r="EB1126" s="144"/>
      <c r="EC1126" s="144"/>
      <c r="ED1126" s="144"/>
      <c r="EE1126" s="144"/>
      <c r="EF1126" s="144"/>
      <c r="EG1126" s="144"/>
      <c r="EH1126" s="144"/>
      <c r="EI1126" s="144"/>
      <c r="EJ1126" s="144"/>
      <c r="EK1126" s="144"/>
      <c r="EL1126" s="144"/>
      <c r="EM1126" s="144"/>
      <c r="EN1126" s="144"/>
      <c r="EO1126" s="144"/>
      <c r="EP1126" s="144"/>
      <c r="EQ1126" s="144"/>
      <c r="ER1126" s="144"/>
      <c r="ES1126" s="144"/>
      <c r="ET1126" s="144"/>
      <c r="EU1126" s="144"/>
      <c r="EV1126" s="144"/>
      <c r="EW1126" s="144"/>
      <c r="EX1126" s="144"/>
      <c r="EY1126" s="144"/>
      <c r="EZ1126" s="144"/>
      <c r="FA1126" s="144"/>
      <c r="FB1126" s="144"/>
      <c r="FC1126" s="144"/>
      <c r="FD1126" s="144"/>
      <c r="FE1126" s="144"/>
      <c r="FF1126" s="144"/>
      <c r="FG1126" s="144"/>
      <c r="FH1126" s="144"/>
      <c r="FI1126" s="144"/>
      <c r="FJ1126" s="144"/>
      <c r="FK1126" s="144"/>
      <c r="FL1126" s="144"/>
      <c r="FM1126" s="144"/>
      <c r="FN1126" s="144"/>
      <c r="FO1126" s="144"/>
      <c r="FP1126" s="144"/>
      <c r="FQ1126" s="144"/>
      <c r="FR1126" s="144"/>
      <c r="FS1126" s="144"/>
      <c r="FT1126" s="144"/>
      <c r="FU1126" s="144"/>
      <c r="FV1126" s="144"/>
      <c r="FW1126" s="144"/>
      <c r="FX1126" s="144"/>
      <c r="FY1126" s="144"/>
      <c r="FZ1126" s="144"/>
      <c r="GA1126" s="144"/>
      <c r="GB1126" s="144"/>
      <c r="GC1126" s="144"/>
      <c r="GD1126" s="144"/>
      <c r="GE1126" s="144"/>
      <c r="GF1126" s="144"/>
      <c r="GG1126" s="144"/>
      <c r="GH1126" s="144"/>
      <c r="GI1126" s="144"/>
      <c r="GJ1126" s="144"/>
      <c r="GK1126" s="144"/>
      <c r="GL1126" s="144"/>
      <c r="GM1126" s="144"/>
      <c r="GN1126" s="144"/>
      <c r="GO1126" s="144"/>
      <c r="GP1126" s="144"/>
      <c r="GQ1126" s="144"/>
      <c r="GR1126" s="144"/>
      <c r="GS1126" s="144"/>
      <c r="GT1126" s="144"/>
      <c r="GU1126" s="144"/>
      <c r="GV1126" s="144"/>
      <c r="GW1126" s="144"/>
      <c r="GX1126" s="144"/>
      <c r="GY1126" s="144"/>
      <c r="GZ1126" s="144"/>
      <c r="HA1126" s="144"/>
      <c r="HB1126" s="144"/>
      <c r="HC1126" s="144"/>
      <c r="HD1126" s="144"/>
      <c r="HE1126" s="144"/>
      <c r="HF1126" s="144"/>
      <c r="HG1126" s="144"/>
      <c r="HH1126" s="144"/>
      <c r="HI1126" s="144"/>
      <c r="HJ1126" s="144"/>
    </row>
    <row r="1127" spans="1:218" ht="16.5" x14ac:dyDescent="0.35">
      <c r="A1127" s="144"/>
      <c r="B1127" s="144"/>
      <c r="C1127" s="144"/>
      <c r="D1127" s="144"/>
      <c r="E1127" s="144"/>
      <c r="F1127" s="144"/>
      <c r="G1127" s="144"/>
      <c r="H1127" s="144"/>
      <c r="I1127" s="144"/>
      <c r="J1127" s="144"/>
      <c r="K1127" s="144"/>
      <c r="L1127" s="144"/>
      <c r="M1127" s="144"/>
      <c r="N1127" s="144"/>
      <c r="O1127" s="144"/>
      <c r="P1127" s="144"/>
      <c r="Q1127" s="144"/>
      <c r="R1127" s="144"/>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c r="BG1127" s="144"/>
      <c r="BH1127" s="144"/>
      <c r="BI1127" s="144"/>
      <c r="BJ1127" s="144"/>
      <c r="BK1127" s="144"/>
      <c r="BL1127" s="144"/>
      <c r="BM1127" s="144"/>
      <c r="BN1127" s="144"/>
      <c r="BO1127" s="144"/>
      <c r="BP1127" s="144"/>
      <c r="BQ1127" s="144"/>
      <c r="BR1127" s="144"/>
      <c r="BS1127" s="144"/>
      <c r="BT1127" s="144"/>
      <c r="BU1127" s="144"/>
      <c r="BV1127" s="144"/>
      <c r="BW1127" s="144"/>
      <c r="BX1127" s="144"/>
      <c r="BY1127" s="144"/>
      <c r="BZ1127" s="144"/>
      <c r="CA1127" s="144"/>
      <c r="CB1127" s="144"/>
      <c r="CC1127" s="144"/>
      <c r="CD1127" s="144"/>
      <c r="CE1127" s="144"/>
      <c r="CF1127" s="144"/>
      <c r="CG1127" s="144"/>
      <c r="CH1127" s="144"/>
      <c r="CI1127" s="144"/>
      <c r="CJ1127" s="144"/>
      <c r="CK1127" s="144"/>
      <c r="CL1127" s="144"/>
      <c r="CM1127" s="144"/>
      <c r="CN1127" s="144"/>
      <c r="CO1127" s="144"/>
      <c r="CP1127" s="144"/>
      <c r="CQ1127" s="144"/>
      <c r="CR1127" s="144"/>
      <c r="CS1127" s="144"/>
      <c r="CT1127" s="144"/>
      <c r="CU1127" s="144"/>
      <c r="CV1127" s="144"/>
      <c r="CW1127" s="144"/>
      <c r="CX1127" s="144"/>
      <c r="CY1127" s="144"/>
      <c r="CZ1127" s="144"/>
      <c r="DA1127" s="144"/>
      <c r="DB1127" s="144"/>
      <c r="DC1127" s="144"/>
      <c r="DD1127" s="144"/>
      <c r="DE1127" s="144"/>
      <c r="DF1127" s="144"/>
      <c r="DG1127" s="144"/>
      <c r="DH1127" s="144"/>
      <c r="DI1127" s="144"/>
      <c r="DJ1127" s="144"/>
      <c r="DK1127" s="144"/>
      <c r="DL1127" s="144"/>
      <c r="DM1127" s="144"/>
      <c r="DN1127" s="144"/>
      <c r="DO1127" s="144"/>
      <c r="DP1127" s="144"/>
      <c r="DQ1127" s="144"/>
      <c r="DR1127" s="144"/>
      <c r="DS1127" s="144"/>
      <c r="DT1127" s="144"/>
      <c r="DU1127" s="144"/>
      <c r="DV1127" s="144"/>
      <c r="DW1127" s="144"/>
      <c r="DX1127" s="144"/>
      <c r="DY1127" s="144"/>
      <c r="DZ1127" s="144"/>
      <c r="EA1127" s="144"/>
      <c r="EB1127" s="144"/>
      <c r="EC1127" s="144"/>
      <c r="ED1127" s="144"/>
      <c r="EE1127" s="144"/>
      <c r="EF1127" s="144"/>
      <c r="EG1127" s="144"/>
      <c r="EH1127" s="144"/>
      <c r="EI1127" s="144"/>
      <c r="EJ1127" s="144"/>
      <c r="EK1127" s="144"/>
      <c r="EL1127" s="144"/>
      <c r="EM1127" s="144"/>
      <c r="EN1127" s="144"/>
      <c r="EO1127" s="144"/>
      <c r="EP1127" s="144"/>
      <c r="EQ1127" s="144"/>
      <c r="ER1127" s="144"/>
      <c r="ES1127" s="144"/>
      <c r="ET1127" s="144"/>
      <c r="EU1127" s="144"/>
      <c r="EV1127" s="144"/>
      <c r="EW1127" s="144"/>
      <c r="EX1127" s="144"/>
      <c r="EY1127" s="144"/>
      <c r="EZ1127" s="144"/>
      <c r="FA1127" s="144"/>
      <c r="FB1127" s="144"/>
      <c r="FC1127" s="144"/>
      <c r="FD1127" s="144"/>
      <c r="FE1127" s="144"/>
      <c r="FF1127" s="144"/>
      <c r="FG1127" s="144"/>
      <c r="FH1127" s="144"/>
      <c r="FI1127" s="144"/>
      <c r="FJ1127" s="144"/>
      <c r="FK1127" s="144"/>
      <c r="FL1127" s="144"/>
      <c r="FM1127" s="144"/>
      <c r="FN1127" s="144"/>
      <c r="FO1127" s="144"/>
      <c r="FP1127" s="144"/>
      <c r="FQ1127" s="144"/>
      <c r="FR1127" s="144"/>
      <c r="FS1127" s="144"/>
      <c r="FT1127" s="144"/>
      <c r="FU1127" s="144"/>
      <c r="FV1127" s="144"/>
      <c r="FW1127" s="144"/>
      <c r="FX1127" s="144"/>
      <c r="FY1127" s="144"/>
      <c r="FZ1127" s="144"/>
      <c r="GA1127" s="144"/>
      <c r="GB1127" s="144"/>
      <c r="GC1127" s="144"/>
      <c r="GD1127" s="144"/>
      <c r="GE1127" s="144"/>
      <c r="GF1127" s="144"/>
      <c r="GG1127" s="144"/>
      <c r="GH1127" s="144"/>
      <c r="GI1127" s="144"/>
      <c r="GJ1127" s="144"/>
      <c r="GK1127" s="144"/>
      <c r="GL1127" s="144"/>
      <c r="GM1127" s="144"/>
      <c r="GN1127" s="144"/>
      <c r="GO1127" s="144"/>
      <c r="GP1127" s="144"/>
      <c r="GQ1127" s="144"/>
      <c r="GR1127" s="144"/>
      <c r="GS1127" s="144"/>
      <c r="GT1127" s="144"/>
      <c r="GU1127" s="144"/>
      <c r="GV1127" s="144"/>
      <c r="GW1127" s="144"/>
      <c r="GX1127" s="144"/>
      <c r="GY1127" s="144"/>
      <c r="GZ1127" s="144"/>
      <c r="HA1127" s="144"/>
      <c r="HB1127" s="144"/>
      <c r="HC1127" s="144"/>
      <c r="HD1127" s="144"/>
      <c r="HE1127" s="144"/>
      <c r="HF1127" s="144"/>
      <c r="HG1127" s="144"/>
      <c r="HH1127" s="144"/>
      <c r="HI1127" s="144"/>
      <c r="HJ1127" s="144"/>
    </row>
    <row r="1128" spans="1:218" ht="16.5" x14ac:dyDescent="0.35">
      <c r="A1128" s="144"/>
      <c r="B1128" s="144"/>
      <c r="C1128" s="144"/>
      <c r="D1128" s="144"/>
      <c r="E1128" s="144"/>
      <c r="F1128" s="144"/>
      <c r="G1128" s="144"/>
      <c r="H1128" s="144"/>
      <c r="I1128" s="144"/>
      <c r="J1128" s="144"/>
      <c r="K1128" s="144"/>
      <c r="L1128" s="144"/>
      <c r="M1128" s="144"/>
      <c r="N1128" s="144"/>
      <c r="O1128" s="144"/>
      <c r="P1128" s="144"/>
      <c r="Q1128" s="144"/>
      <c r="R1128" s="144"/>
      <c r="S1128" s="144"/>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c r="BG1128" s="144"/>
      <c r="BH1128" s="144"/>
      <c r="BI1128" s="144"/>
      <c r="BJ1128" s="144"/>
      <c r="BK1128" s="144"/>
      <c r="BL1128" s="144"/>
      <c r="BM1128" s="144"/>
      <c r="BN1128" s="144"/>
      <c r="BO1128" s="144"/>
      <c r="BP1128" s="144"/>
      <c r="BQ1128" s="144"/>
      <c r="BR1128" s="144"/>
      <c r="BS1128" s="144"/>
      <c r="BT1128" s="144"/>
      <c r="BU1128" s="144"/>
      <c r="BV1128" s="144"/>
      <c r="BW1128" s="144"/>
      <c r="BX1128" s="144"/>
      <c r="BY1128" s="144"/>
      <c r="BZ1128" s="144"/>
      <c r="CA1128" s="144"/>
      <c r="CB1128" s="144"/>
      <c r="CC1128" s="144"/>
      <c r="CD1128" s="144"/>
      <c r="CE1128" s="144"/>
      <c r="CF1128" s="144"/>
      <c r="CG1128" s="144"/>
      <c r="CH1128" s="144"/>
      <c r="CI1128" s="144"/>
      <c r="CJ1128" s="144"/>
      <c r="CK1128" s="144"/>
      <c r="CL1128" s="144"/>
      <c r="CM1128" s="144"/>
      <c r="CN1128" s="144"/>
      <c r="CO1128" s="144"/>
      <c r="CP1128" s="144"/>
      <c r="CQ1128" s="144"/>
      <c r="CR1128" s="144"/>
      <c r="CS1128" s="144"/>
      <c r="CT1128" s="144"/>
      <c r="CU1128" s="144"/>
      <c r="CV1128" s="144"/>
      <c r="CW1128" s="144"/>
      <c r="CX1128" s="144"/>
      <c r="CY1128" s="144"/>
      <c r="CZ1128" s="144"/>
      <c r="DA1128" s="144"/>
      <c r="DB1128" s="144"/>
      <c r="DC1128" s="144"/>
      <c r="DD1128" s="144"/>
      <c r="DE1128" s="144"/>
      <c r="DF1128" s="144"/>
      <c r="DG1128" s="144"/>
      <c r="DH1128" s="144"/>
      <c r="DI1128" s="144"/>
      <c r="DJ1128" s="144"/>
      <c r="DK1128" s="144"/>
      <c r="DL1128" s="144"/>
      <c r="DM1128" s="144"/>
      <c r="DN1128" s="144"/>
      <c r="DO1128" s="144"/>
      <c r="DP1128" s="144"/>
      <c r="DQ1128" s="144"/>
      <c r="DR1128" s="144"/>
      <c r="DS1128" s="144"/>
      <c r="DT1128" s="144"/>
      <c r="DU1128" s="144"/>
      <c r="DV1128" s="144"/>
      <c r="DW1128" s="144"/>
      <c r="DX1128" s="144"/>
      <c r="DY1128" s="144"/>
      <c r="DZ1128" s="144"/>
      <c r="EA1128" s="144"/>
      <c r="EB1128" s="144"/>
      <c r="EC1128" s="144"/>
      <c r="ED1128" s="144"/>
      <c r="EE1128" s="144"/>
      <c r="EF1128" s="144"/>
      <c r="EG1128" s="144"/>
      <c r="EH1128" s="144"/>
      <c r="EI1128" s="144"/>
      <c r="EJ1128" s="144"/>
      <c r="EK1128" s="144"/>
      <c r="EL1128" s="144"/>
      <c r="EM1128" s="144"/>
      <c r="EN1128" s="144"/>
      <c r="EO1128" s="144"/>
      <c r="EP1128" s="144"/>
      <c r="EQ1128" s="144"/>
      <c r="ER1128" s="144"/>
      <c r="ES1128" s="144"/>
      <c r="ET1128" s="144"/>
      <c r="EU1128" s="144"/>
      <c r="EV1128" s="144"/>
      <c r="EW1128" s="144"/>
      <c r="EX1128" s="144"/>
      <c r="EY1128" s="144"/>
      <c r="EZ1128" s="144"/>
      <c r="FA1128" s="144"/>
      <c r="FB1128" s="144"/>
      <c r="FC1128" s="144"/>
      <c r="FD1128" s="144"/>
      <c r="FE1128" s="144"/>
      <c r="FF1128" s="144"/>
      <c r="FG1128" s="144"/>
      <c r="FH1128" s="144"/>
      <c r="FI1128" s="144"/>
      <c r="FJ1128" s="144"/>
      <c r="FK1128" s="144"/>
      <c r="FL1128" s="144"/>
      <c r="FM1128" s="144"/>
      <c r="FN1128" s="144"/>
      <c r="FO1128" s="144"/>
      <c r="FP1128" s="144"/>
      <c r="FQ1128" s="144"/>
      <c r="FR1128" s="144"/>
      <c r="FS1128" s="144"/>
      <c r="FT1128" s="144"/>
      <c r="FU1128" s="144"/>
      <c r="FV1128" s="144"/>
      <c r="FW1128" s="144"/>
      <c r="FX1128" s="144"/>
      <c r="FY1128" s="144"/>
      <c r="FZ1128" s="144"/>
      <c r="GA1128" s="144"/>
      <c r="GB1128" s="144"/>
      <c r="GC1128" s="144"/>
      <c r="GD1128" s="144"/>
      <c r="GE1128" s="144"/>
      <c r="GF1128" s="144"/>
      <c r="GG1128" s="144"/>
      <c r="GH1128" s="144"/>
      <c r="GI1128" s="144"/>
      <c r="GJ1128" s="144"/>
      <c r="GK1128" s="144"/>
      <c r="GL1128" s="144"/>
      <c r="GM1128" s="144"/>
      <c r="GN1128" s="144"/>
      <c r="GO1128" s="144"/>
      <c r="GP1128" s="144"/>
      <c r="GQ1128" s="144"/>
      <c r="GR1128" s="144"/>
      <c r="GS1128" s="144"/>
      <c r="GT1128" s="144"/>
      <c r="GU1128" s="144"/>
      <c r="GV1128" s="144"/>
      <c r="GW1128" s="144"/>
      <c r="GX1128" s="144"/>
      <c r="GY1128" s="144"/>
      <c r="GZ1128" s="144"/>
      <c r="HA1128" s="144"/>
      <c r="HB1128" s="144"/>
      <c r="HC1128" s="144"/>
      <c r="HD1128" s="144"/>
      <c r="HE1128" s="144"/>
      <c r="HF1128" s="144"/>
      <c r="HG1128" s="144"/>
      <c r="HH1128" s="144"/>
      <c r="HI1128" s="144"/>
      <c r="HJ1128" s="144"/>
    </row>
    <row r="1129" spans="1:218" ht="16.5" x14ac:dyDescent="0.35">
      <c r="A1129" s="144"/>
      <c r="B1129" s="144"/>
      <c r="C1129" s="144"/>
      <c r="D1129" s="144"/>
      <c r="E1129" s="144"/>
      <c r="F1129" s="144"/>
      <c r="G1129" s="144"/>
      <c r="H1129" s="144"/>
      <c r="I1129" s="144"/>
      <c r="J1129" s="144"/>
      <c r="K1129" s="144"/>
      <c r="L1129" s="144"/>
      <c r="M1129" s="144"/>
      <c r="N1129" s="144"/>
      <c r="O1129" s="144"/>
      <c r="P1129" s="144"/>
      <c r="Q1129" s="144"/>
      <c r="R1129" s="144"/>
      <c r="S1129" s="144"/>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c r="BG1129" s="144"/>
      <c r="BH1129" s="144"/>
      <c r="BI1129" s="144"/>
      <c r="BJ1129" s="144"/>
      <c r="BK1129" s="144"/>
      <c r="BL1129" s="144"/>
      <c r="BM1129" s="144"/>
      <c r="BN1129" s="144"/>
      <c r="BO1129" s="144"/>
      <c r="BP1129" s="144"/>
      <c r="BQ1129" s="144"/>
      <c r="BR1129" s="144"/>
      <c r="BS1129" s="144"/>
      <c r="BT1129" s="144"/>
      <c r="BU1129" s="144"/>
      <c r="BV1129" s="144"/>
      <c r="BW1129" s="144"/>
      <c r="BX1129" s="144"/>
      <c r="BY1129" s="144"/>
      <c r="BZ1129" s="144"/>
      <c r="CA1129" s="144"/>
      <c r="CB1129" s="144"/>
      <c r="CC1129" s="144"/>
      <c r="CD1129" s="144"/>
      <c r="CE1129" s="144"/>
      <c r="CF1129" s="144"/>
      <c r="CG1129" s="144"/>
      <c r="CH1129" s="144"/>
      <c r="CI1129" s="144"/>
      <c r="CJ1129" s="144"/>
      <c r="CK1129" s="144"/>
      <c r="CL1129" s="144"/>
      <c r="CM1129" s="144"/>
      <c r="CN1129" s="144"/>
      <c r="CO1129" s="144"/>
      <c r="CP1129" s="144"/>
      <c r="CQ1129" s="144"/>
      <c r="CR1129" s="144"/>
      <c r="CS1129" s="144"/>
      <c r="CT1129" s="144"/>
      <c r="CU1129" s="144"/>
      <c r="CV1129" s="144"/>
      <c r="CW1129" s="144"/>
      <c r="CX1129" s="144"/>
      <c r="CY1129" s="144"/>
      <c r="CZ1129" s="144"/>
      <c r="DA1129" s="144"/>
      <c r="DB1129" s="144"/>
      <c r="DC1129" s="144"/>
      <c r="DD1129" s="144"/>
      <c r="DE1129" s="144"/>
      <c r="DF1129" s="144"/>
      <c r="DG1129" s="144"/>
      <c r="DH1129" s="144"/>
      <c r="DI1129" s="144"/>
      <c r="DJ1129" s="144"/>
      <c r="DK1129" s="144"/>
      <c r="DL1129" s="144"/>
      <c r="DM1129" s="144"/>
      <c r="DN1129" s="144"/>
      <c r="DO1129" s="144"/>
      <c r="DP1129" s="144"/>
      <c r="DQ1129" s="144"/>
      <c r="DR1129" s="144"/>
      <c r="DS1129" s="144"/>
      <c r="DT1129" s="144"/>
      <c r="DU1129" s="144"/>
      <c r="DV1129" s="144"/>
      <c r="DW1129" s="144"/>
      <c r="DX1129" s="144"/>
      <c r="DY1129" s="144"/>
      <c r="DZ1129" s="144"/>
      <c r="EA1129" s="144"/>
      <c r="EB1129" s="144"/>
      <c r="EC1129" s="144"/>
      <c r="ED1129" s="144"/>
      <c r="EE1129" s="144"/>
      <c r="EF1129" s="144"/>
      <c r="EG1129" s="144"/>
      <c r="EH1129" s="144"/>
      <c r="EI1129" s="144"/>
      <c r="EJ1129" s="144"/>
      <c r="EK1129" s="144"/>
      <c r="EL1129" s="144"/>
      <c r="EM1129" s="144"/>
      <c r="EN1129" s="144"/>
      <c r="EO1129" s="144"/>
      <c r="EP1129" s="144"/>
      <c r="EQ1129" s="144"/>
      <c r="ER1129" s="144"/>
      <c r="ES1129" s="144"/>
      <c r="ET1129" s="144"/>
      <c r="EU1129" s="144"/>
      <c r="EV1129" s="144"/>
      <c r="EW1129" s="144"/>
      <c r="EX1129" s="144"/>
      <c r="EY1129" s="144"/>
      <c r="EZ1129" s="144"/>
      <c r="FA1129" s="144"/>
      <c r="FB1129" s="144"/>
      <c r="FC1129" s="144"/>
      <c r="FD1129" s="144"/>
      <c r="FE1129" s="144"/>
      <c r="FF1129" s="144"/>
      <c r="FG1129" s="144"/>
      <c r="FH1129" s="144"/>
      <c r="FI1129" s="144"/>
      <c r="FJ1129" s="144"/>
      <c r="FK1129" s="144"/>
      <c r="FL1129" s="144"/>
      <c r="FM1129" s="144"/>
      <c r="FN1129" s="144"/>
      <c r="FO1129" s="144"/>
      <c r="FP1129" s="144"/>
      <c r="FQ1129" s="144"/>
      <c r="FR1129" s="144"/>
      <c r="FS1129" s="144"/>
      <c r="FT1129" s="144"/>
      <c r="FU1129" s="144"/>
      <c r="FV1129" s="144"/>
      <c r="FW1129" s="144"/>
      <c r="FX1129" s="144"/>
      <c r="FY1129" s="144"/>
      <c r="FZ1129" s="144"/>
      <c r="GA1129" s="144"/>
      <c r="GB1129" s="144"/>
      <c r="GC1129" s="144"/>
      <c r="GD1129" s="144"/>
      <c r="GE1129" s="144"/>
      <c r="GF1129" s="144"/>
      <c r="GG1129" s="144"/>
      <c r="GH1129" s="144"/>
      <c r="GI1129" s="144"/>
      <c r="GJ1129" s="144"/>
      <c r="GK1129" s="144"/>
      <c r="GL1129" s="144"/>
      <c r="GM1129" s="144"/>
      <c r="GN1129" s="144"/>
      <c r="GO1129" s="144"/>
      <c r="GP1129" s="144"/>
      <c r="GQ1129" s="144"/>
      <c r="GR1129" s="144"/>
      <c r="GS1129" s="144"/>
      <c r="GT1129" s="144"/>
      <c r="GU1129" s="144"/>
      <c r="GV1129" s="144"/>
      <c r="GW1129" s="144"/>
      <c r="GX1129" s="144"/>
      <c r="GY1129" s="144"/>
      <c r="GZ1129" s="144"/>
      <c r="HA1129" s="144"/>
      <c r="HB1129" s="144"/>
      <c r="HC1129" s="144"/>
      <c r="HD1129" s="144"/>
      <c r="HE1129" s="144"/>
      <c r="HF1129" s="144"/>
      <c r="HG1129" s="144"/>
      <c r="HH1129" s="144"/>
      <c r="HI1129" s="144"/>
      <c r="HJ1129" s="144"/>
    </row>
    <row r="1130" spans="1:218" ht="16.5" x14ac:dyDescent="0.35">
      <c r="A1130" s="144"/>
      <c r="B1130" s="144"/>
      <c r="C1130" s="144"/>
      <c r="D1130" s="144"/>
      <c r="E1130" s="144"/>
      <c r="F1130" s="144"/>
      <c r="G1130" s="144"/>
      <c r="H1130" s="144"/>
      <c r="I1130" s="144"/>
      <c r="J1130" s="144"/>
      <c r="K1130" s="144"/>
      <c r="L1130" s="144"/>
      <c r="M1130" s="144"/>
      <c r="N1130" s="144"/>
      <c r="O1130" s="144"/>
      <c r="P1130" s="144"/>
      <c r="Q1130" s="144"/>
      <c r="R1130" s="144"/>
      <c r="S1130" s="144"/>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c r="BG1130" s="144"/>
      <c r="BH1130" s="144"/>
      <c r="BI1130" s="144"/>
      <c r="BJ1130" s="144"/>
      <c r="BK1130" s="144"/>
      <c r="BL1130" s="144"/>
      <c r="BM1130" s="144"/>
      <c r="BN1130" s="144"/>
      <c r="BO1130" s="144"/>
      <c r="BP1130" s="144"/>
      <c r="BQ1130" s="144"/>
      <c r="BR1130" s="144"/>
      <c r="BS1130" s="144"/>
      <c r="BT1130" s="144"/>
      <c r="BU1130" s="144"/>
      <c r="BV1130" s="144"/>
      <c r="BW1130" s="144"/>
      <c r="BX1130" s="144"/>
      <c r="BY1130" s="144"/>
      <c r="BZ1130" s="144"/>
      <c r="CA1130" s="144"/>
      <c r="CB1130" s="144"/>
      <c r="CC1130" s="144"/>
      <c r="CD1130" s="144"/>
      <c r="CE1130" s="144"/>
      <c r="CF1130" s="144"/>
      <c r="CG1130" s="144"/>
      <c r="CH1130" s="144"/>
      <c r="CI1130" s="144"/>
      <c r="CJ1130" s="144"/>
      <c r="CK1130" s="144"/>
      <c r="CL1130" s="144"/>
      <c r="CM1130" s="144"/>
      <c r="CN1130" s="144"/>
      <c r="CO1130" s="144"/>
      <c r="CP1130" s="144"/>
      <c r="CQ1130" s="144"/>
      <c r="CR1130" s="144"/>
      <c r="CS1130" s="144"/>
      <c r="CT1130" s="144"/>
      <c r="CU1130" s="144"/>
      <c r="CV1130" s="144"/>
      <c r="CW1130" s="144"/>
      <c r="CX1130" s="144"/>
      <c r="CY1130" s="144"/>
      <c r="CZ1130" s="144"/>
      <c r="DA1130" s="144"/>
      <c r="DB1130" s="144"/>
      <c r="DC1130" s="144"/>
      <c r="DD1130" s="144"/>
      <c r="DE1130" s="144"/>
      <c r="DF1130" s="144"/>
      <c r="DG1130" s="144"/>
      <c r="DH1130" s="144"/>
      <c r="DI1130" s="144"/>
      <c r="DJ1130" s="144"/>
      <c r="DK1130" s="144"/>
      <c r="DL1130" s="144"/>
      <c r="DM1130" s="144"/>
      <c r="DN1130" s="144"/>
      <c r="DO1130" s="144"/>
      <c r="DP1130" s="144"/>
      <c r="DQ1130" s="144"/>
      <c r="DR1130" s="144"/>
      <c r="DS1130" s="144"/>
      <c r="DT1130" s="144"/>
      <c r="DU1130" s="144"/>
      <c r="DV1130" s="144"/>
      <c r="DW1130" s="144"/>
      <c r="DX1130" s="144"/>
      <c r="DY1130" s="144"/>
      <c r="DZ1130" s="144"/>
      <c r="EA1130" s="144"/>
      <c r="EB1130" s="144"/>
      <c r="EC1130" s="144"/>
      <c r="ED1130" s="144"/>
      <c r="EE1130" s="144"/>
      <c r="EF1130" s="144"/>
      <c r="EG1130" s="144"/>
      <c r="EH1130" s="144"/>
      <c r="EI1130" s="144"/>
      <c r="EJ1130" s="144"/>
      <c r="EK1130" s="144"/>
      <c r="EL1130" s="144"/>
      <c r="EM1130" s="144"/>
      <c r="EN1130" s="144"/>
      <c r="EO1130" s="144"/>
      <c r="EP1130" s="144"/>
      <c r="EQ1130" s="144"/>
      <c r="ER1130" s="144"/>
      <c r="ES1130" s="144"/>
      <c r="ET1130" s="144"/>
      <c r="EU1130" s="144"/>
      <c r="EV1130" s="144"/>
      <c r="EW1130" s="144"/>
      <c r="EX1130" s="144"/>
      <c r="EY1130" s="144"/>
      <c r="EZ1130" s="144"/>
      <c r="FA1130" s="144"/>
      <c r="FB1130" s="144"/>
      <c r="FC1130" s="144"/>
      <c r="FD1130" s="144"/>
      <c r="FE1130" s="144"/>
      <c r="FF1130" s="144"/>
      <c r="FG1130" s="144"/>
      <c r="FH1130" s="144"/>
      <c r="FI1130" s="144"/>
      <c r="FJ1130" s="144"/>
      <c r="FK1130" s="144"/>
      <c r="FL1130" s="144"/>
      <c r="FM1130" s="144"/>
      <c r="FN1130" s="144"/>
      <c r="FO1130" s="144"/>
      <c r="FP1130" s="144"/>
      <c r="FQ1130" s="144"/>
      <c r="FR1130" s="144"/>
      <c r="FS1130" s="144"/>
      <c r="FT1130" s="144"/>
      <c r="FU1130" s="144"/>
      <c r="FV1130" s="144"/>
      <c r="FW1130" s="144"/>
      <c r="FX1130" s="144"/>
      <c r="FY1130" s="144"/>
      <c r="FZ1130" s="144"/>
      <c r="GA1130" s="144"/>
      <c r="GB1130" s="144"/>
      <c r="GC1130" s="144"/>
      <c r="GD1130" s="144"/>
      <c r="GE1130" s="144"/>
      <c r="GF1130" s="144"/>
      <c r="GG1130" s="144"/>
      <c r="GH1130" s="144"/>
      <c r="GI1130" s="144"/>
      <c r="GJ1130" s="144"/>
      <c r="GK1130" s="144"/>
      <c r="GL1130" s="144"/>
      <c r="GM1130" s="144"/>
      <c r="GN1130" s="144"/>
      <c r="GO1130" s="144"/>
      <c r="GP1130" s="144"/>
      <c r="GQ1130" s="144"/>
      <c r="GR1130" s="144"/>
      <c r="GS1130" s="144"/>
      <c r="GT1130" s="144"/>
      <c r="GU1130" s="144"/>
      <c r="GV1130" s="144"/>
      <c r="GW1130" s="144"/>
      <c r="GX1130" s="144"/>
      <c r="GY1130" s="144"/>
      <c r="GZ1130" s="144"/>
      <c r="HA1130" s="144"/>
      <c r="HB1130" s="144"/>
      <c r="HC1130" s="144"/>
      <c r="HD1130" s="144"/>
      <c r="HE1130" s="144"/>
      <c r="HF1130" s="144"/>
      <c r="HG1130" s="144"/>
      <c r="HH1130" s="144"/>
      <c r="HI1130" s="144"/>
      <c r="HJ1130" s="144"/>
    </row>
    <row r="1131" spans="1:218" ht="16.5" x14ac:dyDescent="0.35">
      <c r="A1131" s="144"/>
      <c r="B1131" s="144"/>
      <c r="C1131" s="144"/>
      <c r="D1131" s="144"/>
      <c r="E1131" s="144"/>
      <c r="F1131" s="144"/>
      <c r="G1131" s="144"/>
      <c r="H1131" s="144"/>
      <c r="I1131" s="144"/>
      <c r="J1131" s="144"/>
      <c r="K1131" s="144"/>
      <c r="L1131" s="144"/>
      <c r="M1131" s="144"/>
      <c r="N1131" s="144"/>
      <c r="O1131" s="144"/>
      <c r="P1131" s="144"/>
      <c r="Q1131" s="144"/>
      <c r="R1131" s="144"/>
      <c r="S1131" s="144"/>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c r="BG1131" s="144"/>
      <c r="BH1131" s="144"/>
      <c r="BI1131" s="144"/>
      <c r="BJ1131" s="144"/>
      <c r="BK1131" s="144"/>
      <c r="BL1131" s="144"/>
      <c r="BM1131" s="144"/>
      <c r="BN1131" s="144"/>
      <c r="BO1131" s="144"/>
      <c r="BP1131" s="144"/>
      <c r="BQ1131" s="144"/>
      <c r="BR1131" s="144"/>
      <c r="BS1131" s="144"/>
      <c r="BT1131" s="144"/>
      <c r="BU1131" s="144"/>
      <c r="BV1131" s="144"/>
      <c r="BW1131" s="144"/>
      <c r="BX1131" s="144"/>
      <c r="BY1131" s="144"/>
      <c r="BZ1131" s="144"/>
      <c r="CA1131" s="144"/>
      <c r="CB1131" s="144"/>
      <c r="CC1131" s="144"/>
      <c r="CD1131" s="144"/>
      <c r="CE1131" s="144"/>
      <c r="CF1131" s="144"/>
      <c r="CG1131" s="144"/>
      <c r="CH1131" s="144"/>
      <c r="CI1131" s="144"/>
      <c r="CJ1131" s="144"/>
      <c r="CK1131" s="144"/>
      <c r="CL1131" s="144"/>
      <c r="CM1131" s="144"/>
      <c r="CN1131" s="144"/>
      <c r="CO1131" s="144"/>
      <c r="CP1131" s="144"/>
      <c r="CQ1131" s="144"/>
      <c r="CR1131" s="144"/>
      <c r="CS1131" s="144"/>
      <c r="CT1131" s="144"/>
      <c r="CU1131" s="144"/>
      <c r="CV1131" s="144"/>
      <c r="CW1131" s="144"/>
      <c r="CX1131" s="144"/>
      <c r="CY1131" s="144"/>
      <c r="CZ1131" s="144"/>
      <c r="DA1131" s="144"/>
      <c r="DB1131" s="144"/>
      <c r="DC1131" s="144"/>
      <c r="DD1131" s="144"/>
      <c r="DE1131" s="144"/>
      <c r="DF1131" s="144"/>
      <c r="DG1131" s="144"/>
      <c r="DH1131" s="144"/>
      <c r="DI1131" s="144"/>
      <c r="DJ1131" s="144"/>
      <c r="DK1131" s="144"/>
      <c r="DL1131" s="144"/>
      <c r="DM1131" s="144"/>
      <c r="DN1131" s="144"/>
      <c r="DO1131" s="144"/>
      <c r="DP1131" s="144"/>
      <c r="DQ1131" s="144"/>
      <c r="DR1131" s="144"/>
      <c r="DS1131" s="144"/>
      <c r="DT1131" s="144"/>
      <c r="DU1131" s="144"/>
      <c r="DV1131" s="144"/>
      <c r="DW1131" s="144"/>
      <c r="DX1131" s="144"/>
      <c r="DY1131" s="144"/>
      <c r="DZ1131" s="144"/>
      <c r="EA1131" s="144"/>
      <c r="EB1131" s="144"/>
      <c r="EC1131" s="144"/>
      <c r="ED1131" s="144"/>
      <c r="EE1131" s="144"/>
      <c r="EF1131" s="144"/>
      <c r="EG1131" s="144"/>
      <c r="EH1131" s="144"/>
      <c r="EI1131" s="144"/>
      <c r="EJ1131" s="144"/>
      <c r="EK1131" s="144"/>
      <c r="EL1131" s="144"/>
      <c r="EM1131" s="144"/>
      <c r="EN1131" s="144"/>
      <c r="EO1131" s="144"/>
      <c r="EP1131" s="144"/>
      <c r="EQ1131" s="144"/>
      <c r="ER1131" s="144"/>
      <c r="ES1131" s="144"/>
      <c r="ET1131" s="144"/>
      <c r="EU1131" s="144"/>
      <c r="EV1131" s="144"/>
      <c r="EW1131" s="144"/>
      <c r="EX1131" s="144"/>
      <c r="EY1131" s="144"/>
      <c r="EZ1131" s="144"/>
      <c r="FA1131" s="144"/>
      <c r="FB1131" s="144"/>
      <c r="FC1131" s="144"/>
      <c r="FD1131" s="144"/>
      <c r="FE1131" s="144"/>
      <c r="FF1131" s="144"/>
      <c r="FG1131" s="144"/>
      <c r="FH1131" s="144"/>
      <c r="FI1131" s="144"/>
      <c r="FJ1131" s="144"/>
      <c r="FK1131" s="144"/>
      <c r="FL1131" s="144"/>
      <c r="FM1131" s="144"/>
      <c r="FN1131" s="144"/>
      <c r="FO1131" s="144"/>
      <c r="FP1131" s="144"/>
      <c r="FQ1131" s="144"/>
      <c r="FR1131" s="144"/>
      <c r="FS1131" s="144"/>
      <c r="FT1131" s="144"/>
      <c r="FU1131" s="144"/>
      <c r="FV1131" s="144"/>
      <c r="FW1131" s="144"/>
      <c r="FX1131" s="144"/>
      <c r="FY1131" s="144"/>
      <c r="FZ1131" s="144"/>
      <c r="GA1131" s="144"/>
      <c r="GB1131" s="144"/>
      <c r="GC1131" s="144"/>
      <c r="GD1131" s="144"/>
      <c r="GE1131" s="144"/>
      <c r="GF1131" s="144"/>
      <c r="GG1131" s="144"/>
      <c r="GH1131" s="144"/>
      <c r="GI1131" s="144"/>
      <c r="GJ1131" s="144"/>
      <c r="GK1131" s="144"/>
      <c r="GL1131" s="144"/>
      <c r="GM1131" s="144"/>
      <c r="GN1131" s="144"/>
      <c r="GO1131" s="144"/>
      <c r="GP1131" s="144"/>
      <c r="GQ1131" s="144"/>
      <c r="GR1131" s="144"/>
      <c r="GS1131" s="144"/>
      <c r="GT1131" s="144"/>
      <c r="GU1131" s="144"/>
      <c r="GV1131" s="144"/>
      <c r="GW1131" s="144"/>
      <c r="GX1131" s="144"/>
      <c r="GY1131" s="144"/>
      <c r="GZ1131" s="144"/>
      <c r="HA1131" s="144"/>
      <c r="HB1131" s="144"/>
      <c r="HC1131" s="144"/>
      <c r="HD1131" s="144"/>
      <c r="HE1131" s="144"/>
      <c r="HF1131" s="144"/>
      <c r="HG1131" s="144"/>
      <c r="HH1131" s="144"/>
      <c r="HI1131" s="144"/>
      <c r="HJ1131" s="144"/>
    </row>
    <row r="1132" spans="1:218" ht="16.5" x14ac:dyDescent="0.35">
      <c r="A1132" s="144"/>
      <c r="B1132" s="144"/>
      <c r="C1132" s="144"/>
      <c r="D1132" s="144"/>
      <c r="E1132" s="144"/>
      <c r="F1132" s="144"/>
      <c r="G1132" s="144"/>
      <c r="H1132" s="144"/>
      <c r="I1132" s="144"/>
      <c r="J1132" s="144"/>
      <c r="K1132" s="144"/>
      <c r="L1132" s="144"/>
      <c r="M1132" s="144"/>
      <c r="N1132" s="144"/>
      <c r="O1132" s="144"/>
      <c r="P1132" s="144"/>
      <c r="Q1132" s="144"/>
      <c r="R1132" s="144"/>
      <c r="S1132" s="144"/>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c r="BG1132" s="144"/>
      <c r="BH1132" s="144"/>
      <c r="BI1132" s="144"/>
      <c r="BJ1132" s="144"/>
      <c r="BK1132" s="144"/>
      <c r="BL1132" s="144"/>
      <c r="BM1132" s="144"/>
      <c r="BN1132" s="144"/>
      <c r="BO1132" s="144"/>
      <c r="BP1132" s="144"/>
      <c r="BQ1132" s="144"/>
      <c r="BR1132" s="144"/>
      <c r="BS1132" s="144"/>
      <c r="BT1132" s="144"/>
      <c r="BU1132" s="144"/>
      <c r="BV1132" s="144"/>
      <c r="BW1132" s="144"/>
      <c r="BX1132" s="144"/>
      <c r="BY1132" s="144"/>
      <c r="BZ1132" s="144"/>
      <c r="CA1132" s="144"/>
      <c r="CB1132" s="144"/>
      <c r="CC1132" s="144"/>
      <c r="CD1132" s="144"/>
      <c r="CE1132" s="144"/>
      <c r="CF1132" s="144"/>
      <c r="CG1132" s="144"/>
      <c r="CH1132" s="144"/>
      <c r="CI1132" s="144"/>
      <c r="CJ1132" s="144"/>
      <c r="CK1132" s="144"/>
      <c r="CL1132" s="144"/>
      <c r="CM1132" s="144"/>
      <c r="CN1132" s="144"/>
      <c r="CO1132" s="144"/>
      <c r="CP1132" s="144"/>
      <c r="CQ1132" s="144"/>
      <c r="CR1132" s="144"/>
      <c r="CS1132" s="144"/>
      <c r="CT1132" s="144"/>
      <c r="CU1132" s="144"/>
      <c r="CV1132" s="144"/>
      <c r="CW1132" s="144"/>
      <c r="CX1132" s="144"/>
      <c r="CY1132" s="144"/>
      <c r="CZ1132" s="144"/>
      <c r="DA1132" s="144"/>
      <c r="DB1132" s="144"/>
      <c r="DC1132" s="144"/>
      <c r="DD1132" s="144"/>
      <c r="DE1132" s="144"/>
      <c r="DF1132" s="144"/>
      <c r="DG1132" s="144"/>
      <c r="DH1132" s="144"/>
      <c r="DI1132" s="144"/>
      <c r="DJ1132" s="144"/>
      <c r="DK1132" s="144"/>
      <c r="DL1132" s="144"/>
      <c r="DM1132" s="144"/>
      <c r="DN1132" s="144"/>
      <c r="DO1132" s="144"/>
      <c r="DP1132" s="144"/>
      <c r="DQ1132" s="144"/>
      <c r="DR1132" s="144"/>
      <c r="DS1132" s="144"/>
      <c r="DT1132" s="144"/>
      <c r="DU1132" s="144"/>
      <c r="DV1132" s="144"/>
      <c r="DW1132" s="144"/>
      <c r="DX1132" s="144"/>
      <c r="DY1132" s="144"/>
      <c r="DZ1132" s="144"/>
      <c r="EA1132" s="144"/>
      <c r="EB1132" s="144"/>
      <c r="EC1132" s="144"/>
      <c r="ED1132" s="144"/>
      <c r="EE1132" s="144"/>
      <c r="EF1132" s="144"/>
      <c r="EG1132" s="144"/>
      <c r="EH1132" s="144"/>
      <c r="EI1132" s="144"/>
      <c r="EJ1132" s="144"/>
      <c r="EK1132" s="144"/>
      <c r="EL1132" s="144"/>
      <c r="EM1132" s="144"/>
      <c r="EN1132" s="144"/>
      <c r="EO1132" s="144"/>
      <c r="EP1132" s="144"/>
      <c r="EQ1132" s="144"/>
      <c r="ER1132" s="144"/>
      <c r="ES1132" s="144"/>
      <c r="ET1132" s="144"/>
      <c r="EU1132" s="144"/>
      <c r="EV1132" s="144"/>
      <c r="EW1132" s="144"/>
      <c r="EX1132" s="144"/>
      <c r="EY1132" s="144"/>
      <c r="EZ1132" s="144"/>
      <c r="FA1132" s="144"/>
      <c r="FB1132" s="144"/>
      <c r="FC1132" s="144"/>
      <c r="FD1132" s="144"/>
      <c r="FE1132" s="144"/>
      <c r="FF1132" s="144"/>
      <c r="FG1132" s="144"/>
      <c r="FH1132" s="144"/>
      <c r="FI1132" s="144"/>
      <c r="FJ1132" s="144"/>
      <c r="FK1132" s="144"/>
      <c r="FL1132" s="144"/>
      <c r="FM1132" s="144"/>
      <c r="FN1132" s="144"/>
      <c r="FO1132" s="144"/>
      <c r="FP1132" s="144"/>
      <c r="FQ1132" s="144"/>
      <c r="FR1132" s="144"/>
      <c r="FS1132" s="144"/>
      <c r="FT1132" s="144"/>
      <c r="FU1132" s="144"/>
      <c r="FV1132" s="144"/>
      <c r="FW1132" s="144"/>
      <c r="FX1132" s="144"/>
      <c r="FY1132" s="144"/>
      <c r="FZ1132" s="144"/>
      <c r="GA1132" s="144"/>
      <c r="GB1132" s="144"/>
      <c r="GC1132" s="144"/>
      <c r="GD1132" s="144"/>
      <c r="GE1132" s="144"/>
      <c r="GF1132" s="144"/>
      <c r="GG1132" s="144"/>
      <c r="GH1132" s="144"/>
      <c r="GI1132" s="144"/>
      <c r="GJ1132" s="144"/>
      <c r="GK1132" s="144"/>
      <c r="GL1132" s="144"/>
      <c r="GM1132" s="144"/>
      <c r="GN1132" s="144"/>
      <c r="GO1132" s="144"/>
      <c r="GP1132" s="144"/>
      <c r="GQ1132" s="144"/>
      <c r="GR1132" s="144"/>
      <c r="GS1132" s="144"/>
      <c r="GT1132" s="144"/>
      <c r="GU1132" s="144"/>
      <c r="GV1132" s="144"/>
      <c r="GW1132" s="144"/>
      <c r="GX1132" s="144"/>
      <c r="GY1132" s="144"/>
      <c r="GZ1132" s="144"/>
      <c r="HA1132" s="144"/>
      <c r="HB1132" s="144"/>
      <c r="HC1132" s="144"/>
      <c r="HD1132" s="144"/>
      <c r="HE1132" s="144"/>
      <c r="HF1132" s="144"/>
      <c r="HG1132" s="144"/>
      <c r="HH1132" s="144"/>
      <c r="HI1132" s="144"/>
      <c r="HJ1132" s="144"/>
    </row>
    <row r="1133" spans="1:218" ht="16.5" x14ac:dyDescent="0.35">
      <c r="A1133" s="144"/>
      <c r="B1133" s="144"/>
      <c r="C1133" s="144"/>
      <c r="D1133" s="144"/>
      <c r="E1133" s="144"/>
      <c r="F1133" s="144"/>
      <c r="G1133" s="144"/>
      <c r="H1133" s="144"/>
      <c r="I1133" s="144"/>
      <c r="J1133" s="144"/>
      <c r="K1133" s="144"/>
      <c r="L1133" s="144"/>
      <c r="M1133" s="144"/>
      <c r="N1133" s="144"/>
      <c r="O1133" s="144"/>
      <c r="P1133" s="144"/>
      <c r="Q1133" s="144"/>
      <c r="R1133" s="144"/>
      <c r="S1133" s="144"/>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c r="BG1133" s="144"/>
      <c r="BH1133" s="144"/>
      <c r="BI1133" s="144"/>
      <c r="BJ1133" s="144"/>
      <c r="BK1133" s="144"/>
      <c r="BL1133" s="144"/>
      <c r="BM1133" s="144"/>
      <c r="BN1133" s="144"/>
      <c r="BO1133" s="144"/>
      <c r="BP1133" s="144"/>
      <c r="BQ1133" s="144"/>
      <c r="BR1133" s="144"/>
      <c r="BS1133" s="144"/>
      <c r="BT1133" s="144"/>
      <c r="BU1133" s="144"/>
      <c r="BV1133" s="144"/>
      <c r="BW1133" s="144"/>
      <c r="BX1133" s="144"/>
      <c r="BY1133" s="144"/>
      <c r="BZ1133" s="144"/>
      <c r="CA1133" s="144"/>
      <c r="CB1133" s="144"/>
      <c r="CC1133" s="144"/>
      <c r="CD1133" s="144"/>
      <c r="CE1133" s="144"/>
      <c r="CF1133" s="144"/>
      <c r="CG1133" s="144"/>
      <c r="CH1133" s="144"/>
      <c r="CI1133" s="144"/>
      <c r="CJ1133" s="144"/>
      <c r="CK1133" s="144"/>
      <c r="CL1133" s="144"/>
      <c r="CM1133" s="144"/>
      <c r="CN1133" s="144"/>
      <c r="CO1133" s="144"/>
      <c r="CP1133" s="144"/>
      <c r="CQ1133" s="144"/>
      <c r="CR1133" s="144"/>
      <c r="CS1133" s="144"/>
      <c r="CT1133" s="144"/>
      <c r="CU1133" s="144"/>
      <c r="CV1133" s="144"/>
      <c r="CW1133" s="144"/>
      <c r="CX1133" s="144"/>
      <c r="CY1133" s="144"/>
      <c r="CZ1133" s="144"/>
      <c r="DA1133" s="144"/>
      <c r="DB1133" s="144"/>
      <c r="DC1133" s="144"/>
      <c r="DD1133" s="144"/>
      <c r="DE1133" s="144"/>
      <c r="DF1133" s="144"/>
      <c r="DG1133" s="144"/>
      <c r="DH1133" s="144"/>
      <c r="DI1133" s="144"/>
      <c r="DJ1133" s="144"/>
      <c r="DK1133" s="144"/>
      <c r="DL1133" s="144"/>
      <c r="DM1133" s="144"/>
      <c r="DN1133" s="144"/>
      <c r="DO1133" s="144"/>
      <c r="DP1133" s="144"/>
      <c r="DQ1133" s="144"/>
      <c r="DR1133" s="144"/>
      <c r="DS1133" s="144"/>
      <c r="DT1133" s="144"/>
      <c r="DU1133" s="144"/>
      <c r="DV1133" s="144"/>
      <c r="DW1133" s="144"/>
      <c r="DX1133" s="144"/>
      <c r="DY1133" s="144"/>
      <c r="DZ1133" s="144"/>
      <c r="EA1133" s="144"/>
      <c r="EB1133" s="144"/>
      <c r="EC1133" s="144"/>
      <c r="ED1133" s="144"/>
      <c r="EE1133" s="144"/>
      <c r="EF1133" s="144"/>
      <c r="EG1133" s="144"/>
      <c r="EH1133" s="144"/>
      <c r="EI1133" s="144"/>
      <c r="EJ1133" s="144"/>
      <c r="EK1133" s="144"/>
      <c r="EL1133" s="144"/>
      <c r="EM1133" s="144"/>
      <c r="EN1133" s="144"/>
      <c r="EO1133" s="144"/>
      <c r="EP1133" s="144"/>
      <c r="EQ1133" s="144"/>
      <c r="ER1133" s="144"/>
      <c r="ES1133" s="144"/>
      <c r="ET1133" s="144"/>
      <c r="EU1133" s="144"/>
      <c r="EV1133" s="144"/>
      <c r="EW1133" s="144"/>
      <c r="EX1133" s="144"/>
      <c r="EY1133" s="144"/>
      <c r="EZ1133" s="144"/>
      <c r="FA1133" s="144"/>
      <c r="FB1133" s="144"/>
      <c r="FC1133" s="144"/>
      <c r="FD1133" s="144"/>
      <c r="FE1133" s="144"/>
      <c r="FF1133" s="144"/>
      <c r="FG1133" s="144"/>
      <c r="FH1133" s="144"/>
      <c r="FI1133" s="144"/>
      <c r="FJ1133" s="144"/>
      <c r="FK1133" s="144"/>
      <c r="FL1133" s="144"/>
      <c r="FM1133" s="144"/>
      <c r="FN1133" s="144"/>
      <c r="FO1133" s="144"/>
      <c r="FP1133" s="144"/>
      <c r="FQ1133" s="144"/>
      <c r="FR1133" s="144"/>
      <c r="FS1133" s="144"/>
      <c r="FT1133" s="144"/>
      <c r="FU1133" s="144"/>
      <c r="FV1133" s="144"/>
      <c r="FW1133" s="144"/>
      <c r="FX1133" s="144"/>
      <c r="FY1133" s="144"/>
      <c r="FZ1133" s="144"/>
      <c r="GA1133" s="144"/>
      <c r="GB1133" s="144"/>
      <c r="GC1133" s="144"/>
      <c r="GD1133" s="144"/>
      <c r="GE1133" s="144"/>
      <c r="GF1133" s="144"/>
      <c r="GG1133" s="144"/>
      <c r="GH1133" s="144"/>
      <c r="GI1133" s="144"/>
      <c r="GJ1133" s="144"/>
      <c r="GK1133" s="144"/>
      <c r="GL1133" s="144"/>
      <c r="GM1133" s="144"/>
      <c r="GN1133" s="144"/>
      <c r="GO1133" s="144"/>
      <c r="GP1133" s="144"/>
      <c r="GQ1133" s="144"/>
      <c r="GR1133" s="144"/>
      <c r="GS1133" s="144"/>
      <c r="GT1133" s="144"/>
      <c r="GU1133" s="144"/>
      <c r="GV1133" s="144"/>
      <c r="GW1133" s="144"/>
      <c r="GX1133" s="144"/>
      <c r="GY1133" s="144"/>
      <c r="GZ1133" s="144"/>
      <c r="HA1133" s="144"/>
      <c r="HB1133" s="144"/>
      <c r="HC1133" s="144"/>
      <c r="HD1133" s="144"/>
      <c r="HE1133" s="144"/>
      <c r="HF1133" s="144"/>
      <c r="HG1133" s="144"/>
      <c r="HH1133" s="144"/>
      <c r="HI1133" s="144"/>
      <c r="HJ1133" s="144"/>
    </row>
    <row r="1134" spans="1:218" ht="16.5" x14ac:dyDescent="0.35">
      <c r="A1134" s="144"/>
      <c r="B1134" s="144"/>
      <c r="C1134" s="144"/>
      <c r="D1134" s="144"/>
      <c r="E1134" s="144"/>
      <c r="F1134" s="144"/>
      <c r="G1134" s="144"/>
      <c r="H1134" s="144"/>
      <c r="I1134" s="144"/>
      <c r="J1134" s="144"/>
      <c r="K1134" s="144"/>
      <c r="L1134" s="144"/>
      <c r="M1134" s="144"/>
      <c r="N1134" s="144"/>
      <c r="O1134" s="144"/>
      <c r="P1134" s="144"/>
      <c r="Q1134" s="144"/>
      <c r="R1134" s="144"/>
      <c r="S1134" s="144"/>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c r="BG1134" s="144"/>
      <c r="BH1134" s="144"/>
      <c r="BI1134" s="144"/>
      <c r="BJ1134" s="144"/>
      <c r="BK1134" s="144"/>
      <c r="BL1134" s="144"/>
      <c r="BM1134" s="144"/>
      <c r="BN1134" s="144"/>
      <c r="BO1134" s="144"/>
      <c r="BP1134" s="144"/>
      <c r="BQ1134" s="144"/>
      <c r="BR1134" s="144"/>
      <c r="BS1134" s="144"/>
      <c r="BT1134" s="144"/>
      <c r="BU1134" s="144"/>
      <c r="BV1134" s="144"/>
      <c r="BW1134" s="144"/>
      <c r="BX1134" s="144"/>
      <c r="BY1134" s="144"/>
      <c r="BZ1134" s="144"/>
      <c r="CA1134" s="144"/>
      <c r="CB1134" s="144"/>
      <c r="CC1134" s="144"/>
      <c r="CD1134" s="144"/>
      <c r="CE1134" s="144"/>
      <c r="CF1134" s="144"/>
      <c r="CG1134" s="144"/>
      <c r="CH1134" s="144"/>
      <c r="CI1134" s="144"/>
      <c r="CJ1134" s="144"/>
      <c r="CK1134" s="144"/>
      <c r="CL1134" s="144"/>
      <c r="CM1134" s="144"/>
      <c r="CN1134" s="144"/>
      <c r="CO1134" s="144"/>
      <c r="CP1134" s="144"/>
      <c r="CQ1134" s="144"/>
      <c r="CR1134" s="144"/>
      <c r="CS1134" s="144"/>
      <c r="CT1134" s="144"/>
      <c r="CU1134" s="144"/>
      <c r="CV1134" s="144"/>
      <c r="CW1134" s="144"/>
      <c r="CX1134" s="144"/>
      <c r="CY1134" s="144"/>
      <c r="CZ1134" s="144"/>
      <c r="DA1134" s="144"/>
      <c r="DB1134" s="144"/>
      <c r="DC1134" s="144"/>
      <c r="DD1134" s="144"/>
      <c r="DE1134" s="144"/>
      <c r="DF1134" s="144"/>
      <c r="DG1134" s="144"/>
      <c r="DH1134" s="144"/>
      <c r="DI1134" s="144"/>
      <c r="DJ1134" s="144"/>
      <c r="DK1134" s="144"/>
      <c r="DL1134" s="144"/>
      <c r="DM1134" s="144"/>
      <c r="DN1134" s="144"/>
      <c r="DO1134" s="144"/>
      <c r="DP1134" s="144"/>
      <c r="DQ1134" s="144"/>
      <c r="DR1134" s="144"/>
      <c r="DS1134" s="144"/>
      <c r="DT1134" s="144"/>
      <c r="DU1134" s="144"/>
      <c r="DV1134" s="144"/>
      <c r="DW1134" s="144"/>
      <c r="DX1134" s="144"/>
      <c r="DY1134" s="144"/>
      <c r="DZ1134" s="144"/>
      <c r="EA1134" s="144"/>
      <c r="EB1134" s="144"/>
      <c r="EC1134" s="144"/>
      <c r="ED1134" s="144"/>
      <c r="EE1134" s="144"/>
      <c r="EF1134" s="144"/>
      <c r="EG1134" s="144"/>
      <c r="EH1134" s="144"/>
      <c r="EI1134" s="144"/>
      <c r="EJ1134" s="144"/>
      <c r="EK1134" s="144"/>
      <c r="EL1134" s="144"/>
      <c r="EM1134" s="144"/>
      <c r="EN1134" s="144"/>
      <c r="EO1134" s="144"/>
      <c r="EP1134" s="144"/>
      <c r="EQ1134" s="144"/>
      <c r="ER1134" s="144"/>
      <c r="ES1134" s="144"/>
      <c r="ET1134" s="144"/>
      <c r="EU1134" s="144"/>
      <c r="EV1134" s="144"/>
      <c r="EW1134" s="144"/>
      <c r="EX1134" s="144"/>
      <c r="EY1134" s="144"/>
      <c r="EZ1134" s="144"/>
      <c r="FA1134" s="144"/>
      <c r="FB1134" s="144"/>
      <c r="FC1134" s="144"/>
      <c r="FD1134" s="144"/>
      <c r="FE1134" s="144"/>
      <c r="FF1134" s="144"/>
      <c r="FG1134" s="144"/>
      <c r="FH1134" s="144"/>
      <c r="FI1134" s="144"/>
      <c r="FJ1134" s="144"/>
      <c r="FK1134" s="144"/>
      <c r="FL1134" s="144"/>
      <c r="FM1134" s="144"/>
      <c r="FN1134" s="144"/>
      <c r="FO1134" s="144"/>
      <c r="FP1134" s="144"/>
      <c r="FQ1134" s="144"/>
      <c r="FR1134" s="144"/>
      <c r="FS1134" s="144"/>
      <c r="FT1134" s="144"/>
      <c r="FU1134" s="144"/>
      <c r="FV1134" s="144"/>
      <c r="FW1134" s="144"/>
      <c r="FX1134" s="144"/>
      <c r="FY1134" s="144"/>
      <c r="FZ1134" s="144"/>
      <c r="GA1134" s="144"/>
      <c r="GB1134" s="144"/>
      <c r="GC1134" s="144"/>
      <c r="GD1134" s="144"/>
      <c r="GE1134" s="144"/>
      <c r="GF1134" s="144"/>
      <c r="GG1134" s="144"/>
      <c r="GH1134" s="144"/>
      <c r="GI1134" s="144"/>
      <c r="GJ1134" s="144"/>
      <c r="GK1134" s="144"/>
      <c r="GL1134" s="144"/>
      <c r="GM1134" s="144"/>
      <c r="GN1134" s="144"/>
      <c r="GO1134" s="144"/>
      <c r="GP1134" s="144"/>
      <c r="GQ1134" s="144"/>
      <c r="GR1134" s="144"/>
      <c r="GS1134" s="144"/>
      <c r="GT1134" s="144"/>
      <c r="GU1134" s="144"/>
      <c r="GV1134" s="144"/>
      <c r="GW1134" s="144"/>
      <c r="GX1134" s="144"/>
      <c r="GY1134" s="144"/>
      <c r="GZ1134" s="144"/>
      <c r="HA1134" s="144"/>
      <c r="HB1134" s="144"/>
      <c r="HC1134" s="144"/>
      <c r="HD1134" s="144"/>
      <c r="HE1134" s="144"/>
      <c r="HF1134" s="144"/>
      <c r="HG1134" s="144"/>
      <c r="HH1134" s="144"/>
      <c r="HI1134" s="144"/>
      <c r="HJ1134" s="144"/>
    </row>
    <row r="1135" spans="1:218" ht="16.5" x14ac:dyDescent="0.35">
      <c r="A1135" s="144"/>
      <c r="B1135" s="144"/>
      <c r="C1135" s="144"/>
      <c r="D1135" s="144"/>
      <c r="E1135" s="144"/>
      <c r="F1135" s="144"/>
      <c r="G1135" s="144"/>
      <c r="H1135" s="144"/>
      <c r="I1135" s="144"/>
      <c r="J1135" s="144"/>
      <c r="K1135" s="144"/>
      <c r="L1135" s="144"/>
      <c r="M1135" s="144"/>
      <c r="N1135" s="144"/>
      <c r="O1135" s="144"/>
      <c r="P1135" s="144"/>
      <c r="Q1135" s="144"/>
      <c r="R1135" s="144"/>
      <c r="S1135" s="144"/>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c r="BG1135" s="144"/>
      <c r="BH1135" s="144"/>
      <c r="BI1135" s="144"/>
      <c r="BJ1135" s="144"/>
      <c r="BK1135" s="144"/>
      <c r="BL1135" s="144"/>
      <c r="BM1135" s="144"/>
      <c r="BN1135" s="144"/>
      <c r="BO1135" s="144"/>
      <c r="BP1135" s="144"/>
      <c r="BQ1135" s="144"/>
      <c r="BR1135" s="144"/>
      <c r="BS1135" s="144"/>
      <c r="BT1135" s="144"/>
      <c r="BU1135" s="144"/>
      <c r="BV1135" s="144"/>
      <c r="BW1135" s="144"/>
      <c r="BX1135" s="144"/>
      <c r="BY1135" s="144"/>
      <c r="BZ1135" s="144"/>
      <c r="CA1135" s="144"/>
      <c r="CB1135" s="144"/>
      <c r="CC1135" s="144"/>
      <c r="CD1135" s="144"/>
      <c r="CE1135" s="144"/>
      <c r="CF1135" s="144"/>
      <c r="CG1135" s="144"/>
      <c r="CH1135" s="144"/>
      <c r="CI1135" s="144"/>
      <c r="CJ1135" s="144"/>
      <c r="CK1135" s="144"/>
      <c r="CL1135" s="144"/>
      <c r="CM1135" s="144"/>
      <c r="CN1135" s="144"/>
      <c r="CO1135" s="144"/>
      <c r="CP1135" s="144"/>
      <c r="CQ1135" s="144"/>
      <c r="CR1135" s="144"/>
      <c r="CS1135" s="144"/>
      <c r="CT1135" s="144"/>
      <c r="CU1135" s="144"/>
      <c r="CV1135" s="144"/>
      <c r="CW1135" s="144"/>
      <c r="CX1135" s="144"/>
      <c r="CY1135" s="144"/>
      <c r="CZ1135" s="144"/>
      <c r="DA1135" s="144"/>
      <c r="DB1135" s="144"/>
      <c r="DC1135" s="144"/>
      <c r="DD1135" s="144"/>
      <c r="DE1135" s="144"/>
      <c r="DF1135" s="144"/>
      <c r="DG1135" s="144"/>
      <c r="DH1135" s="144"/>
      <c r="DI1135" s="144"/>
      <c r="DJ1135" s="144"/>
      <c r="DK1135" s="144"/>
      <c r="DL1135" s="144"/>
      <c r="DM1135" s="144"/>
      <c r="DN1135" s="144"/>
      <c r="DO1135" s="144"/>
      <c r="DP1135" s="144"/>
      <c r="DQ1135" s="144"/>
      <c r="DR1135" s="144"/>
      <c r="DS1135" s="144"/>
      <c r="DT1135" s="144"/>
      <c r="DU1135" s="144"/>
      <c r="DV1135" s="144"/>
      <c r="DW1135" s="144"/>
      <c r="DX1135" s="144"/>
      <c r="DY1135" s="144"/>
      <c r="DZ1135" s="144"/>
      <c r="EA1135" s="144"/>
      <c r="EB1135" s="144"/>
      <c r="EC1135" s="144"/>
      <c r="ED1135" s="144"/>
      <c r="EE1135" s="144"/>
      <c r="EF1135" s="144"/>
      <c r="EG1135" s="144"/>
      <c r="EH1135" s="144"/>
      <c r="EI1135" s="144"/>
      <c r="EJ1135" s="144"/>
      <c r="EK1135" s="144"/>
      <c r="EL1135" s="144"/>
      <c r="EM1135" s="144"/>
      <c r="EN1135" s="144"/>
      <c r="EO1135" s="144"/>
      <c r="EP1135" s="144"/>
      <c r="EQ1135" s="144"/>
      <c r="ER1135" s="144"/>
      <c r="ES1135" s="144"/>
      <c r="ET1135" s="144"/>
      <c r="EU1135" s="144"/>
      <c r="EV1135" s="144"/>
      <c r="EW1135" s="144"/>
      <c r="EX1135" s="144"/>
      <c r="EY1135" s="144"/>
      <c r="EZ1135" s="144"/>
      <c r="FA1135" s="144"/>
      <c r="FB1135" s="144"/>
      <c r="FC1135" s="144"/>
      <c r="FD1135" s="144"/>
      <c r="FE1135" s="144"/>
      <c r="FF1135" s="144"/>
      <c r="FG1135" s="144"/>
      <c r="FH1135" s="144"/>
      <c r="FI1135" s="144"/>
      <c r="FJ1135" s="144"/>
      <c r="FK1135" s="144"/>
      <c r="FL1135" s="144"/>
      <c r="FM1135" s="144"/>
      <c r="FN1135" s="144"/>
      <c r="FO1135" s="144"/>
      <c r="FP1135" s="144"/>
      <c r="FQ1135" s="144"/>
      <c r="FR1135" s="144"/>
      <c r="FS1135" s="144"/>
      <c r="FT1135" s="144"/>
      <c r="FU1135" s="144"/>
      <c r="FV1135" s="144"/>
      <c r="FW1135" s="144"/>
      <c r="FX1135" s="144"/>
      <c r="FY1135" s="144"/>
      <c r="FZ1135" s="144"/>
      <c r="GA1135" s="144"/>
      <c r="GB1135" s="144"/>
      <c r="GC1135" s="144"/>
      <c r="GD1135" s="144"/>
      <c r="GE1135" s="144"/>
      <c r="GF1135" s="144"/>
      <c r="GG1135" s="144"/>
      <c r="GH1135" s="144"/>
      <c r="GI1135" s="144"/>
      <c r="GJ1135" s="144"/>
      <c r="GK1135" s="144"/>
      <c r="GL1135" s="144"/>
      <c r="GM1135" s="144"/>
      <c r="GN1135" s="144"/>
      <c r="GO1135" s="144"/>
      <c r="GP1135" s="144"/>
      <c r="GQ1135" s="144"/>
      <c r="GR1135" s="144"/>
      <c r="GS1135" s="144"/>
      <c r="GT1135" s="144"/>
      <c r="GU1135" s="144"/>
      <c r="GV1135" s="144"/>
      <c r="GW1135" s="144"/>
      <c r="GX1135" s="144"/>
      <c r="GY1135" s="144"/>
      <c r="GZ1135" s="144"/>
      <c r="HA1135" s="144"/>
      <c r="HB1135" s="144"/>
      <c r="HC1135" s="144"/>
      <c r="HD1135" s="144"/>
      <c r="HE1135" s="144"/>
      <c r="HF1135" s="144"/>
      <c r="HG1135" s="144"/>
      <c r="HH1135" s="144"/>
      <c r="HI1135" s="144"/>
      <c r="HJ1135" s="144"/>
    </row>
    <row r="1136" spans="1:218" ht="16.5" x14ac:dyDescent="0.35">
      <c r="A1136" s="144"/>
      <c r="B1136" s="144"/>
      <c r="C1136" s="144"/>
      <c r="D1136" s="144"/>
      <c r="E1136" s="144"/>
      <c r="F1136" s="144"/>
      <c r="G1136" s="144"/>
      <c r="H1136" s="144"/>
      <c r="I1136" s="144"/>
      <c r="J1136" s="144"/>
      <c r="K1136" s="144"/>
      <c r="L1136" s="144"/>
      <c r="M1136" s="144"/>
      <c r="N1136" s="144"/>
      <c r="O1136" s="144"/>
      <c r="P1136" s="144"/>
      <c r="Q1136" s="144"/>
      <c r="R1136" s="144"/>
      <c r="S1136" s="144"/>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c r="BG1136" s="144"/>
      <c r="BH1136" s="144"/>
      <c r="BI1136" s="144"/>
      <c r="BJ1136" s="144"/>
      <c r="BK1136" s="144"/>
      <c r="BL1136" s="144"/>
      <c r="BM1136" s="144"/>
      <c r="BN1136" s="144"/>
      <c r="BO1136" s="144"/>
      <c r="BP1136" s="144"/>
      <c r="BQ1136" s="144"/>
      <c r="BR1136" s="144"/>
      <c r="BS1136" s="144"/>
      <c r="BT1136" s="144"/>
      <c r="BU1136" s="144"/>
      <c r="BV1136" s="144"/>
      <c r="BW1136" s="144"/>
      <c r="BX1136" s="144"/>
      <c r="BY1136" s="144"/>
      <c r="BZ1136" s="144"/>
      <c r="CA1136" s="144"/>
      <c r="CB1136" s="144"/>
      <c r="CC1136" s="144"/>
      <c r="CD1136" s="144"/>
      <c r="CE1136" s="144"/>
      <c r="CF1136" s="144"/>
      <c r="CG1136" s="144"/>
      <c r="CH1136" s="144"/>
      <c r="CI1136" s="144"/>
      <c r="CJ1136" s="144"/>
      <c r="CK1136" s="144"/>
      <c r="CL1136" s="144"/>
      <c r="CM1136" s="144"/>
      <c r="CN1136" s="144"/>
      <c r="CO1136" s="144"/>
      <c r="CP1136" s="144"/>
      <c r="CQ1136" s="144"/>
      <c r="CR1136" s="144"/>
      <c r="CS1136" s="144"/>
      <c r="CT1136" s="144"/>
      <c r="CU1136" s="144"/>
      <c r="CV1136" s="144"/>
      <c r="CW1136" s="144"/>
      <c r="CX1136" s="144"/>
      <c r="CY1136" s="144"/>
      <c r="CZ1136" s="144"/>
      <c r="DA1136" s="144"/>
      <c r="DB1136" s="144"/>
      <c r="DC1136" s="144"/>
      <c r="DD1136" s="144"/>
      <c r="DE1136" s="144"/>
      <c r="DF1136" s="144"/>
      <c r="DG1136" s="144"/>
      <c r="DH1136" s="144"/>
      <c r="DI1136" s="144"/>
      <c r="DJ1136" s="144"/>
      <c r="DK1136" s="144"/>
      <c r="DL1136" s="144"/>
      <c r="DM1136" s="144"/>
      <c r="DN1136" s="144"/>
      <c r="DO1136" s="144"/>
      <c r="DP1136" s="144"/>
      <c r="DQ1136" s="144"/>
      <c r="DR1136" s="144"/>
      <c r="DS1136" s="144"/>
      <c r="DT1136" s="144"/>
      <c r="DU1136" s="144"/>
      <c r="DV1136" s="144"/>
      <c r="DW1136" s="144"/>
      <c r="DX1136" s="144"/>
      <c r="DY1136" s="144"/>
      <c r="DZ1136" s="144"/>
      <c r="EA1136" s="144"/>
      <c r="EB1136" s="144"/>
      <c r="EC1136" s="144"/>
      <c r="ED1136" s="144"/>
      <c r="EE1136" s="144"/>
      <c r="EF1136" s="144"/>
      <c r="EG1136" s="144"/>
      <c r="EH1136" s="144"/>
      <c r="EI1136" s="144"/>
      <c r="EJ1136" s="144"/>
      <c r="EK1136" s="144"/>
      <c r="EL1136" s="144"/>
      <c r="EM1136" s="144"/>
      <c r="EN1136" s="144"/>
      <c r="EO1136" s="144"/>
      <c r="EP1136" s="144"/>
      <c r="EQ1136" s="144"/>
      <c r="ER1136" s="144"/>
      <c r="ES1136" s="144"/>
      <c r="ET1136" s="144"/>
      <c r="EU1136" s="144"/>
      <c r="EV1136" s="144"/>
      <c r="EW1136" s="144"/>
      <c r="EX1136" s="144"/>
      <c r="EY1136" s="144"/>
      <c r="EZ1136" s="144"/>
      <c r="FA1136" s="144"/>
      <c r="FB1136" s="144"/>
      <c r="FC1136" s="144"/>
      <c r="FD1136" s="144"/>
      <c r="FE1136" s="144"/>
      <c r="FF1136" s="144"/>
      <c r="FG1136" s="144"/>
      <c r="FH1136" s="144"/>
      <c r="FI1136" s="144"/>
      <c r="FJ1136" s="144"/>
      <c r="FK1136" s="144"/>
      <c r="FL1136" s="144"/>
      <c r="FM1136" s="144"/>
      <c r="FN1136" s="144"/>
      <c r="FO1136" s="144"/>
      <c r="FP1136" s="144"/>
      <c r="FQ1136" s="144"/>
      <c r="FR1136" s="144"/>
      <c r="FS1136" s="144"/>
      <c r="FT1136" s="144"/>
      <c r="FU1136" s="144"/>
      <c r="FV1136" s="144"/>
      <c r="FW1136" s="144"/>
      <c r="FX1136" s="144"/>
      <c r="FY1136" s="144"/>
      <c r="FZ1136" s="144"/>
      <c r="GA1136" s="144"/>
      <c r="GB1136" s="144"/>
      <c r="GC1136" s="144"/>
      <c r="GD1136" s="144"/>
      <c r="GE1136" s="144"/>
      <c r="GF1136" s="144"/>
      <c r="GG1136" s="144"/>
      <c r="GH1136" s="144"/>
      <c r="GI1136" s="144"/>
      <c r="GJ1136" s="144"/>
      <c r="GK1136" s="144"/>
      <c r="GL1136" s="144"/>
      <c r="GM1136" s="144"/>
      <c r="GN1136" s="144"/>
      <c r="GO1136" s="144"/>
      <c r="GP1136" s="144"/>
      <c r="GQ1136" s="144"/>
      <c r="GR1136" s="144"/>
      <c r="GS1136" s="144"/>
      <c r="GT1136" s="144"/>
      <c r="GU1136" s="144"/>
      <c r="GV1136" s="144"/>
      <c r="GW1136" s="144"/>
      <c r="GX1136" s="144"/>
      <c r="GY1136" s="144"/>
      <c r="GZ1136" s="144"/>
      <c r="HA1136" s="144"/>
      <c r="HB1136" s="144"/>
      <c r="HC1136" s="144"/>
      <c r="HD1136" s="144"/>
      <c r="HE1136" s="144"/>
      <c r="HF1136" s="144"/>
      <c r="HG1136" s="144"/>
      <c r="HH1136" s="144"/>
      <c r="HI1136" s="144"/>
      <c r="HJ1136" s="144"/>
    </row>
    <row r="1137" spans="1:218" ht="16.5" x14ac:dyDescent="0.35">
      <c r="A1137" s="144"/>
      <c r="B1137" s="144"/>
      <c r="C1137" s="144"/>
      <c r="D1137" s="144"/>
      <c r="E1137" s="144"/>
      <c r="F1137" s="144"/>
      <c r="G1137" s="144"/>
      <c r="H1137" s="144"/>
      <c r="I1137" s="144"/>
      <c r="J1137" s="144"/>
      <c r="K1137" s="144"/>
      <c r="L1137" s="144"/>
      <c r="M1137" s="144"/>
      <c r="N1137" s="144"/>
      <c r="O1137" s="144"/>
      <c r="P1137" s="144"/>
      <c r="Q1137" s="144"/>
      <c r="R1137" s="144"/>
      <c r="S1137" s="144"/>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c r="BG1137" s="144"/>
      <c r="BH1137" s="144"/>
      <c r="BI1137" s="144"/>
      <c r="BJ1137" s="144"/>
      <c r="BK1137" s="144"/>
      <c r="BL1137" s="144"/>
      <c r="BM1137" s="144"/>
      <c r="BN1137" s="144"/>
      <c r="BO1137" s="144"/>
      <c r="BP1137" s="144"/>
      <c r="BQ1137" s="144"/>
      <c r="BR1137" s="144"/>
      <c r="BS1137" s="144"/>
      <c r="BT1137" s="144"/>
      <c r="BU1137" s="144"/>
      <c r="BV1137" s="144"/>
      <c r="BW1137" s="144"/>
      <c r="BX1137" s="144"/>
      <c r="BY1137" s="144"/>
      <c r="BZ1137" s="144"/>
      <c r="CA1137" s="144"/>
      <c r="CB1137" s="144"/>
      <c r="CC1137" s="144"/>
      <c r="CD1137" s="144"/>
      <c r="CE1137" s="144"/>
      <c r="CF1137" s="144"/>
      <c r="CG1137" s="144"/>
      <c r="CH1137" s="144"/>
      <c r="CI1137" s="144"/>
      <c r="CJ1137" s="144"/>
      <c r="CK1137" s="144"/>
      <c r="CL1137" s="144"/>
      <c r="CM1137" s="144"/>
      <c r="CN1137" s="144"/>
      <c r="CO1137" s="144"/>
      <c r="CP1137" s="144"/>
      <c r="CQ1137" s="144"/>
      <c r="CR1137" s="144"/>
      <c r="CS1137" s="144"/>
      <c r="CT1137" s="144"/>
      <c r="CU1137" s="144"/>
      <c r="CV1137" s="144"/>
      <c r="CW1137" s="144"/>
      <c r="CX1137" s="144"/>
      <c r="CY1137" s="144"/>
      <c r="CZ1137" s="144"/>
      <c r="DA1137" s="144"/>
      <c r="DB1137" s="144"/>
      <c r="DC1137" s="144"/>
      <c r="DD1137" s="144"/>
      <c r="DE1137" s="144"/>
      <c r="DF1137" s="144"/>
      <c r="DG1137" s="144"/>
      <c r="DH1137" s="144"/>
      <c r="DI1137" s="144"/>
      <c r="DJ1137" s="144"/>
      <c r="DK1137" s="144"/>
      <c r="DL1137" s="144"/>
      <c r="DM1137" s="144"/>
      <c r="DN1137" s="144"/>
      <c r="DO1137" s="144"/>
      <c r="DP1137" s="144"/>
      <c r="DQ1137" s="144"/>
      <c r="DR1137" s="144"/>
      <c r="DS1137" s="144"/>
      <c r="DT1137" s="144"/>
      <c r="DU1137" s="144"/>
      <c r="DV1137" s="144"/>
      <c r="DW1137" s="144"/>
      <c r="DX1137" s="144"/>
      <c r="DY1137" s="144"/>
      <c r="DZ1137" s="144"/>
      <c r="EA1137" s="144"/>
      <c r="EB1137" s="144"/>
      <c r="EC1137" s="144"/>
      <c r="ED1137" s="144"/>
      <c r="EE1137" s="144"/>
      <c r="EF1137" s="144"/>
      <c r="EG1137" s="144"/>
      <c r="EH1137" s="144"/>
      <c r="EI1137" s="144"/>
      <c r="EJ1137" s="144"/>
      <c r="EK1137" s="144"/>
      <c r="EL1137" s="144"/>
      <c r="EM1137" s="144"/>
      <c r="EN1137" s="144"/>
      <c r="EO1137" s="144"/>
      <c r="EP1137" s="144"/>
      <c r="EQ1137" s="144"/>
      <c r="ER1137" s="144"/>
      <c r="ES1137" s="144"/>
      <c r="ET1137" s="144"/>
      <c r="EU1137" s="144"/>
      <c r="EV1137" s="144"/>
      <c r="EW1137" s="144"/>
      <c r="EX1137" s="144"/>
      <c r="EY1137" s="144"/>
      <c r="EZ1137" s="144"/>
      <c r="FA1137" s="144"/>
      <c r="FB1137" s="144"/>
      <c r="FC1137" s="144"/>
      <c r="FD1137" s="144"/>
      <c r="FE1137" s="144"/>
      <c r="FF1137" s="144"/>
      <c r="FG1137" s="144"/>
      <c r="FH1137" s="144"/>
      <c r="FI1137" s="144"/>
      <c r="FJ1137" s="144"/>
      <c r="FK1137" s="144"/>
      <c r="FL1137" s="144"/>
      <c r="FM1137" s="144"/>
      <c r="FN1137" s="144"/>
      <c r="FO1137" s="144"/>
      <c r="FP1137" s="144"/>
      <c r="FQ1137" s="144"/>
      <c r="FR1137" s="144"/>
      <c r="FS1137" s="144"/>
      <c r="FT1137" s="144"/>
      <c r="FU1137" s="144"/>
      <c r="FV1137" s="144"/>
      <c r="FW1137" s="144"/>
      <c r="FX1137" s="144"/>
      <c r="FY1137" s="144"/>
      <c r="FZ1137" s="144"/>
      <c r="GA1137" s="144"/>
      <c r="GB1137" s="144"/>
      <c r="GC1137" s="144"/>
      <c r="GD1137" s="144"/>
      <c r="GE1137" s="144"/>
      <c r="GF1137" s="144"/>
      <c r="GG1137" s="144"/>
      <c r="GH1137" s="144"/>
      <c r="GI1137" s="144"/>
      <c r="GJ1137" s="144"/>
      <c r="GK1137" s="144"/>
      <c r="GL1137" s="144"/>
      <c r="GM1137" s="144"/>
      <c r="GN1137" s="144"/>
      <c r="GO1137" s="144"/>
      <c r="GP1137" s="144"/>
      <c r="GQ1137" s="144"/>
      <c r="GR1137" s="144"/>
      <c r="GS1137" s="144"/>
      <c r="GT1137" s="144"/>
      <c r="GU1137" s="144"/>
      <c r="GV1137" s="144"/>
      <c r="GW1137" s="144"/>
      <c r="GX1137" s="144"/>
      <c r="GY1137" s="144"/>
      <c r="GZ1137" s="144"/>
      <c r="HA1137" s="144"/>
      <c r="HB1137" s="144"/>
      <c r="HC1137" s="144"/>
      <c r="HD1137" s="144"/>
      <c r="HE1137" s="144"/>
      <c r="HF1137" s="144"/>
      <c r="HG1137" s="144"/>
      <c r="HH1137" s="144"/>
      <c r="HI1137" s="144"/>
      <c r="HJ1137" s="144"/>
    </row>
    <row r="1138" spans="1:218" ht="16.5" x14ac:dyDescent="0.35">
      <c r="A1138" s="144"/>
      <c r="B1138" s="144"/>
      <c r="C1138" s="144"/>
      <c r="D1138" s="144"/>
      <c r="E1138" s="144"/>
      <c r="F1138" s="144"/>
      <c r="G1138" s="144"/>
      <c r="H1138" s="144"/>
      <c r="I1138" s="144"/>
      <c r="J1138" s="144"/>
      <c r="K1138" s="144"/>
      <c r="L1138" s="144"/>
      <c r="M1138" s="144"/>
      <c r="N1138" s="144"/>
      <c r="O1138" s="144"/>
      <c r="P1138" s="144"/>
      <c r="Q1138" s="144"/>
      <c r="R1138" s="144"/>
      <c r="S1138" s="144"/>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c r="BG1138" s="144"/>
      <c r="BH1138" s="144"/>
      <c r="BI1138" s="144"/>
      <c r="BJ1138" s="144"/>
      <c r="BK1138" s="144"/>
      <c r="BL1138" s="144"/>
      <c r="BM1138" s="144"/>
      <c r="BN1138" s="144"/>
      <c r="BO1138" s="144"/>
      <c r="BP1138" s="144"/>
      <c r="BQ1138" s="144"/>
      <c r="BR1138" s="144"/>
      <c r="BS1138" s="144"/>
      <c r="BT1138" s="144"/>
      <c r="BU1138" s="144"/>
      <c r="BV1138" s="144"/>
      <c r="BW1138" s="144"/>
      <c r="BX1138" s="144"/>
      <c r="BY1138" s="144"/>
      <c r="BZ1138" s="144"/>
      <c r="CA1138" s="144"/>
      <c r="CB1138" s="144"/>
      <c r="CC1138" s="144"/>
      <c r="CD1138" s="144"/>
      <c r="CE1138" s="144"/>
      <c r="CF1138" s="144"/>
      <c r="CG1138" s="144"/>
      <c r="CH1138" s="144"/>
      <c r="CI1138" s="144"/>
      <c r="CJ1138" s="144"/>
      <c r="CK1138" s="144"/>
      <c r="CL1138" s="144"/>
      <c r="CM1138" s="144"/>
      <c r="CN1138" s="144"/>
      <c r="CO1138" s="144"/>
      <c r="CP1138" s="144"/>
      <c r="CQ1138" s="144"/>
      <c r="CR1138" s="144"/>
      <c r="CS1138" s="144"/>
      <c r="CT1138" s="144"/>
      <c r="CU1138" s="144"/>
      <c r="CV1138" s="144"/>
      <c r="CW1138" s="144"/>
      <c r="CX1138" s="144"/>
      <c r="CY1138" s="144"/>
      <c r="CZ1138" s="144"/>
      <c r="DA1138" s="144"/>
      <c r="DB1138" s="144"/>
      <c r="DC1138" s="144"/>
      <c r="DD1138" s="144"/>
      <c r="DE1138" s="144"/>
      <c r="DF1138" s="144"/>
      <c r="DG1138" s="144"/>
      <c r="DH1138" s="144"/>
      <c r="DI1138" s="144"/>
      <c r="DJ1138" s="144"/>
      <c r="DK1138" s="144"/>
      <c r="DL1138" s="144"/>
      <c r="DM1138" s="144"/>
      <c r="DN1138" s="144"/>
      <c r="DO1138" s="144"/>
      <c r="DP1138" s="144"/>
      <c r="DQ1138" s="144"/>
      <c r="DR1138" s="144"/>
      <c r="DS1138" s="144"/>
      <c r="DT1138" s="144"/>
      <c r="DU1138" s="144"/>
      <c r="DV1138" s="144"/>
      <c r="DW1138" s="144"/>
      <c r="DX1138" s="144"/>
      <c r="DY1138" s="144"/>
      <c r="DZ1138" s="144"/>
      <c r="EA1138" s="144"/>
      <c r="EB1138" s="144"/>
      <c r="EC1138" s="144"/>
      <c r="ED1138" s="144"/>
      <c r="EE1138" s="144"/>
      <c r="EF1138" s="144"/>
      <c r="EG1138" s="144"/>
      <c r="EH1138" s="144"/>
      <c r="EI1138" s="144"/>
      <c r="EJ1138" s="144"/>
      <c r="EK1138" s="144"/>
      <c r="EL1138" s="144"/>
      <c r="EM1138" s="144"/>
      <c r="EN1138" s="144"/>
      <c r="EO1138" s="144"/>
      <c r="EP1138" s="144"/>
      <c r="EQ1138" s="144"/>
      <c r="ER1138" s="144"/>
      <c r="ES1138" s="144"/>
      <c r="ET1138" s="144"/>
      <c r="EU1138" s="144"/>
      <c r="EV1138" s="144"/>
      <c r="EW1138" s="144"/>
      <c r="EX1138" s="144"/>
      <c r="EY1138" s="144"/>
      <c r="EZ1138" s="144"/>
      <c r="FA1138" s="144"/>
      <c r="FB1138" s="144"/>
      <c r="FC1138" s="144"/>
      <c r="FD1138" s="144"/>
      <c r="FE1138" s="144"/>
      <c r="FF1138" s="144"/>
      <c r="FG1138" s="144"/>
      <c r="FH1138" s="144"/>
      <c r="FI1138" s="144"/>
      <c r="FJ1138" s="144"/>
      <c r="FK1138" s="144"/>
      <c r="FL1138" s="144"/>
      <c r="FM1138" s="144"/>
      <c r="FN1138" s="144"/>
      <c r="FO1138" s="144"/>
      <c r="FP1138" s="144"/>
      <c r="FQ1138" s="144"/>
      <c r="FR1138" s="144"/>
      <c r="FS1138" s="144"/>
      <c r="FT1138" s="144"/>
      <c r="FU1138" s="144"/>
      <c r="FV1138" s="144"/>
      <c r="FW1138" s="144"/>
      <c r="FX1138" s="144"/>
      <c r="FY1138" s="144"/>
      <c r="FZ1138" s="144"/>
      <c r="GA1138" s="144"/>
      <c r="GB1138" s="144"/>
      <c r="GC1138" s="144"/>
      <c r="GD1138" s="144"/>
      <c r="GE1138" s="144"/>
      <c r="GF1138" s="144"/>
      <c r="GG1138" s="144"/>
      <c r="GH1138" s="144"/>
      <c r="GI1138" s="144"/>
      <c r="GJ1138" s="144"/>
      <c r="GK1138" s="144"/>
      <c r="GL1138" s="144"/>
      <c r="GM1138" s="144"/>
      <c r="GN1138" s="144"/>
      <c r="GO1138" s="144"/>
      <c r="GP1138" s="144"/>
      <c r="GQ1138" s="144"/>
      <c r="GR1138" s="144"/>
      <c r="GS1138" s="144"/>
      <c r="GT1138" s="144"/>
      <c r="GU1138" s="144"/>
      <c r="GV1138" s="144"/>
      <c r="GW1138" s="144"/>
      <c r="GX1138" s="144"/>
      <c r="GY1138" s="144"/>
      <c r="GZ1138" s="144"/>
      <c r="HA1138" s="144"/>
      <c r="HB1138" s="144"/>
      <c r="HC1138" s="144"/>
      <c r="HD1138" s="144"/>
      <c r="HE1138" s="144"/>
      <c r="HF1138" s="144"/>
      <c r="HG1138" s="144"/>
      <c r="HH1138" s="144"/>
      <c r="HI1138" s="144"/>
      <c r="HJ1138" s="144"/>
    </row>
    <row r="1139" spans="1:218" ht="16.5" x14ac:dyDescent="0.35">
      <c r="A1139" s="144"/>
      <c r="B1139" s="144"/>
      <c r="C1139" s="144"/>
      <c r="D1139" s="144"/>
      <c r="E1139" s="144"/>
      <c r="F1139" s="144"/>
      <c r="G1139" s="144"/>
      <c r="H1139" s="144"/>
      <c r="I1139" s="144"/>
      <c r="J1139" s="144"/>
      <c r="K1139" s="144"/>
      <c r="L1139" s="144"/>
      <c r="M1139" s="144"/>
      <c r="N1139" s="144"/>
      <c r="O1139" s="144"/>
      <c r="P1139" s="144"/>
      <c r="Q1139" s="144"/>
      <c r="R1139" s="144"/>
      <c r="S1139" s="144"/>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c r="BG1139" s="144"/>
      <c r="BH1139" s="144"/>
      <c r="BI1139" s="144"/>
      <c r="BJ1139" s="144"/>
      <c r="BK1139" s="144"/>
      <c r="BL1139" s="144"/>
      <c r="BM1139" s="144"/>
      <c r="BN1139" s="144"/>
      <c r="BO1139" s="144"/>
      <c r="BP1139" s="144"/>
      <c r="BQ1139" s="144"/>
      <c r="BR1139" s="144"/>
      <c r="BS1139" s="144"/>
      <c r="BT1139" s="144"/>
      <c r="BU1139" s="144"/>
      <c r="BV1139" s="144"/>
      <c r="BW1139" s="144"/>
      <c r="BX1139" s="144"/>
      <c r="BY1139" s="144"/>
      <c r="BZ1139" s="144"/>
      <c r="CA1139" s="144"/>
      <c r="CB1139" s="144"/>
      <c r="CC1139" s="144"/>
      <c r="CD1139" s="144"/>
      <c r="CE1139" s="144"/>
      <c r="CF1139" s="144"/>
      <c r="CG1139" s="144"/>
      <c r="CH1139" s="144"/>
      <c r="CI1139" s="144"/>
      <c r="CJ1139" s="144"/>
      <c r="CK1139" s="144"/>
      <c r="CL1139" s="144"/>
      <c r="CM1139" s="144"/>
      <c r="CN1139" s="144"/>
      <c r="CO1139" s="144"/>
      <c r="CP1139" s="144"/>
      <c r="CQ1139" s="144"/>
      <c r="CR1139" s="144"/>
      <c r="CS1139" s="144"/>
      <c r="CT1139" s="144"/>
      <c r="CU1139" s="144"/>
      <c r="CV1139" s="144"/>
      <c r="CW1139" s="144"/>
      <c r="CX1139" s="144"/>
      <c r="CY1139" s="144"/>
      <c r="CZ1139" s="144"/>
      <c r="DA1139" s="144"/>
      <c r="DB1139" s="144"/>
      <c r="DC1139" s="144"/>
      <c r="DD1139" s="144"/>
      <c r="DE1139" s="144"/>
      <c r="DF1139" s="144"/>
      <c r="DG1139" s="144"/>
      <c r="DH1139" s="144"/>
      <c r="DI1139" s="144"/>
      <c r="DJ1139" s="144"/>
      <c r="DK1139" s="144"/>
      <c r="DL1139" s="144"/>
      <c r="DM1139" s="144"/>
      <c r="DN1139" s="144"/>
      <c r="DO1139" s="144"/>
      <c r="DP1139" s="144"/>
      <c r="DQ1139" s="144"/>
      <c r="DR1139" s="144"/>
      <c r="DS1139" s="144"/>
      <c r="DT1139" s="144"/>
      <c r="DU1139" s="144"/>
      <c r="DV1139" s="144"/>
      <c r="DW1139" s="144"/>
      <c r="DX1139" s="144"/>
      <c r="DY1139" s="144"/>
      <c r="DZ1139" s="144"/>
      <c r="EA1139" s="144"/>
      <c r="EB1139" s="144"/>
      <c r="EC1139" s="144"/>
      <c r="ED1139" s="144"/>
      <c r="EE1139" s="144"/>
      <c r="EF1139" s="144"/>
      <c r="EG1139" s="144"/>
      <c r="EH1139" s="144"/>
      <c r="EI1139" s="144"/>
      <c r="EJ1139" s="144"/>
      <c r="EK1139" s="144"/>
      <c r="EL1139" s="144"/>
      <c r="EM1139" s="144"/>
      <c r="EN1139" s="144"/>
      <c r="EO1139" s="144"/>
      <c r="EP1139" s="144"/>
      <c r="EQ1139" s="144"/>
      <c r="ER1139" s="144"/>
      <c r="ES1139" s="144"/>
      <c r="ET1139" s="144"/>
      <c r="EU1139" s="144"/>
      <c r="EV1139" s="144"/>
      <c r="EW1139" s="144"/>
      <c r="EX1139" s="144"/>
      <c r="EY1139" s="144"/>
      <c r="EZ1139" s="144"/>
      <c r="FA1139" s="144"/>
      <c r="FB1139" s="144"/>
      <c r="FC1139" s="144"/>
      <c r="FD1139" s="144"/>
      <c r="FE1139" s="144"/>
      <c r="FF1139" s="144"/>
      <c r="FG1139" s="144"/>
      <c r="FH1139" s="144"/>
      <c r="FI1139" s="144"/>
      <c r="FJ1139" s="144"/>
      <c r="FK1139" s="144"/>
      <c r="FL1139" s="144"/>
      <c r="FM1139" s="144"/>
      <c r="FN1139" s="144"/>
      <c r="FO1139" s="144"/>
      <c r="FP1139" s="144"/>
      <c r="FQ1139" s="144"/>
      <c r="FR1139" s="144"/>
      <c r="FS1139" s="144"/>
      <c r="FT1139" s="144"/>
      <c r="FU1139" s="144"/>
      <c r="FV1139" s="144"/>
      <c r="FW1139" s="144"/>
      <c r="FX1139" s="144"/>
      <c r="FY1139" s="144"/>
      <c r="FZ1139" s="144"/>
      <c r="GA1139" s="144"/>
      <c r="GB1139" s="144"/>
      <c r="GC1139" s="144"/>
      <c r="GD1139" s="144"/>
      <c r="GE1139" s="144"/>
      <c r="GF1139" s="144"/>
      <c r="GG1139" s="144"/>
      <c r="GH1139" s="144"/>
      <c r="GI1139" s="144"/>
      <c r="GJ1139" s="144"/>
      <c r="GK1139" s="144"/>
      <c r="GL1139" s="144"/>
      <c r="GM1139" s="144"/>
      <c r="GN1139" s="144"/>
      <c r="GO1139" s="144"/>
      <c r="GP1139" s="144"/>
      <c r="GQ1139" s="144"/>
      <c r="GR1139" s="144"/>
      <c r="GS1139" s="144"/>
      <c r="GT1139" s="144"/>
      <c r="GU1139" s="144"/>
      <c r="GV1139" s="144"/>
      <c r="GW1139" s="144"/>
      <c r="GX1139" s="144"/>
      <c r="GY1139" s="144"/>
      <c r="GZ1139" s="144"/>
      <c r="HA1139" s="144"/>
      <c r="HB1139" s="144"/>
      <c r="HC1139" s="144"/>
      <c r="HD1139" s="144"/>
      <c r="HE1139" s="144"/>
      <c r="HF1139" s="144"/>
      <c r="HG1139" s="144"/>
      <c r="HH1139" s="144"/>
      <c r="HI1139" s="144"/>
      <c r="HJ1139" s="144"/>
    </row>
    <row r="1140" spans="1:218" ht="16.5" x14ac:dyDescent="0.35">
      <c r="A1140" s="144"/>
      <c r="B1140" s="144"/>
      <c r="C1140" s="144"/>
      <c r="D1140" s="144"/>
      <c r="E1140" s="144"/>
      <c r="F1140" s="144"/>
      <c r="G1140" s="144"/>
      <c r="H1140" s="144"/>
      <c r="I1140" s="144"/>
      <c r="J1140" s="144"/>
      <c r="K1140" s="144"/>
      <c r="L1140" s="144"/>
      <c r="M1140" s="144"/>
      <c r="N1140" s="144"/>
      <c r="O1140" s="144"/>
      <c r="P1140" s="144"/>
      <c r="Q1140" s="144"/>
      <c r="R1140" s="144"/>
      <c r="S1140" s="144"/>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c r="BG1140" s="144"/>
      <c r="BH1140" s="144"/>
      <c r="BI1140" s="144"/>
      <c r="BJ1140" s="144"/>
      <c r="BK1140" s="144"/>
      <c r="BL1140" s="144"/>
      <c r="BM1140" s="144"/>
      <c r="BN1140" s="144"/>
      <c r="BO1140" s="144"/>
      <c r="BP1140" s="144"/>
      <c r="BQ1140" s="144"/>
      <c r="BR1140" s="144"/>
      <c r="BS1140" s="144"/>
      <c r="BT1140" s="144"/>
      <c r="BU1140" s="144"/>
      <c r="BV1140" s="144"/>
      <c r="BW1140" s="144"/>
      <c r="BX1140" s="144"/>
      <c r="BY1140" s="144"/>
      <c r="BZ1140" s="144"/>
      <c r="CA1140" s="144"/>
      <c r="CB1140" s="144"/>
      <c r="CC1140" s="144"/>
      <c r="CD1140" s="144"/>
      <c r="CE1140" s="144"/>
      <c r="CF1140" s="144"/>
      <c r="CG1140" s="144"/>
      <c r="CH1140" s="144"/>
      <c r="CI1140" s="144"/>
      <c r="CJ1140" s="144"/>
      <c r="CK1140" s="144"/>
      <c r="CL1140" s="144"/>
      <c r="CM1140" s="144"/>
      <c r="CN1140" s="144"/>
      <c r="CO1140" s="144"/>
      <c r="CP1140" s="144"/>
      <c r="CQ1140" s="144"/>
      <c r="CR1140" s="144"/>
      <c r="CS1140" s="144"/>
      <c r="CT1140" s="144"/>
      <c r="CU1140" s="144"/>
      <c r="CV1140" s="144"/>
      <c r="CW1140" s="144"/>
      <c r="CX1140" s="144"/>
      <c r="CY1140" s="144"/>
      <c r="CZ1140" s="144"/>
      <c r="DA1140" s="144"/>
      <c r="DB1140" s="144"/>
      <c r="DC1140" s="144"/>
      <c r="DD1140" s="144"/>
      <c r="DE1140" s="144"/>
      <c r="DF1140" s="144"/>
      <c r="DG1140" s="144"/>
      <c r="DH1140" s="144"/>
      <c r="DI1140" s="144"/>
      <c r="DJ1140" s="144"/>
      <c r="DK1140" s="144"/>
      <c r="DL1140" s="144"/>
      <c r="DM1140" s="144"/>
      <c r="DN1140" s="144"/>
      <c r="DO1140" s="144"/>
      <c r="DP1140" s="144"/>
      <c r="DQ1140" s="144"/>
      <c r="DR1140" s="144"/>
      <c r="DS1140" s="144"/>
      <c r="DT1140" s="144"/>
      <c r="DU1140" s="144"/>
      <c r="DV1140" s="144"/>
      <c r="DW1140" s="144"/>
      <c r="DX1140" s="144"/>
      <c r="DY1140" s="144"/>
      <c r="DZ1140" s="144"/>
      <c r="EA1140" s="144"/>
      <c r="EB1140" s="144"/>
      <c r="EC1140" s="144"/>
      <c r="ED1140" s="144"/>
      <c r="EE1140" s="144"/>
      <c r="EF1140" s="144"/>
      <c r="EG1140" s="144"/>
      <c r="EH1140" s="144"/>
      <c r="EI1140" s="144"/>
      <c r="EJ1140" s="144"/>
      <c r="EK1140" s="144"/>
      <c r="EL1140" s="144"/>
      <c r="EM1140" s="144"/>
      <c r="EN1140" s="144"/>
      <c r="EO1140" s="144"/>
      <c r="EP1140" s="144"/>
      <c r="EQ1140" s="144"/>
      <c r="ER1140" s="144"/>
      <c r="ES1140" s="144"/>
      <c r="ET1140" s="144"/>
      <c r="EU1140" s="144"/>
      <c r="EV1140" s="144"/>
      <c r="EW1140" s="144"/>
      <c r="EX1140" s="144"/>
      <c r="EY1140" s="144"/>
      <c r="EZ1140" s="144"/>
      <c r="FA1140" s="144"/>
      <c r="FB1140" s="144"/>
      <c r="FC1140" s="144"/>
      <c r="FD1140" s="144"/>
      <c r="FE1140" s="144"/>
      <c r="FF1140" s="144"/>
      <c r="FG1140" s="144"/>
      <c r="FH1140" s="144"/>
      <c r="FI1140" s="144"/>
      <c r="FJ1140" s="144"/>
      <c r="FK1140" s="144"/>
      <c r="FL1140" s="144"/>
      <c r="FM1140" s="144"/>
      <c r="FN1140" s="144"/>
      <c r="FO1140" s="144"/>
      <c r="FP1140" s="144"/>
      <c r="FQ1140" s="144"/>
      <c r="FR1140" s="144"/>
      <c r="FS1140" s="144"/>
      <c r="FT1140" s="144"/>
      <c r="FU1140" s="144"/>
      <c r="FV1140" s="144"/>
      <c r="FW1140" s="144"/>
      <c r="FX1140" s="144"/>
      <c r="FY1140" s="144"/>
      <c r="FZ1140" s="144"/>
      <c r="GA1140" s="144"/>
      <c r="GB1140" s="144"/>
      <c r="GC1140" s="144"/>
      <c r="GD1140" s="144"/>
      <c r="GE1140" s="144"/>
      <c r="GF1140" s="144"/>
      <c r="GG1140" s="144"/>
      <c r="GH1140" s="144"/>
      <c r="GI1140" s="144"/>
      <c r="GJ1140" s="144"/>
      <c r="GK1140" s="144"/>
      <c r="GL1140" s="144"/>
      <c r="GM1140" s="144"/>
      <c r="GN1140" s="144"/>
      <c r="GO1140" s="144"/>
      <c r="GP1140" s="144"/>
      <c r="GQ1140" s="144"/>
      <c r="GR1140" s="144"/>
      <c r="GS1140" s="144"/>
      <c r="GT1140" s="144"/>
      <c r="GU1140" s="144"/>
      <c r="GV1140" s="144"/>
      <c r="GW1140" s="144"/>
      <c r="GX1140" s="144"/>
      <c r="GY1140" s="144"/>
      <c r="GZ1140" s="144"/>
      <c r="HA1140" s="144"/>
      <c r="HB1140" s="144"/>
      <c r="HC1140" s="144"/>
      <c r="HD1140" s="144"/>
      <c r="HE1140" s="144"/>
      <c r="HF1140" s="144"/>
      <c r="HG1140" s="144"/>
      <c r="HH1140" s="144"/>
      <c r="HI1140" s="144"/>
      <c r="HJ1140" s="144"/>
    </row>
    <row r="1141" spans="1:218" ht="16.5" x14ac:dyDescent="0.35">
      <c r="A1141" s="144"/>
      <c r="B1141" s="144"/>
      <c r="C1141" s="144"/>
      <c r="D1141" s="144"/>
      <c r="E1141" s="144"/>
      <c r="F1141" s="144"/>
      <c r="G1141" s="144"/>
      <c r="H1141" s="144"/>
      <c r="I1141" s="144"/>
      <c r="J1141" s="144"/>
      <c r="K1141" s="144"/>
      <c r="L1141" s="144"/>
      <c r="M1141" s="144"/>
      <c r="N1141" s="144"/>
      <c r="O1141" s="144"/>
      <c r="P1141" s="144"/>
      <c r="Q1141" s="144"/>
      <c r="R1141" s="144"/>
      <c r="S1141" s="144"/>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c r="BG1141" s="144"/>
      <c r="BH1141" s="144"/>
      <c r="BI1141" s="144"/>
      <c r="BJ1141" s="144"/>
      <c r="BK1141" s="144"/>
      <c r="BL1141" s="144"/>
      <c r="BM1141" s="144"/>
      <c r="BN1141" s="144"/>
      <c r="BO1141" s="144"/>
      <c r="BP1141" s="144"/>
      <c r="BQ1141" s="144"/>
      <c r="BR1141" s="144"/>
      <c r="BS1141" s="144"/>
      <c r="BT1141" s="144"/>
      <c r="BU1141" s="144"/>
      <c r="BV1141" s="144"/>
      <c r="BW1141" s="144"/>
      <c r="BX1141" s="144"/>
      <c r="BY1141" s="144"/>
      <c r="BZ1141" s="144"/>
      <c r="CA1141" s="144"/>
      <c r="CB1141" s="144"/>
      <c r="CC1141" s="144"/>
      <c r="CD1141" s="144"/>
      <c r="CE1141" s="144"/>
      <c r="CF1141" s="144"/>
      <c r="CG1141" s="144"/>
      <c r="CH1141" s="144"/>
      <c r="CI1141" s="144"/>
      <c r="CJ1141" s="144"/>
      <c r="CK1141" s="144"/>
      <c r="CL1141" s="144"/>
      <c r="CM1141" s="144"/>
      <c r="CN1141" s="144"/>
      <c r="CO1141" s="144"/>
      <c r="CP1141" s="144"/>
      <c r="CQ1141" s="144"/>
      <c r="CR1141" s="144"/>
      <c r="CS1141" s="144"/>
      <c r="CT1141" s="144"/>
      <c r="CU1141" s="144"/>
      <c r="CV1141" s="144"/>
      <c r="CW1141" s="144"/>
      <c r="CX1141" s="144"/>
      <c r="CY1141" s="144"/>
      <c r="CZ1141" s="144"/>
      <c r="DA1141" s="144"/>
      <c r="DB1141" s="144"/>
      <c r="DC1141" s="144"/>
      <c r="DD1141" s="144"/>
      <c r="DE1141" s="144"/>
      <c r="DF1141" s="144"/>
      <c r="DG1141" s="144"/>
      <c r="DH1141" s="144"/>
      <c r="DI1141" s="144"/>
      <c r="DJ1141" s="144"/>
      <c r="DK1141" s="144"/>
      <c r="DL1141" s="144"/>
      <c r="DM1141" s="144"/>
      <c r="DN1141" s="144"/>
      <c r="DO1141" s="144"/>
      <c r="DP1141" s="144"/>
      <c r="DQ1141" s="144"/>
      <c r="DR1141" s="144"/>
      <c r="DS1141" s="144"/>
      <c r="DT1141" s="144"/>
      <c r="DU1141" s="144"/>
      <c r="DV1141" s="144"/>
      <c r="DW1141" s="144"/>
      <c r="DX1141" s="144"/>
      <c r="DY1141" s="144"/>
      <c r="DZ1141" s="144"/>
      <c r="EA1141" s="144"/>
      <c r="EB1141" s="144"/>
      <c r="EC1141" s="144"/>
      <c r="ED1141" s="144"/>
      <c r="EE1141" s="144"/>
      <c r="EF1141" s="144"/>
      <c r="EG1141" s="144"/>
      <c r="EH1141" s="144"/>
      <c r="EI1141" s="144"/>
      <c r="EJ1141" s="144"/>
      <c r="EK1141" s="144"/>
      <c r="EL1141" s="144"/>
      <c r="EM1141" s="144"/>
      <c r="EN1141" s="144"/>
      <c r="EO1141" s="144"/>
      <c r="EP1141" s="144"/>
      <c r="EQ1141" s="144"/>
      <c r="ER1141" s="144"/>
      <c r="ES1141" s="144"/>
      <c r="ET1141" s="144"/>
      <c r="EU1141" s="144"/>
      <c r="EV1141" s="144"/>
      <c r="EW1141" s="144"/>
      <c r="EX1141" s="144"/>
      <c r="EY1141" s="144"/>
      <c r="EZ1141" s="144"/>
      <c r="FA1141" s="144"/>
      <c r="FB1141" s="144"/>
      <c r="FC1141" s="144"/>
      <c r="FD1141" s="144"/>
      <c r="FE1141" s="144"/>
      <c r="FF1141" s="144"/>
      <c r="FG1141" s="144"/>
      <c r="FH1141" s="144"/>
      <c r="FI1141" s="144"/>
      <c r="FJ1141" s="144"/>
      <c r="FK1141" s="144"/>
      <c r="FL1141" s="144"/>
      <c r="FM1141" s="144"/>
      <c r="FN1141" s="144"/>
      <c r="FO1141" s="144"/>
      <c r="FP1141" s="144"/>
      <c r="FQ1141" s="144"/>
      <c r="FR1141" s="144"/>
      <c r="FS1141" s="144"/>
      <c r="FT1141" s="144"/>
      <c r="FU1141" s="144"/>
      <c r="FV1141" s="144"/>
      <c r="FW1141" s="144"/>
      <c r="FX1141" s="144"/>
      <c r="FY1141" s="144"/>
      <c r="FZ1141" s="144"/>
      <c r="GA1141" s="144"/>
      <c r="GB1141" s="144"/>
      <c r="GC1141" s="144"/>
      <c r="GD1141" s="144"/>
      <c r="GE1141" s="144"/>
      <c r="GF1141" s="144"/>
      <c r="GG1141" s="144"/>
      <c r="GH1141" s="144"/>
      <c r="GI1141" s="144"/>
      <c r="GJ1141" s="144"/>
      <c r="GK1141" s="144"/>
      <c r="GL1141" s="144"/>
      <c r="GM1141" s="144"/>
      <c r="GN1141" s="144"/>
      <c r="GO1141" s="144"/>
      <c r="GP1141" s="144"/>
      <c r="GQ1141" s="144"/>
      <c r="GR1141" s="144"/>
      <c r="GS1141" s="144"/>
      <c r="GT1141" s="144"/>
      <c r="GU1141" s="144"/>
      <c r="GV1141" s="144"/>
      <c r="GW1141" s="144"/>
      <c r="GX1141" s="144"/>
      <c r="GY1141" s="144"/>
      <c r="GZ1141" s="144"/>
      <c r="HA1141" s="144"/>
      <c r="HB1141" s="144"/>
      <c r="HC1141" s="144"/>
      <c r="HD1141" s="144"/>
      <c r="HE1141" s="144"/>
      <c r="HF1141" s="144"/>
      <c r="HG1141" s="144"/>
      <c r="HH1141" s="144"/>
      <c r="HI1141" s="144"/>
      <c r="HJ1141" s="144"/>
    </row>
    <row r="1142" spans="1:218" ht="16.5" x14ac:dyDescent="0.35">
      <c r="A1142" s="144"/>
      <c r="B1142" s="144"/>
      <c r="C1142" s="144"/>
      <c r="D1142" s="144"/>
      <c r="E1142" s="144"/>
      <c r="F1142" s="144"/>
      <c r="G1142" s="144"/>
      <c r="H1142" s="144"/>
      <c r="I1142" s="144"/>
      <c r="J1142" s="144"/>
      <c r="K1142" s="144"/>
      <c r="L1142" s="144"/>
      <c r="M1142" s="144"/>
      <c r="N1142" s="144"/>
      <c r="O1142" s="144"/>
      <c r="P1142" s="144"/>
      <c r="Q1142" s="144"/>
      <c r="R1142" s="144"/>
      <c r="S1142" s="144"/>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c r="BG1142" s="144"/>
      <c r="BH1142" s="144"/>
      <c r="BI1142" s="144"/>
      <c r="BJ1142" s="144"/>
      <c r="BK1142" s="144"/>
      <c r="BL1142" s="144"/>
      <c r="BM1142" s="144"/>
      <c r="BN1142" s="144"/>
      <c r="BO1142" s="144"/>
      <c r="BP1142" s="144"/>
      <c r="BQ1142" s="144"/>
      <c r="BR1142" s="144"/>
      <c r="BS1142" s="144"/>
      <c r="BT1142" s="144"/>
      <c r="BU1142" s="144"/>
      <c r="BV1142" s="144"/>
      <c r="BW1142" s="144"/>
      <c r="BX1142" s="144"/>
      <c r="BY1142" s="144"/>
      <c r="BZ1142" s="144"/>
      <c r="CA1142" s="144"/>
      <c r="CB1142" s="144"/>
      <c r="CC1142" s="144"/>
      <c r="CD1142" s="144"/>
      <c r="CE1142" s="144"/>
      <c r="CF1142" s="144"/>
      <c r="CG1142" s="144"/>
      <c r="CH1142" s="144"/>
      <c r="CI1142" s="144"/>
      <c r="CJ1142" s="144"/>
      <c r="CK1142" s="144"/>
      <c r="CL1142" s="144"/>
      <c r="CM1142" s="144"/>
      <c r="CN1142" s="144"/>
      <c r="CO1142" s="144"/>
      <c r="CP1142" s="144"/>
      <c r="CQ1142" s="144"/>
      <c r="CR1142" s="144"/>
      <c r="CS1142" s="144"/>
      <c r="CT1142" s="144"/>
      <c r="CU1142" s="144"/>
      <c r="CV1142" s="144"/>
      <c r="CW1142" s="144"/>
      <c r="CX1142" s="144"/>
      <c r="CY1142" s="144"/>
      <c r="CZ1142" s="144"/>
      <c r="DA1142" s="144"/>
      <c r="DB1142" s="144"/>
      <c r="DC1142" s="144"/>
      <c r="DD1142" s="144"/>
      <c r="DE1142" s="144"/>
      <c r="DF1142" s="144"/>
      <c r="DG1142" s="144"/>
      <c r="DH1142" s="144"/>
      <c r="DI1142" s="144"/>
      <c r="DJ1142" s="144"/>
      <c r="DK1142" s="144"/>
      <c r="DL1142" s="144"/>
      <c r="DM1142" s="144"/>
      <c r="DN1142" s="144"/>
      <c r="DO1142" s="144"/>
      <c r="DP1142" s="144"/>
      <c r="DQ1142" s="144"/>
      <c r="DR1142" s="144"/>
      <c r="DS1142" s="144"/>
      <c r="DT1142" s="144"/>
      <c r="DU1142" s="144"/>
      <c r="DV1142" s="144"/>
      <c r="DW1142" s="144"/>
      <c r="DX1142" s="144"/>
      <c r="DY1142" s="144"/>
      <c r="DZ1142" s="144"/>
      <c r="EA1142" s="144"/>
      <c r="EB1142" s="144"/>
      <c r="EC1142" s="144"/>
      <c r="ED1142" s="144"/>
      <c r="EE1142" s="144"/>
      <c r="EF1142" s="144"/>
      <c r="EG1142" s="144"/>
      <c r="EH1142" s="144"/>
      <c r="EI1142" s="144"/>
      <c r="EJ1142" s="144"/>
      <c r="EK1142" s="144"/>
      <c r="EL1142" s="144"/>
      <c r="EM1142" s="144"/>
      <c r="EN1142" s="144"/>
      <c r="EO1142" s="144"/>
      <c r="EP1142" s="144"/>
      <c r="EQ1142" s="144"/>
      <c r="ER1142" s="144"/>
      <c r="ES1142" s="144"/>
      <c r="ET1142" s="144"/>
      <c r="EU1142" s="144"/>
      <c r="EV1142" s="144"/>
      <c r="EW1142" s="144"/>
      <c r="EX1142" s="144"/>
      <c r="EY1142" s="144"/>
      <c r="EZ1142" s="144"/>
      <c r="FA1142" s="144"/>
      <c r="FB1142" s="144"/>
      <c r="FC1142" s="144"/>
      <c r="FD1142" s="144"/>
      <c r="FE1142" s="144"/>
      <c r="FF1142" s="144"/>
      <c r="FG1142" s="144"/>
      <c r="FH1142" s="144"/>
      <c r="FI1142" s="144"/>
      <c r="FJ1142" s="144"/>
      <c r="FK1142" s="144"/>
      <c r="FL1142" s="144"/>
      <c r="FM1142" s="144"/>
      <c r="FN1142" s="144"/>
      <c r="FO1142" s="144"/>
      <c r="FP1142" s="144"/>
      <c r="FQ1142" s="144"/>
      <c r="FR1142" s="144"/>
      <c r="FS1142" s="144"/>
      <c r="FT1142" s="144"/>
      <c r="FU1142" s="144"/>
      <c r="FV1142" s="144"/>
      <c r="FW1142" s="144"/>
      <c r="FX1142" s="144"/>
      <c r="FY1142" s="144"/>
      <c r="FZ1142" s="144"/>
      <c r="GA1142" s="144"/>
      <c r="GB1142" s="144"/>
      <c r="GC1142" s="144"/>
      <c r="GD1142" s="144"/>
      <c r="GE1142" s="144"/>
      <c r="GF1142" s="144"/>
      <c r="GG1142" s="144"/>
      <c r="GH1142" s="144"/>
      <c r="GI1142" s="144"/>
      <c r="GJ1142" s="144"/>
      <c r="GK1142" s="144"/>
      <c r="GL1142" s="144"/>
      <c r="GM1142" s="144"/>
      <c r="GN1142" s="144"/>
      <c r="GO1142" s="144"/>
      <c r="GP1142" s="144"/>
      <c r="GQ1142" s="144"/>
      <c r="GR1142" s="144"/>
      <c r="GS1142" s="144"/>
      <c r="GT1142" s="144"/>
      <c r="GU1142" s="144"/>
      <c r="GV1142" s="144"/>
      <c r="GW1142" s="144"/>
      <c r="GX1142" s="144"/>
      <c r="GY1142" s="144"/>
      <c r="GZ1142" s="144"/>
      <c r="HA1142" s="144"/>
      <c r="HB1142" s="144"/>
      <c r="HC1142" s="144"/>
      <c r="HD1142" s="144"/>
      <c r="HE1142" s="144"/>
      <c r="HF1142" s="144"/>
      <c r="HG1142" s="144"/>
      <c r="HH1142" s="144"/>
      <c r="HI1142" s="144"/>
      <c r="HJ1142" s="144"/>
    </row>
    <row r="1143" spans="1:218" ht="16.5" x14ac:dyDescent="0.35">
      <c r="A1143" s="144"/>
      <c r="B1143" s="144"/>
      <c r="C1143" s="144"/>
      <c r="D1143" s="144"/>
      <c r="E1143" s="144"/>
      <c r="F1143" s="144"/>
      <c r="G1143" s="144"/>
      <c r="H1143" s="144"/>
      <c r="I1143" s="144"/>
      <c r="J1143" s="144"/>
      <c r="K1143" s="144"/>
      <c r="L1143" s="144"/>
      <c r="M1143" s="144"/>
      <c r="N1143" s="144"/>
      <c r="O1143" s="144"/>
      <c r="P1143" s="144"/>
      <c r="Q1143" s="144"/>
      <c r="R1143" s="144"/>
      <c r="S1143" s="144"/>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c r="BG1143" s="144"/>
      <c r="BH1143" s="144"/>
      <c r="BI1143" s="144"/>
      <c r="BJ1143" s="144"/>
      <c r="BK1143" s="144"/>
      <c r="BL1143" s="144"/>
      <c r="BM1143" s="144"/>
      <c r="BN1143" s="144"/>
      <c r="BO1143" s="144"/>
      <c r="BP1143" s="144"/>
      <c r="BQ1143" s="144"/>
      <c r="BR1143" s="144"/>
      <c r="BS1143" s="144"/>
      <c r="BT1143" s="144"/>
      <c r="BU1143" s="144"/>
      <c r="BV1143" s="144"/>
      <c r="BW1143" s="144"/>
      <c r="BX1143" s="144"/>
      <c r="BY1143" s="144"/>
      <c r="BZ1143" s="144"/>
      <c r="CA1143" s="144"/>
      <c r="CB1143" s="144"/>
      <c r="CC1143" s="144"/>
      <c r="CD1143" s="144"/>
      <c r="CE1143" s="144"/>
      <c r="CF1143" s="144"/>
      <c r="CG1143" s="144"/>
      <c r="CH1143" s="144"/>
      <c r="CI1143" s="144"/>
      <c r="CJ1143" s="144"/>
      <c r="CK1143" s="144"/>
      <c r="CL1143" s="144"/>
      <c r="CM1143" s="144"/>
      <c r="CN1143" s="144"/>
      <c r="CO1143" s="144"/>
      <c r="CP1143" s="144"/>
      <c r="CQ1143" s="144"/>
      <c r="CR1143" s="144"/>
      <c r="CS1143" s="144"/>
      <c r="CT1143" s="144"/>
      <c r="CU1143" s="144"/>
      <c r="CV1143" s="144"/>
      <c r="CW1143" s="144"/>
      <c r="CX1143" s="144"/>
      <c r="CY1143" s="144"/>
      <c r="CZ1143" s="144"/>
      <c r="DA1143" s="144"/>
      <c r="DB1143" s="144"/>
      <c r="DC1143" s="144"/>
      <c r="DD1143" s="144"/>
      <c r="DE1143" s="144"/>
      <c r="DF1143" s="144"/>
      <c r="DG1143" s="144"/>
      <c r="DH1143" s="144"/>
      <c r="DI1143" s="144"/>
      <c r="DJ1143" s="144"/>
      <c r="DK1143" s="144"/>
      <c r="DL1143" s="144"/>
      <c r="DM1143" s="144"/>
      <c r="DN1143" s="144"/>
      <c r="DO1143" s="144"/>
      <c r="DP1143" s="144"/>
      <c r="DQ1143" s="144"/>
      <c r="DR1143" s="144"/>
      <c r="DS1143" s="144"/>
      <c r="DT1143" s="144"/>
      <c r="DU1143" s="144"/>
      <c r="DV1143" s="144"/>
      <c r="DW1143" s="144"/>
      <c r="DX1143" s="144"/>
      <c r="DY1143" s="144"/>
      <c r="DZ1143" s="144"/>
      <c r="EA1143" s="144"/>
      <c r="EB1143" s="144"/>
      <c r="EC1143" s="144"/>
      <c r="ED1143" s="144"/>
      <c r="EE1143" s="144"/>
      <c r="EF1143" s="144"/>
      <c r="EG1143" s="144"/>
      <c r="EH1143" s="144"/>
      <c r="EI1143" s="144"/>
      <c r="EJ1143" s="144"/>
      <c r="EK1143" s="144"/>
      <c r="EL1143" s="144"/>
      <c r="EM1143" s="144"/>
      <c r="EN1143" s="144"/>
      <c r="EO1143" s="144"/>
      <c r="EP1143" s="144"/>
      <c r="EQ1143" s="144"/>
      <c r="ER1143" s="144"/>
      <c r="ES1143" s="144"/>
      <c r="ET1143" s="144"/>
      <c r="EU1143" s="144"/>
      <c r="EV1143" s="144"/>
      <c r="EW1143" s="144"/>
      <c r="EX1143" s="144"/>
      <c r="EY1143" s="144"/>
      <c r="EZ1143" s="144"/>
      <c r="FA1143" s="144"/>
      <c r="FB1143" s="144"/>
      <c r="FC1143" s="144"/>
      <c r="FD1143" s="144"/>
      <c r="FE1143" s="144"/>
      <c r="FF1143" s="144"/>
      <c r="FG1143" s="144"/>
      <c r="FH1143" s="144"/>
      <c r="FI1143" s="144"/>
      <c r="FJ1143" s="144"/>
      <c r="FK1143" s="144"/>
      <c r="FL1143" s="144"/>
      <c r="FM1143" s="144"/>
      <c r="FN1143" s="144"/>
      <c r="FO1143" s="144"/>
      <c r="FP1143" s="144"/>
      <c r="FQ1143" s="144"/>
      <c r="FR1143" s="144"/>
      <c r="FS1143" s="144"/>
      <c r="FT1143" s="144"/>
      <c r="FU1143" s="144"/>
      <c r="FV1143" s="144"/>
      <c r="FW1143" s="144"/>
      <c r="FX1143" s="144"/>
      <c r="FY1143" s="144"/>
      <c r="FZ1143" s="144"/>
      <c r="GA1143" s="144"/>
      <c r="GB1143" s="144"/>
      <c r="GC1143" s="144"/>
      <c r="GD1143" s="144"/>
      <c r="GE1143" s="144"/>
      <c r="GF1143" s="144"/>
      <c r="GG1143" s="144"/>
      <c r="GH1143" s="144"/>
      <c r="GI1143" s="144"/>
      <c r="GJ1143" s="144"/>
      <c r="GK1143" s="144"/>
      <c r="GL1143" s="144"/>
      <c r="GM1143" s="144"/>
      <c r="GN1143" s="144"/>
      <c r="GO1143" s="144"/>
      <c r="GP1143" s="144"/>
      <c r="GQ1143" s="144"/>
      <c r="GR1143" s="144"/>
      <c r="GS1143" s="144"/>
      <c r="GT1143" s="144"/>
      <c r="GU1143" s="144"/>
      <c r="GV1143" s="144"/>
      <c r="GW1143" s="144"/>
      <c r="GX1143" s="144"/>
      <c r="GY1143" s="144"/>
      <c r="GZ1143" s="144"/>
      <c r="HA1143" s="144"/>
      <c r="HB1143" s="144"/>
      <c r="HC1143" s="144"/>
      <c r="HD1143" s="144"/>
      <c r="HE1143" s="144"/>
      <c r="HF1143" s="144"/>
      <c r="HG1143" s="144"/>
      <c r="HH1143" s="144"/>
      <c r="HI1143" s="144"/>
      <c r="HJ1143" s="144"/>
    </row>
    <row r="1144" spans="1:218" ht="16.5" x14ac:dyDescent="0.35">
      <c r="A1144" s="144"/>
      <c r="B1144" s="144"/>
      <c r="C1144" s="144"/>
      <c r="D1144" s="144"/>
      <c r="E1144" s="144"/>
      <c r="F1144" s="144"/>
      <c r="G1144" s="144"/>
      <c r="H1144" s="144"/>
      <c r="I1144" s="144"/>
      <c r="J1144" s="144"/>
      <c r="K1144" s="144"/>
      <c r="L1144" s="144"/>
      <c r="M1144" s="144"/>
      <c r="N1144" s="144"/>
      <c r="O1144" s="144"/>
      <c r="P1144" s="144"/>
      <c r="Q1144" s="144"/>
      <c r="R1144" s="144"/>
      <c r="S1144" s="144"/>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c r="BG1144" s="144"/>
      <c r="BH1144" s="144"/>
      <c r="BI1144" s="144"/>
      <c r="BJ1144" s="144"/>
      <c r="BK1144" s="144"/>
      <c r="BL1144" s="144"/>
      <c r="BM1144" s="144"/>
      <c r="BN1144" s="144"/>
      <c r="BO1144" s="144"/>
      <c r="BP1144" s="144"/>
      <c r="BQ1144" s="144"/>
      <c r="BR1144" s="144"/>
      <c r="BS1144" s="144"/>
      <c r="BT1144" s="144"/>
      <c r="BU1144" s="144"/>
      <c r="BV1144" s="144"/>
      <c r="BW1144" s="144"/>
      <c r="BX1144" s="144"/>
      <c r="BY1144" s="144"/>
      <c r="BZ1144" s="144"/>
      <c r="CA1144" s="144"/>
      <c r="CB1144" s="144"/>
      <c r="CC1144" s="144"/>
      <c r="CD1144" s="144"/>
      <c r="CE1144" s="144"/>
      <c r="CF1144" s="144"/>
      <c r="CG1144" s="144"/>
      <c r="CH1144" s="144"/>
      <c r="CI1144" s="144"/>
      <c r="CJ1144" s="144"/>
      <c r="CK1144" s="144"/>
      <c r="CL1144" s="144"/>
      <c r="CM1144" s="144"/>
      <c r="CN1144" s="144"/>
      <c r="CO1144" s="144"/>
      <c r="CP1144" s="144"/>
      <c r="CQ1144" s="144"/>
      <c r="CR1144" s="144"/>
      <c r="CS1144" s="144"/>
      <c r="CT1144" s="144"/>
      <c r="CU1144" s="144"/>
      <c r="CV1144" s="144"/>
      <c r="CW1144" s="144"/>
      <c r="CX1144" s="144"/>
      <c r="CY1144" s="144"/>
      <c r="CZ1144" s="144"/>
      <c r="DA1144" s="144"/>
      <c r="DB1144" s="144"/>
      <c r="DC1144" s="144"/>
      <c r="DD1144" s="144"/>
      <c r="DE1144" s="144"/>
      <c r="DF1144" s="144"/>
      <c r="DG1144" s="144"/>
      <c r="DH1144" s="144"/>
      <c r="DI1144" s="144"/>
      <c r="DJ1144" s="144"/>
      <c r="DK1144" s="144"/>
      <c r="DL1144" s="144"/>
      <c r="DM1144" s="144"/>
      <c r="DN1144" s="144"/>
      <c r="DO1144" s="144"/>
      <c r="DP1144" s="144"/>
      <c r="DQ1144" s="144"/>
      <c r="DR1144" s="144"/>
      <c r="DS1144" s="144"/>
      <c r="DT1144" s="144"/>
      <c r="DU1144" s="144"/>
      <c r="DV1144" s="144"/>
      <c r="DW1144" s="144"/>
      <c r="DX1144" s="144"/>
      <c r="DY1144" s="144"/>
      <c r="DZ1144" s="144"/>
      <c r="EA1144" s="144"/>
      <c r="EB1144" s="144"/>
      <c r="EC1144" s="144"/>
      <c r="ED1144" s="144"/>
      <c r="EE1144" s="144"/>
      <c r="EF1144" s="144"/>
      <c r="EG1144" s="144"/>
      <c r="EH1144" s="144"/>
      <c r="EI1144" s="144"/>
      <c r="EJ1144" s="144"/>
      <c r="EK1144" s="144"/>
      <c r="EL1144" s="144"/>
      <c r="EM1144" s="144"/>
      <c r="EN1144" s="144"/>
      <c r="EO1144" s="144"/>
      <c r="EP1144" s="144"/>
      <c r="EQ1144" s="144"/>
      <c r="ER1144" s="144"/>
      <c r="ES1144" s="144"/>
      <c r="ET1144" s="144"/>
      <c r="EU1144" s="144"/>
      <c r="EV1144" s="144"/>
      <c r="EW1144" s="144"/>
      <c r="EX1144" s="144"/>
      <c r="EY1144" s="144"/>
      <c r="EZ1144" s="144"/>
      <c r="FA1144" s="144"/>
      <c r="FB1144" s="144"/>
      <c r="FC1144" s="144"/>
      <c r="FD1144" s="144"/>
      <c r="FE1144" s="144"/>
      <c r="FF1144" s="144"/>
      <c r="FG1144" s="144"/>
      <c r="FH1144" s="144"/>
      <c r="FI1144" s="144"/>
      <c r="FJ1144" s="144"/>
      <c r="FK1144" s="144"/>
      <c r="FL1144" s="144"/>
      <c r="FM1144" s="144"/>
      <c r="FN1144" s="144"/>
      <c r="FO1144" s="144"/>
      <c r="FP1144" s="144"/>
      <c r="FQ1144" s="144"/>
      <c r="FR1144" s="144"/>
      <c r="FS1144" s="144"/>
      <c r="FT1144" s="144"/>
      <c r="FU1144" s="144"/>
      <c r="FV1144" s="144"/>
      <c r="FW1144" s="144"/>
      <c r="FX1144" s="144"/>
      <c r="FY1144" s="144"/>
      <c r="FZ1144" s="144"/>
      <c r="GA1144" s="144"/>
      <c r="GB1144" s="144"/>
      <c r="GC1144" s="144"/>
      <c r="GD1144" s="144"/>
      <c r="GE1144" s="144"/>
      <c r="GF1144" s="144"/>
      <c r="GG1144" s="144"/>
      <c r="GH1144" s="144"/>
      <c r="GI1144" s="144"/>
      <c r="GJ1144" s="144"/>
      <c r="GK1144" s="144"/>
      <c r="GL1144" s="144"/>
      <c r="GM1144" s="144"/>
      <c r="GN1144" s="144"/>
      <c r="GO1144" s="144"/>
      <c r="GP1144" s="144"/>
      <c r="GQ1144" s="144"/>
      <c r="GR1144" s="144"/>
      <c r="GS1144" s="144"/>
      <c r="GT1144" s="144"/>
      <c r="GU1144" s="144"/>
      <c r="GV1144" s="144"/>
      <c r="GW1144" s="144"/>
      <c r="GX1144" s="144"/>
      <c r="GY1144" s="144"/>
      <c r="GZ1144" s="144"/>
      <c r="HA1144" s="144"/>
      <c r="HB1144" s="144"/>
      <c r="HC1144" s="144"/>
      <c r="HD1144" s="144"/>
      <c r="HE1144" s="144"/>
      <c r="HF1144" s="144"/>
      <c r="HG1144" s="144"/>
      <c r="HH1144" s="144"/>
      <c r="HI1144" s="144"/>
      <c r="HJ1144" s="144"/>
    </row>
    <row r="1145" spans="1:218" ht="16.5" x14ac:dyDescent="0.35">
      <c r="A1145" s="144"/>
      <c r="B1145" s="144"/>
      <c r="C1145" s="144"/>
      <c r="D1145" s="144"/>
      <c r="E1145" s="144"/>
      <c r="F1145" s="144"/>
      <c r="G1145" s="144"/>
      <c r="H1145" s="144"/>
      <c r="I1145" s="144"/>
      <c r="J1145" s="144"/>
      <c r="K1145" s="144"/>
      <c r="L1145" s="144"/>
      <c r="M1145" s="144"/>
      <c r="N1145" s="144"/>
      <c r="O1145" s="144"/>
      <c r="P1145" s="144"/>
      <c r="Q1145" s="144"/>
      <c r="R1145" s="144"/>
      <c r="S1145" s="144"/>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c r="BG1145" s="144"/>
      <c r="BH1145" s="144"/>
      <c r="BI1145" s="144"/>
      <c r="BJ1145" s="144"/>
      <c r="BK1145" s="144"/>
      <c r="BL1145" s="144"/>
      <c r="BM1145" s="144"/>
      <c r="BN1145" s="144"/>
      <c r="BO1145" s="144"/>
      <c r="BP1145" s="144"/>
      <c r="BQ1145" s="144"/>
      <c r="BR1145" s="144"/>
      <c r="BS1145" s="144"/>
      <c r="BT1145" s="144"/>
      <c r="BU1145" s="144"/>
      <c r="BV1145" s="144"/>
      <c r="BW1145" s="144"/>
      <c r="BX1145" s="144"/>
      <c r="BY1145" s="144"/>
      <c r="BZ1145" s="144"/>
      <c r="CA1145" s="144"/>
      <c r="CB1145" s="144"/>
      <c r="CC1145" s="144"/>
      <c r="CD1145" s="144"/>
      <c r="CE1145" s="144"/>
      <c r="CF1145" s="144"/>
      <c r="CG1145" s="144"/>
      <c r="CH1145" s="144"/>
      <c r="CI1145" s="144"/>
      <c r="CJ1145" s="144"/>
      <c r="CK1145" s="144"/>
      <c r="CL1145" s="144"/>
      <c r="CM1145" s="144"/>
      <c r="CN1145" s="144"/>
      <c r="CO1145" s="144"/>
      <c r="CP1145" s="144"/>
      <c r="CQ1145" s="144"/>
      <c r="CR1145" s="144"/>
      <c r="CS1145" s="144"/>
      <c r="CT1145" s="144"/>
      <c r="CU1145" s="144"/>
      <c r="CV1145" s="144"/>
      <c r="CW1145" s="144"/>
      <c r="CX1145" s="144"/>
      <c r="CY1145" s="144"/>
      <c r="CZ1145" s="144"/>
      <c r="DA1145" s="144"/>
      <c r="DB1145" s="144"/>
      <c r="DC1145" s="144"/>
      <c r="DD1145" s="144"/>
      <c r="DE1145" s="144"/>
      <c r="DF1145" s="144"/>
      <c r="DG1145" s="144"/>
      <c r="DH1145" s="144"/>
      <c r="DI1145" s="144"/>
      <c r="DJ1145" s="144"/>
      <c r="DK1145" s="144"/>
      <c r="DL1145" s="144"/>
      <c r="DM1145" s="144"/>
      <c r="DN1145" s="144"/>
      <c r="DO1145" s="144"/>
      <c r="DP1145" s="144"/>
      <c r="DQ1145" s="144"/>
      <c r="DR1145" s="144"/>
      <c r="DS1145" s="144"/>
      <c r="DT1145" s="144"/>
      <c r="DU1145" s="144"/>
      <c r="DV1145" s="144"/>
      <c r="DW1145" s="144"/>
      <c r="DX1145" s="144"/>
      <c r="DY1145" s="144"/>
      <c r="DZ1145" s="144"/>
      <c r="EA1145" s="144"/>
      <c r="EB1145" s="144"/>
      <c r="EC1145" s="144"/>
      <c r="ED1145" s="144"/>
      <c r="EE1145" s="144"/>
      <c r="EF1145" s="144"/>
      <c r="EG1145" s="144"/>
      <c r="EH1145" s="144"/>
      <c r="EI1145" s="144"/>
      <c r="EJ1145" s="144"/>
      <c r="EK1145" s="144"/>
      <c r="EL1145" s="144"/>
      <c r="EM1145" s="144"/>
      <c r="EN1145" s="144"/>
      <c r="EO1145" s="144"/>
      <c r="EP1145" s="144"/>
      <c r="EQ1145" s="144"/>
      <c r="ER1145" s="144"/>
      <c r="ES1145" s="144"/>
      <c r="ET1145" s="144"/>
      <c r="EU1145" s="144"/>
      <c r="EV1145" s="144"/>
      <c r="EW1145" s="144"/>
      <c r="EX1145" s="144"/>
      <c r="EY1145" s="144"/>
      <c r="EZ1145" s="144"/>
      <c r="FA1145" s="144"/>
      <c r="FB1145" s="144"/>
      <c r="FC1145" s="144"/>
      <c r="FD1145" s="144"/>
      <c r="FE1145" s="144"/>
      <c r="FF1145" s="144"/>
      <c r="FG1145" s="144"/>
      <c r="FH1145" s="144"/>
      <c r="FI1145" s="144"/>
      <c r="FJ1145" s="144"/>
      <c r="FK1145" s="144"/>
      <c r="FL1145" s="144"/>
      <c r="FM1145" s="144"/>
      <c r="FN1145" s="144"/>
      <c r="FO1145" s="144"/>
      <c r="FP1145" s="144"/>
      <c r="FQ1145" s="144"/>
      <c r="FR1145" s="144"/>
      <c r="FS1145" s="144"/>
      <c r="FT1145" s="144"/>
      <c r="FU1145" s="144"/>
      <c r="FV1145" s="144"/>
      <c r="FW1145" s="144"/>
      <c r="FX1145" s="144"/>
      <c r="FY1145" s="144"/>
      <c r="FZ1145" s="144"/>
      <c r="GA1145" s="144"/>
      <c r="GB1145" s="144"/>
      <c r="GC1145" s="144"/>
      <c r="GD1145" s="144"/>
      <c r="GE1145" s="144"/>
      <c r="GF1145" s="144"/>
      <c r="GG1145" s="144"/>
      <c r="GH1145" s="144"/>
      <c r="GI1145" s="144"/>
      <c r="GJ1145" s="144"/>
      <c r="GK1145" s="144"/>
      <c r="GL1145" s="144"/>
      <c r="GM1145" s="144"/>
      <c r="GN1145" s="144"/>
      <c r="GO1145" s="144"/>
      <c r="GP1145" s="144"/>
      <c r="GQ1145" s="144"/>
      <c r="GR1145" s="144"/>
      <c r="GS1145" s="144"/>
      <c r="GT1145" s="144"/>
      <c r="GU1145" s="144"/>
      <c r="GV1145" s="144"/>
      <c r="GW1145" s="144"/>
      <c r="GX1145" s="144"/>
      <c r="GY1145" s="144"/>
      <c r="GZ1145" s="144"/>
      <c r="HA1145" s="144"/>
      <c r="HB1145" s="144"/>
      <c r="HC1145" s="144"/>
      <c r="HD1145" s="144"/>
      <c r="HE1145" s="144"/>
      <c r="HF1145" s="144"/>
      <c r="HG1145" s="144"/>
      <c r="HH1145" s="144"/>
      <c r="HI1145" s="144"/>
      <c r="HJ1145" s="144"/>
    </row>
    <row r="1146" spans="1:218" ht="16.5" x14ac:dyDescent="0.35">
      <c r="A1146" s="144"/>
      <c r="B1146" s="144"/>
      <c r="C1146" s="144"/>
      <c r="D1146" s="144"/>
      <c r="E1146" s="144"/>
      <c r="F1146" s="144"/>
      <c r="G1146" s="144"/>
      <c r="H1146" s="144"/>
      <c r="I1146" s="144"/>
      <c r="J1146" s="144"/>
      <c r="K1146" s="144"/>
      <c r="L1146" s="144"/>
      <c r="M1146" s="144"/>
      <c r="N1146" s="144"/>
      <c r="O1146" s="144"/>
      <c r="P1146" s="144"/>
      <c r="Q1146" s="144"/>
      <c r="R1146" s="144"/>
      <c r="S1146" s="144"/>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c r="BG1146" s="144"/>
      <c r="BH1146" s="144"/>
      <c r="BI1146" s="144"/>
      <c r="BJ1146" s="144"/>
      <c r="BK1146" s="144"/>
      <c r="BL1146" s="144"/>
      <c r="BM1146" s="144"/>
      <c r="BN1146" s="144"/>
      <c r="BO1146" s="144"/>
      <c r="BP1146" s="144"/>
      <c r="BQ1146" s="144"/>
      <c r="BR1146" s="144"/>
      <c r="BS1146" s="144"/>
      <c r="BT1146" s="144"/>
      <c r="BU1146" s="144"/>
      <c r="BV1146" s="144"/>
      <c r="BW1146" s="144"/>
      <c r="BX1146" s="144"/>
      <c r="BY1146" s="144"/>
      <c r="BZ1146" s="144"/>
      <c r="CA1146" s="144"/>
      <c r="CB1146" s="144"/>
      <c r="CC1146" s="144"/>
      <c r="CD1146" s="144"/>
      <c r="CE1146" s="144"/>
      <c r="CF1146" s="144"/>
      <c r="CG1146" s="144"/>
      <c r="CH1146" s="144"/>
      <c r="CI1146" s="144"/>
      <c r="CJ1146" s="144"/>
      <c r="CK1146" s="144"/>
      <c r="CL1146" s="144"/>
      <c r="CM1146" s="144"/>
      <c r="CN1146" s="144"/>
      <c r="CO1146" s="144"/>
      <c r="CP1146" s="144"/>
      <c r="CQ1146" s="144"/>
      <c r="CR1146" s="144"/>
      <c r="CS1146" s="144"/>
      <c r="CT1146" s="144"/>
      <c r="CU1146" s="144"/>
      <c r="CV1146" s="144"/>
      <c r="CW1146" s="144"/>
      <c r="CX1146" s="144"/>
      <c r="CY1146" s="144"/>
      <c r="CZ1146" s="144"/>
      <c r="DA1146" s="144"/>
      <c r="DB1146" s="144"/>
      <c r="DC1146" s="144"/>
      <c r="DD1146" s="144"/>
      <c r="DE1146" s="144"/>
      <c r="DF1146" s="144"/>
      <c r="DG1146" s="144"/>
      <c r="DH1146" s="144"/>
      <c r="DI1146" s="144"/>
      <c r="DJ1146" s="144"/>
      <c r="DK1146" s="144"/>
      <c r="DL1146" s="144"/>
      <c r="DM1146" s="144"/>
      <c r="DN1146" s="144"/>
      <c r="DO1146" s="144"/>
      <c r="DP1146" s="144"/>
      <c r="DQ1146" s="144"/>
      <c r="DR1146" s="144"/>
      <c r="DS1146" s="144"/>
      <c r="DT1146" s="144"/>
      <c r="DU1146" s="144"/>
      <c r="DV1146" s="144"/>
      <c r="DW1146" s="144"/>
      <c r="DX1146" s="144"/>
      <c r="DY1146" s="144"/>
      <c r="DZ1146" s="144"/>
      <c r="EA1146" s="144"/>
      <c r="EB1146" s="144"/>
      <c r="EC1146" s="144"/>
      <c r="ED1146" s="144"/>
      <c r="EE1146" s="144"/>
      <c r="EF1146" s="144"/>
      <c r="EG1146" s="144"/>
      <c r="EH1146" s="144"/>
      <c r="EI1146" s="144"/>
      <c r="EJ1146" s="144"/>
      <c r="EK1146" s="144"/>
      <c r="EL1146" s="144"/>
      <c r="EM1146" s="144"/>
      <c r="EN1146" s="144"/>
      <c r="EO1146" s="144"/>
      <c r="EP1146" s="144"/>
      <c r="EQ1146" s="144"/>
      <c r="ER1146" s="144"/>
      <c r="ES1146" s="144"/>
      <c r="ET1146" s="144"/>
      <c r="EU1146" s="144"/>
      <c r="EV1146" s="144"/>
      <c r="EW1146" s="144"/>
      <c r="EX1146" s="144"/>
      <c r="EY1146" s="144"/>
      <c r="EZ1146" s="144"/>
      <c r="FA1146" s="144"/>
      <c r="FB1146" s="144"/>
      <c r="FC1146" s="144"/>
      <c r="FD1146" s="144"/>
      <c r="FE1146" s="144"/>
      <c r="FF1146" s="144"/>
      <c r="FG1146" s="144"/>
      <c r="FH1146" s="144"/>
      <c r="FI1146" s="144"/>
      <c r="FJ1146" s="144"/>
      <c r="FK1146" s="144"/>
      <c r="FL1146" s="144"/>
      <c r="FM1146" s="144"/>
      <c r="FN1146" s="144"/>
      <c r="FO1146" s="144"/>
      <c r="FP1146" s="144"/>
      <c r="FQ1146" s="144"/>
      <c r="FR1146" s="144"/>
      <c r="FS1146" s="144"/>
      <c r="FT1146" s="144"/>
      <c r="FU1146" s="144"/>
      <c r="FV1146" s="144"/>
      <c r="FW1146" s="144"/>
      <c r="FX1146" s="144"/>
      <c r="FY1146" s="144"/>
      <c r="FZ1146" s="144"/>
      <c r="GA1146" s="144"/>
      <c r="GB1146" s="144"/>
      <c r="GC1146" s="144"/>
      <c r="GD1146" s="144"/>
      <c r="GE1146" s="144"/>
      <c r="GF1146" s="144"/>
      <c r="GG1146" s="144"/>
      <c r="GH1146" s="144"/>
      <c r="GI1146" s="144"/>
      <c r="GJ1146" s="144"/>
      <c r="GK1146" s="144"/>
      <c r="GL1146" s="144"/>
      <c r="GM1146" s="144"/>
      <c r="GN1146" s="144"/>
      <c r="GO1146" s="144"/>
      <c r="GP1146" s="144"/>
      <c r="GQ1146" s="144"/>
      <c r="GR1146" s="144"/>
      <c r="GS1146" s="144"/>
      <c r="GT1146" s="144"/>
      <c r="GU1146" s="144"/>
      <c r="GV1146" s="144"/>
      <c r="GW1146" s="144"/>
      <c r="GX1146" s="144"/>
      <c r="GY1146" s="144"/>
      <c r="GZ1146" s="144"/>
      <c r="HA1146" s="144"/>
      <c r="HB1146" s="144"/>
      <c r="HC1146" s="144"/>
      <c r="HD1146" s="144"/>
      <c r="HE1146" s="144"/>
      <c r="HF1146" s="144"/>
      <c r="HG1146" s="144"/>
      <c r="HH1146" s="144"/>
      <c r="HI1146" s="144"/>
      <c r="HJ1146" s="144"/>
    </row>
    <row r="1147" spans="1:218" ht="16.5" x14ac:dyDescent="0.35">
      <c r="A1147" s="144"/>
      <c r="B1147" s="144"/>
      <c r="C1147" s="144"/>
      <c r="D1147" s="144"/>
      <c r="E1147" s="144"/>
      <c r="F1147" s="144"/>
      <c r="G1147" s="144"/>
      <c r="H1147" s="144"/>
      <c r="I1147" s="144"/>
      <c r="J1147" s="144"/>
      <c r="K1147" s="144"/>
      <c r="L1147" s="144"/>
      <c r="M1147" s="144"/>
      <c r="N1147" s="144"/>
      <c r="O1147" s="144"/>
      <c r="P1147" s="144"/>
      <c r="Q1147" s="144"/>
      <c r="R1147" s="144"/>
      <c r="S1147" s="144"/>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c r="BG1147" s="144"/>
      <c r="BH1147" s="144"/>
      <c r="BI1147" s="144"/>
      <c r="BJ1147" s="144"/>
      <c r="BK1147" s="144"/>
      <c r="BL1147" s="144"/>
      <c r="BM1147" s="144"/>
      <c r="BN1147" s="144"/>
      <c r="BO1147" s="144"/>
      <c r="BP1147" s="144"/>
      <c r="BQ1147" s="144"/>
      <c r="BR1147" s="144"/>
      <c r="BS1147" s="144"/>
      <c r="BT1147" s="144"/>
      <c r="BU1147" s="144"/>
      <c r="BV1147" s="144"/>
      <c r="BW1147" s="144"/>
      <c r="BX1147" s="144"/>
      <c r="BY1147" s="144"/>
      <c r="BZ1147" s="144"/>
      <c r="CA1147" s="144"/>
      <c r="CB1147" s="144"/>
      <c r="CC1147" s="144"/>
      <c r="CD1147" s="144"/>
      <c r="CE1147" s="144"/>
      <c r="CF1147" s="144"/>
      <c r="CG1147" s="144"/>
      <c r="CH1147" s="144"/>
      <c r="CI1147" s="144"/>
      <c r="CJ1147" s="144"/>
      <c r="CK1147" s="144"/>
      <c r="CL1147" s="144"/>
      <c r="CM1147" s="144"/>
      <c r="CN1147" s="144"/>
      <c r="CO1147" s="144"/>
      <c r="CP1147" s="144"/>
      <c r="CQ1147" s="144"/>
      <c r="CR1147" s="144"/>
      <c r="CS1147" s="144"/>
      <c r="CT1147" s="144"/>
      <c r="CU1147" s="144"/>
      <c r="CV1147" s="144"/>
      <c r="CW1147" s="144"/>
      <c r="CX1147" s="144"/>
      <c r="CY1147" s="144"/>
      <c r="CZ1147" s="144"/>
      <c r="DA1147" s="144"/>
      <c r="DB1147" s="144"/>
      <c r="DC1147" s="144"/>
      <c r="DD1147" s="144"/>
      <c r="DE1147" s="144"/>
      <c r="DF1147" s="144"/>
      <c r="DG1147" s="144"/>
      <c r="DH1147" s="144"/>
      <c r="DI1147" s="144"/>
      <c r="DJ1147" s="144"/>
      <c r="DK1147" s="144"/>
      <c r="DL1147" s="144"/>
      <c r="DM1147" s="144"/>
      <c r="DN1147" s="144"/>
      <c r="DO1147" s="144"/>
      <c r="DP1147" s="144"/>
      <c r="DQ1147" s="144"/>
      <c r="DR1147" s="144"/>
      <c r="DS1147" s="144"/>
      <c r="DT1147" s="144"/>
      <c r="DU1147" s="144"/>
      <c r="DV1147" s="144"/>
      <c r="DW1147" s="144"/>
      <c r="DX1147" s="144"/>
      <c r="DY1147" s="144"/>
      <c r="DZ1147" s="144"/>
      <c r="EA1147" s="144"/>
      <c r="EB1147" s="144"/>
      <c r="EC1147" s="144"/>
      <c r="ED1147" s="144"/>
      <c r="EE1147" s="144"/>
      <c r="EF1147" s="144"/>
      <c r="EG1147" s="144"/>
      <c r="EH1147" s="144"/>
      <c r="EI1147" s="144"/>
      <c r="EJ1147" s="144"/>
      <c r="EK1147" s="144"/>
      <c r="EL1147" s="144"/>
      <c r="EM1147" s="144"/>
      <c r="EN1147" s="144"/>
      <c r="EO1147" s="144"/>
      <c r="EP1147" s="144"/>
      <c r="EQ1147" s="144"/>
      <c r="ER1147" s="144"/>
      <c r="ES1147" s="144"/>
      <c r="ET1147" s="144"/>
      <c r="EU1147" s="144"/>
      <c r="EV1147" s="144"/>
      <c r="EW1147" s="144"/>
      <c r="EX1147" s="144"/>
      <c r="EY1147" s="144"/>
      <c r="EZ1147" s="144"/>
      <c r="FA1147" s="144"/>
      <c r="FB1147" s="144"/>
      <c r="FC1147" s="144"/>
      <c r="FD1147" s="144"/>
      <c r="FE1147" s="144"/>
      <c r="FF1147" s="144"/>
      <c r="FG1147" s="144"/>
      <c r="FH1147" s="144"/>
      <c r="FI1147" s="144"/>
      <c r="FJ1147" s="144"/>
      <c r="FK1147" s="144"/>
      <c r="FL1147" s="144"/>
      <c r="FM1147" s="144"/>
      <c r="FN1147" s="144"/>
      <c r="FO1147" s="144"/>
      <c r="FP1147" s="144"/>
      <c r="FQ1147" s="144"/>
      <c r="FR1147" s="144"/>
      <c r="FS1147" s="144"/>
      <c r="FT1147" s="144"/>
      <c r="FU1147" s="144"/>
      <c r="FV1147" s="144"/>
      <c r="FW1147" s="144"/>
      <c r="FX1147" s="144"/>
      <c r="FY1147" s="144"/>
      <c r="FZ1147" s="144"/>
      <c r="GA1147" s="144"/>
      <c r="GB1147" s="144"/>
      <c r="GC1147" s="144"/>
      <c r="GD1147" s="144"/>
      <c r="GE1147" s="144"/>
      <c r="GF1147" s="144"/>
      <c r="GG1147" s="144"/>
      <c r="GH1147" s="144"/>
      <c r="GI1147" s="144"/>
      <c r="GJ1147" s="144"/>
      <c r="GK1147" s="144"/>
      <c r="GL1147" s="144"/>
      <c r="GM1147" s="144"/>
      <c r="GN1147" s="144"/>
      <c r="GO1147" s="144"/>
      <c r="GP1147" s="144"/>
      <c r="GQ1147" s="144"/>
      <c r="GR1147" s="144"/>
      <c r="GS1147" s="144"/>
      <c r="GT1147" s="144"/>
      <c r="GU1147" s="144"/>
      <c r="GV1147" s="144"/>
      <c r="GW1147" s="144"/>
      <c r="GX1147" s="144"/>
      <c r="GY1147" s="144"/>
      <c r="GZ1147" s="144"/>
      <c r="HA1147" s="144"/>
      <c r="HB1147" s="144"/>
      <c r="HC1147" s="144"/>
      <c r="HD1147" s="144"/>
      <c r="HE1147" s="144"/>
      <c r="HF1147" s="144"/>
      <c r="HG1147" s="144"/>
      <c r="HH1147" s="144"/>
      <c r="HI1147" s="144"/>
      <c r="HJ1147" s="144"/>
    </row>
    <row r="1148" spans="1:218" ht="16.5" x14ac:dyDescent="0.35">
      <c r="A1148" s="144"/>
      <c r="B1148" s="144"/>
      <c r="C1148" s="144"/>
      <c r="D1148" s="144"/>
      <c r="E1148" s="144"/>
      <c r="F1148" s="144"/>
      <c r="G1148" s="144"/>
      <c r="H1148" s="144"/>
      <c r="I1148" s="144"/>
      <c r="J1148" s="144"/>
      <c r="K1148" s="144"/>
      <c r="L1148" s="144"/>
      <c r="M1148" s="144"/>
      <c r="N1148" s="144"/>
      <c r="O1148" s="144"/>
      <c r="P1148" s="144"/>
      <c r="Q1148" s="144"/>
      <c r="R1148" s="144"/>
      <c r="S1148" s="144"/>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c r="BG1148" s="144"/>
      <c r="BH1148" s="144"/>
      <c r="BI1148" s="144"/>
      <c r="BJ1148" s="144"/>
      <c r="BK1148" s="144"/>
      <c r="BL1148" s="144"/>
      <c r="BM1148" s="144"/>
      <c r="BN1148" s="144"/>
      <c r="BO1148" s="144"/>
      <c r="BP1148" s="144"/>
      <c r="BQ1148" s="144"/>
      <c r="BR1148" s="144"/>
      <c r="BS1148" s="144"/>
      <c r="BT1148" s="144"/>
      <c r="BU1148" s="144"/>
      <c r="BV1148" s="144"/>
      <c r="BW1148" s="144"/>
      <c r="BX1148" s="144"/>
      <c r="BY1148" s="144"/>
      <c r="BZ1148" s="144"/>
      <c r="CA1148" s="144"/>
      <c r="CB1148" s="144"/>
      <c r="CC1148" s="144"/>
      <c r="CD1148" s="144"/>
      <c r="CE1148" s="144"/>
      <c r="CF1148" s="144"/>
      <c r="CG1148" s="144"/>
      <c r="CH1148" s="144"/>
      <c r="CI1148" s="144"/>
      <c r="CJ1148" s="144"/>
      <c r="CK1148" s="144"/>
      <c r="CL1148" s="144"/>
      <c r="CM1148" s="144"/>
      <c r="CN1148" s="144"/>
      <c r="CO1148" s="144"/>
      <c r="CP1148" s="144"/>
      <c r="CQ1148" s="144"/>
      <c r="CR1148" s="144"/>
      <c r="CS1148" s="144"/>
      <c r="CT1148" s="144"/>
      <c r="CU1148" s="144"/>
      <c r="CV1148" s="144"/>
      <c r="CW1148" s="144"/>
      <c r="CX1148" s="144"/>
      <c r="CY1148" s="144"/>
      <c r="CZ1148" s="144"/>
      <c r="DA1148" s="144"/>
      <c r="DB1148" s="144"/>
      <c r="DC1148" s="144"/>
      <c r="DD1148" s="144"/>
      <c r="DE1148" s="144"/>
      <c r="DF1148" s="144"/>
      <c r="DG1148" s="144"/>
      <c r="DH1148" s="144"/>
      <c r="DI1148" s="144"/>
      <c r="DJ1148" s="144"/>
      <c r="DK1148" s="144"/>
      <c r="DL1148" s="144"/>
      <c r="DM1148" s="144"/>
      <c r="DN1148" s="144"/>
      <c r="DO1148" s="144"/>
      <c r="DP1148" s="144"/>
      <c r="DQ1148" s="144"/>
      <c r="DR1148" s="144"/>
      <c r="DS1148" s="144"/>
      <c r="DT1148" s="144"/>
      <c r="DU1148" s="144"/>
      <c r="DV1148" s="144"/>
      <c r="DW1148" s="144"/>
      <c r="DX1148" s="144"/>
      <c r="DY1148" s="144"/>
      <c r="DZ1148" s="144"/>
      <c r="EA1148" s="144"/>
      <c r="EB1148" s="144"/>
      <c r="EC1148" s="144"/>
      <c r="ED1148" s="144"/>
      <c r="EE1148" s="144"/>
      <c r="EF1148" s="144"/>
      <c r="EG1148" s="144"/>
      <c r="EH1148" s="144"/>
      <c r="EI1148" s="144"/>
      <c r="EJ1148" s="144"/>
      <c r="EK1148" s="144"/>
      <c r="EL1148" s="144"/>
      <c r="EM1148" s="144"/>
      <c r="EN1148" s="144"/>
      <c r="EO1148" s="144"/>
      <c r="EP1148" s="144"/>
      <c r="EQ1148" s="144"/>
      <c r="ER1148" s="144"/>
      <c r="ES1148" s="144"/>
      <c r="ET1148" s="144"/>
      <c r="EU1148" s="144"/>
      <c r="EV1148" s="144"/>
      <c r="EW1148" s="144"/>
      <c r="EX1148" s="144"/>
      <c r="EY1148" s="144"/>
      <c r="EZ1148" s="144"/>
      <c r="FA1148" s="144"/>
      <c r="FB1148" s="144"/>
      <c r="FC1148" s="144"/>
      <c r="FD1148" s="144"/>
      <c r="FE1148" s="144"/>
      <c r="FF1148" s="144"/>
      <c r="FG1148" s="144"/>
      <c r="FH1148" s="144"/>
      <c r="FI1148" s="144"/>
      <c r="FJ1148" s="144"/>
      <c r="FK1148" s="144"/>
      <c r="FL1148" s="144"/>
      <c r="FM1148" s="144"/>
      <c r="FN1148" s="144"/>
      <c r="FO1148" s="144"/>
      <c r="FP1148" s="144"/>
      <c r="FQ1148" s="144"/>
      <c r="FR1148" s="144"/>
      <c r="FS1148" s="144"/>
      <c r="FT1148" s="144"/>
      <c r="FU1148" s="144"/>
      <c r="FV1148" s="144"/>
      <c r="FW1148" s="144"/>
      <c r="FX1148" s="144"/>
      <c r="FY1148" s="144"/>
      <c r="FZ1148" s="144"/>
      <c r="GA1148" s="144"/>
      <c r="GB1148" s="144"/>
      <c r="GC1148" s="144"/>
      <c r="GD1148" s="144"/>
      <c r="GE1148" s="144"/>
      <c r="GF1148" s="144"/>
      <c r="GG1148" s="144"/>
      <c r="GH1148" s="144"/>
      <c r="GI1148" s="144"/>
      <c r="GJ1148" s="144"/>
      <c r="GK1148" s="144"/>
      <c r="GL1148" s="144"/>
      <c r="GM1148" s="144"/>
      <c r="GN1148" s="144"/>
      <c r="GO1148" s="144"/>
      <c r="GP1148" s="144"/>
      <c r="GQ1148" s="144"/>
      <c r="GR1148" s="144"/>
      <c r="GS1148" s="144"/>
      <c r="GT1148" s="144"/>
      <c r="GU1148" s="144"/>
      <c r="GV1148" s="144"/>
      <c r="GW1148" s="144"/>
      <c r="GX1148" s="144"/>
      <c r="GY1148" s="144"/>
      <c r="GZ1148" s="144"/>
      <c r="HA1148" s="144"/>
      <c r="HB1148" s="144"/>
      <c r="HC1148" s="144"/>
      <c r="HD1148" s="144"/>
      <c r="HE1148" s="144"/>
      <c r="HF1148" s="144"/>
      <c r="HG1148" s="144"/>
      <c r="HH1148" s="144"/>
      <c r="HI1148" s="144"/>
      <c r="HJ1148" s="144"/>
    </row>
    <row r="1149" spans="1:218" ht="16.5" x14ac:dyDescent="0.35">
      <c r="A1149" s="144"/>
      <c r="B1149" s="144"/>
      <c r="C1149" s="144"/>
      <c r="D1149" s="144"/>
      <c r="E1149" s="144"/>
      <c r="F1149" s="144"/>
      <c r="G1149" s="144"/>
      <c r="H1149" s="144"/>
      <c r="I1149" s="144"/>
      <c r="J1149" s="144"/>
      <c r="K1149" s="144"/>
      <c r="L1149" s="144"/>
      <c r="M1149" s="144"/>
      <c r="N1149" s="144"/>
      <c r="O1149" s="144"/>
      <c r="P1149" s="144"/>
      <c r="Q1149" s="144"/>
      <c r="R1149" s="144"/>
      <c r="S1149" s="144"/>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c r="BG1149" s="144"/>
      <c r="BH1149" s="144"/>
      <c r="BI1149" s="144"/>
      <c r="BJ1149" s="144"/>
      <c r="BK1149" s="144"/>
      <c r="BL1149" s="144"/>
      <c r="BM1149" s="144"/>
      <c r="BN1149" s="144"/>
      <c r="BO1149" s="144"/>
      <c r="BP1149" s="144"/>
      <c r="BQ1149" s="144"/>
      <c r="BR1149" s="144"/>
      <c r="BS1149" s="144"/>
      <c r="BT1149" s="144"/>
      <c r="BU1149" s="144"/>
      <c r="BV1149" s="144"/>
      <c r="BW1149" s="144"/>
      <c r="BX1149" s="144"/>
      <c r="BY1149" s="144"/>
      <c r="BZ1149" s="144"/>
      <c r="CA1149" s="144"/>
      <c r="CB1149" s="144"/>
      <c r="CC1149" s="144"/>
      <c r="CD1149" s="144"/>
      <c r="CE1149" s="144"/>
      <c r="CF1149" s="144"/>
      <c r="CG1149" s="144"/>
      <c r="CH1149" s="144"/>
      <c r="CI1149" s="144"/>
      <c r="CJ1149" s="144"/>
      <c r="CK1149" s="144"/>
      <c r="CL1149" s="144"/>
      <c r="CM1149" s="144"/>
      <c r="CN1149" s="144"/>
      <c r="CO1149" s="144"/>
      <c r="CP1149" s="144"/>
      <c r="CQ1149" s="144"/>
      <c r="CR1149" s="144"/>
      <c r="CS1149" s="144"/>
      <c r="CT1149" s="144"/>
      <c r="CU1149" s="144"/>
      <c r="CV1149" s="144"/>
      <c r="CW1149" s="144"/>
      <c r="CX1149" s="144"/>
      <c r="CY1149" s="144"/>
      <c r="CZ1149" s="144"/>
      <c r="DA1149" s="144"/>
      <c r="DB1149" s="144"/>
      <c r="DC1149" s="144"/>
      <c r="DD1149" s="144"/>
      <c r="DE1149" s="144"/>
      <c r="DF1149" s="144"/>
      <c r="DG1149" s="144"/>
      <c r="DH1149" s="144"/>
      <c r="DI1149" s="144"/>
      <c r="DJ1149" s="144"/>
      <c r="DK1149" s="144"/>
      <c r="DL1149" s="144"/>
      <c r="DM1149" s="144"/>
      <c r="DN1149" s="144"/>
      <c r="DO1149" s="144"/>
      <c r="DP1149" s="144"/>
      <c r="DQ1149" s="144"/>
      <c r="DR1149" s="144"/>
      <c r="DS1149" s="144"/>
      <c r="DT1149" s="144"/>
      <c r="DU1149" s="144"/>
      <c r="DV1149" s="144"/>
      <c r="DW1149" s="144"/>
      <c r="DX1149" s="144"/>
      <c r="DY1149" s="144"/>
      <c r="DZ1149" s="144"/>
      <c r="EA1149" s="144"/>
      <c r="EB1149" s="144"/>
      <c r="EC1149" s="144"/>
      <c r="ED1149" s="144"/>
      <c r="EE1149" s="144"/>
      <c r="EF1149" s="144"/>
      <c r="EG1149" s="144"/>
      <c r="EH1149" s="144"/>
      <c r="EI1149" s="144"/>
      <c r="EJ1149" s="144"/>
      <c r="EK1149" s="144"/>
      <c r="EL1149" s="144"/>
      <c r="EM1149" s="144"/>
      <c r="EN1149" s="144"/>
      <c r="EO1149" s="144"/>
      <c r="EP1149" s="144"/>
      <c r="EQ1149" s="144"/>
      <c r="ER1149" s="144"/>
      <c r="ES1149" s="144"/>
      <c r="ET1149" s="144"/>
      <c r="EU1149" s="144"/>
      <c r="EV1149" s="144"/>
      <c r="EW1149" s="144"/>
      <c r="EX1149" s="144"/>
      <c r="EY1149" s="144"/>
      <c r="EZ1149" s="144"/>
      <c r="FA1149" s="144"/>
      <c r="FB1149" s="144"/>
      <c r="FC1149" s="144"/>
      <c r="FD1149" s="144"/>
      <c r="FE1149" s="144"/>
      <c r="FF1149" s="144"/>
      <c r="FG1149" s="144"/>
      <c r="FH1149" s="144"/>
      <c r="FI1149" s="144"/>
      <c r="FJ1149" s="144"/>
      <c r="FK1149" s="144"/>
      <c r="FL1149" s="144"/>
      <c r="FM1149" s="144"/>
      <c r="FN1149" s="144"/>
      <c r="FO1149" s="144"/>
      <c r="FP1149" s="144"/>
      <c r="FQ1149" s="144"/>
      <c r="FR1149" s="144"/>
      <c r="FS1149" s="144"/>
      <c r="FT1149" s="144"/>
      <c r="FU1149" s="144"/>
      <c r="FV1149" s="144"/>
      <c r="FW1149" s="144"/>
      <c r="FX1149" s="144"/>
      <c r="FY1149" s="144"/>
      <c r="FZ1149" s="144"/>
      <c r="GA1149" s="144"/>
      <c r="GB1149" s="144"/>
      <c r="GC1149" s="144"/>
      <c r="GD1149" s="144"/>
      <c r="GE1149" s="144"/>
      <c r="GF1149" s="144"/>
      <c r="GG1149" s="144"/>
      <c r="GH1149" s="144"/>
      <c r="GI1149" s="144"/>
      <c r="GJ1149" s="144"/>
      <c r="GK1149" s="144"/>
      <c r="GL1149" s="144"/>
      <c r="GM1149" s="144"/>
      <c r="GN1149" s="144"/>
      <c r="GO1149" s="144"/>
      <c r="GP1149" s="144"/>
      <c r="GQ1149" s="144"/>
      <c r="GR1149" s="144"/>
      <c r="GS1149" s="144"/>
      <c r="GT1149" s="144"/>
      <c r="GU1149" s="144"/>
      <c r="GV1149" s="144"/>
      <c r="GW1149" s="144"/>
      <c r="GX1149" s="144"/>
      <c r="GY1149" s="144"/>
      <c r="GZ1149" s="144"/>
      <c r="HA1149" s="144"/>
      <c r="HB1149" s="144"/>
      <c r="HC1149" s="144"/>
      <c r="HD1149" s="144"/>
      <c r="HE1149" s="144"/>
      <c r="HF1149" s="144"/>
      <c r="HG1149" s="144"/>
      <c r="HH1149" s="144"/>
      <c r="HI1149" s="144"/>
      <c r="HJ1149" s="144"/>
    </row>
    <row r="1150" spans="1:218" ht="16.5" x14ac:dyDescent="0.35">
      <c r="A1150" s="144"/>
      <c r="B1150" s="144"/>
      <c r="C1150" s="144"/>
      <c r="D1150" s="144"/>
      <c r="E1150" s="144"/>
      <c r="F1150" s="144"/>
      <c r="G1150" s="144"/>
      <c r="H1150" s="144"/>
      <c r="I1150" s="144"/>
      <c r="J1150" s="144"/>
      <c r="K1150" s="144"/>
      <c r="L1150" s="144"/>
      <c r="M1150" s="144"/>
      <c r="N1150" s="144"/>
      <c r="O1150" s="144"/>
      <c r="P1150" s="144"/>
      <c r="Q1150" s="144"/>
      <c r="R1150" s="144"/>
      <c r="S1150" s="144"/>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c r="BG1150" s="144"/>
      <c r="BH1150" s="144"/>
      <c r="BI1150" s="144"/>
      <c r="BJ1150" s="144"/>
      <c r="BK1150" s="144"/>
      <c r="BL1150" s="144"/>
      <c r="BM1150" s="144"/>
      <c r="BN1150" s="144"/>
      <c r="BO1150" s="144"/>
      <c r="BP1150" s="144"/>
      <c r="BQ1150" s="144"/>
      <c r="BR1150" s="144"/>
      <c r="BS1150" s="144"/>
      <c r="BT1150" s="144"/>
      <c r="BU1150" s="144"/>
      <c r="BV1150" s="144"/>
      <c r="BW1150" s="144"/>
      <c r="BX1150" s="144"/>
      <c r="BY1150" s="144"/>
      <c r="BZ1150" s="144"/>
      <c r="CA1150" s="144"/>
      <c r="CB1150" s="144"/>
      <c r="CC1150" s="144"/>
      <c r="CD1150" s="144"/>
      <c r="CE1150" s="144"/>
      <c r="CF1150" s="144"/>
      <c r="CG1150" s="144"/>
      <c r="CH1150" s="144"/>
      <c r="CI1150" s="144"/>
      <c r="CJ1150" s="144"/>
      <c r="CK1150" s="144"/>
      <c r="CL1150" s="144"/>
      <c r="CM1150" s="144"/>
      <c r="CN1150" s="144"/>
      <c r="CO1150" s="144"/>
      <c r="CP1150" s="144"/>
      <c r="CQ1150" s="144"/>
      <c r="CR1150" s="144"/>
      <c r="CS1150" s="144"/>
      <c r="CT1150" s="144"/>
      <c r="CU1150" s="144"/>
      <c r="CV1150" s="144"/>
      <c r="CW1150" s="144"/>
      <c r="CX1150" s="144"/>
      <c r="CY1150" s="144"/>
      <c r="CZ1150" s="144"/>
      <c r="DA1150" s="144"/>
      <c r="DB1150" s="144"/>
      <c r="DC1150" s="144"/>
      <c r="DD1150" s="144"/>
      <c r="DE1150" s="144"/>
      <c r="DF1150" s="144"/>
      <c r="DG1150" s="144"/>
      <c r="DH1150" s="144"/>
      <c r="DI1150" s="144"/>
      <c r="DJ1150" s="144"/>
      <c r="DK1150" s="144"/>
      <c r="DL1150" s="144"/>
      <c r="DM1150" s="144"/>
      <c r="DN1150" s="144"/>
      <c r="DO1150" s="144"/>
      <c r="DP1150" s="144"/>
      <c r="DQ1150" s="144"/>
      <c r="DR1150" s="144"/>
      <c r="DS1150" s="144"/>
      <c r="DT1150" s="144"/>
      <c r="DU1150" s="144"/>
      <c r="DV1150" s="144"/>
      <c r="DW1150" s="144"/>
      <c r="DX1150" s="144"/>
      <c r="DY1150" s="144"/>
      <c r="DZ1150" s="144"/>
      <c r="EA1150" s="144"/>
      <c r="EB1150" s="144"/>
      <c r="EC1150" s="144"/>
      <c r="ED1150" s="144"/>
      <c r="EE1150" s="144"/>
      <c r="EF1150" s="144"/>
      <c r="EG1150" s="144"/>
      <c r="EH1150" s="144"/>
      <c r="EI1150" s="144"/>
      <c r="EJ1150" s="144"/>
      <c r="EK1150" s="144"/>
      <c r="EL1150" s="144"/>
      <c r="EM1150" s="144"/>
      <c r="EN1150" s="144"/>
      <c r="EO1150" s="144"/>
      <c r="EP1150" s="144"/>
      <c r="EQ1150" s="144"/>
      <c r="ER1150" s="144"/>
      <c r="ES1150" s="144"/>
      <c r="ET1150" s="144"/>
      <c r="EU1150" s="144"/>
      <c r="EV1150" s="144"/>
      <c r="EW1150" s="144"/>
      <c r="EX1150" s="144"/>
      <c r="EY1150" s="144"/>
      <c r="EZ1150" s="144"/>
      <c r="FA1150" s="144"/>
      <c r="FB1150" s="144"/>
      <c r="FC1150" s="144"/>
      <c r="FD1150" s="144"/>
      <c r="FE1150" s="144"/>
      <c r="FF1150" s="144"/>
      <c r="FG1150" s="144"/>
      <c r="FH1150" s="144"/>
      <c r="FI1150" s="144"/>
      <c r="FJ1150" s="144"/>
      <c r="FK1150" s="144"/>
      <c r="FL1150" s="144"/>
      <c r="FM1150" s="144"/>
      <c r="FN1150" s="144"/>
      <c r="FO1150" s="144"/>
      <c r="FP1150" s="144"/>
      <c r="FQ1150" s="144"/>
      <c r="FR1150" s="144"/>
      <c r="FS1150" s="144"/>
      <c r="FT1150" s="144"/>
      <c r="FU1150" s="144"/>
      <c r="FV1150" s="144"/>
      <c r="FW1150" s="144"/>
      <c r="FX1150" s="144"/>
      <c r="FY1150" s="144"/>
      <c r="FZ1150" s="144"/>
      <c r="GA1150" s="144"/>
      <c r="GB1150" s="144"/>
      <c r="GC1150" s="144"/>
      <c r="GD1150" s="144"/>
      <c r="GE1150" s="144"/>
      <c r="GF1150" s="144"/>
      <c r="GG1150" s="144"/>
      <c r="GH1150" s="144"/>
      <c r="GI1150" s="144"/>
      <c r="GJ1150" s="144"/>
      <c r="GK1150" s="144"/>
      <c r="GL1150" s="144"/>
      <c r="GM1150" s="144"/>
      <c r="GN1150" s="144"/>
      <c r="GO1150" s="144"/>
      <c r="GP1150" s="144"/>
      <c r="GQ1150" s="144"/>
      <c r="GR1150" s="144"/>
      <c r="GS1150" s="144"/>
      <c r="GT1150" s="144"/>
      <c r="GU1150" s="144"/>
      <c r="GV1150" s="144"/>
      <c r="GW1150" s="144"/>
      <c r="GX1150" s="144"/>
      <c r="GY1150" s="144"/>
      <c r="GZ1150" s="144"/>
      <c r="HA1150" s="144"/>
      <c r="HB1150" s="144"/>
      <c r="HC1150" s="144"/>
      <c r="HD1150" s="144"/>
      <c r="HE1150" s="144"/>
      <c r="HF1150" s="144"/>
      <c r="HG1150" s="144"/>
      <c r="HH1150" s="144"/>
      <c r="HI1150" s="144"/>
      <c r="HJ1150" s="144"/>
    </row>
    <row r="1151" spans="1:218" ht="16.5" x14ac:dyDescent="0.35">
      <c r="A1151" s="144"/>
      <c r="B1151" s="144"/>
      <c r="C1151" s="144"/>
      <c r="D1151" s="144"/>
      <c r="E1151" s="144"/>
      <c r="F1151" s="144"/>
      <c r="G1151" s="144"/>
      <c r="H1151" s="144"/>
      <c r="I1151" s="144"/>
      <c r="J1151" s="144"/>
      <c r="K1151" s="144"/>
      <c r="L1151" s="144"/>
      <c r="M1151" s="144"/>
      <c r="N1151" s="144"/>
      <c r="O1151" s="144"/>
      <c r="P1151" s="144"/>
      <c r="Q1151" s="144"/>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c r="BG1151" s="144"/>
      <c r="BH1151" s="144"/>
      <c r="BI1151" s="144"/>
      <c r="BJ1151" s="144"/>
      <c r="BK1151" s="144"/>
      <c r="BL1151" s="144"/>
      <c r="BM1151" s="144"/>
      <c r="BN1151" s="144"/>
      <c r="BO1151" s="144"/>
      <c r="BP1151" s="144"/>
      <c r="BQ1151" s="144"/>
      <c r="BR1151" s="144"/>
      <c r="BS1151" s="144"/>
      <c r="BT1151" s="144"/>
      <c r="BU1151" s="144"/>
      <c r="BV1151" s="144"/>
      <c r="BW1151" s="144"/>
      <c r="BX1151" s="144"/>
      <c r="BY1151" s="144"/>
      <c r="BZ1151" s="144"/>
      <c r="CA1151" s="144"/>
      <c r="CB1151" s="144"/>
      <c r="CC1151" s="144"/>
      <c r="CD1151" s="144"/>
      <c r="CE1151" s="144"/>
      <c r="CF1151" s="144"/>
      <c r="CG1151" s="144"/>
      <c r="CH1151" s="144"/>
      <c r="CI1151" s="144"/>
      <c r="CJ1151" s="144"/>
      <c r="CK1151" s="144"/>
      <c r="CL1151" s="144"/>
      <c r="CM1151" s="144"/>
      <c r="CN1151" s="144"/>
      <c r="CO1151" s="144"/>
      <c r="CP1151" s="144"/>
      <c r="CQ1151" s="144"/>
      <c r="CR1151" s="144"/>
      <c r="CS1151" s="144"/>
      <c r="CT1151" s="144"/>
      <c r="CU1151" s="144"/>
      <c r="CV1151" s="144"/>
      <c r="CW1151" s="144"/>
      <c r="CX1151" s="144"/>
      <c r="CY1151" s="144"/>
      <c r="CZ1151" s="144"/>
      <c r="DA1151" s="144"/>
      <c r="DB1151" s="144"/>
      <c r="DC1151" s="144"/>
      <c r="DD1151" s="144"/>
      <c r="DE1151" s="144"/>
      <c r="DF1151" s="144"/>
      <c r="DG1151" s="144"/>
      <c r="DH1151" s="144"/>
      <c r="DI1151" s="144"/>
      <c r="DJ1151" s="144"/>
      <c r="DK1151" s="144"/>
      <c r="DL1151" s="144"/>
      <c r="DM1151" s="144"/>
      <c r="DN1151" s="144"/>
      <c r="DO1151" s="144"/>
      <c r="DP1151" s="144"/>
      <c r="DQ1151" s="144"/>
      <c r="DR1151" s="144"/>
      <c r="DS1151" s="144"/>
      <c r="DT1151" s="144"/>
      <c r="DU1151" s="144"/>
      <c r="DV1151" s="144"/>
      <c r="DW1151" s="144"/>
      <c r="DX1151" s="144"/>
      <c r="DY1151" s="144"/>
      <c r="DZ1151" s="144"/>
      <c r="EA1151" s="144"/>
      <c r="EB1151" s="144"/>
      <c r="EC1151" s="144"/>
      <c r="ED1151" s="144"/>
      <c r="EE1151" s="144"/>
      <c r="EF1151" s="144"/>
      <c r="EG1151" s="144"/>
      <c r="EH1151" s="144"/>
      <c r="EI1151" s="144"/>
      <c r="EJ1151" s="144"/>
      <c r="EK1151" s="144"/>
      <c r="EL1151" s="144"/>
      <c r="EM1151" s="144"/>
      <c r="EN1151" s="144"/>
      <c r="EO1151" s="144"/>
      <c r="EP1151" s="144"/>
      <c r="EQ1151" s="144"/>
      <c r="ER1151" s="144"/>
      <c r="ES1151" s="144"/>
      <c r="ET1151" s="144"/>
      <c r="EU1151" s="144"/>
      <c r="EV1151" s="144"/>
      <c r="EW1151" s="144"/>
      <c r="EX1151" s="144"/>
      <c r="EY1151" s="144"/>
      <c r="EZ1151" s="144"/>
      <c r="FA1151" s="144"/>
      <c r="FB1151" s="144"/>
      <c r="FC1151" s="144"/>
      <c r="FD1151" s="144"/>
      <c r="FE1151" s="144"/>
      <c r="FF1151" s="144"/>
      <c r="FG1151" s="144"/>
      <c r="FH1151" s="144"/>
      <c r="FI1151" s="144"/>
      <c r="FJ1151" s="144"/>
      <c r="FK1151" s="144"/>
      <c r="FL1151" s="144"/>
      <c r="FM1151" s="144"/>
      <c r="FN1151" s="144"/>
      <c r="FO1151" s="144"/>
      <c r="FP1151" s="144"/>
      <c r="FQ1151" s="144"/>
      <c r="FR1151" s="144"/>
      <c r="FS1151" s="144"/>
      <c r="FT1151" s="144"/>
      <c r="FU1151" s="144"/>
      <c r="FV1151" s="144"/>
      <c r="FW1151" s="144"/>
      <c r="FX1151" s="144"/>
      <c r="FY1151" s="144"/>
      <c r="FZ1151" s="144"/>
      <c r="GA1151" s="144"/>
      <c r="GB1151" s="144"/>
      <c r="GC1151" s="144"/>
      <c r="GD1151" s="144"/>
      <c r="GE1151" s="144"/>
      <c r="GF1151" s="144"/>
      <c r="GG1151" s="144"/>
      <c r="GH1151" s="144"/>
      <c r="GI1151" s="144"/>
      <c r="GJ1151" s="144"/>
      <c r="GK1151" s="144"/>
      <c r="GL1151" s="144"/>
      <c r="GM1151" s="144"/>
      <c r="GN1151" s="144"/>
      <c r="GO1151" s="144"/>
      <c r="GP1151" s="144"/>
      <c r="GQ1151" s="144"/>
      <c r="GR1151" s="144"/>
      <c r="GS1151" s="144"/>
      <c r="GT1151" s="144"/>
      <c r="GU1151" s="144"/>
      <c r="GV1151" s="144"/>
      <c r="GW1151" s="144"/>
      <c r="GX1151" s="144"/>
      <c r="GY1151" s="144"/>
      <c r="GZ1151" s="144"/>
      <c r="HA1151" s="144"/>
      <c r="HB1151" s="144"/>
      <c r="HC1151" s="144"/>
      <c r="HD1151" s="144"/>
      <c r="HE1151" s="144"/>
      <c r="HF1151" s="144"/>
      <c r="HG1151" s="144"/>
      <c r="HH1151" s="144"/>
      <c r="HI1151" s="144"/>
      <c r="HJ1151" s="144"/>
    </row>
    <row r="1152" spans="1:218" ht="16.5" x14ac:dyDescent="0.35">
      <c r="A1152" s="144"/>
      <c r="B1152" s="144"/>
      <c r="C1152" s="144"/>
      <c r="D1152" s="144"/>
      <c r="E1152" s="144"/>
      <c r="F1152" s="144"/>
      <c r="G1152" s="144"/>
      <c r="H1152" s="144"/>
      <c r="I1152" s="144"/>
      <c r="J1152" s="144"/>
      <c r="K1152" s="144"/>
      <c r="L1152" s="144"/>
      <c r="M1152" s="144"/>
      <c r="N1152" s="144"/>
      <c r="O1152" s="144"/>
      <c r="P1152" s="144"/>
      <c r="Q1152" s="144"/>
      <c r="R1152" s="144"/>
      <c r="S1152" s="144"/>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c r="BG1152" s="144"/>
      <c r="BH1152" s="144"/>
      <c r="BI1152" s="144"/>
      <c r="BJ1152" s="144"/>
      <c r="BK1152" s="144"/>
      <c r="BL1152" s="144"/>
      <c r="BM1152" s="144"/>
      <c r="BN1152" s="144"/>
      <c r="BO1152" s="144"/>
      <c r="BP1152" s="144"/>
      <c r="BQ1152" s="144"/>
      <c r="BR1152" s="144"/>
      <c r="BS1152" s="144"/>
      <c r="BT1152" s="144"/>
      <c r="BU1152" s="144"/>
      <c r="BV1152" s="144"/>
      <c r="BW1152" s="144"/>
      <c r="BX1152" s="144"/>
      <c r="BY1152" s="144"/>
      <c r="BZ1152" s="144"/>
      <c r="CA1152" s="144"/>
      <c r="CB1152" s="144"/>
      <c r="CC1152" s="144"/>
      <c r="CD1152" s="144"/>
      <c r="CE1152" s="144"/>
      <c r="CF1152" s="144"/>
      <c r="CG1152" s="144"/>
      <c r="CH1152" s="144"/>
      <c r="CI1152" s="144"/>
      <c r="CJ1152" s="144"/>
      <c r="CK1152" s="144"/>
      <c r="CL1152" s="144"/>
      <c r="CM1152" s="144"/>
      <c r="CN1152" s="144"/>
      <c r="CO1152" s="144"/>
      <c r="CP1152" s="144"/>
      <c r="CQ1152" s="144"/>
      <c r="CR1152" s="144"/>
      <c r="CS1152" s="144"/>
      <c r="CT1152" s="144"/>
      <c r="CU1152" s="144"/>
      <c r="CV1152" s="144"/>
      <c r="CW1152" s="144"/>
      <c r="CX1152" s="144"/>
      <c r="CY1152" s="144"/>
      <c r="CZ1152" s="144"/>
      <c r="DA1152" s="144"/>
      <c r="DB1152" s="144"/>
      <c r="DC1152" s="144"/>
      <c r="DD1152" s="144"/>
      <c r="DE1152" s="144"/>
      <c r="DF1152" s="144"/>
      <c r="DG1152" s="144"/>
      <c r="DH1152" s="144"/>
      <c r="DI1152" s="144"/>
      <c r="DJ1152" s="144"/>
      <c r="DK1152" s="144"/>
      <c r="DL1152" s="144"/>
      <c r="DM1152" s="144"/>
      <c r="DN1152" s="144"/>
      <c r="DO1152" s="144"/>
      <c r="DP1152" s="144"/>
      <c r="DQ1152" s="144"/>
      <c r="DR1152" s="144"/>
      <c r="DS1152" s="144"/>
      <c r="DT1152" s="144"/>
      <c r="DU1152" s="144"/>
      <c r="DV1152" s="144"/>
      <c r="DW1152" s="144"/>
      <c r="DX1152" s="144"/>
      <c r="DY1152" s="144"/>
      <c r="DZ1152" s="144"/>
      <c r="EA1152" s="144"/>
      <c r="EB1152" s="144"/>
      <c r="EC1152" s="144"/>
      <c r="ED1152" s="144"/>
      <c r="EE1152" s="144"/>
      <c r="EF1152" s="144"/>
      <c r="EG1152" s="144"/>
      <c r="EH1152" s="144"/>
      <c r="EI1152" s="144"/>
      <c r="EJ1152" s="144"/>
      <c r="EK1152" s="144"/>
      <c r="EL1152" s="144"/>
      <c r="EM1152" s="144"/>
      <c r="EN1152" s="144"/>
      <c r="EO1152" s="144"/>
      <c r="EP1152" s="144"/>
      <c r="EQ1152" s="144"/>
      <c r="ER1152" s="144"/>
      <c r="ES1152" s="144"/>
      <c r="ET1152" s="144"/>
      <c r="EU1152" s="144"/>
      <c r="EV1152" s="144"/>
      <c r="EW1152" s="144"/>
      <c r="EX1152" s="144"/>
      <c r="EY1152" s="144"/>
      <c r="EZ1152" s="144"/>
      <c r="FA1152" s="144"/>
      <c r="FB1152" s="144"/>
      <c r="FC1152" s="144"/>
      <c r="FD1152" s="144"/>
      <c r="FE1152" s="144"/>
      <c r="FF1152" s="144"/>
      <c r="FG1152" s="144"/>
      <c r="FH1152" s="144"/>
      <c r="FI1152" s="144"/>
      <c r="FJ1152" s="144"/>
      <c r="FK1152" s="144"/>
      <c r="FL1152" s="144"/>
      <c r="FM1152" s="144"/>
      <c r="FN1152" s="144"/>
      <c r="FO1152" s="144"/>
      <c r="FP1152" s="144"/>
      <c r="FQ1152" s="144"/>
      <c r="FR1152" s="144"/>
      <c r="FS1152" s="144"/>
      <c r="FT1152" s="144"/>
      <c r="FU1152" s="144"/>
      <c r="FV1152" s="144"/>
      <c r="FW1152" s="144"/>
      <c r="FX1152" s="144"/>
      <c r="FY1152" s="144"/>
      <c r="FZ1152" s="144"/>
      <c r="GA1152" s="144"/>
      <c r="GB1152" s="144"/>
      <c r="GC1152" s="144"/>
      <c r="GD1152" s="144"/>
      <c r="GE1152" s="144"/>
      <c r="GF1152" s="144"/>
      <c r="GG1152" s="144"/>
      <c r="GH1152" s="144"/>
      <c r="GI1152" s="144"/>
      <c r="GJ1152" s="144"/>
      <c r="GK1152" s="144"/>
      <c r="GL1152" s="144"/>
      <c r="GM1152" s="144"/>
      <c r="GN1152" s="144"/>
      <c r="GO1152" s="144"/>
      <c r="GP1152" s="144"/>
      <c r="GQ1152" s="144"/>
      <c r="GR1152" s="144"/>
      <c r="GS1152" s="144"/>
      <c r="GT1152" s="144"/>
      <c r="GU1152" s="144"/>
      <c r="GV1152" s="144"/>
      <c r="GW1152" s="144"/>
      <c r="GX1152" s="144"/>
      <c r="GY1152" s="144"/>
      <c r="GZ1152" s="144"/>
      <c r="HA1152" s="144"/>
      <c r="HB1152" s="144"/>
      <c r="HC1152" s="144"/>
      <c r="HD1152" s="144"/>
      <c r="HE1152" s="144"/>
      <c r="HF1152" s="144"/>
      <c r="HG1152" s="144"/>
      <c r="HH1152" s="144"/>
      <c r="HI1152" s="144"/>
      <c r="HJ1152" s="144"/>
    </row>
    <row r="1153" spans="1:218" ht="16.5" x14ac:dyDescent="0.35">
      <c r="A1153" s="144"/>
      <c r="B1153" s="144"/>
      <c r="C1153" s="144"/>
      <c r="D1153" s="144"/>
      <c r="E1153" s="144"/>
      <c r="F1153" s="144"/>
      <c r="G1153" s="144"/>
      <c r="H1153" s="144"/>
      <c r="I1153" s="144"/>
      <c r="J1153" s="144"/>
      <c r="K1153" s="144"/>
      <c r="L1153" s="144"/>
      <c r="M1153" s="144"/>
      <c r="N1153" s="144"/>
      <c r="O1153" s="144"/>
      <c r="P1153" s="144"/>
      <c r="Q1153" s="144"/>
      <c r="R1153" s="144"/>
      <c r="S1153" s="144"/>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c r="BG1153" s="144"/>
      <c r="BH1153" s="144"/>
      <c r="BI1153" s="144"/>
      <c r="BJ1153" s="144"/>
      <c r="BK1153" s="144"/>
      <c r="BL1153" s="144"/>
      <c r="BM1153" s="144"/>
      <c r="BN1153" s="144"/>
      <c r="BO1153" s="144"/>
      <c r="BP1153" s="144"/>
      <c r="BQ1153" s="144"/>
      <c r="BR1153" s="144"/>
      <c r="BS1153" s="144"/>
      <c r="BT1153" s="144"/>
      <c r="BU1153" s="144"/>
      <c r="BV1153" s="144"/>
      <c r="BW1153" s="144"/>
      <c r="BX1153" s="144"/>
      <c r="BY1153" s="144"/>
      <c r="BZ1153" s="144"/>
      <c r="CA1153" s="144"/>
      <c r="CB1153" s="144"/>
      <c r="CC1153" s="144"/>
      <c r="CD1153" s="144"/>
      <c r="CE1153" s="144"/>
      <c r="CF1153" s="144"/>
      <c r="CG1153" s="144"/>
      <c r="CH1153" s="144"/>
      <c r="CI1153" s="144"/>
      <c r="CJ1153" s="144"/>
      <c r="CK1153" s="144"/>
      <c r="CL1153" s="144"/>
      <c r="CM1153" s="144"/>
      <c r="CN1153" s="144"/>
      <c r="CO1153" s="144"/>
      <c r="CP1153" s="144"/>
      <c r="CQ1153" s="144"/>
      <c r="CR1153" s="144"/>
      <c r="CS1153" s="144"/>
      <c r="CT1153" s="144"/>
      <c r="CU1153" s="144"/>
      <c r="CV1153" s="144"/>
      <c r="CW1153" s="144"/>
      <c r="CX1153" s="144"/>
      <c r="CY1153" s="144"/>
      <c r="CZ1153" s="144"/>
      <c r="DA1153" s="144"/>
      <c r="DB1153" s="144"/>
      <c r="DC1153" s="144"/>
      <c r="DD1153" s="144"/>
      <c r="DE1153" s="144"/>
      <c r="DF1153" s="144"/>
      <c r="DG1153" s="144"/>
      <c r="DH1153" s="144"/>
      <c r="DI1153" s="144"/>
      <c r="DJ1153" s="144"/>
      <c r="DK1153" s="144"/>
      <c r="DL1153" s="144"/>
      <c r="DM1153" s="144"/>
      <c r="DN1153" s="144"/>
      <c r="DO1153" s="144"/>
      <c r="DP1153" s="144"/>
      <c r="DQ1153" s="144"/>
      <c r="DR1153" s="144"/>
      <c r="DS1153" s="144"/>
      <c r="DT1153" s="144"/>
      <c r="DU1153" s="144"/>
      <c r="DV1153" s="144"/>
      <c r="DW1153" s="144"/>
      <c r="DX1153" s="144"/>
      <c r="DY1153" s="144"/>
      <c r="DZ1153" s="144"/>
      <c r="EA1153" s="144"/>
      <c r="EB1153" s="144"/>
      <c r="EC1153" s="144"/>
      <c r="ED1153" s="144"/>
      <c r="EE1153" s="144"/>
      <c r="EF1153" s="144"/>
      <c r="EG1153" s="144"/>
      <c r="EH1153" s="144"/>
      <c r="EI1153" s="144"/>
      <c r="EJ1153" s="144"/>
      <c r="EK1153" s="144"/>
      <c r="EL1153" s="144"/>
      <c r="EM1153" s="144"/>
      <c r="EN1153" s="144"/>
      <c r="EO1153" s="144"/>
      <c r="EP1153" s="144"/>
      <c r="EQ1153" s="144"/>
      <c r="ER1153" s="144"/>
      <c r="ES1153" s="144"/>
      <c r="ET1153" s="144"/>
      <c r="EU1153" s="144"/>
      <c r="EV1153" s="144"/>
      <c r="EW1153" s="144"/>
      <c r="EX1153" s="144"/>
      <c r="EY1153" s="144"/>
      <c r="EZ1153" s="144"/>
      <c r="FA1153" s="144"/>
      <c r="FB1153" s="144"/>
      <c r="FC1153" s="144"/>
      <c r="FD1153" s="144"/>
      <c r="FE1153" s="144"/>
      <c r="FF1153" s="144"/>
      <c r="FG1153" s="144"/>
      <c r="FH1153" s="144"/>
      <c r="FI1153" s="144"/>
      <c r="FJ1153" s="144"/>
      <c r="FK1153" s="144"/>
      <c r="FL1153" s="144"/>
      <c r="FM1153" s="144"/>
      <c r="FN1153" s="144"/>
      <c r="FO1153" s="144"/>
      <c r="FP1153" s="144"/>
      <c r="FQ1153" s="144"/>
      <c r="FR1153" s="144"/>
      <c r="FS1153" s="144"/>
      <c r="FT1153" s="144"/>
      <c r="FU1153" s="144"/>
      <c r="FV1153" s="144"/>
      <c r="FW1153" s="144"/>
      <c r="FX1153" s="144"/>
      <c r="FY1153" s="144"/>
      <c r="FZ1153" s="144"/>
      <c r="GA1153" s="144"/>
      <c r="GB1153" s="144"/>
      <c r="GC1153" s="144"/>
      <c r="GD1153" s="144"/>
      <c r="GE1153" s="144"/>
      <c r="GF1153" s="144"/>
      <c r="GG1153" s="144"/>
      <c r="GH1153" s="144"/>
      <c r="GI1153" s="144"/>
      <c r="GJ1153" s="144"/>
      <c r="GK1153" s="144"/>
      <c r="GL1153" s="144"/>
      <c r="GM1153" s="144"/>
      <c r="GN1153" s="144"/>
      <c r="GO1153" s="144"/>
      <c r="GP1153" s="144"/>
      <c r="GQ1153" s="144"/>
      <c r="GR1153" s="144"/>
      <c r="GS1153" s="144"/>
      <c r="GT1153" s="144"/>
      <c r="GU1153" s="144"/>
      <c r="GV1153" s="144"/>
      <c r="GW1153" s="144"/>
      <c r="GX1153" s="144"/>
      <c r="GY1153" s="144"/>
      <c r="GZ1153" s="144"/>
      <c r="HA1153" s="144"/>
      <c r="HB1153" s="144"/>
      <c r="HC1153" s="144"/>
      <c r="HD1153" s="144"/>
      <c r="HE1153" s="144"/>
      <c r="HF1153" s="144"/>
      <c r="HG1153" s="144"/>
      <c r="HH1153" s="144"/>
      <c r="HI1153" s="144"/>
      <c r="HJ1153" s="144"/>
    </row>
    <row r="1154" spans="1:218" ht="16.5" x14ac:dyDescent="0.35">
      <c r="A1154" s="144"/>
      <c r="B1154" s="144"/>
      <c r="C1154" s="144"/>
      <c r="D1154" s="144"/>
      <c r="E1154" s="144"/>
      <c r="F1154" s="144"/>
      <c r="G1154" s="144"/>
      <c r="H1154" s="144"/>
      <c r="I1154" s="144"/>
      <c r="J1154" s="144"/>
      <c r="K1154" s="144"/>
      <c r="L1154" s="144"/>
      <c r="M1154" s="144"/>
      <c r="N1154" s="144"/>
      <c r="O1154" s="144"/>
      <c r="P1154" s="144"/>
      <c r="Q1154" s="144"/>
      <c r="R1154" s="144"/>
      <c r="S1154" s="144"/>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c r="BG1154" s="144"/>
      <c r="BH1154" s="144"/>
      <c r="BI1154" s="144"/>
      <c r="BJ1154" s="144"/>
      <c r="BK1154" s="144"/>
      <c r="BL1154" s="144"/>
      <c r="BM1154" s="144"/>
      <c r="BN1154" s="144"/>
      <c r="BO1154" s="144"/>
      <c r="BP1154" s="144"/>
      <c r="BQ1154" s="144"/>
      <c r="BR1154" s="144"/>
      <c r="BS1154" s="144"/>
      <c r="BT1154" s="144"/>
      <c r="BU1154" s="144"/>
      <c r="BV1154" s="144"/>
      <c r="BW1154" s="144"/>
      <c r="BX1154" s="144"/>
      <c r="BY1154" s="144"/>
      <c r="BZ1154" s="144"/>
      <c r="CA1154" s="144"/>
      <c r="CB1154" s="144"/>
      <c r="CC1154" s="144"/>
      <c r="CD1154" s="144"/>
      <c r="CE1154" s="144"/>
      <c r="CF1154" s="144"/>
      <c r="CG1154" s="144"/>
      <c r="CH1154" s="144"/>
      <c r="CI1154" s="144"/>
      <c r="CJ1154" s="144"/>
      <c r="CK1154" s="144"/>
      <c r="CL1154" s="144"/>
      <c r="CM1154" s="144"/>
      <c r="CN1154" s="144"/>
      <c r="CO1154" s="144"/>
      <c r="CP1154" s="144"/>
      <c r="CQ1154" s="144"/>
      <c r="CR1154" s="144"/>
      <c r="CS1154" s="144"/>
      <c r="CT1154" s="144"/>
      <c r="CU1154" s="144"/>
      <c r="CV1154" s="144"/>
      <c r="CW1154" s="144"/>
      <c r="CX1154" s="144"/>
      <c r="CY1154" s="144"/>
      <c r="CZ1154" s="144"/>
      <c r="DA1154" s="144"/>
      <c r="DB1154" s="144"/>
      <c r="DC1154" s="144"/>
      <c r="DD1154" s="144"/>
      <c r="DE1154" s="144"/>
      <c r="DF1154" s="144"/>
      <c r="DG1154" s="144"/>
      <c r="DH1154" s="144"/>
      <c r="DI1154" s="144"/>
      <c r="DJ1154" s="144"/>
      <c r="DK1154" s="144"/>
      <c r="DL1154" s="144"/>
      <c r="DM1154" s="144"/>
      <c r="DN1154" s="144"/>
      <c r="DO1154" s="144"/>
      <c r="DP1154" s="144"/>
      <c r="DQ1154" s="144"/>
      <c r="DR1154" s="144"/>
      <c r="DS1154" s="144"/>
      <c r="DT1154" s="144"/>
      <c r="DU1154" s="144"/>
      <c r="DV1154" s="144"/>
      <c r="DW1154" s="144"/>
      <c r="DX1154" s="144"/>
      <c r="DY1154" s="144"/>
      <c r="DZ1154" s="144"/>
      <c r="EA1154" s="144"/>
      <c r="EB1154" s="144"/>
      <c r="EC1154" s="144"/>
      <c r="ED1154" s="144"/>
      <c r="EE1154" s="144"/>
      <c r="EF1154" s="144"/>
      <c r="EG1154" s="144"/>
      <c r="EH1154" s="144"/>
      <c r="EI1154" s="144"/>
      <c r="EJ1154" s="144"/>
      <c r="EK1154" s="144"/>
      <c r="EL1154" s="144"/>
      <c r="EM1154" s="144"/>
      <c r="EN1154" s="144"/>
      <c r="EO1154" s="144"/>
      <c r="EP1154" s="144"/>
      <c r="EQ1154" s="144"/>
      <c r="ER1154" s="144"/>
      <c r="ES1154" s="144"/>
      <c r="ET1154" s="144"/>
      <c r="EU1154" s="144"/>
      <c r="EV1154" s="144"/>
      <c r="EW1154" s="144"/>
      <c r="EX1154" s="144"/>
      <c r="EY1154" s="144"/>
      <c r="EZ1154" s="144"/>
      <c r="FA1154" s="144"/>
      <c r="FB1154" s="144"/>
      <c r="FC1154" s="144"/>
      <c r="FD1154" s="144"/>
      <c r="FE1154" s="144"/>
      <c r="FF1154" s="144"/>
      <c r="FG1154" s="144"/>
      <c r="FH1154" s="144"/>
      <c r="FI1154" s="144"/>
      <c r="FJ1154" s="144"/>
      <c r="FK1154" s="144"/>
      <c r="FL1154" s="144"/>
      <c r="FM1154" s="144"/>
      <c r="FN1154" s="144"/>
      <c r="FO1154" s="144"/>
      <c r="FP1154" s="144"/>
      <c r="FQ1154" s="144"/>
      <c r="FR1154" s="144"/>
      <c r="FS1154" s="144"/>
      <c r="FT1154" s="144"/>
      <c r="FU1154" s="144"/>
      <c r="FV1154" s="144"/>
      <c r="FW1154" s="144"/>
      <c r="FX1154" s="144"/>
      <c r="FY1154" s="144"/>
      <c r="FZ1154" s="144"/>
      <c r="GA1154" s="144"/>
      <c r="GB1154" s="144"/>
      <c r="GC1154" s="144"/>
      <c r="GD1154" s="144"/>
      <c r="GE1154" s="144"/>
      <c r="GF1154" s="144"/>
      <c r="GG1154" s="144"/>
      <c r="GH1154" s="144"/>
      <c r="GI1154" s="144"/>
      <c r="GJ1154" s="144"/>
      <c r="GK1154" s="144"/>
      <c r="GL1154" s="144"/>
      <c r="GM1154" s="144"/>
      <c r="GN1154" s="144"/>
      <c r="GO1154" s="144"/>
      <c r="GP1154" s="144"/>
      <c r="GQ1154" s="144"/>
      <c r="GR1154" s="144"/>
      <c r="GS1154" s="144"/>
      <c r="GT1154" s="144"/>
      <c r="GU1154" s="144"/>
      <c r="GV1154" s="144"/>
      <c r="GW1154" s="144"/>
      <c r="GX1154" s="144"/>
      <c r="GY1154" s="144"/>
      <c r="GZ1154" s="144"/>
      <c r="HA1154" s="144"/>
      <c r="HB1154" s="144"/>
      <c r="HC1154" s="144"/>
      <c r="HD1154" s="144"/>
      <c r="HE1154" s="144"/>
      <c r="HF1154" s="144"/>
      <c r="HG1154" s="144"/>
      <c r="HH1154" s="144"/>
      <c r="HI1154" s="144"/>
      <c r="HJ1154" s="144"/>
    </row>
    <row r="1155" spans="1:218" ht="16.5" x14ac:dyDescent="0.35">
      <c r="A1155" s="144"/>
      <c r="B1155" s="144"/>
      <c r="C1155" s="144"/>
      <c r="D1155" s="144"/>
      <c r="E1155" s="144"/>
      <c r="F1155" s="144"/>
      <c r="G1155" s="144"/>
      <c r="H1155" s="144"/>
      <c r="I1155" s="144"/>
      <c r="J1155" s="144"/>
      <c r="K1155" s="144"/>
      <c r="L1155" s="144"/>
      <c r="M1155" s="144"/>
      <c r="N1155" s="144"/>
      <c r="O1155" s="144"/>
      <c r="P1155" s="144"/>
      <c r="Q1155" s="144"/>
      <c r="R1155" s="144"/>
      <c r="S1155" s="144"/>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c r="BG1155" s="144"/>
      <c r="BH1155" s="144"/>
      <c r="BI1155" s="144"/>
      <c r="BJ1155" s="144"/>
      <c r="BK1155" s="144"/>
      <c r="BL1155" s="144"/>
      <c r="BM1155" s="144"/>
      <c r="BN1155" s="144"/>
      <c r="BO1155" s="144"/>
      <c r="BP1155" s="144"/>
      <c r="BQ1155" s="144"/>
      <c r="BR1155" s="144"/>
      <c r="BS1155" s="144"/>
      <c r="BT1155" s="144"/>
      <c r="BU1155" s="144"/>
      <c r="BV1155" s="144"/>
      <c r="BW1155" s="144"/>
      <c r="BX1155" s="144"/>
      <c r="BY1155" s="144"/>
      <c r="BZ1155" s="144"/>
      <c r="CA1155" s="144"/>
      <c r="CB1155" s="144"/>
      <c r="CC1155" s="144"/>
      <c r="CD1155" s="144"/>
      <c r="CE1155" s="144"/>
      <c r="CF1155" s="144"/>
      <c r="CG1155" s="144"/>
      <c r="CH1155" s="144"/>
      <c r="CI1155" s="144"/>
      <c r="CJ1155" s="144"/>
      <c r="CK1155" s="144"/>
      <c r="CL1155" s="144"/>
      <c r="CM1155" s="144"/>
      <c r="CN1155" s="144"/>
      <c r="CO1155" s="144"/>
      <c r="CP1155" s="144"/>
      <c r="CQ1155" s="144"/>
      <c r="CR1155" s="144"/>
      <c r="CS1155" s="144"/>
      <c r="CT1155" s="144"/>
      <c r="CU1155" s="144"/>
      <c r="CV1155" s="144"/>
      <c r="CW1155" s="144"/>
      <c r="CX1155" s="144"/>
      <c r="CY1155" s="144"/>
      <c r="CZ1155" s="144"/>
      <c r="DA1155" s="144"/>
      <c r="DB1155" s="144"/>
      <c r="DC1155" s="144"/>
      <c r="DD1155" s="144"/>
      <c r="DE1155" s="144"/>
      <c r="DF1155" s="144"/>
      <c r="DG1155" s="144"/>
      <c r="DH1155" s="144"/>
      <c r="DI1155" s="144"/>
      <c r="DJ1155" s="144"/>
      <c r="DK1155" s="144"/>
      <c r="DL1155" s="144"/>
      <c r="DM1155" s="144"/>
      <c r="DN1155" s="144"/>
      <c r="DO1155" s="144"/>
      <c r="DP1155" s="144"/>
      <c r="DQ1155" s="144"/>
      <c r="DR1155" s="144"/>
      <c r="DS1155" s="144"/>
      <c r="DT1155" s="144"/>
      <c r="DU1155" s="144"/>
      <c r="DV1155" s="144"/>
      <c r="DW1155" s="144"/>
      <c r="DX1155" s="144"/>
      <c r="DY1155" s="144"/>
      <c r="DZ1155" s="144"/>
      <c r="EA1155" s="144"/>
      <c r="EB1155" s="144"/>
      <c r="EC1155" s="144"/>
      <c r="ED1155" s="144"/>
      <c r="EE1155" s="144"/>
      <c r="EF1155" s="144"/>
      <c r="EG1155" s="144"/>
      <c r="EH1155" s="144"/>
      <c r="EI1155" s="144"/>
      <c r="EJ1155" s="144"/>
      <c r="EK1155" s="144"/>
      <c r="EL1155" s="144"/>
      <c r="EM1155" s="144"/>
      <c r="EN1155" s="144"/>
      <c r="EO1155" s="144"/>
      <c r="EP1155" s="144"/>
      <c r="EQ1155" s="144"/>
      <c r="ER1155" s="144"/>
      <c r="ES1155" s="144"/>
      <c r="ET1155" s="144"/>
      <c r="EU1155" s="144"/>
      <c r="EV1155" s="144"/>
      <c r="EW1155" s="144"/>
      <c r="EX1155" s="144"/>
      <c r="EY1155" s="144"/>
      <c r="EZ1155" s="144"/>
      <c r="FA1155" s="144"/>
      <c r="FB1155" s="144"/>
      <c r="FC1155" s="144"/>
      <c r="FD1155" s="144"/>
      <c r="FE1155" s="144"/>
      <c r="FF1155" s="144"/>
      <c r="FG1155" s="144"/>
      <c r="FH1155" s="144"/>
      <c r="FI1155" s="144"/>
      <c r="FJ1155" s="144"/>
      <c r="FK1155" s="144"/>
      <c r="FL1155" s="144"/>
      <c r="FM1155" s="144"/>
      <c r="FN1155" s="144"/>
      <c r="FO1155" s="144"/>
      <c r="FP1155" s="144"/>
      <c r="FQ1155" s="144"/>
      <c r="FR1155" s="144"/>
      <c r="FS1155" s="144"/>
      <c r="FT1155" s="144"/>
      <c r="FU1155" s="144"/>
      <c r="FV1155" s="144"/>
      <c r="FW1155" s="144"/>
      <c r="FX1155" s="144"/>
      <c r="FY1155" s="144"/>
      <c r="FZ1155" s="144"/>
      <c r="GA1155" s="144"/>
      <c r="GB1155" s="144"/>
      <c r="GC1155" s="144"/>
      <c r="GD1155" s="144"/>
      <c r="GE1155" s="144"/>
      <c r="GF1155" s="144"/>
      <c r="GG1155" s="144"/>
      <c r="GH1155" s="144"/>
      <c r="GI1155" s="144"/>
      <c r="GJ1155" s="144"/>
      <c r="GK1155" s="144"/>
      <c r="GL1155" s="144"/>
      <c r="GM1155" s="144"/>
      <c r="GN1155" s="144"/>
      <c r="GO1155" s="144"/>
      <c r="GP1155" s="144"/>
      <c r="GQ1155" s="144"/>
      <c r="GR1155" s="144"/>
      <c r="GS1155" s="144"/>
      <c r="GT1155" s="144"/>
      <c r="GU1155" s="144"/>
      <c r="GV1155" s="144"/>
      <c r="GW1155" s="144"/>
      <c r="GX1155" s="144"/>
      <c r="GY1155" s="144"/>
      <c r="GZ1155" s="144"/>
      <c r="HA1155" s="144"/>
      <c r="HB1155" s="144"/>
      <c r="HC1155" s="144"/>
      <c r="HD1155" s="144"/>
      <c r="HE1155" s="144"/>
      <c r="HF1155" s="144"/>
      <c r="HG1155" s="144"/>
      <c r="HH1155" s="144"/>
      <c r="HI1155" s="144"/>
      <c r="HJ1155" s="144"/>
    </row>
    <row r="1156" spans="1:218" ht="16.5" x14ac:dyDescent="0.35">
      <c r="A1156" s="144"/>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c r="BG1156" s="144"/>
      <c r="BH1156" s="144"/>
      <c r="BI1156" s="144"/>
      <c r="BJ1156" s="144"/>
      <c r="BK1156" s="144"/>
      <c r="BL1156" s="144"/>
      <c r="BM1156" s="144"/>
      <c r="BN1156" s="144"/>
      <c r="BO1156" s="144"/>
      <c r="BP1156" s="144"/>
      <c r="BQ1156" s="144"/>
      <c r="BR1156" s="144"/>
      <c r="BS1156" s="144"/>
      <c r="BT1156" s="144"/>
      <c r="BU1156" s="144"/>
      <c r="BV1156" s="144"/>
      <c r="BW1156" s="144"/>
      <c r="BX1156" s="144"/>
      <c r="BY1156" s="144"/>
      <c r="BZ1156" s="144"/>
      <c r="CA1156" s="144"/>
      <c r="CB1156" s="144"/>
      <c r="CC1156" s="144"/>
      <c r="CD1156" s="144"/>
      <c r="CE1156" s="144"/>
      <c r="CF1156" s="144"/>
      <c r="CG1156" s="144"/>
      <c r="CH1156" s="144"/>
      <c r="CI1156" s="144"/>
      <c r="CJ1156" s="144"/>
      <c r="CK1156" s="144"/>
      <c r="CL1156" s="144"/>
      <c r="CM1156" s="144"/>
      <c r="CN1156" s="144"/>
      <c r="CO1156" s="144"/>
      <c r="CP1156" s="144"/>
      <c r="CQ1156" s="144"/>
      <c r="CR1156" s="144"/>
      <c r="CS1156" s="144"/>
      <c r="CT1156" s="144"/>
      <c r="CU1156" s="144"/>
      <c r="CV1156" s="144"/>
      <c r="CW1156" s="144"/>
      <c r="CX1156" s="144"/>
      <c r="CY1156" s="144"/>
      <c r="CZ1156" s="144"/>
      <c r="DA1156" s="144"/>
      <c r="DB1156" s="144"/>
      <c r="DC1156" s="144"/>
      <c r="DD1156" s="144"/>
      <c r="DE1156" s="144"/>
      <c r="DF1156" s="144"/>
      <c r="DG1156" s="144"/>
      <c r="DH1156" s="144"/>
      <c r="DI1156" s="144"/>
      <c r="DJ1156" s="144"/>
      <c r="DK1156" s="144"/>
      <c r="DL1156" s="144"/>
      <c r="DM1156" s="144"/>
      <c r="DN1156" s="144"/>
      <c r="DO1156" s="144"/>
      <c r="DP1156" s="144"/>
      <c r="DQ1156" s="144"/>
      <c r="DR1156" s="144"/>
      <c r="DS1156" s="144"/>
      <c r="DT1156" s="144"/>
      <c r="DU1156" s="144"/>
      <c r="DV1156" s="144"/>
      <c r="DW1156" s="144"/>
      <c r="DX1156" s="144"/>
      <c r="DY1156" s="144"/>
      <c r="DZ1156" s="144"/>
      <c r="EA1156" s="144"/>
      <c r="EB1156" s="144"/>
      <c r="EC1156" s="144"/>
      <c r="ED1156" s="144"/>
      <c r="EE1156" s="144"/>
      <c r="EF1156" s="144"/>
      <c r="EG1156" s="144"/>
      <c r="EH1156" s="144"/>
      <c r="EI1156" s="144"/>
      <c r="EJ1156" s="144"/>
      <c r="EK1156" s="144"/>
      <c r="EL1156" s="144"/>
      <c r="EM1156" s="144"/>
      <c r="EN1156" s="144"/>
      <c r="EO1156" s="144"/>
      <c r="EP1156" s="144"/>
      <c r="EQ1156" s="144"/>
      <c r="ER1156" s="144"/>
      <c r="ES1156" s="144"/>
      <c r="ET1156" s="144"/>
      <c r="EU1156" s="144"/>
      <c r="EV1156" s="144"/>
      <c r="EW1156" s="144"/>
      <c r="EX1156" s="144"/>
      <c r="EY1156" s="144"/>
      <c r="EZ1156" s="144"/>
      <c r="FA1156" s="144"/>
      <c r="FB1156" s="144"/>
      <c r="FC1156" s="144"/>
      <c r="FD1156" s="144"/>
      <c r="FE1156" s="144"/>
      <c r="FF1156" s="144"/>
      <c r="FG1156" s="144"/>
      <c r="FH1156" s="144"/>
      <c r="FI1156" s="144"/>
      <c r="FJ1156" s="144"/>
      <c r="FK1156" s="144"/>
      <c r="FL1156" s="144"/>
      <c r="FM1156" s="144"/>
      <c r="FN1156" s="144"/>
      <c r="FO1156" s="144"/>
      <c r="FP1156" s="144"/>
      <c r="FQ1156" s="144"/>
      <c r="FR1156" s="144"/>
      <c r="FS1156" s="144"/>
      <c r="FT1156" s="144"/>
      <c r="FU1156" s="144"/>
      <c r="FV1156" s="144"/>
      <c r="FW1156" s="144"/>
      <c r="FX1156" s="144"/>
      <c r="FY1156" s="144"/>
      <c r="FZ1156" s="144"/>
      <c r="GA1156" s="144"/>
      <c r="GB1156" s="144"/>
      <c r="GC1156" s="144"/>
      <c r="GD1156" s="144"/>
      <c r="GE1156" s="144"/>
      <c r="GF1156" s="144"/>
      <c r="GG1156" s="144"/>
      <c r="GH1156" s="144"/>
      <c r="GI1156" s="144"/>
      <c r="GJ1156" s="144"/>
      <c r="GK1156" s="144"/>
      <c r="GL1156" s="144"/>
      <c r="GM1156" s="144"/>
      <c r="GN1156" s="144"/>
      <c r="GO1156" s="144"/>
      <c r="GP1156" s="144"/>
      <c r="GQ1156" s="144"/>
      <c r="GR1156" s="144"/>
      <c r="GS1156" s="144"/>
      <c r="GT1156" s="144"/>
      <c r="GU1156" s="144"/>
      <c r="GV1156" s="144"/>
      <c r="GW1156" s="144"/>
      <c r="GX1156" s="144"/>
      <c r="GY1156" s="144"/>
      <c r="GZ1156" s="144"/>
      <c r="HA1156" s="144"/>
      <c r="HB1156" s="144"/>
      <c r="HC1156" s="144"/>
      <c r="HD1156" s="144"/>
      <c r="HE1156" s="144"/>
      <c r="HF1156" s="144"/>
      <c r="HG1156" s="144"/>
      <c r="HH1156" s="144"/>
      <c r="HI1156" s="144"/>
      <c r="HJ1156" s="144"/>
    </row>
    <row r="1157" spans="1:218" ht="16.5" x14ac:dyDescent="0.35">
      <c r="A1157" s="144"/>
      <c r="B1157" s="144"/>
      <c r="C1157" s="144"/>
      <c r="D1157" s="144"/>
      <c r="E1157" s="144"/>
      <c r="F1157" s="144"/>
      <c r="G1157" s="144"/>
      <c r="H1157" s="144"/>
      <c r="I1157" s="144"/>
      <c r="J1157" s="144"/>
      <c r="K1157" s="144"/>
      <c r="L1157" s="144"/>
      <c r="M1157" s="144"/>
      <c r="N1157" s="144"/>
      <c r="O1157" s="144"/>
      <c r="P1157" s="144"/>
      <c r="Q1157" s="144"/>
      <c r="R1157" s="144"/>
      <c r="S1157" s="144"/>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c r="BG1157" s="144"/>
      <c r="BH1157" s="144"/>
      <c r="BI1157" s="144"/>
      <c r="BJ1157" s="144"/>
      <c r="BK1157" s="144"/>
      <c r="BL1157" s="144"/>
      <c r="BM1157" s="144"/>
      <c r="BN1157" s="144"/>
      <c r="BO1157" s="144"/>
      <c r="BP1157" s="144"/>
      <c r="BQ1157" s="144"/>
      <c r="BR1157" s="144"/>
      <c r="BS1157" s="144"/>
      <c r="BT1157" s="144"/>
      <c r="BU1157" s="144"/>
      <c r="BV1157" s="144"/>
      <c r="BW1157" s="144"/>
      <c r="BX1157" s="144"/>
      <c r="BY1157" s="144"/>
      <c r="BZ1157" s="144"/>
      <c r="CA1157" s="144"/>
      <c r="CB1157" s="144"/>
      <c r="CC1157" s="144"/>
      <c r="CD1157" s="144"/>
      <c r="CE1157" s="144"/>
      <c r="CF1157" s="144"/>
      <c r="CG1157" s="144"/>
      <c r="CH1157" s="144"/>
      <c r="CI1157" s="144"/>
      <c r="CJ1157" s="144"/>
      <c r="CK1157" s="144"/>
      <c r="CL1157" s="144"/>
      <c r="CM1157" s="144"/>
      <c r="CN1157" s="144"/>
      <c r="CO1157" s="144"/>
      <c r="CP1157" s="144"/>
      <c r="CQ1157" s="144"/>
      <c r="CR1157" s="144"/>
      <c r="CS1157" s="144"/>
      <c r="CT1157" s="144"/>
      <c r="CU1157" s="144"/>
      <c r="CV1157" s="144"/>
      <c r="CW1157" s="144"/>
      <c r="CX1157" s="144"/>
      <c r="CY1157" s="144"/>
      <c r="CZ1157" s="144"/>
      <c r="DA1157" s="144"/>
      <c r="DB1157" s="144"/>
      <c r="DC1157" s="144"/>
      <c r="DD1157" s="144"/>
      <c r="DE1157" s="144"/>
      <c r="DF1157" s="144"/>
      <c r="DG1157" s="144"/>
      <c r="DH1157" s="144"/>
      <c r="DI1157" s="144"/>
      <c r="DJ1157" s="144"/>
      <c r="DK1157" s="144"/>
      <c r="DL1157" s="144"/>
      <c r="DM1157" s="144"/>
      <c r="DN1157" s="144"/>
      <c r="DO1157" s="144"/>
      <c r="DP1157" s="144"/>
      <c r="DQ1157" s="144"/>
      <c r="DR1157" s="144"/>
      <c r="DS1157" s="144"/>
      <c r="DT1157" s="144"/>
      <c r="DU1157" s="144"/>
      <c r="DV1157" s="144"/>
      <c r="DW1157" s="144"/>
      <c r="DX1157" s="144"/>
      <c r="DY1157" s="144"/>
      <c r="DZ1157" s="144"/>
      <c r="EA1157" s="144"/>
      <c r="EB1157" s="144"/>
      <c r="EC1157" s="144"/>
      <c r="ED1157" s="144"/>
      <c r="EE1157" s="144"/>
      <c r="EF1157" s="144"/>
      <c r="EG1157" s="144"/>
      <c r="EH1157" s="144"/>
      <c r="EI1157" s="144"/>
      <c r="EJ1157" s="144"/>
      <c r="EK1157" s="144"/>
      <c r="EL1157" s="144"/>
      <c r="EM1157" s="144"/>
      <c r="EN1157" s="144"/>
      <c r="EO1157" s="144"/>
      <c r="EP1157" s="144"/>
      <c r="EQ1157" s="144"/>
      <c r="ER1157" s="144"/>
      <c r="ES1157" s="144"/>
      <c r="ET1157" s="144"/>
      <c r="EU1157" s="144"/>
      <c r="EV1157" s="144"/>
      <c r="EW1157" s="144"/>
      <c r="EX1157" s="144"/>
      <c r="EY1157" s="144"/>
      <c r="EZ1157" s="144"/>
      <c r="FA1157" s="144"/>
      <c r="FB1157" s="144"/>
      <c r="FC1157" s="144"/>
      <c r="FD1157" s="144"/>
      <c r="FE1157" s="144"/>
      <c r="FF1157" s="144"/>
      <c r="FG1157" s="144"/>
      <c r="FH1157" s="144"/>
      <c r="FI1157" s="144"/>
      <c r="FJ1157" s="144"/>
      <c r="FK1157" s="144"/>
      <c r="FL1157" s="144"/>
      <c r="FM1157" s="144"/>
      <c r="FN1157" s="144"/>
      <c r="FO1157" s="144"/>
      <c r="FP1157" s="144"/>
      <c r="FQ1157" s="144"/>
      <c r="FR1157" s="144"/>
      <c r="FS1157" s="144"/>
      <c r="FT1157" s="144"/>
      <c r="FU1157" s="144"/>
      <c r="FV1157" s="144"/>
      <c r="FW1157" s="144"/>
      <c r="FX1157" s="144"/>
      <c r="FY1157" s="144"/>
      <c r="FZ1157" s="144"/>
      <c r="GA1157" s="144"/>
      <c r="GB1157" s="144"/>
      <c r="GC1157" s="144"/>
      <c r="GD1157" s="144"/>
      <c r="GE1157" s="144"/>
      <c r="GF1157" s="144"/>
      <c r="GG1157" s="144"/>
      <c r="GH1157" s="144"/>
      <c r="GI1157" s="144"/>
      <c r="GJ1157" s="144"/>
      <c r="GK1157" s="144"/>
      <c r="GL1157" s="144"/>
      <c r="GM1157" s="144"/>
      <c r="GN1157" s="144"/>
      <c r="GO1157" s="144"/>
      <c r="GP1157" s="144"/>
      <c r="GQ1157" s="144"/>
      <c r="GR1157" s="144"/>
      <c r="GS1157" s="144"/>
      <c r="GT1157" s="144"/>
      <c r="GU1157" s="144"/>
      <c r="GV1157" s="144"/>
      <c r="GW1157" s="144"/>
      <c r="GX1157" s="144"/>
      <c r="GY1157" s="144"/>
      <c r="GZ1157" s="144"/>
      <c r="HA1157" s="144"/>
      <c r="HB1157" s="144"/>
      <c r="HC1157" s="144"/>
      <c r="HD1157" s="144"/>
      <c r="HE1157" s="144"/>
      <c r="HF1157" s="144"/>
      <c r="HG1157" s="144"/>
      <c r="HH1157" s="144"/>
      <c r="HI1157" s="144"/>
      <c r="HJ1157" s="144"/>
    </row>
    <row r="1158" spans="1:218" ht="16.5" x14ac:dyDescent="0.35">
      <c r="A1158" s="144"/>
      <c r="B1158" s="144"/>
      <c r="C1158" s="144"/>
      <c r="D1158" s="144"/>
      <c r="E1158" s="144"/>
      <c r="F1158" s="144"/>
      <c r="G1158" s="144"/>
      <c r="H1158" s="144"/>
      <c r="I1158" s="144"/>
      <c r="J1158" s="144"/>
      <c r="K1158" s="144"/>
      <c r="L1158" s="144"/>
      <c r="M1158" s="144"/>
      <c r="N1158" s="144"/>
      <c r="O1158" s="144"/>
      <c r="P1158" s="144"/>
      <c r="Q1158" s="144"/>
      <c r="R1158" s="144"/>
      <c r="S1158" s="144"/>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c r="BG1158" s="144"/>
      <c r="BH1158" s="144"/>
      <c r="BI1158" s="144"/>
      <c r="BJ1158" s="144"/>
      <c r="BK1158" s="144"/>
      <c r="BL1158" s="144"/>
      <c r="BM1158" s="144"/>
      <c r="BN1158" s="144"/>
      <c r="BO1158" s="144"/>
      <c r="BP1158" s="144"/>
      <c r="BQ1158" s="144"/>
      <c r="BR1158" s="144"/>
      <c r="BS1158" s="144"/>
      <c r="BT1158" s="144"/>
      <c r="BU1158" s="144"/>
      <c r="BV1158" s="144"/>
      <c r="BW1158" s="144"/>
      <c r="BX1158" s="144"/>
      <c r="BY1158" s="144"/>
      <c r="BZ1158" s="144"/>
      <c r="CA1158" s="144"/>
      <c r="CB1158" s="144"/>
      <c r="CC1158" s="144"/>
      <c r="CD1158" s="144"/>
      <c r="CE1158" s="144"/>
      <c r="CF1158" s="144"/>
      <c r="CG1158" s="144"/>
      <c r="CH1158" s="144"/>
      <c r="CI1158" s="144"/>
      <c r="CJ1158" s="144"/>
      <c r="CK1158" s="144"/>
      <c r="CL1158" s="144"/>
      <c r="CM1158" s="144"/>
      <c r="CN1158" s="144"/>
      <c r="CO1158" s="144"/>
      <c r="CP1158" s="144"/>
      <c r="CQ1158" s="144"/>
      <c r="CR1158" s="144"/>
      <c r="CS1158" s="144"/>
      <c r="CT1158" s="144"/>
      <c r="CU1158" s="144"/>
      <c r="CV1158" s="144"/>
      <c r="CW1158" s="144"/>
      <c r="CX1158" s="144"/>
      <c r="CY1158" s="144"/>
      <c r="CZ1158" s="144"/>
      <c r="DA1158" s="144"/>
      <c r="DB1158" s="144"/>
      <c r="DC1158" s="144"/>
      <c r="DD1158" s="144"/>
      <c r="DE1158" s="144"/>
      <c r="DF1158" s="144"/>
      <c r="DG1158" s="144"/>
      <c r="DH1158" s="144"/>
      <c r="DI1158" s="144"/>
      <c r="DJ1158" s="144"/>
      <c r="DK1158" s="144"/>
      <c r="DL1158" s="144"/>
      <c r="DM1158" s="144"/>
      <c r="DN1158" s="144"/>
      <c r="DO1158" s="144"/>
      <c r="DP1158" s="144"/>
      <c r="DQ1158" s="144"/>
      <c r="DR1158" s="144"/>
      <c r="DS1158" s="144"/>
      <c r="DT1158" s="144"/>
      <c r="DU1158" s="144"/>
      <c r="DV1158" s="144"/>
      <c r="DW1158" s="144"/>
      <c r="DX1158" s="144"/>
      <c r="DY1158" s="144"/>
      <c r="DZ1158" s="144"/>
      <c r="EA1158" s="144"/>
      <c r="EB1158" s="144"/>
      <c r="EC1158" s="144"/>
      <c r="ED1158" s="144"/>
      <c r="EE1158" s="144"/>
      <c r="EF1158" s="144"/>
      <c r="EG1158" s="144"/>
      <c r="EH1158" s="144"/>
      <c r="EI1158" s="144"/>
      <c r="EJ1158" s="144"/>
      <c r="EK1158" s="144"/>
      <c r="EL1158" s="144"/>
      <c r="EM1158" s="144"/>
      <c r="EN1158" s="144"/>
      <c r="EO1158" s="144"/>
      <c r="EP1158" s="144"/>
      <c r="EQ1158" s="144"/>
      <c r="ER1158" s="144"/>
      <c r="ES1158" s="144"/>
      <c r="ET1158" s="144"/>
      <c r="EU1158" s="144"/>
      <c r="EV1158" s="144"/>
      <c r="EW1158" s="144"/>
      <c r="EX1158" s="144"/>
      <c r="EY1158" s="144"/>
      <c r="EZ1158" s="144"/>
      <c r="FA1158" s="144"/>
      <c r="FB1158" s="144"/>
      <c r="FC1158" s="144"/>
      <c r="FD1158" s="144"/>
      <c r="FE1158" s="144"/>
      <c r="FF1158" s="144"/>
      <c r="FG1158" s="144"/>
      <c r="FH1158" s="144"/>
      <c r="FI1158" s="144"/>
      <c r="FJ1158" s="144"/>
      <c r="FK1158" s="144"/>
      <c r="FL1158" s="144"/>
      <c r="FM1158" s="144"/>
      <c r="FN1158" s="144"/>
      <c r="FO1158" s="144"/>
      <c r="FP1158" s="144"/>
      <c r="FQ1158" s="144"/>
      <c r="FR1158" s="144"/>
      <c r="FS1158" s="144"/>
      <c r="FT1158" s="144"/>
      <c r="FU1158" s="144"/>
      <c r="FV1158" s="144"/>
      <c r="FW1158" s="144"/>
      <c r="FX1158" s="144"/>
      <c r="FY1158" s="144"/>
      <c r="FZ1158" s="144"/>
      <c r="GA1158" s="144"/>
      <c r="GB1158" s="144"/>
      <c r="GC1158" s="144"/>
      <c r="GD1158" s="144"/>
      <c r="GE1158" s="144"/>
      <c r="GF1158" s="144"/>
      <c r="GG1158" s="144"/>
      <c r="GH1158" s="144"/>
      <c r="GI1158" s="144"/>
      <c r="GJ1158" s="144"/>
      <c r="GK1158" s="144"/>
      <c r="GL1158" s="144"/>
      <c r="GM1158" s="144"/>
      <c r="GN1158" s="144"/>
      <c r="GO1158" s="144"/>
      <c r="GP1158" s="144"/>
      <c r="GQ1158" s="144"/>
      <c r="GR1158" s="144"/>
      <c r="GS1158" s="144"/>
      <c r="GT1158" s="144"/>
      <c r="GU1158" s="144"/>
      <c r="GV1158" s="144"/>
      <c r="GW1158" s="144"/>
      <c r="GX1158" s="144"/>
      <c r="GY1158" s="144"/>
      <c r="GZ1158" s="144"/>
      <c r="HA1158" s="144"/>
      <c r="HB1158" s="144"/>
      <c r="HC1158" s="144"/>
      <c r="HD1158" s="144"/>
      <c r="HE1158" s="144"/>
      <c r="HF1158" s="144"/>
      <c r="HG1158" s="144"/>
      <c r="HH1158" s="144"/>
      <c r="HI1158" s="144"/>
      <c r="HJ1158" s="144"/>
    </row>
    <row r="1159" spans="1:218" ht="16.5" x14ac:dyDescent="0.35">
      <c r="A1159" s="144"/>
      <c r="B1159" s="144"/>
      <c r="C1159" s="144"/>
      <c r="D1159" s="144"/>
      <c r="E1159" s="144"/>
      <c r="F1159" s="144"/>
      <c r="G1159" s="144"/>
      <c r="H1159" s="144"/>
      <c r="I1159" s="144"/>
      <c r="J1159" s="144"/>
      <c r="K1159" s="144"/>
      <c r="L1159" s="144"/>
      <c r="M1159" s="144"/>
      <c r="N1159" s="144"/>
      <c r="O1159" s="144"/>
      <c r="P1159" s="144"/>
      <c r="Q1159" s="144"/>
      <c r="R1159" s="144"/>
      <c r="S1159" s="144"/>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c r="BG1159" s="144"/>
      <c r="BH1159" s="144"/>
      <c r="BI1159" s="144"/>
      <c r="BJ1159" s="144"/>
      <c r="BK1159" s="144"/>
      <c r="BL1159" s="144"/>
      <c r="BM1159" s="144"/>
      <c r="BN1159" s="144"/>
      <c r="BO1159" s="144"/>
      <c r="BP1159" s="144"/>
      <c r="BQ1159" s="144"/>
      <c r="BR1159" s="144"/>
      <c r="BS1159" s="144"/>
      <c r="BT1159" s="144"/>
      <c r="BU1159" s="144"/>
      <c r="BV1159" s="144"/>
      <c r="BW1159" s="144"/>
      <c r="BX1159" s="144"/>
      <c r="BY1159" s="144"/>
      <c r="BZ1159" s="144"/>
      <c r="CA1159" s="144"/>
      <c r="CB1159" s="144"/>
      <c r="CC1159" s="144"/>
      <c r="CD1159" s="144"/>
      <c r="CE1159" s="144"/>
      <c r="CF1159" s="144"/>
      <c r="CG1159" s="144"/>
      <c r="CH1159" s="144"/>
      <c r="CI1159" s="144"/>
      <c r="CJ1159" s="144"/>
      <c r="CK1159" s="144"/>
      <c r="CL1159" s="144"/>
      <c r="CM1159" s="144"/>
      <c r="CN1159" s="144"/>
      <c r="CO1159" s="144"/>
      <c r="CP1159" s="144"/>
      <c r="CQ1159" s="144"/>
      <c r="CR1159" s="144"/>
      <c r="CS1159" s="144"/>
      <c r="CT1159" s="144"/>
      <c r="CU1159" s="144"/>
      <c r="CV1159" s="144"/>
      <c r="CW1159" s="144"/>
      <c r="CX1159" s="144"/>
      <c r="CY1159" s="144"/>
      <c r="CZ1159" s="144"/>
      <c r="DA1159" s="144"/>
      <c r="DB1159" s="144"/>
      <c r="DC1159" s="144"/>
      <c r="DD1159" s="144"/>
      <c r="DE1159" s="144"/>
      <c r="DF1159" s="144"/>
      <c r="DG1159" s="144"/>
      <c r="DH1159" s="144"/>
      <c r="DI1159" s="144"/>
      <c r="DJ1159" s="144"/>
      <c r="DK1159" s="144"/>
      <c r="DL1159" s="144"/>
      <c r="DM1159" s="144"/>
      <c r="DN1159" s="144"/>
      <c r="DO1159" s="144"/>
      <c r="DP1159" s="144"/>
      <c r="DQ1159" s="144"/>
      <c r="DR1159" s="144"/>
      <c r="DS1159" s="144"/>
      <c r="DT1159" s="144"/>
      <c r="DU1159" s="144"/>
      <c r="DV1159" s="144"/>
      <c r="DW1159" s="144"/>
      <c r="DX1159" s="144"/>
      <c r="DY1159" s="144"/>
      <c r="DZ1159" s="144"/>
      <c r="EA1159" s="144"/>
      <c r="EB1159" s="144"/>
      <c r="EC1159" s="144"/>
      <c r="ED1159" s="144"/>
      <c r="EE1159" s="144"/>
      <c r="EF1159" s="144"/>
      <c r="EG1159" s="144"/>
      <c r="EH1159" s="144"/>
      <c r="EI1159" s="144"/>
      <c r="EJ1159" s="144"/>
      <c r="EK1159" s="144"/>
      <c r="EL1159" s="144"/>
      <c r="EM1159" s="144"/>
      <c r="EN1159" s="144"/>
      <c r="EO1159" s="144"/>
      <c r="EP1159" s="144"/>
      <c r="EQ1159" s="144"/>
      <c r="ER1159" s="144"/>
      <c r="ES1159" s="144"/>
      <c r="ET1159" s="144"/>
      <c r="EU1159" s="144"/>
      <c r="EV1159" s="144"/>
      <c r="EW1159" s="144"/>
      <c r="EX1159" s="144"/>
      <c r="EY1159" s="144"/>
      <c r="EZ1159" s="144"/>
      <c r="FA1159" s="144"/>
      <c r="FB1159" s="144"/>
      <c r="FC1159" s="144"/>
      <c r="FD1159" s="144"/>
      <c r="FE1159" s="144"/>
      <c r="FF1159" s="144"/>
      <c r="FG1159" s="144"/>
      <c r="FH1159" s="144"/>
      <c r="FI1159" s="144"/>
      <c r="FJ1159" s="144"/>
      <c r="FK1159" s="144"/>
      <c r="FL1159" s="144"/>
      <c r="FM1159" s="144"/>
      <c r="FN1159" s="144"/>
      <c r="FO1159" s="144"/>
      <c r="FP1159" s="144"/>
      <c r="FQ1159" s="144"/>
      <c r="FR1159" s="144"/>
      <c r="FS1159" s="144"/>
      <c r="FT1159" s="144"/>
      <c r="FU1159" s="144"/>
      <c r="FV1159" s="144"/>
      <c r="FW1159" s="144"/>
      <c r="FX1159" s="144"/>
      <c r="FY1159" s="144"/>
      <c r="FZ1159" s="144"/>
      <c r="GA1159" s="144"/>
      <c r="GB1159" s="144"/>
      <c r="GC1159" s="144"/>
      <c r="GD1159" s="144"/>
      <c r="GE1159" s="144"/>
      <c r="GF1159" s="144"/>
      <c r="GG1159" s="144"/>
      <c r="GH1159" s="144"/>
      <c r="GI1159" s="144"/>
      <c r="GJ1159" s="144"/>
      <c r="GK1159" s="144"/>
      <c r="GL1159" s="144"/>
      <c r="GM1159" s="144"/>
      <c r="GN1159" s="144"/>
      <c r="GO1159" s="144"/>
      <c r="GP1159" s="144"/>
      <c r="GQ1159" s="144"/>
      <c r="GR1159" s="144"/>
      <c r="GS1159" s="144"/>
      <c r="GT1159" s="144"/>
      <c r="GU1159" s="144"/>
      <c r="GV1159" s="144"/>
      <c r="GW1159" s="144"/>
      <c r="GX1159" s="144"/>
      <c r="GY1159" s="144"/>
      <c r="GZ1159" s="144"/>
      <c r="HA1159" s="144"/>
      <c r="HB1159" s="144"/>
      <c r="HC1159" s="144"/>
      <c r="HD1159" s="144"/>
      <c r="HE1159" s="144"/>
      <c r="HF1159" s="144"/>
      <c r="HG1159" s="144"/>
      <c r="HH1159" s="144"/>
      <c r="HI1159" s="144"/>
      <c r="HJ1159" s="144"/>
    </row>
    <row r="1160" spans="1:218" ht="16.5" x14ac:dyDescent="0.35">
      <c r="A1160" s="144"/>
      <c r="B1160" s="144"/>
      <c r="C1160" s="144"/>
      <c r="D1160" s="144"/>
      <c r="E1160" s="144"/>
      <c r="F1160" s="144"/>
      <c r="G1160" s="144"/>
      <c r="H1160" s="144"/>
      <c r="I1160" s="144"/>
      <c r="J1160" s="144"/>
      <c r="K1160" s="144"/>
      <c r="L1160" s="144"/>
      <c r="M1160" s="144"/>
      <c r="N1160" s="144"/>
      <c r="O1160" s="144"/>
      <c r="P1160" s="144"/>
      <c r="Q1160" s="144"/>
      <c r="R1160" s="144"/>
      <c r="S1160" s="144"/>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c r="BG1160" s="144"/>
      <c r="BH1160" s="144"/>
      <c r="BI1160" s="144"/>
      <c r="BJ1160" s="144"/>
      <c r="BK1160" s="144"/>
      <c r="BL1160" s="144"/>
      <c r="BM1160" s="144"/>
      <c r="BN1160" s="144"/>
      <c r="BO1160" s="144"/>
      <c r="BP1160" s="144"/>
      <c r="BQ1160" s="144"/>
      <c r="BR1160" s="144"/>
      <c r="BS1160" s="144"/>
      <c r="BT1160" s="144"/>
      <c r="BU1160" s="144"/>
      <c r="BV1160" s="144"/>
      <c r="BW1160" s="144"/>
      <c r="BX1160" s="144"/>
      <c r="BY1160" s="144"/>
      <c r="BZ1160" s="144"/>
      <c r="CA1160" s="144"/>
      <c r="CB1160" s="144"/>
      <c r="CC1160" s="144"/>
      <c r="CD1160" s="144"/>
      <c r="CE1160" s="144"/>
      <c r="CF1160" s="144"/>
      <c r="CG1160" s="144"/>
      <c r="CH1160" s="144"/>
      <c r="CI1160" s="144"/>
      <c r="CJ1160" s="144"/>
      <c r="CK1160" s="144"/>
      <c r="CL1160" s="144"/>
      <c r="CM1160" s="144"/>
      <c r="CN1160" s="144"/>
      <c r="CO1160" s="144"/>
      <c r="CP1160" s="144"/>
      <c r="CQ1160" s="144"/>
      <c r="CR1160" s="144"/>
      <c r="CS1160" s="144"/>
      <c r="CT1160" s="144"/>
      <c r="CU1160" s="144"/>
      <c r="CV1160" s="144"/>
      <c r="CW1160" s="144"/>
      <c r="CX1160" s="144"/>
      <c r="CY1160" s="144"/>
      <c r="CZ1160" s="144"/>
      <c r="DA1160" s="144"/>
      <c r="DB1160" s="144"/>
      <c r="DC1160" s="144"/>
      <c r="DD1160" s="144"/>
      <c r="DE1160" s="144"/>
      <c r="DF1160" s="144"/>
      <c r="DG1160" s="144"/>
      <c r="DH1160" s="144"/>
      <c r="DI1160" s="144"/>
      <c r="DJ1160" s="144"/>
      <c r="DK1160" s="144"/>
      <c r="DL1160" s="144"/>
      <c r="DM1160" s="144"/>
      <c r="DN1160" s="144"/>
      <c r="DO1160" s="144"/>
      <c r="DP1160" s="144"/>
      <c r="DQ1160" s="144"/>
      <c r="DR1160" s="144"/>
      <c r="DS1160" s="144"/>
      <c r="DT1160" s="144"/>
      <c r="DU1160" s="144"/>
      <c r="DV1160" s="144"/>
      <c r="DW1160" s="144"/>
      <c r="DX1160" s="144"/>
      <c r="DY1160" s="144"/>
      <c r="DZ1160" s="144"/>
      <c r="EA1160" s="144"/>
      <c r="EB1160" s="144"/>
      <c r="EC1160" s="144"/>
      <c r="ED1160" s="144"/>
      <c r="EE1160" s="144"/>
      <c r="EF1160" s="144"/>
      <c r="EG1160" s="144"/>
      <c r="EH1160" s="144"/>
      <c r="EI1160" s="144"/>
      <c r="EJ1160" s="144"/>
      <c r="EK1160" s="144"/>
      <c r="EL1160" s="144"/>
      <c r="EM1160" s="144"/>
      <c r="EN1160" s="144"/>
      <c r="EO1160" s="144"/>
      <c r="EP1160" s="144"/>
      <c r="EQ1160" s="144"/>
      <c r="ER1160" s="144"/>
      <c r="ES1160" s="144"/>
      <c r="ET1160" s="144"/>
      <c r="EU1160" s="144"/>
      <c r="EV1160" s="144"/>
      <c r="EW1160" s="144"/>
      <c r="EX1160" s="144"/>
      <c r="EY1160" s="144"/>
      <c r="EZ1160" s="144"/>
      <c r="FA1160" s="144"/>
      <c r="FB1160" s="144"/>
      <c r="FC1160" s="144"/>
      <c r="FD1160" s="144"/>
      <c r="FE1160" s="144"/>
      <c r="FF1160" s="144"/>
      <c r="FG1160" s="144"/>
      <c r="FH1160" s="144"/>
      <c r="FI1160" s="144"/>
      <c r="FJ1160" s="144"/>
      <c r="FK1160" s="144"/>
      <c r="FL1160" s="144"/>
      <c r="FM1160" s="144"/>
      <c r="FN1160" s="144"/>
      <c r="FO1160" s="144"/>
      <c r="FP1160" s="144"/>
      <c r="FQ1160" s="144"/>
      <c r="FR1160" s="144"/>
      <c r="FS1160" s="144"/>
      <c r="FT1160" s="144"/>
      <c r="FU1160" s="144"/>
      <c r="FV1160" s="144"/>
      <c r="FW1160" s="144"/>
      <c r="FX1160" s="144"/>
      <c r="FY1160" s="144"/>
      <c r="FZ1160" s="144"/>
      <c r="GA1160" s="144"/>
      <c r="GB1160" s="144"/>
      <c r="GC1160" s="144"/>
      <c r="GD1160" s="144"/>
      <c r="GE1160" s="144"/>
      <c r="GF1160" s="144"/>
      <c r="GG1160" s="144"/>
      <c r="GH1160" s="144"/>
      <c r="GI1160" s="144"/>
      <c r="GJ1160" s="144"/>
      <c r="GK1160" s="144"/>
      <c r="GL1160" s="144"/>
      <c r="GM1160" s="144"/>
      <c r="GN1160" s="144"/>
      <c r="GO1160" s="144"/>
      <c r="GP1160" s="144"/>
      <c r="GQ1160" s="144"/>
      <c r="GR1160" s="144"/>
      <c r="GS1160" s="144"/>
      <c r="GT1160" s="144"/>
      <c r="GU1160" s="144"/>
      <c r="GV1160" s="144"/>
      <c r="GW1160" s="144"/>
      <c r="GX1160" s="144"/>
      <c r="GY1160" s="144"/>
      <c r="GZ1160" s="144"/>
      <c r="HA1160" s="144"/>
      <c r="HB1160" s="144"/>
      <c r="HC1160" s="144"/>
      <c r="HD1160" s="144"/>
      <c r="HE1160" s="144"/>
      <c r="HF1160" s="144"/>
      <c r="HG1160" s="144"/>
      <c r="HH1160" s="144"/>
      <c r="HI1160" s="144"/>
      <c r="HJ1160" s="144"/>
    </row>
    <row r="1161" spans="1:218" ht="16.5" x14ac:dyDescent="0.35">
      <c r="A1161" s="144"/>
      <c r="B1161" s="144"/>
      <c r="C1161" s="144"/>
      <c r="D1161" s="144"/>
      <c r="E1161" s="144"/>
      <c r="F1161" s="144"/>
      <c r="G1161" s="144"/>
      <c r="H1161" s="144"/>
      <c r="I1161" s="144"/>
      <c r="J1161" s="144"/>
      <c r="K1161" s="144"/>
      <c r="L1161" s="144"/>
      <c r="M1161" s="144"/>
      <c r="N1161" s="144"/>
      <c r="O1161" s="144"/>
      <c r="P1161" s="144"/>
      <c r="Q1161" s="144"/>
      <c r="R1161" s="144"/>
      <c r="S1161" s="144"/>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c r="BG1161" s="144"/>
      <c r="BH1161" s="144"/>
      <c r="BI1161" s="144"/>
      <c r="BJ1161" s="144"/>
      <c r="BK1161" s="144"/>
      <c r="BL1161" s="144"/>
      <c r="BM1161" s="144"/>
      <c r="BN1161" s="144"/>
      <c r="BO1161" s="144"/>
      <c r="BP1161" s="144"/>
      <c r="BQ1161" s="144"/>
      <c r="BR1161" s="144"/>
      <c r="BS1161" s="144"/>
      <c r="BT1161" s="144"/>
      <c r="BU1161" s="144"/>
      <c r="BV1161" s="144"/>
      <c r="BW1161" s="144"/>
      <c r="BX1161" s="144"/>
      <c r="BY1161" s="144"/>
      <c r="BZ1161" s="144"/>
      <c r="CA1161" s="144"/>
      <c r="CB1161" s="144"/>
      <c r="CC1161" s="144"/>
      <c r="CD1161" s="144"/>
      <c r="CE1161" s="144"/>
      <c r="CF1161" s="144"/>
      <c r="CG1161" s="144"/>
      <c r="CH1161" s="144"/>
      <c r="CI1161" s="144"/>
      <c r="CJ1161" s="144"/>
      <c r="CK1161" s="144"/>
      <c r="CL1161" s="144"/>
      <c r="CM1161" s="144"/>
      <c r="CN1161" s="144"/>
      <c r="CO1161" s="144"/>
      <c r="CP1161" s="144"/>
      <c r="CQ1161" s="144"/>
      <c r="CR1161" s="144"/>
      <c r="CS1161" s="144"/>
      <c r="CT1161" s="144"/>
      <c r="CU1161" s="144"/>
      <c r="CV1161" s="144"/>
      <c r="CW1161" s="144"/>
      <c r="CX1161" s="144"/>
      <c r="CY1161" s="144"/>
      <c r="CZ1161" s="144"/>
      <c r="DA1161" s="144"/>
      <c r="DB1161" s="144"/>
      <c r="DC1161" s="144"/>
      <c r="DD1161" s="144"/>
      <c r="DE1161" s="144"/>
      <c r="DF1161" s="144"/>
      <c r="DG1161" s="144"/>
      <c r="DH1161" s="144"/>
      <c r="DI1161" s="144"/>
      <c r="DJ1161" s="144"/>
      <c r="DK1161" s="144"/>
      <c r="DL1161" s="144"/>
      <c r="DM1161" s="144"/>
      <c r="DN1161" s="144"/>
      <c r="DO1161" s="144"/>
      <c r="DP1161" s="144"/>
      <c r="DQ1161" s="144"/>
      <c r="DR1161" s="144"/>
      <c r="DS1161" s="144"/>
      <c r="DT1161" s="144"/>
      <c r="DU1161" s="144"/>
      <c r="DV1161" s="144"/>
      <c r="DW1161" s="144"/>
      <c r="DX1161" s="144"/>
      <c r="DY1161" s="144"/>
      <c r="DZ1161" s="144"/>
      <c r="EA1161" s="144"/>
      <c r="EB1161" s="144"/>
      <c r="EC1161" s="144"/>
      <c r="ED1161" s="144"/>
      <c r="EE1161" s="144"/>
      <c r="EF1161" s="144"/>
      <c r="EG1161" s="144"/>
      <c r="EH1161" s="144"/>
      <c r="EI1161" s="144"/>
      <c r="EJ1161" s="144"/>
      <c r="EK1161" s="144"/>
      <c r="EL1161" s="144"/>
      <c r="EM1161" s="144"/>
      <c r="EN1161" s="144"/>
      <c r="EO1161" s="144"/>
      <c r="EP1161" s="144"/>
      <c r="EQ1161" s="144"/>
      <c r="ER1161" s="144"/>
      <c r="ES1161" s="144"/>
      <c r="ET1161" s="144"/>
      <c r="EU1161" s="144"/>
      <c r="EV1161" s="144"/>
      <c r="EW1161" s="144"/>
      <c r="EX1161" s="144"/>
      <c r="EY1161" s="144"/>
      <c r="EZ1161" s="144"/>
      <c r="FA1161" s="144"/>
      <c r="FB1161" s="144"/>
      <c r="FC1161" s="144"/>
      <c r="FD1161" s="144"/>
      <c r="FE1161" s="144"/>
      <c r="FF1161" s="144"/>
      <c r="FG1161" s="144"/>
      <c r="FH1161" s="144"/>
      <c r="FI1161" s="144"/>
      <c r="FJ1161" s="144"/>
      <c r="FK1161" s="144"/>
      <c r="FL1161" s="144"/>
      <c r="FM1161" s="144"/>
      <c r="FN1161" s="144"/>
      <c r="FO1161" s="144"/>
      <c r="FP1161" s="144"/>
      <c r="FQ1161" s="144"/>
      <c r="FR1161" s="144"/>
      <c r="FS1161" s="144"/>
      <c r="FT1161" s="144"/>
      <c r="FU1161" s="144"/>
      <c r="FV1161" s="144"/>
      <c r="FW1161" s="144"/>
      <c r="FX1161" s="144"/>
      <c r="FY1161" s="144"/>
      <c r="FZ1161" s="144"/>
      <c r="GA1161" s="144"/>
      <c r="GB1161" s="144"/>
      <c r="GC1161" s="144"/>
      <c r="GD1161" s="144"/>
      <c r="GE1161" s="144"/>
      <c r="GF1161" s="144"/>
      <c r="GG1161" s="144"/>
      <c r="GH1161" s="144"/>
      <c r="GI1161" s="144"/>
      <c r="GJ1161" s="144"/>
      <c r="GK1161" s="144"/>
      <c r="GL1161" s="144"/>
      <c r="GM1161" s="144"/>
      <c r="GN1161" s="144"/>
      <c r="GO1161" s="144"/>
      <c r="GP1161" s="144"/>
      <c r="GQ1161" s="144"/>
      <c r="GR1161" s="144"/>
      <c r="GS1161" s="144"/>
      <c r="GT1161" s="144"/>
      <c r="GU1161" s="144"/>
      <c r="GV1161" s="144"/>
      <c r="GW1161" s="144"/>
      <c r="GX1161" s="144"/>
      <c r="GY1161" s="144"/>
      <c r="GZ1161" s="144"/>
      <c r="HA1161" s="144"/>
      <c r="HB1161" s="144"/>
      <c r="HC1161" s="144"/>
      <c r="HD1161" s="144"/>
      <c r="HE1161" s="144"/>
      <c r="HF1161" s="144"/>
      <c r="HG1161" s="144"/>
      <c r="HH1161" s="144"/>
      <c r="HI1161" s="144"/>
      <c r="HJ1161" s="144"/>
    </row>
    <row r="1162" spans="1:218" ht="16.5" x14ac:dyDescent="0.35">
      <c r="A1162" s="144"/>
      <c r="B1162" s="144"/>
      <c r="C1162" s="144"/>
      <c r="D1162" s="144"/>
      <c r="E1162" s="144"/>
      <c r="F1162" s="144"/>
      <c r="G1162" s="144"/>
      <c r="H1162" s="144"/>
      <c r="I1162" s="144"/>
      <c r="J1162" s="144"/>
      <c r="K1162" s="144"/>
      <c r="L1162" s="144"/>
      <c r="M1162" s="144"/>
      <c r="N1162" s="144"/>
      <c r="O1162" s="144"/>
      <c r="P1162" s="144"/>
      <c r="Q1162" s="144"/>
      <c r="R1162" s="144"/>
      <c r="S1162" s="144"/>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c r="BG1162" s="144"/>
      <c r="BH1162" s="144"/>
      <c r="BI1162" s="144"/>
      <c r="BJ1162" s="144"/>
      <c r="BK1162" s="144"/>
      <c r="BL1162" s="144"/>
      <c r="BM1162" s="144"/>
      <c r="BN1162" s="144"/>
      <c r="BO1162" s="144"/>
      <c r="BP1162" s="144"/>
      <c r="BQ1162" s="144"/>
      <c r="BR1162" s="144"/>
      <c r="BS1162" s="144"/>
      <c r="BT1162" s="144"/>
      <c r="BU1162" s="144"/>
      <c r="BV1162" s="144"/>
      <c r="BW1162" s="144"/>
      <c r="BX1162" s="144"/>
      <c r="BY1162" s="144"/>
      <c r="BZ1162" s="144"/>
      <c r="CA1162" s="144"/>
      <c r="CB1162" s="144"/>
      <c r="CC1162" s="144"/>
      <c r="CD1162" s="144"/>
      <c r="CE1162" s="144"/>
      <c r="CF1162" s="144"/>
      <c r="CG1162" s="144"/>
      <c r="CH1162" s="144"/>
      <c r="CI1162" s="144"/>
      <c r="CJ1162" s="144"/>
      <c r="CK1162" s="144"/>
      <c r="CL1162" s="144"/>
      <c r="CM1162" s="144"/>
      <c r="CN1162" s="144"/>
      <c r="CO1162" s="144"/>
      <c r="CP1162" s="144"/>
      <c r="CQ1162" s="144"/>
      <c r="CR1162" s="144"/>
      <c r="CS1162" s="144"/>
      <c r="CT1162" s="144"/>
      <c r="CU1162" s="144"/>
      <c r="CV1162" s="144"/>
      <c r="CW1162" s="144"/>
      <c r="CX1162" s="144"/>
      <c r="CY1162" s="144"/>
      <c r="CZ1162" s="144"/>
      <c r="DA1162" s="144"/>
      <c r="DB1162" s="144"/>
      <c r="DC1162" s="144"/>
      <c r="DD1162" s="144"/>
      <c r="DE1162" s="144"/>
      <c r="DF1162" s="144"/>
      <c r="DG1162" s="144"/>
      <c r="DH1162" s="144"/>
      <c r="DI1162" s="144"/>
      <c r="DJ1162" s="144"/>
      <c r="DK1162" s="144"/>
      <c r="DL1162" s="144"/>
      <c r="DM1162" s="144"/>
      <c r="DN1162" s="144"/>
      <c r="DO1162" s="144"/>
      <c r="DP1162" s="144"/>
      <c r="DQ1162" s="144"/>
      <c r="DR1162" s="144"/>
      <c r="DS1162" s="144"/>
      <c r="DT1162" s="144"/>
      <c r="DU1162" s="144"/>
      <c r="DV1162" s="144"/>
      <c r="DW1162" s="144"/>
      <c r="DX1162" s="144"/>
      <c r="DY1162" s="144"/>
      <c r="DZ1162" s="144"/>
      <c r="EA1162" s="144"/>
      <c r="EB1162" s="144"/>
      <c r="EC1162" s="144"/>
      <c r="ED1162" s="144"/>
      <c r="EE1162" s="144"/>
      <c r="EF1162" s="144"/>
      <c r="EG1162" s="144"/>
      <c r="EH1162" s="144"/>
      <c r="EI1162" s="144"/>
      <c r="EJ1162" s="144"/>
      <c r="EK1162" s="144"/>
      <c r="EL1162" s="144"/>
      <c r="EM1162" s="144"/>
      <c r="EN1162" s="144"/>
      <c r="EO1162" s="144"/>
      <c r="EP1162" s="144"/>
      <c r="EQ1162" s="144"/>
      <c r="ER1162" s="144"/>
      <c r="ES1162" s="144"/>
      <c r="ET1162" s="144"/>
      <c r="EU1162" s="144"/>
      <c r="EV1162" s="144"/>
      <c r="EW1162" s="144"/>
      <c r="EX1162" s="144"/>
      <c r="EY1162" s="144"/>
      <c r="EZ1162" s="144"/>
      <c r="FA1162" s="144"/>
      <c r="FB1162" s="144"/>
      <c r="FC1162" s="144"/>
      <c r="FD1162" s="144"/>
      <c r="FE1162" s="144"/>
      <c r="FF1162" s="144"/>
      <c r="FG1162" s="144"/>
      <c r="FH1162" s="144"/>
      <c r="FI1162" s="144"/>
      <c r="FJ1162" s="144"/>
      <c r="FK1162" s="144"/>
      <c r="FL1162" s="144"/>
      <c r="FM1162" s="144"/>
      <c r="FN1162" s="144"/>
      <c r="FO1162" s="144"/>
      <c r="FP1162" s="144"/>
      <c r="FQ1162" s="144"/>
      <c r="FR1162" s="144"/>
      <c r="FS1162" s="144"/>
      <c r="FT1162" s="144"/>
      <c r="FU1162" s="144"/>
      <c r="FV1162" s="144"/>
      <c r="FW1162" s="144"/>
      <c r="FX1162" s="144"/>
      <c r="FY1162" s="144"/>
      <c r="FZ1162" s="144"/>
      <c r="GA1162" s="144"/>
      <c r="GB1162" s="144"/>
      <c r="GC1162" s="144"/>
      <c r="GD1162" s="144"/>
      <c r="GE1162" s="144"/>
      <c r="GF1162" s="144"/>
      <c r="GG1162" s="144"/>
      <c r="GH1162" s="144"/>
      <c r="GI1162" s="144"/>
      <c r="GJ1162" s="144"/>
      <c r="GK1162" s="144"/>
      <c r="GL1162" s="144"/>
      <c r="GM1162" s="144"/>
      <c r="GN1162" s="144"/>
      <c r="GO1162" s="144"/>
      <c r="GP1162" s="144"/>
      <c r="GQ1162" s="144"/>
      <c r="GR1162" s="144"/>
      <c r="GS1162" s="144"/>
      <c r="GT1162" s="144"/>
      <c r="GU1162" s="144"/>
      <c r="GV1162" s="144"/>
      <c r="GW1162" s="144"/>
      <c r="GX1162" s="144"/>
      <c r="GY1162" s="144"/>
      <c r="GZ1162" s="144"/>
      <c r="HA1162" s="144"/>
      <c r="HB1162" s="144"/>
      <c r="HC1162" s="144"/>
      <c r="HD1162" s="144"/>
      <c r="HE1162" s="144"/>
      <c r="HF1162" s="144"/>
      <c r="HG1162" s="144"/>
      <c r="HH1162" s="144"/>
      <c r="HI1162" s="144"/>
      <c r="HJ1162" s="144"/>
    </row>
    <row r="1163" spans="1:218" ht="16.5" x14ac:dyDescent="0.35">
      <c r="A1163" s="144"/>
      <c r="B1163" s="144"/>
      <c r="C1163" s="144"/>
      <c r="D1163" s="144"/>
      <c r="E1163" s="144"/>
      <c r="F1163" s="144"/>
      <c r="G1163" s="144"/>
      <c r="H1163" s="144"/>
      <c r="I1163" s="144"/>
      <c r="J1163" s="144"/>
      <c r="K1163" s="144"/>
      <c r="L1163" s="144"/>
      <c r="M1163" s="144"/>
      <c r="N1163" s="144"/>
      <c r="O1163" s="144"/>
      <c r="P1163" s="144"/>
      <c r="Q1163" s="144"/>
      <c r="R1163" s="144"/>
      <c r="S1163" s="144"/>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c r="BG1163" s="144"/>
      <c r="BH1163" s="144"/>
      <c r="BI1163" s="144"/>
      <c r="BJ1163" s="144"/>
      <c r="BK1163" s="144"/>
      <c r="BL1163" s="144"/>
      <c r="BM1163" s="144"/>
      <c r="BN1163" s="144"/>
      <c r="BO1163" s="144"/>
      <c r="BP1163" s="144"/>
      <c r="BQ1163" s="144"/>
      <c r="BR1163" s="144"/>
      <c r="BS1163" s="144"/>
      <c r="BT1163" s="144"/>
      <c r="BU1163" s="144"/>
      <c r="BV1163" s="144"/>
      <c r="BW1163" s="144"/>
      <c r="BX1163" s="144"/>
      <c r="BY1163" s="144"/>
      <c r="BZ1163" s="144"/>
      <c r="CA1163" s="144"/>
      <c r="CB1163" s="144"/>
      <c r="CC1163" s="144"/>
      <c r="CD1163" s="144"/>
      <c r="CE1163" s="144"/>
      <c r="CF1163" s="144"/>
      <c r="CG1163" s="144"/>
      <c r="CH1163" s="144"/>
      <c r="CI1163" s="144"/>
      <c r="CJ1163" s="144"/>
      <c r="CK1163" s="144"/>
      <c r="CL1163" s="144"/>
      <c r="CM1163" s="144"/>
      <c r="CN1163" s="144"/>
      <c r="CO1163" s="144"/>
      <c r="CP1163" s="144"/>
      <c r="CQ1163" s="144"/>
      <c r="CR1163" s="144"/>
      <c r="CS1163" s="144"/>
      <c r="CT1163" s="144"/>
      <c r="CU1163" s="144"/>
      <c r="CV1163" s="144"/>
      <c r="CW1163" s="144"/>
      <c r="CX1163" s="144"/>
      <c r="CY1163" s="144"/>
      <c r="CZ1163" s="144"/>
      <c r="DA1163" s="144"/>
      <c r="DB1163" s="144"/>
      <c r="DC1163" s="144"/>
      <c r="DD1163" s="144"/>
      <c r="DE1163" s="144"/>
      <c r="DF1163" s="144"/>
      <c r="DG1163" s="144"/>
      <c r="DH1163" s="144"/>
      <c r="DI1163" s="144"/>
      <c r="DJ1163" s="144"/>
      <c r="DK1163" s="144"/>
      <c r="DL1163" s="144"/>
      <c r="DM1163" s="144"/>
      <c r="DN1163" s="144"/>
      <c r="DO1163" s="144"/>
      <c r="DP1163" s="144"/>
      <c r="DQ1163" s="144"/>
      <c r="DR1163" s="144"/>
      <c r="DS1163" s="144"/>
      <c r="DT1163" s="144"/>
      <c r="DU1163" s="144"/>
      <c r="DV1163" s="144"/>
      <c r="DW1163" s="144"/>
      <c r="DX1163" s="144"/>
      <c r="DY1163" s="144"/>
      <c r="DZ1163" s="144"/>
      <c r="EA1163" s="144"/>
      <c r="EB1163" s="144"/>
      <c r="EC1163" s="144"/>
      <c r="ED1163" s="144"/>
      <c r="EE1163" s="144"/>
      <c r="EF1163" s="144"/>
      <c r="EG1163" s="144"/>
      <c r="EH1163" s="144"/>
      <c r="EI1163" s="144"/>
      <c r="EJ1163" s="144"/>
      <c r="EK1163" s="144"/>
      <c r="EL1163" s="144"/>
      <c r="EM1163" s="144"/>
      <c r="EN1163" s="144"/>
      <c r="EO1163" s="144"/>
      <c r="EP1163" s="144"/>
      <c r="EQ1163" s="144"/>
      <c r="ER1163" s="144"/>
      <c r="ES1163" s="144"/>
      <c r="ET1163" s="144"/>
      <c r="EU1163" s="144"/>
      <c r="EV1163" s="144"/>
      <c r="EW1163" s="144"/>
      <c r="EX1163" s="144"/>
      <c r="EY1163" s="144"/>
      <c r="EZ1163" s="144"/>
      <c r="FA1163" s="144"/>
      <c r="FB1163" s="144"/>
      <c r="FC1163" s="144"/>
      <c r="FD1163" s="144"/>
      <c r="FE1163" s="144"/>
      <c r="FF1163" s="144"/>
      <c r="FG1163" s="144"/>
      <c r="FH1163" s="144"/>
      <c r="FI1163" s="144"/>
      <c r="FJ1163" s="144"/>
      <c r="FK1163" s="144"/>
      <c r="FL1163" s="144"/>
      <c r="FM1163" s="144"/>
      <c r="FN1163" s="144"/>
      <c r="FO1163" s="144"/>
      <c r="FP1163" s="144"/>
      <c r="FQ1163" s="144"/>
      <c r="FR1163" s="144"/>
      <c r="FS1163" s="144"/>
      <c r="FT1163" s="144"/>
      <c r="FU1163" s="144"/>
      <c r="FV1163" s="144"/>
      <c r="FW1163" s="144"/>
      <c r="FX1163" s="144"/>
      <c r="FY1163" s="144"/>
      <c r="FZ1163" s="144"/>
      <c r="GA1163" s="144"/>
      <c r="GB1163" s="144"/>
      <c r="GC1163" s="144"/>
      <c r="GD1163" s="144"/>
      <c r="GE1163" s="144"/>
      <c r="GF1163" s="144"/>
      <c r="GG1163" s="144"/>
      <c r="GH1163" s="144"/>
      <c r="GI1163" s="144"/>
      <c r="GJ1163" s="144"/>
      <c r="GK1163" s="144"/>
      <c r="GL1163" s="144"/>
      <c r="GM1163" s="144"/>
      <c r="GN1163" s="144"/>
      <c r="GO1163" s="144"/>
      <c r="GP1163" s="144"/>
      <c r="GQ1163" s="144"/>
      <c r="GR1163" s="144"/>
      <c r="GS1163" s="144"/>
      <c r="GT1163" s="144"/>
      <c r="GU1163" s="144"/>
      <c r="GV1163" s="144"/>
      <c r="GW1163" s="144"/>
      <c r="GX1163" s="144"/>
      <c r="GY1163" s="144"/>
      <c r="GZ1163" s="144"/>
      <c r="HA1163" s="144"/>
      <c r="HB1163" s="144"/>
      <c r="HC1163" s="144"/>
      <c r="HD1163" s="144"/>
      <c r="HE1163" s="144"/>
      <c r="HF1163" s="144"/>
      <c r="HG1163" s="144"/>
      <c r="HH1163" s="144"/>
      <c r="HI1163" s="144"/>
      <c r="HJ1163" s="144"/>
    </row>
    <row r="1164" spans="1:218" ht="16.5" x14ac:dyDescent="0.35">
      <c r="A1164" s="144"/>
      <c r="B1164" s="144"/>
      <c r="C1164" s="144"/>
      <c r="D1164" s="144"/>
      <c r="E1164" s="144"/>
      <c r="F1164" s="144"/>
      <c r="G1164" s="144"/>
      <c r="H1164" s="144"/>
      <c r="I1164" s="144"/>
      <c r="J1164" s="144"/>
      <c r="K1164" s="144"/>
      <c r="L1164" s="144"/>
      <c r="M1164" s="144"/>
      <c r="N1164" s="144"/>
      <c r="O1164" s="144"/>
      <c r="P1164" s="144"/>
      <c r="Q1164" s="144"/>
      <c r="R1164" s="144"/>
      <c r="S1164" s="144"/>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c r="BG1164" s="144"/>
      <c r="BH1164" s="144"/>
      <c r="BI1164" s="144"/>
      <c r="BJ1164" s="144"/>
      <c r="BK1164" s="144"/>
      <c r="BL1164" s="144"/>
      <c r="BM1164" s="144"/>
      <c r="BN1164" s="144"/>
      <c r="BO1164" s="144"/>
      <c r="BP1164" s="144"/>
      <c r="BQ1164" s="144"/>
      <c r="BR1164" s="144"/>
      <c r="BS1164" s="144"/>
      <c r="BT1164" s="144"/>
      <c r="BU1164" s="144"/>
      <c r="BV1164" s="144"/>
      <c r="BW1164" s="144"/>
      <c r="BX1164" s="144"/>
      <c r="BY1164" s="144"/>
      <c r="BZ1164" s="144"/>
      <c r="CA1164" s="144"/>
      <c r="CB1164" s="144"/>
      <c r="CC1164" s="144"/>
      <c r="CD1164" s="144"/>
      <c r="CE1164" s="144"/>
      <c r="CF1164" s="144"/>
      <c r="CG1164" s="144"/>
      <c r="CH1164" s="144"/>
      <c r="CI1164" s="144"/>
      <c r="CJ1164" s="144"/>
      <c r="CK1164" s="144"/>
      <c r="CL1164" s="144"/>
      <c r="CM1164" s="144"/>
      <c r="CN1164" s="144"/>
      <c r="CO1164" s="144"/>
      <c r="CP1164" s="144"/>
      <c r="CQ1164" s="144"/>
      <c r="CR1164" s="144"/>
      <c r="CS1164" s="144"/>
      <c r="CT1164" s="144"/>
      <c r="CU1164" s="144"/>
      <c r="CV1164" s="144"/>
      <c r="CW1164" s="144"/>
      <c r="CX1164" s="144"/>
      <c r="CY1164" s="144"/>
      <c r="CZ1164" s="144"/>
      <c r="DA1164" s="144"/>
      <c r="DB1164" s="144"/>
      <c r="DC1164" s="144"/>
      <c r="DD1164" s="144"/>
      <c r="DE1164" s="144"/>
      <c r="DF1164" s="144"/>
      <c r="DG1164" s="144"/>
      <c r="DH1164" s="144"/>
      <c r="DI1164" s="144"/>
      <c r="DJ1164" s="144"/>
      <c r="DK1164" s="144"/>
      <c r="DL1164" s="144"/>
      <c r="DM1164" s="144"/>
      <c r="DN1164" s="144"/>
      <c r="DO1164" s="144"/>
      <c r="DP1164" s="144"/>
      <c r="DQ1164" s="144"/>
      <c r="DR1164" s="144"/>
      <c r="DS1164" s="144"/>
      <c r="DT1164" s="144"/>
      <c r="DU1164" s="144"/>
      <c r="DV1164" s="144"/>
      <c r="DW1164" s="144"/>
      <c r="DX1164" s="144"/>
      <c r="DY1164" s="144"/>
      <c r="DZ1164" s="144"/>
      <c r="EA1164" s="144"/>
      <c r="EB1164" s="144"/>
      <c r="EC1164" s="144"/>
      <c r="ED1164" s="144"/>
      <c r="EE1164" s="144"/>
      <c r="EF1164" s="144"/>
      <c r="EG1164" s="144"/>
      <c r="EH1164" s="144"/>
      <c r="EI1164" s="144"/>
      <c r="EJ1164" s="144"/>
      <c r="EK1164" s="144"/>
      <c r="EL1164" s="144"/>
      <c r="EM1164" s="144"/>
      <c r="EN1164" s="144"/>
      <c r="EO1164" s="144"/>
      <c r="EP1164" s="144"/>
      <c r="EQ1164" s="144"/>
      <c r="ER1164" s="144"/>
      <c r="ES1164" s="144"/>
      <c r="ET1164" s="144"/>
      <c r="EU1164" s="144"/>
      <c r="EV1164" s="144"/>
      <c r="EW1164" s="144"/>
      <c r="EX1164" s="144"/>
      <c r="EY1164" s="144"/>
      <c r="EZ1164" s="144"/>
      <c r="FA1164" s="144"/>
      <c r="FB1164" s="144"/>
      <c r="FC1164" s="144"/>
      <c r="FD1164" s="144"/>
      <c r="FE1164" s="144"/>
      <c r="FF1164" s="144"/>
      <c r="FG1164" s="144"/>
      <c r="FH1164" s="144"/>
      <c r="FI1164" s="144"/>
      <c r="FJ1164" s="144"/>
      <c r="FK1164" s="144"/>
      <c r="FL1164" s="144"/>
      <c r="FM1164" s="144"/>
      <c r="FN1164" s="144"/>
      <c r="FO1164" s="144"/>
      <c r="FP1164" s="144"/>
      <c r="FQ1164" s="144"/>
      <c r="FR1164" s="144"/>
      <c r="FS1164" s="144"/>
      <c r="FT1164" s="144"/>
      <c r="FU1164" s="144"/>
      <c r="FV1164" s="144"/>
      <c r="FW1164" s="144"/>
      <c r="FX1164" s="144"/>
      <c r="FY1164" s="144"/>
      <c r="FZ1164" s="144"/>
      <c r="GA1164" s="144"/>
      <c r="GB1164" s="144"/>
      <c r="GC1164" s="144"/>
      <c r="GD1164" s="144"/>
      <c r="GE1164" s="144"/>
      <c r="GF1164" s="144"/>
      <c r="GG1164" s="144"/>
      <c r="GH1164" s="144"/>
      <c r="GI1164" s="144"/>
      <c r="GJ1164" s="144"/>
      <c r="GK1164" s="144"/>
      <c r="GL1164" s="144"/>
      <c r="GM1164" s="144"/>
      <c r="GN1164" s="144"/>
      <c r="GO1164" s="144"/>
      <c r="GP1164" s="144"/>
      <c r="GQ1164" s="144"/>
      <c r="GR1164" s="144"/>
      <c r="GS1164" s="144"/>
      <c r="GT1164" s="144"/>
      <c r="GU1164" s="144"/>
      <c r="GV1164" s="144"/>
      <c r="GW1164" s="144"/>
      <c r="GX1164" s="144"/>
      <c r="GY1164" s="144"/>
      <c r="GZ1164" s="144"/>
      <c r="HA1164" s="144"/>
      <c r="HB1164" s="144"/>
      <c r="HC1164" s="144"/>
      <c r="HD1164" s="144"/>
      <c r="HE1164" s="144"/>
      <c r="HF1164" s="144"/>
      <c r="HG1164" s="144"/>
      <c r="HH1164" s="144"/>
      <c r="HI1164" s="144"/>
      <c r="HJ1164" s="144"/>
    </row>
    <row r="1165" spans="1:218" ht="16.5" x14ac:dyDescent="0.35">
      <c r="A1165" s="144"/>
      <c r="B1165" s="144"/>
      <c r="C1165" s="144"/>
      <c r="D1165" s="144"/>
      <c r="E1165" s="144"/>
      <c r="F1165" s="144"/>
      <c r="G1165" s="144"/>
      <c r="H1165" s="144"/>
      <c r="I1165" s="144"/>
      <c r="J1165" s="144"/>
      <c r="K1165" s="144"/>
      <c r="L1165" s="144"/>
      <c r="M1165" s="144"/>
      <c r="N1165" s="144"/>
      <c r="O1165" s="144"/>
      <c r="P1165" s="144"/>
      <c r="Q1165" s="144"/>
      <c r="R1165" s="144"/>
      <c r="S1165" s="144"/>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c r="BG1165" s="144"/>
      <c r="BH1165" s="144"/>
      <c r="BI1165" s="144"/>
      <c r="BJ1165" s="144"/>
      <c r="BK1165" s="144"/>
      <c r="BL1165" s="144"/>
      <c r="BM1165" s="144"/>
      <c r="BN1165" s="144"/>
      <c r="BO1165" s="144"/>
      <c r="BP1165" s="144"/>
      <c r="BQ1165" s="144"/>
      <c r="BR1165" s="144"/>
      <c r="BS1165" s="144"/>
      <c r="BT1165" s="144"/>
      <c r="BU1165" s="144"/>
      <c r="BV1165" s="144"/>
      <c r="BW1165" s="144"/>
      <c r="BX1165" s="144"/>
      <c r="BY1165" s="144"/>
      <c r="BZ1165" s="144"/>
      <c r="CA1165" s="144"/>
      <c r="CB1165" s="144"/>
      <c r="CC1165" s="144"/>
      <c r="CD1165" s="144"/>
      <c r="CE1165" s="144"/>
      <c r="CF1165" s="144"/>
      <c r="CG1165" s="144"/>
      <c r="CH1165" s="144"/>
      <c r="CI1165" s="144"/>
      <c r="CJ1165" s="144"/>
      <c r="CK1165" s="144"/>
      <c r="CL1165" s="144"/>
      <c r="CM1165" s="144"/>
      <c r="CN1165" s="144"/>
      <c r="CO1165" s="144"/>
      <c r="CP1165" s="144"/>
      <c r="CQ1165" s="144"/>
      <c r="CR1165" s="144"/>
      <c r="CS1165" s="144"/>
      <c r="CT1165" s="144"/>
      <c r="CU1165" s="144"/>
      <c r="CV1165" s="144"/>
      <c r="CW1165" s="144"/>
      <c r="CX1165" s="144"/>
      <c r="CY1165" s="144"/>
      <c r="CZ1165" s="144"/>
      <c r="DA1165" s="144"/>
      <c r="DB1165" s="144"/>
      <c r="DC1165" s="144"/>
      <c r="DD1165" s="144"/>
      <c r="DE1165" s="144"/>
      <c r="DF1165" s="144"/>
      <c r="DG1165" s="144"/>
      <c r="DH1165" s="144"/>
      <c r="DI1165" s="144"/>
      <c r="DJ1165" s="144"/>
      <c r="DK1165" s="144"/>
      <c r="DL1165" s="144"/>
      <c r="DM1165" s="144"/>
      <c r="DN1165" s="144"/>
      <c r="DO1165" s="144"/>
      <c r="DP1165" s="144"/>
      <c r="DQ1165" s="144"/>
      <c r="DR1165" s="144"/>
      <c r="DS1165" s="144"/>
      <c r="DT1165" s="144"/>
      <c r="DU1165" s="144"/>
      <c r="DV1165" s="144"/>
      <c r="DW1165" s="144"/>
      <c r="DX1165" s="144"/>
      <c r="DY1165" s="144"/>
      <c r="DZ1165" s="144"/>
      <c r="EA1165" s="144"/>
      <c r="EB1165" s="144"/>
      <c r="EC1165" s="144"/>
      <c r="ED1165" s="144"/>
      <c r="EE1165" s="144"/>
      <c r="EF1165" s="144"/>
      <c r="EG1165" s="144"/>
      <c r="EH1165" s="144"/>
      <c r="EI1165" s="144"/>
      <c r="EJ1165" s="144"/>
      <c r="EK1165" s="144"/>
      <c r="EL1165" s="144"/>
      <c r="EM1165" s="144"/>
      <c r="EN1165" s="144"/>
      <c r="EO1165" s="144"/>
      <c r="EP1165" s="144"/>
      <c r="EQ1165" s="144"/>
      <c r="ER1165" s="144"/>
      <c r="ES1165" s="144"/>
      <c r="ET1165" s="144"/>
      <c r="EU1165" s="144"/>
      <c r="EV1165" s="144"/>
      <c r="EW1165" s="144"/>
      <c r="EX1165" s="144"/>
      <c r="EY1165" s="144"/>
      <c r="EZ1165" s="144"/>
      <c r="FA1165" s="144"/>
      <c r="FB1165" s="144"/>
      <c r="FC1165" s="144"/>
      <c r="FD1165" s="144"/>
      <c r="FE1165" s="144"/>
      <c r="FF1165" s="144"/>
      <c r="FG1165" s="144"/>
      <c r="FH1165" s="144"/>
      <c r="FI1165" s="144"/>
      <c r="FJ1165" s="144"/>
      <c r="FK1165" s="144"/>
      <c r="FL1165" s="144"/>
      <c r="FM1165" s="144"/>
      <c r="FN1165" s="144"/>
      <c r="FO1165" s="144"/>
      <c r="FP1165" s="144"/>
      <c r="FQ1165" s="144"/>
      <c r="FR1165" s="144"/>
      <c r="FS1165" s="144"/>
      <c r="FT1165" s="144"/>
      <c r="FU1165" s="144"/>
      <c r="FV1165" s="144"/>
      <c r="FW1165" s="144"/>
      <c r="FX1165" s="144"/>
      <c r="FY1165" s="144"/>
      <c r="FZ1165" s="144"/>
      <c r="GA1165" s="144"/>
      <c r="GB1165" s="144"/>
      <c r="GC1165" s="144"/>
      <c r="GD1165" s="144"/>
      <c r="GE1165" s="144"/>
      <c r="GF1165" s="144"/>
      <c r="GG1165" s="144"/>
      <c r="GH1165" s="144"/>
      <c r="GI1165" s="144"/>
      <c r="GJ1165" s="144"/>
      <c r="GK1165" s="144"/>
      <c r="GL1165" s="144"/>
      <c r="GM1165" s="144"/>
      <c r="GN1165" s="144"/>
      <c r="GO1165" s="144"/>
      <c r="GP1165" s="144"/>
      <c r="GQ1165" s="144"/>
      <c r="GR1165" s="144"/>
      <c r="GS1165" s="144"/>
      <c r="GT1165" s="144"/>
      <c r="GU1165" s="144"/>
      <c r="GV1165" s="144"/>
      <c r="GW1165" s="144"/>
      <c r="GX1165" s="144"/>
      <c r="GY1165" s="144"/>
      <c r="GZ1165" s="144"/>
      <c r="HA1165" s="144"/>
      <c r="HB1165" s="144"/>
      <c r="HC1165" s="144"/>
      <c r="HD1165" s="144"/>
      <c r="HE1165" s="144"/>
      <c r="HF1165" s="144"/>
      <c r="HG1165" s="144"/>
      <c r="HH1165" s="144"/>
      <c r="HI1165" s="144"/>
      <c r="HJ1165" s="144"/>
    </row>
    <row r="1166" spans="1:218" ht="16.5" x14ac:dyDescent="0.35">
      <c r="A1166" s="144"/>
      <c r="B1166" s="144"/>
      <c r="C1166" s="144"/>
      <c r="D1166" s="144"/>
      <c r="E1166" s="144"/>
      <c r="F1166" s="144"/>
      <c r="G1166" s="144"/>
      <c r="H1166" s="144"/>
      <c r="I1166" s="144"/>
      <c r="J1166" s="144"/>
      <c r="K1166" s="144"/>
      <c r="L1166" s="144"/>
      <c r="M1166" s="144"/>
      <c r="N1166" s="144"/>
      <c r="O1166" s="144"/>
      <c r="P1166" s="144"/>
      <c r="Q1166" s="144"/>
      <c r="R1166" s="144"/>
      <c r="S1166" s="144"/>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c r="BG1166" s="144"/>
      <c r="BH1166" s="144"/>
      <c r="BI1166" s="144"/>
      <c r="BJ1166" s="144"/>
      <c r="BK1166" s="144"/>
      <c r="BL1166" s="144"/>
      <c r="BM1166" s="144"/>
      <c r="BN1166" s="144"/>
      <c r="BO1166" s="144"/>
      <c r="BP1166" s="144"/>
      <c r="BQ1166" s="144"/>
      <c r="BR1166" s="144"/>
      <c r="BS1166" s="144"/>
      <c r="BT1166" s="144"/>
      <c r="BU1166" s="144"/>
      <c r="BV1166" s="144"/>
      <c r="BW1166" s="144"/>
      <c r="BX1166" s="144"/>
      <c r="BY1166" s="144"/>
      <c r="BZ1166" s="144"/>
      <c r="CA1166" s="144"/>
      <c r="CB1166" s="144"/>
      <c r="CC1166" s="144"/>
      <c r="CD1166" s="144"/>
      <c r="CE1166" s="144"/>
      <c r="CF1166" s="144"/>
      <c r="CG1166" s="144"/>
      <c r="CH1166" s="144"/>
      <c r="CI1166" s="144"/>
      <c r="CJ1166" s="144"/>
      <c r="CK1166" s="144"/>
      <c r="CL1166" s="144"/>
      <c r="CM1166" s="144"/>
      <c r="CN1166" s="144"/>
      <c r="CO1166" s="144"/>
      <c r="CP1166" s="144"/>
      <c r="CQ1166" s="144"/>
      <c r="CR1166" s="144"/>
      <c r="CS1166" s="144"/>
      <c r="CT1166" s="144"/>
      <c r="CU1166" s="144"/>
      <c r="CV1166" s="144"/>
      <c r="CW1166" s="144"/>
      <c r="CX1166" s="144"/>
      <c r="CY1166" s="144"/>
      <c r="CZ1166" s="144"/>
      <c r="DA1166" s="144"/>
      <c r="DB1166" s="144"/>
      <c r="DC1166" s="144"/>
      <c r="DD1166" s="144"/>
      <c r="DE1166" s="144"/>
      <c r="DF1166" s="144"/>
      <c r="DG1166" s="144"/>
      <c r="DH1166" s="144"/>
      <c r="DI1166" s="144"/>
      <c r="DJ1166" s="144"/>
      <c r="DK1166" s="144"/>
      <c r="DL1166" s="144"/>
      <c r="DM1166" s="144"/>
      <c r="DN1166" s="144"/>
      <c r="DO1166" s="144"/>
      <c r="DP1166" s="144"/>
      <c r="DQ1166" s="144"/>
      <c r="DR1166" s="144"/>
      <c r="DS1166" s="144"/>
      <c r="DT1166" s="144"/>
      <c r="DU1166" s="144"/>
      <c r="DV1166" s="144"/>
      <c r="DW1166" s="144"/>
      <c r="DX1166" s="144"/>
      <c r="DY1166" s="144"/>
      <c r="DZ1166" s="144"/>
      <c r="EA1166" s="144"/>
      <c r="EB1166" s="144"/>
      <c r="EC1166" s="144"/>
      <c r="ED1166" s="144"/>
      <c r="EE1166" s="144"/>
      <c r="EF1166" s="144"/>
      <c r="EG1166" s="144"/>
      <c r="EH1166" s="144"/>
      <c r="EI1166" s="144"/>
      <c r="EJ1166" s="144"/>
      <c r="EK1166" s="144"/>
      <c r="EL1166" s="144"/>
      <c r="EM1166" s="144"/>
      <c r="EN1166" s="144"/>
      <c r="EO1166" s="144"/>
      <c r="EP1166" s="144"/>
      <c r="EQ1166" s="144"/>
      <c r="ER1166" s="144"/>
      <c r="ES1166" s="144"/>
      <c r="ET1166" s="144"/>
      <c r="EU1166" s="144"/>
      <c r="EV1166" s="144"/>
      <c r="EW1166" s="144"/>
      <c r="EX1166" s="144"/>
      <c r="EY1166" s="144"/>
      <c r="EZ1166" s="144"/>
      <c r="FA1166" s="144"/>
      <c r="FB1166" s="144"/>
      <c r="FC1166" s="144"/>
      <c r="FD1166" s="144"/>
      <c r="FE1166" s="144"/>
      <c r="FF1166" s="144"/>
      <c r="FG1166" s="144"/>
      <c r="FH1166" s="144"/>
      <c r="FI1166" s="144"/>
      <c r="FJ1166" s="144"/>
      <c r="FK1166" s="144"/>
      <c r="FL1166" s="144"/>
      <c r="FM1166" s="144"/>
      <c r="FN1166" s="144"/>
      <c r="FO1166" s="144"/>
      <c r="FP1166" s="144"/>
      <c r="FQ1166" s="144"/>
      <c r="FR1166" s="144"/>
      <c r="FS1166" s="144"/>
      <c r="FT1166" s="144"/>
      <c r="FU1166" s="144"/>
      <c r="FV1166" s="144"/>
      <c r="FW1166" s="144"/>
      <c r="FX1166" s="144"/>
      <c r="FY1166" s="144"/>
      <c r="FZ1166" s="144"/>
      <c r="GA1166" s="144"/>
      <c r="GB1166" s="144"/>
      <c r="GC1166" s="144"/>
      <c r="GD1166" s="144"/>
      <c r="GE1166" s="144"/>
      <c r="GF1166" s="144"/>
      <c r="GG1166" s="144"/>
      <c r="GH1166" s="144"/>
      <c r="GI1166" s="144"/>
      <c r="GJ1166" s="144"/>
      <c r="GK1166" s="144"/>
      <c r="GL1166" s="144"/>
      <c r="GM1166" s="144"/>
      <c r="GN1166" s="144"/>
      <c r="GO1166" s="144"/>
      <c r="GP1166" s="144"/>
      <c r="GQ1166" s="144"/>
      <c r="GR1166" s="144"/>
      <c r="GS1166" s="144"/>
      <c r="GT1166" s="144"/>
      <c r="GU1166" s="144"/>
      <c r="GV1166" s="144"/>
      <c r="GW1166" s="144"/>
      <c r="GX1166" s="144"/>
      <c r="GY1166" s="144"/>
      <c r="GZ1166" s="144"/>
      <c r="HA1166" s="144"/>
      <c r="HB1166" s="144"/>
      <c r="HC1166" s="144"/>
      <c r="HD1166" s="144"/>
      <c r="HE1166" s="144"/>
      <c r="HF1166" s="144"/>
      <c r="HG1166" s="144"/>
      <c r="HH1166" s="144"/>
      <c r="HI1166" s="144"/>
      <c r="HJ1166" s="144"/>
    </row>
    <row r="1167" spans="1:218" ht="16.5" x14ac:dyDescent="0.35">
      <c r="A1167" s="144"/>
      <c r="B1167" s="144"/>
      <c r="C1167" s="144"/>
      <c r="D1167" s="144"/>
      <c r="E1167" s="144"/>
      <c r="F1167" s="144"/>
      <c r="G1167" s="144"/>
      <c r="H1167" s="144"/>
      <c r="I1167" s="144"/>
      <c r="J1167" s="144"/>
      <c r="K1167" s="144"/>
      <c r="L1167" s="144"/>
      <c r="M1167" s="144"/>
      <c r="N1167" s="144"/>
      <c r="O1167" s="144"/>
      <c r="P1167" s="144"/>
      <c r="Q1167" s="144"/>
      <c r="R1167" s="144"/>
      <c r="S1167" s="144"/>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c r="BG1167" s="144"/>
      <c r="BH1167" s="144"/>
      <c r="BI1167" s="144"/>
      <c r="BJ1167" s="144"/>
      <c r="BK1167" s="144"/>
      <c r="BL1167" s="144"/>
      <c r="BM1167" s="144"/>
      <c r="BN1167" s="144"/>
      <c r="BO1167" s="144"/>
      <c r="BP1167" s="144"/>
      <c r="BQ1167" s="144"/>
      <c r="BR1167" s="144"/>
      <c r="BS1167" s="144"/>
      <c r="BT1167" s="144"/>
      <c r="BU1167" s="144"/>
      <c r="BV1167" s="144"/>
      <c r="BW1167" s="144"/>
      <c r="BX1167" s="144"/>
      <c r="BY1167" s="144"/>
      <c r="BZ1167" s="144"/>
      <c r="CA1167" s="144"/>
      <c r="CB1167" s="144"/>
      <c r="CC1167" s="144"/>
      <c r="CD1167" s="144"/>
      <c r="CE1167" s="144"/>
      <c r="CF1167" s="144"/>
      <c r="CG1167" s="144"/>
      <c r="CH1167" s="144"/>
      <c r="CI1167" s="144"/>
      <c r="CJ1167" s="144"/>
      <c r="CK1167" s="144"/>
      <c r="CL1167" s="144"/>
      <c r="CM1167" s="144"/>
      <c r="CN1167" s="144"/>
      <c r="CO1167" s="144"/>
      <c r="CP1167" s="144"/>
      <c r="CQ1167" s="144"/>
      <c r="CR1167" s="144"/>
      <c r="CS1167" s="144"/>
      <c r="CT1167" s="144"/>
      <c r="CU1167" s="144"/>
      <c r="CV1167" s="144"/>
      <c r="CW1167" s="144"/>
      <c r="CX1167" s="144"/>
      <c r="CY1167" s="144"/>
      <c r="CZ1167" s="144"/>
      <c r="DA1167" s="144"/>
      <c r="DB1167" s="144"/>
      <c r="DC1167" s="144"/>
      <c r="DD1167" s="144"/>
      <c r="DE1167" s="144"/>
      <c r="DF1167" s="144"/>
      <c r="DG1167" s="144"/>
      <c r="DH1167" s="144"/>
      <c r="DI1167" s="144"/>
      <c r="DJ1167" s="144"/>
      <c r="DK1167" s="144"/>
      <c r="DL1167" s="144"/>
      <c r="DM1167" s="144"/>
      <c r="DN1167" s="144"/>
      <c r="DO1167" s="144"/>
      <c r="DP1167" s="144"/>
      <c r="DQ1167" s="144"/>
      <c r="DR1167" s="144"/>
      <c r="DS1167" s="144"/>
      <c r="DT1167" s="144"/>
      <c r="DU1167" s="144"/>
      <c r="DV1167" s="144"/>
      <c r="DW1167" s="144"/>
      <c r="DX1167" s="144"/>
      <c r="DY1167" s="144"/>
      <c r="DZ1167" s="144"/>
      <c r="EA1167" s="144"/>
      <c r="EB1167" s="144"/>
      <c r="EC1167" s="144"/>
      <c r="ED1167" s="144"/>
      <c r="EE1167" s="144"/>
      <c r="EF1167" s="144"/>
      <c r="EG1167" s="144"/>
      <c r="EH1167" s="144"/>
      <c r="EI1167" s="144"/>
      <c r="EJ1167" s="144"/>
      <c r="EK1167" s="144"/>
      <c r="EL1167" s="144"/>
      <c r="EM1167" s="144"/>
      <c r="EN1167" s="144"/>
      <c r="EO1167" s="144"/>
      <c r="EP1167" s="144"/>
      <c r="EQ1167" s="144"/>
      <c r="ER1167" s="144"/>
      <c r="ES1167" s="144"/>
      <c r="ET1167" s="144"/>
      <c r="EU1167" s="144"/>
      <c r="EV1167" s="144"/>
      <c r="EW1167" s="144"/>
      <c r="EX1167" s="144"/>
      <c r="EY1167" s="144"/>
      <c r="EZ1167" s="144"/>
      <c r="FA1167" s="144"/>
      <c r="FB1167" s="144"/>
      <c r="FC1167" s="144"/>
      <c r="FD1167" s="144"/>
      <c r="FE1167" s="144"/>
      <c r="FF1167" s="144"/>
      <c r="FG1167" s="144"/>
      <c r="FH1167" s="144"/>
      <c r="FI1167" s="144"/>
      <c r="FJ1167" s="144"/>
      <c r="FK1167" s="144"/>
      <c r="FL1167" s="144"/>
      <c r="FM1167" s="144"/>
      <c r="FN1167" s="144"/>
      <c r="FO1167" s="144"/>
      <c r="FP1167" s="144"/>
      <c r="FQ1167" s="144"/>
      <c r="FR1167" s="144"/>
      <c r="FS1167" s="144"/>
      <c r="FT1167" s="144"/>
      <c r="FU1167" s="144"/>
      <c r="FV1167" s="144"/>
      <c r="FW1167" s="144"/>
      <c r="FX1167" s="144"/>
      <c r="FY1167" s="144"/>
      <c r="FZ1167" s="144"/>
      <c r="GA1167" s="144"/>
      <c r="GB1167" s="144"/>
      <c r="GC1167" s="144"/>
      <c r="GD1167" s="144"/>
      <c r="GE1167" s="144"/>
      <c r="GF1167" s="144"/>
      <c r="GG1167" s="144"/>
      <c r="GH1167" s="144"/>
      <c r="GI1167" s="144"/>
      <c r="GJ1167" s="144"/>
      <c r="GK1167" s="144"/>
      <c r="GL1167" s="144"/>
      <c r="GM1167" s="144"/>
      <c r="GN1167" s="144"/>
      <c r="GO1167" s="144"/>
      <c r="GP1167" s="144"/>
      <c r="GQ1167" s="144"/>
      <c r="GR1167" s="144"/>
      <c r="GS1167" s="144"/>
      <c r="GT1167" s="144"/>
      <c r="GU1167" s="144"/>
      <c r="GV1167" s="144"/>
      <c r="GW1167" s="144"/>
      <c r="GX1167" s="144"/>
      <c r="GY1167" s="144"/>
      <c r="GZ1167" s="144"/>
      <c r="HA1167" s="144"/>
      <c r="HB1167" s="144"/>
      <c r="HC1167" s="144"/>
      <c r="HD1167" s="144"/>
      <c r="HE1167" s="144"/>
      <c r="HF1167" s="144"/>
      <c r="HG1167" s="144"/>
      <c r="HH1167" s="144"/>
      <c r="HI1167" s="144"/>
      <c r="HJ1167" s="144"/>
    </row>
    <row r="1168" spans="1:218" ht="16.5" x14ac:dyDescent="0.35">
      <c r="A1168" s="144"/>
      <c r="B1168" s="144"/>
      <c r="C1168" s="144"/>
      <c r="D1168" s="144"/>
      <c r="E1168" s="144"/>
      <c r="F1168" s="144"/>
      <c r="G1168" s="144"/>
      <c r="H1168" s="144"/>
      <c r="I1168" s="144"/>
      <c r="J1168" s="144"/>
      <c r="K1168" s="144"/>
      <c r="L1168" s="144"/>
      <c r="M1168" s="144"/>
      <c r="N1168" s="144"/>
      <c r="O1168" s="144"/>
      <c r="P1168" s="144"/>
      <c r="Q1168" s="144"/>
      <c r="R1168" s="144"/>
      <c r="S1168" s="144"/>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c r="BG1168" s="144"/>
      <c r="BH1168" s="144"/>
      <c r="BI1168" s="144"/>
      <c r="BJ1168" s="144"/>
      <c r="BK1168" s="144"/>
      <c r="BL1168" s="144"/>
      <c r="BM1168" s="144"/>
      <c r="BN1168" s="144"/>
      <c r="BO1168" s="144"/>
      <c r="BP1168" s="144"/>
      <c r="BQ1168" s="144"/>
      <c r="BR1168" s="144"/>
      <c r="BS1168" s="144"/>
      <c r="BT1168" s="144"/>
      <c r="BU1168" s="144"/>
      <c r="BV1168" s="144"/>
      <c r="BW1168" s="144"/>
      <c r="BX1168" s="144"/>
      <c r="BY1168" s="144"/>
      <c r="BZ1168" s="144"/>
      <c r="CA1168" s="144"/>
      <c r="CB1168" s="144"/>
      <c r="CC1168" s="144"/>
      <c r="CD1168" s="144"/>
      <c r="CE1168" s="144"/>
      <c r="CF1168" s="144"/>
      <c r="CG1168" s="144"/>
      <c r="CH1168" s="144"/>
      <c r="CI1168" s="144"/>
      <c r="CJ1168" s="144"/>
      <c r="CK1168" s="144"/>
      <c r="CL1168" s="144"/>
      <c r="CM1168" s="144"/>
      <c r="CN1168" s="144"/>
      <c r="CO1168" s="144"/>
      <c r="CP1168" s="144"/>
      <c r="CQ1168" s="144"/>
      <c r="CR1168" s="144"/>
      <c r="CS1168" s="144"/>
      <c r="CT1168" s="144"/>
      <c r="CU1168" s="144"/>
      <c r="CV1168" s="144"/>
      <c r="CW1168" s="144"/>
      <c r="CX1168" s="144"/>
      <c r="CY1168" s="144"/>
      <c r="CZ1168" s="144"/>
      <c r="DA1168" s="144"/>
      <c r="DB1168" s="144"/>
      <c r="DC1168" s="144"/>
      <c r="DD1168" s="144"/>
      <c r="DE1168" s="144"/>
      <c r="DF1168" s="144"/>
      <c r="DG1168" s="144"/>
      <c r="DH1168" s="144"/>
      <c r="DI1168" s="144"/>
      <c r="DJ1168" s="144"/>
      <c r="DK1168" s="144"/>
      <c r="DL1168" s="144"/>
      <c r="DM1168" s="144"/>
      <c r="DN1168" s="144"/>
      <c r="DO1168" s="144"/>
      <c r="DP1168" s="144"/>
      <c r="DQ1168" s="144"/>
      <c r="DR1168" s="144"/>
      <c r="DS1168" s="144"/>
      <c r="DT1168" s="144"/>
      <c r="DU1168" s="144"/>
      <c r="DV1168" s="144"/>
      <c r="DW1168" s="144"/>
      <c r="DX1168" s="144"/>
      <c r="DY1168" s="144"/>
      <c r="DZ1168" s="144"/>
      <c r="EA1168" s="144"/>
      <c r="EB1168" s="144"/>
      <c r="EC1168" s="144"/>
      <c r="ED1168" s="144"/>
      <c r="EE1168" s="144"/>
      <c r="EF1168" s="144"/>
      <c r="EG1168" s="144"/>
      <c r="EH1168" s="144"/>
      <c r="EI1168" s="144"/>
      <c r="EJ1168" s="144"/>
      <c r="EK1168" s="144"/>
      <c r="EL1168" s="144"/>
      <c r="EM1168" s="144"/>
      <c r="EN1168" s="144"/>
      <c r="EO1168" s="144"/>
      <c r="EP1168" s="144"/>
      <c r="EQ1168" s="144"/>
      <c r="ER1168" s="144"/>
      <c r="ES1168" s="144"/>
      <c r="ET1168" s="144"/>
      <c r="EU1168" s="144"/>
      <c r="EV1168" s="144"/>
      <c r="EW1168" s="144"/>
      <c r="EX1168" s="144"/>
      <c r="EY1168" s="144"/>
      <c r="EZ1168" s="144"/>
      <c r="FA1168" s="144"/>
      <c r="FB1168" s="144"/>
      <c r="FC1168" s="144"/>
      <c r="FD1168" s="144"/>
      <c r="FE1168" s="144"/>
      <c r="FF1168" s="144"/>
      <c r="FG1168" s="144"/>
      <c r="FH1168" s="144"/>
      <c r="FI1168" s="144"/>
      <c r="FJ1168" s="144"/>
      <c r="FK1168" s="144"/>
      <c r="FL1168" s="144"/>
      <c r="FM1168" s="144"/>
      <c r="FN1168" s="144"/>
      <c r="FO1168" s="144"/>
      <c r="FP1168" s="144"/>
      <c r="FQ1168" s="144"/>
      <c r="FR1168" s="144"/>
      <c r="FS1168" s="144"/>
      <c r="FT1168" s="144"/>
      <c r="FU1168" s="144"/>
      <c r="FV1168" s="144"/>
      <c r="FW1168" s="144"/>
      <c r="FX1168" s="144"/>
      <c r="FY1168" s="144"/>
      <c r="FZ1168" s="144"/>
      <c r="GA1168" s="144"/>
      <c r="GB1168" s="144"/>
      <c r="GC1168" s="144"/>
      <c r="GD1168" s="144"/>
      <c r="GE1168" s="144"/>
      <c r="GF1168" s="144"/>
      <c r="GG1168" s="144"/>
      <c r="GH1168" s="144"/>
      <c r="GI1168" s="144"/>
      <c r="GJ1168" s="144"/>
      <c r="GK1168" s="144"/>
      <c r="GL1168" s="144"/>
      <c r="GM1168" s="144"/>
      <c r="GN1168" s="144"/>
      <c r="GO1168" s="144"/>
      <c r="GP1168" s="144"/>
      <c r="GQ1168" s="144"/>
      <c r="GR1168" s="144"/>
      <c r="GS1168" s="144"/>
      <c r="GT1168" s="144"/>
      <c r="GU1168" s="144"/>
      <c r="GV1168" s="144"/>
      <c r="GW1168" s="144"/>
      <c r="GX1168" s="144"/>
      <c r="GY1168" s="144"/>
      <c r="GZ1168" s="144"/>
      <c r="HA1168" s="144"/>
      <c r="HB1168" s="144"/>
      <c r="HC1168" s="144"/>
      <c r="HD1168" s="144"/>
      <c r="HE1168" s="144"/>
      <c r="HF1168" s="144"/>
      <c r="HG1168" s="144"/>
      <c r="HH1168" s="144"/>
      <c r="HI1168" s="144"/>
      <c r="HJ1168" s="144"/>
    </row>
    <row r="1169" spans="1:218" ht="16.5" x14ac:dyDescent="0.35">
      <c r="A1169" s="144"/>
      <c r="B1169" s="144"/>
      <c r="C1169" s="144"/>
      <c r="D1169" s="144"/>
      <c r="E1169" s="144"/>
      <c r="F1169" s="144"/>
      <c r="G1169" s="144"/>
      <c r="H1169" s="144"/>
      <c r="I1169" s="144"/>
      <c r="J1169" s="144"/>
      <c r="K1169" s="144"/>
      <c r="L1169" s="144"/>
      <c r="M1169" s="144"/>
      <c r="N1169" s="144"/>
      <c r="O1169" s="144"/>
      <c r="P1169" s="144"/>
      <c r="Q1169" s="144"/>
      <c r="R1169" s="144"/>
      <c r="S1169" s="144"/>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c r="BG1169" s="144"/>
      <c r="BH1169" s="144"/>
      <c r="BI1169" s="144"/>
      <c r="BJ1169" s="144"/>
      <c r="BK1169" s="144"/>
      <c r="BL1169" s="144"/>
      <c r="BM1169" s="144"/>
      <c r="BN1169" s="144"/>
      <c r="BO1169" s="144"/>
      <c r="BP1169" s="144"/>
      <c r="BQ1169" s="144"/>
      <c r="BR1169" s="144"/>
      <c r="BS1169" s="144"/>
      <c r="BT1169" s="144"/>
      <c r="BU1169" s="144"/>
      <c r="BV1169" s="144"/>
      <c r="BW1169" s="144"/>
      <c r="BX1169" s="144"/>
      <c r="BY1169" s="144"/>
      <c r="BZ1169" s="144"/>
      <c r="CA1169" s="144"/>
      <c r="CB1169" s="144"/>
      <c r="CC1169" s="144"/>
      <c r="CD1169" s="144"/>
      <c r="CE1169" s="144"/>
      <c r="CF1169" s="144"/>
      <c r="CG1169" s="144"/>
      <c r="CH1169" s="144"/>
      <c r="CI1169" s="144"/>
      <c r="CJ1169" s="144"/>
      <c r="CK1169" s="144"/>
      <c r="CL1169" s="144"/>
      <c r="CM1169" s="144"/>
      <c r="CN1169" s="144"/>
      <c r="CO1169" s="144"/>
      <c r="CP1169" s="144"/>
      <c r="CQ1169" s="144"/>
      <c r="CR1169" s="144"/>
      <c r="CS1169" s="144"/>
      <c r="CT1169" s="144"/>
      <c r="CU1169" s="144"/>
      <c r="CV1169" s="144"/>
      <c r="CW1169" s="144"/>
      <c r="CX1169" s="144"/>
      <c r="CY1169" s="144"/>
      <c r="CZ1169" s="144"/>
      <c r="DA1169" s="144"/>
      <c r="DB1169" s="144"/>
      <c r="DC1169" s="144"/>
      <c r="DD1169" s="144"/>
      <c r="DE1169" s="144"/>
      <c r="DF1169" s="144"/>
      <c r="DG1169" s="144"/>
      <c r="DH1169" s="144"/>
      <c r="DI1169" s="144"/>
      <c r="DJ1169" s="144"/>
      <c r="DK1169" s="144"/>
      <c r="DL1169" s="144"/>
      <c r="DM1169" s="144"/>
      <c r="DN1169" s="144"/>
      <c r="DO1169" s="144"/>
      <c r="DP1169" s="144"/>
      <c r="DQ1169" s="144"/>
      <c r="DR1169" s="144"/>
      <c r="DS1169" s="144"/>
      <c r="DT1169" s="144"/>
      <c r="DU1169" s="144"/>
      <c r="DV1169" s="144"/>
      <c r="DW1169" s="144"/>
      <c r="DX1169" s="144"/>
      <c r="DY1169" s="144"/>
      <c r="DZ1169" s="144"/>
      <c r="EA1169" s="144"/>
      <c r="EB1169" s="144"/>
      <c r="EC1169" s="144"/>
      <c r="ED1169" s="144"/>
      <c r="EE1169" s="144"/>
      <c r="EF1169" s="144"/>
      <c r="EG1169" s="144"/>
      <c r="EH1169" s="144"/>
      <c r="EI1169" s="144"/>
      <c r="EJ1169" s="144"/>
      <c r="EK1169" s="144"/>
      <c r="EL1169" s="144"/>
      <c r="EM1169" s="144"/>
      <c r="EN1169" s="144"/>
      <c r="EO1169" s="144"/>
      <c r="EP1169" s="144"/>
      <c r="EQ1169" s="144"/>
      <c r="ER1169" s="144"/>
      <c r="ES1169" s="144"/>
      <c r="ET1169" s="144"/>
      <c r="EU1169" s="144"/>
      <c r="EV1169" s="144"/>
      <c r="EW1169" s="144"/>
      <c r="EX1169" s="144"/>
      <c r="EY1169" s="144"/>
      <c r="EZ1169" s="144"/>
      <c r="FA1169" s="144"/>
      <c r="FB1169" s="144"/>
      <c r="FC1169" s="144"/>
      <c r="FD1169" s="144"/>
      <c r="FE1169" s="144"/>
      <c r="FF1169" s="144"/>
      <c r="FG1169" s="144"/>
      <c r="FH1169" s="144"/>
      <c r="FI1169" s="144"/>
      <c r="FJ1169" s="144"/>
      <c r="FK1169" s="144"/>
      <c r="FL1169" s="144"/>
      <c r="FM1169" s="144"/>
      <c r="FN1169" s="144"/>
      <c r="FO1169" s="144"/>
      <c r="FP1169" s="144"/>
      <c r="FQ1169" s="144"/>
      <c r="FR1169" s="144"/>
      <c r="FS1169" s="144"/>
      <c r="FT1169" s="144"/>
      <c r="FU1169" s="144"/>
      <c r="FV1169" s="144"/>
      <c r="FW1169" s="144"/>
      <c r="FX1169" s="144"/>
      <c r="FY1169" s="144"/>
      <c r="FZ1169" s="144"/>
      <c r="GA1169" s="144"/>
      <c r="GB1169" s="144"/>
      <c r="GC1169" s="144"/>
      <c r="GD1169" s="144"/>
      <c r="GE1169" s="144"/>
      <c r="GF1169" s="144"/>
      <c r="GG1169" s="144"/>
      <c r="GH1169" s="144"/>
      <c r="GI1169" s="144"/>
      <c r="GJ1169" s="144"/>
      <c r="GK1169" s="144"/>
      <c r="GL1169" s="144"/>
      <c r="GM1169" s="144"/>
      <c r="GN1169" s="144"/>
      <c r="GO1169" s="144"/>
      <c r="GP1169" s="144"/>
      <c r="GQ1169" s="144"/>
      <c r="GR1169" s="144"/>
      <c r="GS1169" s="144"/>
      <c r="GT1169" s="144"/>
      <c r="GU1169" s="144"/>
      <c r="GV1169" s="144"/>
      <c r="GW1169" s="144"/>
      <c r="GX1169" s="144"/>
      <c r="GY1169" s="144"/>
      <c r="GZ1169" s="144"/>
      <c r="HA1169" s="144"/>
      <c r="HB1169" s="144"/>
      <c r="HC1169" s="144"/>
      <c r="HD1169" s="144"/>
      <c r="HE1169" s="144"/>
      <c r="HF1169" s="144"/>
      <c r="HG1169" s="144"/>
      <c r="HH1169" s="144"/>
      <c r="HI1169" s="144"/>
      <c r="HJ1169" s="144"/>
    </row>
    <row r="1170" spans="1:218" ht="16.5" x14ac:dyDescent="0.35">
      <c r="A1170" s="144"/>
      <c r="B1170" s="144"/>
      <c r="C1170" s="144"/>
      <c r="D1170" s="144"/>
      <c r="E1170" s="144"/>
      <c r="F1170" s="144"/>
      <c r="G1170" s="144"/>
      <c r="H1170" s="144"/>
      <c r="I1170" s="144"/>
      <c r="J1170" s="144"/>
      <c r="K1170" s="144"/>
      <c r="L1170" s="144"/>
      <c r="M1170" s="144"/>
      <c r="N1170" s="144"/>
      <c r="O1170" s="144"/>
      <c r="P1170" s="144"/>
      <c r="Q1170" s="144"/>
      <c r="R1170" s="144"/>
      <c r="S1170" s="144"/>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c r="BG1170" s="144"/>
      <c r="BH1170" s="144"/>
      <c r="BI1170" s="144"/>
      <c r="BJ1170" s="144"/>
      <c r="BK1170" s="144"/>
      <c r="BL1170" s="144"/>
      <c r="BM1170" s="144"/>
      <c r="BN1170" s="144"/>
      <c r="BO1170" s="144"/>
      <c r="BP1170" s="144"/>
      <c r="BQ1170" s="144"/>
      <c r="BR1170" s="144"/>
      <c r="BS1170" s="144"/>
      <c r="BT1170" s="144"/>
      <c r="BU1170" s="144"/>
      <c r="BV1170" s="144"/>
      <c r="BW1170" s="144"/>
      <c r="BX1170" s="144"/>
      <c r="BY1170" s="144"/>
      <c r="BZ1170" s="144"/>
      <c r="CA1170" s="144"/>
      <c r="CB1170" s="144"/>
      <c r="CC1170" s="144"/>
      <c r="CD1170" s="144"/>
      <c r="CE1170" s="144"/>
      <c r="CF1170" s="144"/>
      <c r="CG1170" s="144"/>
      <c r="CH1170" s="144"/>
      <c r="CI1170" s="144"/>
      <c r="CJ1170" s="144"/>
      <c r="CK1170" s="144"/>
      <c r="CL1170" s="144"/>
      <c r="CM1170" s="144"/>
      <c r="CN1170" s="144"/>
      <c r="CO1170" s="144"/>
      <c r="CP1170" s="144"/>
      <c r="CQ1170" s="144"/>
      <c r="CR1170" s="144"/>
      <c r="CS1170" s="144"/>
      <c r="CT1170" s="144"/>
      <c r="CU1170" s="144"/>
      <c r="CV1170" s="144"/>
      <c r="CW1170" s="144"/>
      <c r="CX1170" s="144"/>
      <c r="CY1170" s="144"/>
      <c r="CZ1170" s="144"/>
      <c r="DA1170" s="144"/>
      <c r="DB1170" s="144"/>
      <c r="DC1170" s="144"/>
      <c r="DD1170" s="144"/>
      <c r="DE1170" s="144"/>
      <c r="DF1170" s="144"/>
      <c r="DG1170" s="144"/>
      <c r="DH1170" s="144"/>
      <c r="DI1170" s="144"/>
      <c r="DJ1170" s="144"/>
      <c r="DK1170" s="144"/>
      <c r="DL1170" s="144"/>
      <c r="DM1170" s="144"/>
      <c r="DN1170" s="144"/>
      <c r="DO1170" s="144"/>
      <c r="DP1170" s="144"/>
      <c r="DQ1170" s="144"/>
      <c r="DR1170" s="144"/>
      <c r="DS1170" s="144"/>
      <c r="DT1170" s="144"/>
      <c r="DU1170" s="144"/>
      <c r="DV1170" s="144"/>
      <c r="DW1170" s="144"/>
      <c r="DX1170" s="144"/>
      <c r="DY1170" s="144"/>
      <c r="DZ1170" s="144"/>
      <c r="EA1170" s="144"/>
      <c r="EB1170" s="144"/>
      <c r="EC1170" s="144"/>
      <c r="ED1170" s="144"/>
      <c r="EE1170" s="144"/>
      <c r="EF1170" s="144"/>
      <c r="EG1170" s="144"/>
      <c r="EH1170" s="144"/>
      <c r="EI1170" s="144"/>
      <c r="EJ1170" s="144"/>
      <c r="EK1170" s="144"/>
      <c r="EL1170" s="144"/>
      <c r="EM1170" s="144"/>
      <c r="EN1170" s="144"/>
      <c r="EO1170" s="144"/>
      <c r="EP1170" s="144"/>
      <c r="EQ1170" s="144"/>
      <c r="ER1170" s="144"/>
      <c r="ES1170" s="144"/>
      <c r="ET1170" s="144"/>
      <c r="EU1170" s="144"/>
      <c r="EV1170" s="144"/>
      <c r="EW1170" s="144"/>
      <c r="EX1170" s="144"/>
      <c r="EY1170" s="144"/>
      <c r="EZ1170" s="144"/>
      <c r="FA1170" s="144"/>
      <c r="FB1170" s="144"/>
      <c r="FC1170" s="144"/>
      <c r="FD1170" s="144"/>
      <c r="FE1170" s="144"/>
      <c r="FF1170" s="144"/>
      <c r="FG1170" s="144"/>
      <c r="FH1170" s="144"/>
      <c r="FI1170" s="144"/>
      <c r="FJ1170" s="144"/>
      <c r="FK1170" s="144"/>
      <c r="FL1170" s="144"/>
      <c r="FM1170" s="144"/>
      <c r="FN1170" s="144"/>
      <c r="FO1170" s="144"/>
      <c r="FP1170" s="144"/>
      <c r="FQ1170" s="144"/>
      <c r="FR1170" s="144"/>
      <c r="FS1170" s="144"/>
      <c r="FT1170" s="144"/>
      <c r="FU1170" s="144"/>
      <c r="FV1170" s="144"/>
      <c r="FW1170" s="144"/>
      <c r="FX1170" s="144"/>
      <c r="FY1170" s="144"/>
      <c r="FZ1170" s="144"/>
      <c r="GA1170" s="144"/>
      <c r="GB1170" s="144"/>
      <c r="GC1170" s="144"/>
      <c r="GD1170" s="144"/>
      <c r="GE1170" s="144"/>
      <c r="GF1170" s="144"/>
      <c r="GG1170" s="144"/>
      <c r="GH1170" s="144"/>
      <c r="GI1170" s="144"/>
      <c r="GJ1170" s="144"/>
      <c r="GK1170" s="144"/>
      <c r="GL1170" s="144"/>
      <c r="GM1170" s="144"/>
      <c r="GN1170" s="144"/>
      <c r="GO1170" s="144"/>
      <c r="GP1170" s="144"/>
      <c r="GQ1170" s="144"/>
      <c r="GR1170" s="144"/>
      <c r="GS1170" s="144"/>
      <c r="GT1170" s="144"/>
      <c r="GU1170" s="144"/>
      <c r="GV1170" s="144"/>
      <c r="GW1170" s="144"/>
      <c r="GX1170" s="144"/>
      <c r="GY1170" s="144"/>
      <c r="GZ1170" s="144"/>
      <c r="HA1170" s="144"/>
      <c r="HB1170" s="144"/>
      <c r="HC1170" s="144"/>
      <c r="HD1170" s="144"/>
      <c r="HE1170" s="144"/>
      <c r="HF1170" s="144"/>
      <c r="HG1170" s="144"/>
      <c r="HH1170" s="144"/>
      <c r="HI1170" s="144"/>
      <c r="HJ1170" s="144"/>
    </row>
    <row r="1171" spans="1:218" ht="16.5" x14ac:dyDescent="0.35">
      <c r="A1171" s="144"/>
      <c r="B1171" s="144"/>
      <c r="C1171" s="144"/>
      <c r="D1171" s="144"/>
      <c r="E1171" s="144"/>
      <c r="F1171" s="144"/>
      <c r="G1171" s="144"/>
      <c r="H1171" s="144"/>
      <c r="I1171" s="144"/>
      <c r="J1171" s="144"/>
      <c r="K1171" s="144"/>
      <c r="L1171" s="144"/>
      <c r="M1171" s="144"/>
      <c r="N1171" s="144"/>
      <c r="O1171" s="144"/>
      <c r="P1171" s="144"/>
      <c r="Q1171" s="144"/>
      <c r="R1171" s="144"/>
      <c r="S1171" s="144"/>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c r="BG1171" s="144"/>
      <c r="BH1171" s="144"/>
      <c r="BI1171" s="144"/>
      <c r="BJ1171" s="144"/>
      <c r="BK1171" s="144"/>
      <c r="BL1171" s="144"/>
      <c r="BM1171" s="144"/>
      <c r="BN1171" s="144"/>
      <c r="BO1171" s="144"/>
      <c r="BP1171" s="144"/>
      <c r="BQ1171" s="144"/>
      <c r="BR1171" s="144"/>
      <c r="BS1171" s="144"/>
      <c r="BT1171" s="144"/>
      <c r="BU1171" s="144"/>
      <c r="BV1171" s="144"/>
      <c r="BW1171" s="144"/>
      <c r="BX1171" s="144"/>
      <c r="BY1171" s="144"/>
      <c r="BZ1171" s="144"/>
      <c r="CA1171" s="144"/>
      <c r="CB1171" s="144"/>
      <c r="CC1171" s="144"/>
      <c r="CD1171" s="144"/>
      <c r="CE1171" s="144"/>
      <c r="CF1171" s="144"/>
      <c r="CG1171" s="144"/>
      <c r="CH1171" s="144"/>
      <c r="CI1171" s="144"/>
      <c r="CJ1171" s="144"/>
      <c r="CK1171" s="144"/>
      <c r="CL1171" s="144"/>
      <c r="CM1171" s="144"/>
      <c r="CN1171" s="144"/>
      <c r="CO1171" s="144"/>
      <c r="CP1171" s="144"/>
      <c r="CQ1171" s="144"/>
      <c r="CR1171" s="144"/>
      <c r="CS1171" s="144"/>
      <c r="CT1171" s="144"/>
      <c r="CU1171" s="144"/>
      <c r="CV1171" s="144"/>
      <c r="CW1171" s="144"/>
      <c r="CX1171" s="144"/>
      <c r="CY1171" s="144"/>
      <c r="CZ1171" s="144"/>
      <c r="DA1171" s="144"/>
      <c r="DB1171" s="144"/>
      <c r="DC1171" s="144"/>
      <c r="DD1171" s="144"/>
      <c r="DE1171" s="144"/>
      <c r="DF1171" s="144"/>
      <c r="DG1171" s="144"/>
      <c r="DH1171" s="144"/>
      <c r="DI1171" s="144"/>
      <c r="DJ1171" s="144"/>
      <c r="DK1171" s="144"/>
      <c r="DL1171" s="144"/>
      <c r="DM1171" s="144"/>
      <c r="DN1171" s="144"/>
      <c r="DO1171" s="144"/>
      <c r="DP1171" s="144"/>
      <c r="DQ1171" s="144"/>
      <c r="DR1171" s="144"/>
      <c r="DS1171" s="144"/>
      <c r="DT1171" s="144"/>
      <c r="DU1171" s="144"/>
      <c r="DV1171" s="144"/>
      <c r="DW1171" s="144"/>
      <c r="DX1171" s="144"/>
      <c r="DY1171" s="144"/>
      <c r="DZ1171" s="144"/>
      <c r="EA1171" s="144"/>
      <c r="EB1171" s="144"/>
      <c r="EC1171" s="144"/>
      <c r="ED1171" s="144"/>
      <c r="EE1171" s="144"/>
      <c r="EF1171" s="144"/>
      <c r="EG1171" s="144"/>
      <c r="EH1171" s="144"/>
      <c r="EI1171" s="144"/>
      <c r="EJ1171" s="144"/>
      <c r="EK1171" s="144"/>
      <c r="EL1171" s="144"/>
      <c r="EM1171" s="144"/>
      <c r="EN1171" s="144"/>
      <c r="EO1171" s="144"/>
      <c r="EP1171" s="144"/>
      <c r="EQ1171" s="144"/>
      <c r="ER1171" s="144"/>
      <c r="ES1171" s="144"/>
      <c r="ET1171" s="144"/>
      <c r="EU1171" s="144"/>
      <c r="EV1171" s="144"/>
      <c r="EW1171" s="144"/>
      <c r="EX1171" s="144"/>
      <c r="EY1171" s="144"/>
      <c r="EZ1171" s="144"/>
      <c r="FA1171" s="144"/>
      <c r="FB1171" s="144"/>
      <c r="FC1171" s="144"/>
      <c r="FD1171" s="144"/>
      <c r="FE1171" s="144"/>
      <c r="FF1171" s="144"/>
      <c r="FG1171" s="144"/>
      <c r="FH1171" s="144"/>
      <c r="FI1171" s="144"/>
      <c r="FJ1171" s="144"/>
      <c r="FK1171" s="144"/>
      <c r="FL1171" s="144"/>
      <c r="FM1171" s="144"/>
      <c r="FN1171" s="144"/>
      <c r="FO1171" s="144"/>
      <c r="FP1171" s="144"/>
      <c r="FQ1171" s="144"/>
      <c r="FR1171" s="144"/>
      <c r="FS1171" s="144"/>
      <c r="FT1171" s="144"/>
      <c r="FU1171" s="144"/>
      <c r="FV1171" s="144"/>
      <c r="FW1171" s="144"/>
      <c r="FX1171" s="144"/>
      <c r="FY1171" s="144"/>
      <c r="FZ1171" s="144"/>
      <c r="GA1171" s="144"/>
      <c r="GB1171" s="144"/>
      <c r="GC1171" s="144"/>
      <c r="GD1171" s="144"/>
      <c r="GE1171" s="144"/>
      <c r="GF1171" s="144"/>
      <c r="GG1171" s="144"/>
      <c r="GH1171" s="144"/>
      <c r="GI1171" s="144"/>
      <c r="GJ1171" s="144"/>
      <c r="GK1171" s="144"/>
      <c r="GL1171" s="144"/>
      <c r="GM1171" s="144"/>
      <c r="GN1171" s="144"/>
      <c r="GO1171" s="144"/>
      <c r="GP1171" s="144"/>
      <c r="GQ1171" s="144"/>
      <c r="GR1171" s="144"/>
      <c r="GS1171" s="144"/>
      <c r="GT1171" s="144"/>
      <c r="GU1171" s="144"/>
      <c r="GV1171" s="144"/>
      <c r="GW1171" s="144"/>
      <c r="GX1171" s="144"/>
      <c r="GY1171" s="144"/>
      <c r="GZ1171" s="144"/>
      <c r="HA1171" s="144"/>
      <c r="HB1171" s="144"/>
      <c r="HC1171" s="144"/>
      <c r="HD1171" s="144"/>
      <c r="HE1171" s="144"/>
      <c r="HF1171" s="144"/>
      <c r="HG1171" s="144"/>
      <c r="HH1171" s="144"/>
      <c r="HI1171" s="144"/>
      <c r="HJ1171" s="144"/>
    </row>
    <row r="1172" spans="1:218" ht="16.5" x14ac:dyDescent="0.35">
      <c r="A1172" s="144"/>
      <c r="B1172" s="144"/>
      <c r="C1172" s="144"/>
      <c r="D1172" s="144"/>
      <c r="E1172" s="144"/>
      <c r="F1172" s="144"/>
      <c r="G1172" s="144"/>
      <c r="H1172" s="144"/>
      <c r="I1172" s="144"/>
      <c r="J1172" s="144"/>
      <c r="K1172" s="144"/>
      <c r="L1172" s="144"/>
      <c r="M1172" s="144"/>
      <c r="N1172" s="144"/>
      <c r="O1172" s="144"/>
      <c r="P1172" s="144"/>
      <c r="Q1172" s="144"/>
      <c r="R1172" s="144"/>
      <c r="S1172" s="144"/>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c r="BG1172" s="144"/>
      <c r="BH1172" s="144"/>
      <c r="BI1172" s="144"/>
      <c r="BJ1172" s="144"/>
      <c r="BK1172" s="144"/>
      <c r="BL1172" s="144"/>
      <c r="BM1172" s="144"/>
      <c r="BN1172" s="144"/>
      <c r="BO1172" s="144"/>
      <c r="BP1172" s="144"/>
      <c r="BQ1172" s="144"/>
      <c r="BR1172" s="144"/>
      <c r="BS1172" s="144"/>
      <c r="BT1172" s="144"/>
      <c r="BU1172" s="144"/>
      <c r="BV1172" s="144"/>
      <c r="BW1172" s="144"/>
      <c r="BX1172" s="144"/>
      <c r="BY1172" s="144"/>
      <c r="BZ1172" s="144"/>
      <c r="CA1172" s="144"/>
      <c r="CB1172" s="144"/>
      <c r="CC1172" s="144"/>
      <c r="CD1172" s="144"/>
      <c r="CE1172" s="144"/>
      <c r="CF1172" s="144"/>
      <c r="CG1172" s="144"/>
      <c r="CH1172" s="144"/>
      <c r="CI1172" s="144"/>
      <c r="CJ1172" s="144"/>
      <c r="CK1172" s="144"/>
      <c r="CL1172" s="144"/>
      <c r="CM1172" s="144"/>
      <c r="CN1172" s="144"/>
      <c r="CO1172" s="144"/>
      <c r="CP1172" s="144"/>
      <c r="CQ1172" s="144"/>
      <c r="CR1172" s="144"/>
      <c r="CS1172" s="144"/>
      <c r="CT1172" s="144"/>
      <c r="CU1172" s="144"/>
      <c r="CV1172" s="144"/>
      <c r="CW1172" s="144"/>
      <c r="CX1172" s="144"/>
      <c r="CY1172" s="144"/>
      <c r="CZ1172" s="144"/>
      <c r="DA1172" s="144"/>
      <c r="DB1172" s="144"/>
      <c r="DC1172" s="144"/>
      <c r="DD1172" s="144"/>
      <c r="DE1172" s="144"/>
      <c r="DF1172" s="144"/>
      <c r="DG1172" s="144"/>
      <c r="DH1172" s="144"/>
      <c r="DI1172" s="144"/>
      <c r="DJ1172" s="144"/>
      <c r="DK1172" s="144"/>
      <c r="DL1172" s="144"/>
      <c r="DM1172" s="144"/>
      <c r="DN1172" s="144"/>
      <c r="DO1172" s="144"/>
      <c r="DP1172" s="144"/>
      <c r="DQ1172" s="144"/>
      <c r="DR1172" s="144"/>
      <c r="DS1172" s="144"/>
      <c r="DT1172" s="144"/>
      <c r="DU1172" s="144"/>
      <c r="DV1172" s="144"/>
      <c r="DW1172" s="144"/>
      <c r="DX1172" s="144"/>
      <c r="DY1172" s="144"/>
      <c r="DZ1172" s="144"/>
      <c r="EA1172" s="144"/>
      <c r="EB1172" s="144"/>
      <c r="EC1172" s="144"/>
      <c r="ED1172" s="144"/>
      <c r="EE1172" s="144"/>
      <c r="EF1172" s="144"/>
      <c r="EG1172" s="144"/>
      <c r="EH1172" s="144"/>
      <c r="EI1172" s="144"/>
      <c r="EJ1172" s="144"/>
      <c r="EK1172" s="144"/>
      <c r="EL1172" s="144"/>
      <c r="EM1172" s="144"/>
      <c r="EN1172" s="144"/>
      <c r="EO1172" s="144"/>
      <c r="EP1172" s="144"/>
      <c r="EQ1172" s="144"/>
      <c r="ER1172" s="144"/>
      <c r="ES1172" s="144"/>
      <c r="ET1172" s="144"/>
      <c r="EU1172" s="144"/>
      <c r="EV1172" s="144"/>
      <c r="EW1172" s="144"/>
      <c r="EX1172" s="144"/>
      <c r="EY1172" s="144"/>
      <c r="EZ1172" s="144"/>
      <c r="FA1172" s="144"/>
      <c r="FB1172" s="144"/>
      <c r="FC1172" s="144"/>
      <c r="FD1172" s="144"/>
      <c r="FE1172" s="144"/>
      <c r="FF1172" s="144"/>
      <c r="FG1172" s="144"/>
      <c r="FH1172" s="144"/>
      <c r="FI1172" s="144"/>
      <c r="FJ1172" s="144"/>
      <c r="FK1172" s="144"/>
      <c r="FL1172" s="144"/>
      <c r="FM1172" s="144"/>
      <c r="FN1172" s="144"/>
      <c r="FO1172" s="144"/>
      <c r="FP1172" s="144"/>
      <c r="FQ1172" s="144"/>
      <c r="FR1172" s="144"/>
      <c r="FS1172" s="144"/>
      <c r="FT1172" s="144"/>
      <c r="FU1172" s="144"/>
      <c r="FV1172" s="144"/>
      <c r="FW1172" s="144"/>
      <c r="FX1172" s="144"/>
      <c r="FY1172" s="144"/>
      <c r="FZ1172" s="144"/>
      <c r="GA1172" s="144"/>
      <c r="GB1172" s="144"/>
      <c r="GC1172" s="144"/>
      <c r="GD1172" s="144"/>
      <c r="GE1172" s="144"/>
      <c r="GF1172" s="144"/>
      <c r="GG1172" s="144"/>
      <c r="GH1172" s="144"/>
      <c r="GI1172" s="144"/>
      <c r="GJ1172" s="144"/>
      <c r="GK1172" s="144"/>
      <c r="GL1172" s="144"/>
      <c r="GM1172" s="144"/>
      <c r="GN1172" s="144"/>
      <c r="GO1172" s="144"/>
      <c r="GP1172" s="144"/>
      <c r="GQ1172" s="144"/>
      <c r="GR1172" s="144"/>
      <c r="GS1172" s="144"/>
      <c r="GT1172" s="144"/>
      <c r="GU1172" s="144"/>
      <c r="GV1172" s="144"/>
      <c r="GW1172" s="144"/>
      <c r="GX1172" s="144"/>
      <c r="GY1172" s="144"/>
      <c r="GZ1172" s="144"/>
      <c r="HA1172" s="144"/>
      <c r="HB1172" s="144"/>
      <c r="HC1172" s="144"/>
      <c r="HD1172" s="144"/>
      <c r="HE1172" s="144"/>
      <c r="HF1172" s="144"/>
      <c r="HG1172" s="144"/>
      <c r="HH1172" s="144"/>
      <c r="HI1172" s="144"/>
      <c r="HJ1172" s="144"/>
    </row>
    <row r="1173" spans="1:218" ht="16.5" x14ac:dyDescent="0.35">
      <c r="A1173" s="144"/>
      <c r="B1173" s="144"/>
      <c r="C1173" s="144"/>
      <c r="D1173" s="144"/>
      <c r="E1173" s="144"/>
      <c r="F1173" s="144"/>
      <c r="G1173" s="144"/>
      <c r="H1173" s="144"/>
      <c r="I1173" s="144"/>
      <c r="J1173" s="144"/>
      <c r="K1173" s="144"/>
      <c r="L1173" s="144"/>
      <c r="M1173" s="144"/>
      <c r="N1173" s="144"/>
      <c r="O1173" s="144"/>
      <c r="P1173" s="144"/>
      <c r="Q1173" s="144"/>
      <c r="R1173" s="144"/>
      <c r="S1173" s="144"/>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c r="BG1173" s="144"/>
      <c r="BH1173" s="144"/>
      <c r="BI1173" s="144"/>
      <c r="BJ1173" s="144"/>
      <c r="BK1173" s="144"/>
      <c r="BL1173" s="144"/>
      <c r="BM1173" s="144"/>
      <c r="BN1173" s="144"/>
      <c r="BO1173" s="144"/>
      <c r="BP1173" s="144"/>
      <c r="BQ1173" s="144"/>
      <c r="BR1173" s="144"/>
      <c r="BS1173" s="144"/>
      <c r="BT1173" s="144"/>
      <c r="BU1173" s="144"/>
      <c r="BV1173" s="144"/>
      <c r="BW1173" s="144"/>
      <c r="BX1173" s="144"/>
      <c r="BY1173" s="144"/>
      <c r="BZ1173" s="144"/>
      <c r="CA1173" s="144"/>
      <c r="CB1173" s="144"/>
      <c r="CC1173" s="144"/>
      <c r="CD1173" s="144"/>
      <c r="CE1173" s="144"/>
      <c r="CF1173" s="144"/>
      <c r="CG1173" s="144"/>
      <c r="CH1173" s="144"/>
      <c r="CI1173" s="144"/>
      <c r="CJ1173" s="144"/>
      <c r="CK1173" s="144"/>
      <c r="CL1173" s="144"/>
      <c r="CM1173" s="144"/>
      <c r="CN1173" s="144"/>
      <c r="CO1173" s="144"/>
      <c r="CP1173" s="144"/>
      <c r="CQ1173" s="144"/>
      <c r="CR1173" s="144"/>
      <c r="CS1173" s="144"/>
      <c r="CT1173" s="144"/>
      <c r="CU1173" s="144"/>
      <c r="CV1173" s="144"/>
      <c r="CW1173" s="144"/>
      <c r="CX1173" s="144"/>
      <c r="CY1173" s="144"/>
      <c r="CZ1173" s="144"/>
      <c r="DA1173" s="144"/>
      <c r="DB1173" s="144"/>
      <c r="DC1173" s="144"/>
      <c r="DD1173" s="144"/>
      <c r="DE1173" s="144"/>
      <c r="DF1173" s="144"/>
      <c r="DG1173" s="144"/>
      <c r="DH1173" s="144"/>
      <c r="DI1173" s="144"/>
      <c r="DJ1173" s="144"/>
      <c r="DK1173" s="144"/>
      <c r="DL1173" s="144"/>
      <c r="DM1173" s="144"/>
      <c r="DN1173" s="144"/>
      <c r="DO1173" s="144"/>
      <c r="DP1173" s="144"/>
      <c r="DQ1173" s="144"/>
      <c r="DR1173" s="144"/>
      <c r="DS1173" s="144"/>
      <c r="DT1173" s="144"/>
      <c r="DU1173" s="144"/>
      <c r="DV1173" s="144"/>
      <c r="DW1173" s="144"/>
      <c r="DX1173" s="144"/>
      <c r="DY1173" s="144"/>
      <c r="DZ1173" s="144"/>
      <c r="EA1173" s="144"/>
      <c r="EB1173" s="144"/>
      <c r="EC1173" s="144"/>
      <c r="ED1173" s="144"/>
      <c r="EE1173" s="144"/>
      <c r="EF1173" s="144"/>
      <c r="EG1173" s="144"/>
      <c r="EH1173" s="144"/>
      <c r="EI1173" s="144"/>
      <c r="EJ1173" s="144"/>
      <c r="EK1173" s="144"/>
      <c r="EL1173" s="144"/>
      <c r="EM1173" s="144"/>
      <c r="EN1173" s="144"/>
      <c r="EO1173" s="144"/>
      <c r="EP1173" s="144"/>
      <c r="EQ1173" s="144"/>
      <c r="ER1173" s="144"/>
      <c r="ES1173" s="144"/>
      <c r="ET1173" s="144"/>
      <c r="EU1173" s="144"/>
      <c r="EV1173" s="144"/>
      <c r="EW1173" s="144"/>
      <c r="EX1173" s="144"/>
      <c r="EY1173" s="144"/>
      <c r="EZ1173" s="144"/>
      <c r="FA1173" s="144"/>
      <c r="FB1173" s="144"/>
      <c r="FC1173" s="144"/>
      <c r="FD1173" s="144"/>
      <c r="FE1173" s="144"/>
      <c r="FF1173" s="144"/>
      <c r="FG1173" s="144"/>
      <c r="FH1173" s="144"/>
      <c r="FI1173" s="144"/>
      <c r="FJ1173" s="144"/>
      <c r="FK1173" s="144"/>
      <c r="FL1173" s="144"/>
      <c r="FM1173" s="144"/>
      <c r="FN1173" s="144"/>
      <c r="FO1173" s="144"/>
      <c r="FP1173" s="144"/>
      <c r="FQ1173" s="144"/>
      <c r="FR1173" s="144"/>
      <c r="FS1173" s="144"/>
      <c r="FT1173" s="144"/>
      <c r="FU1173" s="144"/>
      <c r="FV1173" s="144"/>
      <c r="FW1173" s="144"/>
      <c r="FX1173" s="144"/>
      <c r="FY1173" s="144"/>
      <c r="FZ1173" s="144"/>
      <c r="GA1173" s="144"/>
      <c r="GB1173" s="144"/>
      <c r="GC1173" s="144"/>
      <c r="GD1173" s="144"/>
      <c r="GE1173" s="144"/>
      <c r="GF1173" s="144"/>
      <c r="GG1173" s="144"/>
      <c r="GH1173" s="144"/>
      <c r="GI1173" s="144"/>
      <c r="GJ1173" s="144"/>
      <c r="GK1173" s="144"/>
      <c r="GL1173" s="144"/>
      <c r="GM1173" s="144"/>
      <c r="GN1173" s="144"/>
      <c r="GO1173" s="144"/>
      <c r="GP1173" s="144"/>
      <c r="GQ1173" s="144"/>
      <c r="GR1173" s="144"/>
      <c r="GS1173" s="144"/>
      <c r="GT1173" s="144"/>
      <c r="GU1173" s="144"/>
      <c r="GV1173" s="144"/>
      <c r="GW1173" s="144"/>
      <c r="GX1173" s="144"/>
      <c r="GY1173" s="144"/>
      <c r="GZ1173" s="144"/>
      <c r="HA1173" s="144"/>
      <c r="HB1173" s="144"/>
      <c r="HC1173" s="144"/>
      <c r="HD1173" s="144"/>
      <c r="HE1173" s="144"/>
      <c r="HF1173" s="144"/>
      <c r="HG1173" s="144"/>
      <c r="HH1173" s="144"/>
      <c r="HI1173" s="144"/>
      <c r="HJ1173" s="144"/>
    </row>
    <row r="1174" spans="1:218" ht="16.5" x14ac:dyDescent="0.35">
      <c r="A1174" s="144"/>
      <c r="B1174" s="144"/>
      <c r="C1174" s="144"/>
      <c r="D1174" s="144"/>
      <c r="E1174" s="144"/>
      <c r="F1174" s="144"/>
      <c r="G1174" s="144"/>
      <c r="H1174" s="144"/>
      <c r="I1174" s="144"/>
      <c r="J1174" s="144"/>
      <c r="K1174" s="144"/>
      <c r="L1174" s="144"/>
      <c r="M1174" s="144"/>
      <c r="N1174" s="144"/>
      <c r="O1174" s="144"/>
      <c r="P1174" s="144"/>
      <c r="Q1174" s="144"/>
      <c r="R1174" s="144"/>
      <c r="S1174" s="144"/>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c r="BG1174" s="144"/>
      <c r="BH1174" s="144"/>
      <c r="BI1174" s="144"/>
      <c r="BJ1174" s="144"/>
      <c r="BK1174" s="144"/>
      <c r="BL1174" s="144"/>
      <c r="BM1174" s="144"/>
      <c r="BN1174" s="144"/>
      <c r="BO1174" s="144"/>
      <c r="BP1174" s="144"/>
      <c r="BQ1174" s="144"/>
      <c r="BR1174" s="144"/>
      <c r="BS1174" s="144"/>
      <c r="BT1174" s="144"/>
      <c r="BU1174" s="144"/>
      <c r="BV1174" s="144"/>
      <c r="BW1174" s="144"/>
      <c r="BX1174" s="144"/>
      <c r="BY1174" s="144"/>
      <c r="BZ1174" s="144"/>
      <c r="CA1174" s="144"/>
      <c r="CB1174" s="144"/>
      <c r="CC1174" s="144"/>
      <c r="CD1174" s="144"/>
      <c r="CE1174" s="144"/>
      <c r="CF1174" s="144"/>
      <c r="CG1174" s="144"/>
      <c r="CH1174" s="144"/>
      <c r="CI1174" s="144"/>
      <c r="CJ1174" s="144"/>
      <c r="CK1174" s="144"/>
      <c r="CL1174" s="144"/>
      <c r="CM1174" s="144"/>
      <c r="CN1174" s="144"/>
      <c r="CO1174" s="144"/>
      <c r="CP1174" s="144"/>
      <c r="CQ1174" s="144"/>
      <c r="CR1174" s="144"/>
      <c r="CS1174" s="144"/>
      <c r="CT1174" s="144"/>
      <c r="CU1174" s="144"/>
      <c r="CV1174" s="144"/>
      <c r="CW1174" s="144"/>
      <c r="CX1174" s="144"/>
      <c r="CY1174" s="144"/>
      <c r="CZ1174" s="144"/>
      <c r="DA1174" s="144"/>
      <c r="DB1174" s="144"/>
      <c r="DC1174" s="144"/>
      <c r="DD1174" s="144"/>
      <c r="DE1174" s="144"/>
      <c r="DF1174" s="144"/>
      <c r="DG1174" s="144"/>
      <c r="DH1174" s="144"/>
      <c r="DI1174" s="144"/>
      <c r="DJ1174" s="144"/>
      <c r="DK1174" s="144"/>
      <c r="DL1174" s="144"/>
      <c r="DM1174" s="144"/>
      <c r="DN1174" s="144"/>
      <c r="DO1174" s="144"/>
      <c r="DP1174" s="144"/>
      <c r="DQ1174" s="144"/>
      <c r="DR1174" s="144"/>
      <c r="DS1174" s="144"/>
      <c r="DT1174" s="144"/>
      <c r="DU1174" s="144"/>
      <c r="DV1174" s="144"/>
      <c r="DW1174" s="144"/>
      <c r="DX1174" s="144"/>
      <c r="DY1174" s="144"/>
      <c r="DZ1174" s="144"/>
      <c r="EA1174" s="144"/>
      <c r="EB1174" s="144"/>
      <c r="EC1174" s="144"/>
      <c r="ED1174" s="144"/>
      <c r="EE1174" s="144"/>
      <c r="EF1174" s="144"/>
      <c r="EG1174" s="144"/>
      <c r="EH1174" s="144"/>
      <c r="EI1174" s="144"/>
      <c r="EJ1174" s="144"/>
      <c r="EK1174" s="144"/>
      <c r="EL1174" s="144"/>
      <c r="EM1174" s="144"/>
      <c r="EN1174" s="144"/>
      <c r="EO1174" s="144"/>
      <c r="EP1174" s="144"/>
      <c r="EQ1174" s="144"/>
      <c r="ER1174" s="144"/>
      <c r="ES1174" s="144"/>
      <c r="ET1174" s="144"/>
      <c r="EU1174" s="144"/>
      <c r="EV1174" s="144"/>
      <c r="EW1174" s="144"/>
      <c r="EX1174" s="144"/>
      <c r="EY1174" s="144"/>
      <c r="EZ1174" s="144"/>
      <c r="FA1174" s="144"/>
      <c r="FB1174" s="144"/>
      <c r="FC1174" s="144"/>
      <c r="FD1174" s="144"/>
      <c r="FE1174" s="144"/>
      <c r="FF1174" s="144"/>
      <c r="FG1174" s="144"/>
      <c r="FH1174" s="144"/>
      <c r="FI1174" s="144"/>
      <c r="FJ1174" s="144"/>
      <c r="FK1174" s="144"/>
      <c r="FL1174" s="144"/>
      <c r="FM1174" s="144"/>
      <c r="FN1174" s="144"/>
      <c r="FO1174" s="144"/>
      <c r="FP1174" s="144"/>
      <c r="FQ1174" s="144"/>
      <c r="FR1174" s="144"/>
      <c r="FS1174" s="144"/>
      <c r="FT1174" s="144"/>
      <c r="FU1174" s="144"/>
      <c r="FV1174" s="144"/>
      <c r="FW1174" s="144"/>
      <c r="FX1174" s="144"/>
      <c r="FY1174" s="144"/>
      <c r="FZ1174" s="144"/>
      <c r="GA1174" s="144"/>
      <c r="GB1174" s="144"/>
      <c r="GC1174" s="144"/>
      <c r="GD1174" s="144"/>
      <c r="GE1174" s="144"/>
      <c r="GF1174" s="144"/>
      <c r="GG1174" s="144"/>
      <c r="GH1174" s="144"/>
      <c r="GI1174" s="144"/>
      <c r="GJ1174" s="144"/>
      <c r="GK1174" s="144"/>
      <c r="GL1174" s="144"/>
      <c r="GM1174" s="144"/>
      <c r="GN1174" s="144"/>
      <c r="GO1174" s="144"/>
      <c r="GP1174" s="144"/>
      <c r="GQ1174" s="144"/>
      <c r="GR1174" s="144"/>
      <c r="GS1174" s="144"/>
      <c r="GT1174" s="144"/>
      <c r="GU1174" s="144"/>
      <c r="GV1174" s="144"/>
      <c r="GW1174" s="144"/>
      <c r="GX1174" s="144"/>
      <c r="GY1174" s="144"/>
      <c r="GZ1174" s="144"/>
      <c r="HA1174" s="144"/>
      <c r="HB1174" s="144"/>
      <c r="HC1174" s="144"/>
      <c r="HD1174" s="144"/>
      <c r="HE1174" s="144"/>
      <c r="HF1174" s="144"/>
      <c r="HG1174" s="144"/>
      <c r="HH1174" s="144"/>
      <c r="HI1174" s="144"/>
      <c r="HJ1174" s="144"/>
    </row>
    <row r="1175" spans="1:218" ht="16.5" x14ac:dyDescent="0.35">
      <c r="A1175" s="144"/>
      <c r="B1175" s="144"/>
      <c r="C1175" s="144"/>
      <c r="D1175" s="144"/>
      <c r="E1175" s="144"/>
      <c r="F1175" s="144"/>
      <c r="G1175" s="144"/>
      <c r="H1175" s="144"/>
      <c r="I1175" s="144"/>
      <c r="J1175" s="144"/>
      <c r="K1175" s="144"/>
      <c r="L1175" s="144"/>
      <c r="M1175" s="144"/>
      <c r="N1175" s="144"/>
      <c r="O1175" s="144"/>
      <c r="P1175" s="144"/>
      <c r="Q1175" s="144"/>
      <c r="R1175" s="144"/>
      <c r="S1175" s="144"/>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c r="BG1175" s="144"/>
      <c r="BH1175" s="144"/>
      <c r="BI1175" s="144"/>
      <c r="BJ1175" s="144"/>
      <c r="BK1175" s="144"/>
      <c r="BL1175" s="144"/>
      <c r="BM1175" s="144"/>
      <c r="BN1175" s="144"/>
      <c r="BO1175" s="144"/>
      <c r="BP1175" s="144"/>
      <c r="BQ1175" s="144"/>
      <c r="BR1175" s="144"/>
      <c r="BS1175" s="144"/>
      <c r="BT1175" s="144"/>
      <c r="BU1175" s="144"/>
      <c r="BV1175" s="144"/>
      <c r="BW1175" s="144"/>
      <c r="BX1175" s="144"/>
      <c r="BY1175" s="144"/>
      <c r="BZ1175" s="144"/>
      <c r="CA1175" s="144"/>
      <c r="CB1175" s="144"/>
      <c r="CC1175" s="144"/>
      <c r="CD1175" s="144"/>
      <c r="CE1175" s="144"/>
      <c r="CF1175" s="144"/>
      <c r="CG1175" s="144"/>
      <c r="CH1175" s="144"/>
      <c r="CI1175" s="144"/>
      <c r="CJ1175" s="144"/>
      <c r="CK1175" s="144"/>
      <c r="CL1175" s="144"/>
      <c r="CM1175" s="144"/>
      <c r="CN1175" s="144"/>
      <c r="CO1175" s="144"/>
      <c r="CP1175" s="144"/>
      <c r="CQ1175" s="144"/>
      <c r="CR1175" s="144"/>
      <c r="CS1175" s="144"/>
      <c r="CT1175" s="144"/>
      <c r="CU1175" s="144"/>
      <c r="CV1175" s="144"/>
      <c r="CW1175" s="144"/>
      <c r="CX1175" s="144"/>
      <c r="CY1175" s="144"/>
      <c r="CZ1175" s="144"/>
      <c r="DA1175" s="144"/>
      <c r="DB1175" s="144"/>
      <c r="DC1175" s="144"/>
      <c r="DD1175" s="144"/>
      <c r="DE1175" s="144"/>
      <c r="DF1175" s="144"/>
      <c r="DG1175" s="144"/>
      <c r="DH1175" s="144"/>
      <c r="DI1175" s="144"/>
      <c r="DJ1175" s="144"/>
      <c r="DK1175" s="144"/>
      <c r="DL1175" s="144"/>
      <c r="DM1175" s="144"/>
      <c r="DN1175" s="144"/>
      <c r="DO1175" s="144"/>
      <c r="DP1175" s="144"/>
      <c r="DQ1175" s="144"/>
      <c r="DR1175" s="144"/>
      <c r="DS1175" s="144"/>
      <c r="DT1175" s="144"/>
      <c r="DU1175" s="144"/>
      <c r="DV1175" s="144"/>
      <c r="DW1175" s="144"/>
      <c r="DX1175" s="144"/>
      <c r="DY1175" s="144"/>
      <c r="DZ1175" s="144"/>
      <c r="EA1175" s="144"/>
      <c r="EB1175" s="144"/>
      <c r="EC1175" s="144"/>
      <c r="ED1175" s="144"/>
      <c r="EE1175" s="144"/>
      <c r="EF1175" s="144"/>
      <c r="EG1175" s="144"/>
      <c r="EH1175" s="144"/>
      <c r="EI1175" s="144"/>
      <c r="EJ1175" s="144"/>
      <c r="EK1175" s="144"/>
      <c r="EL1175" s="144"/>
      <c r="EM1175" s="144"/>
      <c r="EN1175" s="144"/>
      <c r="EO1175" s="144"/>
      <c r="EP1175" s="144"/>
      <c r="EQ1175" s="144"/>
      <c r="ER1175" s="144"/>
      <c r="ES1175" s="144"/>
      <c r="ET1175" s="144"/>
      <c r="EU1175" s="144"/>
      <c r="EV1175" s="144"/>
      <c r="EW1175" s="144"/>
      <c r="EX1175" s="144"/>
      <c r="EY1175" s="144"/>
      <c r="EZ1175" s="144"/>
      <c r="FA1175" s="144"/>
      <c r="FB1175" s="144"/>
      <c r="FC1175" s="144"/>
      <c r="FD1175" s="144"/>
      <c r="FE1175" s="144"/>
      <c r="FF1175" s="144"/>
      <c r="FG1175" s="144"/>
      <c r="FH1175" s="144"/>
      <c r="FI1175" s="144"/>
      <c r="FJ1175" s="144"/>
      <c r="FK1175" s="144"/>
      <c r="FL1175" s="144"/>
      <c r="FM1175" s="144"/>
      <c r="FN1175" s="144"/>
      <c r="FO1175" s="144"/>
      <c r="FP1175" s="144"/>
      <c r="FQ1175" s="144"/>
      <c r="FR1175" s="144"/>
      <c r="FS1175" s="144"/>
      <c r="FT1175" s="144"/>
      <c r="FU1175" s="144"/>
      <c r="FV1175" s="144"/>
      <c r="FW1175" s="144"/>
      <c r="FX1175" s="144"/>
      <c r="FY1175" s="144"/>
      <c r="FZ1175" s="144"/>
      <c r="GA1175" s="144"/>
      <c r="GB1175" s="144"/>
      <c r="GC1175" s="144"/>
      <c r="GD1175" s="144"/>
      <c r="GE1175" s="144"/>
      <c r="GF1175" s="144"/>
      <c r="GG1175" s="144"/>
      <c r="GH1175" s="144"/>
      <c r="GI1175" s="144"/>
      <c r="GJ1175" s="144"/>
      <c r="GK1175" s="144"/>
      <c r="GL1175" s="144"/>
      <c r="GM1175" s="144"/>
      <c r="GN1175" s="144"/>
      <c r="GO1175" s="144"/>
      <c r="GP1175" s="144"/>
      <c r="GQ1175" s="144"/>
      <c r="GR1175" s="144"/>
      <c r="GS1175" s="144"/>
      <c r="GT1175" s="144"/>
      <c r="GU1175" s="144"/>
      <c r="GV1175" s="144"/>
      <c r="GW1175" s="144"/>
      <c r="GX1175" s="144"/>
      <c r="GY1175" s="144"/>
      <c r="GZ1175" s="144"/>
      <c r="HA1175" s="144"/>
      <c r="HB1175" s="144"/>
      <c r="HC1175" s="144"/>
      <c r="HD1175" s="144"/>
      <c r="HE1175" s="144"/>
      <c r="HF1175" s="144"/>
      <c r="HG1175" s="144"/>
      <c r="HH1175" s="144"/>
      <c r="HI1175" s="144"/>
      <c r="HJ1175" s="144"/>
    </row>
    <row r="1176" spans="1:218" ht="16.5" x14ac:dyDescent="0.35">
      <c r="A1176" s="144"/>
      <c r="B1176" s="144"/>
      <c r="C1176" s="144"/>
      <c r="D1176" s="144"/>
      <c r="E1176" s="144"/>
      <c r="F1176" s="144"/>
      <c r="G1176" s="144"/>
      <c r="H1176" s="144"/>
      <c r="I1176" s="144"/>
      <c r="J1176" s="144"/>
      <c r="K1176" s="144"/>
      <c r="L1176" s="144"/>
      <c r="M1176" s="144"/>
      <c r="N1176" s="144"/>
      <c r="O1176" s="144"/>
      <c r="P1176" s="144"/>
      <c r="Q1176" s="144"/>
      <c r="R1176" s="144"/>
      <c r="S1176" s="144"/>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c r="BG1176" s="144"/>
      <c r="BH1176" s="144"/>
      <c r="BI1176" s="144"/>
      <c r="BJ1176" s="144"/>
      <c r="BK1176" s="144"/>
      <c r="BL1176" s="144"/>
      <c r="BM1176" s="144"/>
      <c r="BN1176" s="144"/>
      <c r="BO1176" s="144"/>
      <c r="BP1176" s="144"/>
      <c r="BQ1176" s="144"/>
      <c r="BR1176" s="144"/>
      <c r="BS1176" s="144"/>
      <c r="BT1176" s="144"/>
      <c r="BU1176" s="144"/>
      <c r="BV1176" s="144"/>
      <c r="BW1176" s="144"/>
      <c r="BX1176" s="144"/>
      <c r="BY1176" s="144"/>
      <c r="BZ1176" s="144"/>
      <c r="CA1176" s="144"/>
      <c r="CB1176" s="144"/>
      <c r="CC1176" s="144"/>
      <c r="CD1176" s="144"/>
      <c r="CE1176" s="144"/>
      <c r="CF1176" s="144"/>
      <c r="CG1176" s="144"/>
      <c r="CH1176" s="144"/>
      <c r="CI1176" s="144"/>
      <c r="CJ1176" s="144"/>
      <c r="CK1176" s="144"/>
      <c r="CL1176" s="144"/>
      <c r="CM1176" s="144"/>
      <c r="CN1176" s="144"/>
      <c r="CO1176" s="144"/>
      <c r="CP1176" s="144"/>
      <c r="CQ1176" s="144"/>
      <c r="CR1176" s="144"/>
      <c r="CS1176" s="144"/>
      <c r="CT1176" s="144"/>
      <c r="CU1176" s="144"/>
      <c r="CV1176" s="144"/>
      <c r="CW1176" s="144"/>
      <c r="CX1176" s="144"/>
      <c r="CY1176" s="144"/>
      <c r="CZ1176" s="144"/>
      <c r="DA1176" s="144"/>
      <c r="DB1176" s="144"/>
      <c r="DC1176" s="144"/>
      <c r="DD1176" s="144"/>
      <c r="DE1176" s="144"/>
      <c r="DF1176" s="144"/>
      <c r="DG1176" s="144"/>
      <c r="DH1176" s="144"/>
      <c r="DI1176" s="144"/>
      <c r="DJ1176" s="144"/>
      <c r="DK1176" s="144"/>
      <c r="DL1176" s="144"/>
      <c r="DM1176" s="144"/>
      <c r="DN1176" s="144"/>
      <c r="DO1176" s="144"/>
      <c r="DP1176" s="144"/>
      <c r="DQ1176" s="144"/>
      <c r="DR1176" s="144"/>
      <c r="DS1176" s="144"/>
      <c r="DT1176" s="144"/>
      <c r="DU1176" s="144"/>
      <c r="DV1176" s="144"/>
      <c r="DW1176" s="144"/>
      <c r="DX1176" s="144"/>
      <c r="DY1176" s="144"/>
      <c r="DZ1176" s="144"/>
      <c r="EA1176" s="144"/>
      <c r="EB1176" s="144"/>
      <c r="EC1176" s="144"/>
      <c r="ED1176" s="144"/>
      <c r="EE1176" s="144"/>
      <c r="EF1176" s="144"/>
      <c r="EG1176" s="144"/>
      <c r="EH1176" s="144"/>
      <c r="EI1176" s="144"/>
      <c r="EJ1176" s="144"/>
      <c r="EK1176" s="144"/>
      <c r="EL1176" s="144"/>
      <c r="EM1176" s="144"/>
      <c r="EN1176" s="144"/>
      <c r="EO1176" s="144"/>
      <c r="EP1176" s="144"/>
      <c r="EQ1176" s="144"/>
      <c r="ER1176" s="144"/>
      <c r="ES1176" s="144"/>
      <c r="ET1176" s="144"/>
      <c r="EU1176" s="144"/>
      <c r="EV1176" s="144"/>
      <c r="EW1176" s="144"/>
      <c r="EX1176" s="144"/>
      <c r="EY1176" s="144"/>
      <c r="EZ1176" s="144"/>
      <c r="FA1176" s="144"/>
      <c r="FB1176" s="144"/>
      <c r="FC1176" s="144"/>
      <c r="FD1176" s="144"/>
      <c r="FE1176" s="144"/>
      <c r="FF1176" s="144"/>
      <c r="FG1176" s="144"/>
      <c r="FH1176" s="144"/>
      <c r="FI1176" s="144"/>
      <c r="FJ1176" s="144"/>
      <c r="FK1176" s="144"/>
      <c r="FL1176" s="144"/>
      <c r="FM1176" s="144"/>
      <c r="FN1176" s="144"/>
      <c r="FO1176" s="144"/>
      <c r="FP1176" s="144"/>
      <c r="FQ1176" s="144"/>
      <c r="FR1176" s="144"/>
      <c r="FS1176" s="144"/>
      <c r="FT1176" s="144"/>
      <c r="FU1176" s="144"/>
      <c r="FV1176" s="144"/>
      <c r="FW1176" s="144"/>
      <c r="FX1176" s="144"/>
      <c r="FY1176" s="144"/>
      <c r="FZ1176" s="144"/>
      <c r="GA1176" s="144"/>
      <c r="GB1176" s="144"/>
      <c r="GC1176" s="144"/>
      <c r="GD1176" s="144"/>
      <c r="GE1176" s="144"/>
      <c r="GF1176" s="144"/>
      <c r="GG1176" s="144"/>
      <c r="GH1176" s="144"/>
      <c r="GI1176" s="144"/>
      <c r="GJ1176" s="144"/>
      <c r="GK1176" s="144"/>
      <c r="GL1176" s="144"/>
      <c r="GM1176" s="144"/>
      <c r="GN1176" s="144"/>
      <c r="GO1176" s="144"/>
      <c r="GP1176" s="144"/>
      <c r="GQ1176" s="144"/>
      <c r="GR1176" s="144"/>
      <c r="GS1176" s="144"/>
      <c r="GT1176" s="144"/>
      <c r="GU1176" s="144"/>
      <c r="GV1176" s="144"/>
      <c r="GW1176" s="144"/>
      <c r="GX1176" s="144"/>
      <c r="GY1176" s="144"/>
      <c r="GZ1176" s="144"/>
      <c r="HA1176" s="144"/>
      <c r="HB1176" s="144"/>
      <c r="HC1176" s="144"/>
      <c r="HD1176" s="144"/>
      <c r="HE1176" s="144"/>
      <c r="HF1176" s="144"/>
      <c r="HG1176" s="144"/>
      <c r="HH1176" s="144"/>
      <c r="HI1176" s="144"/>
      <c r="HJ1176" s="144"/>
    </row>
    <row r="1177" spans="1:218" ht="16.5" x14ac:dyDescent="0.35">
      <c r="A1177" s="144"/>
      <c r="B1177" s="144"/>
      <c r="C1177" s="144"/>
      <c r="D1177" s="144"/>
      <c r="E1177" s="144"/>
      <c r="F1177" s="144"/>
      <c r="G1177" s="144"/>
      <c r="H1177" s="144"/>
      <c r="I1177" s="144"/>
      <c r="J1177" s="144"/>
      <c r="K1177" s="144"/>
      <c r="L1177" s="144"/>
      <c r="M1177" s="144"/>
      <c r="N1177" s="144"/>
      <c r="O1177" s="144"/>
      <c r="P1177" s="144"/>
      <c r="Q1177" s="144"/>
      <c r="R1177" s="144"/>
      <c r="S1177" s="144"/>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c r="BG1177" s="144"/>
      <c r="BH1177" s="144"/>
      <c r="BI1177" s="144"/>
      <c r="BJ1177" s="144"/>
      <c r="BK1177" s="144"/>
      <c r="BL1177" s="144"/>
      <c r="BM1177" s="144"/>
      <c r="BN1177" s="144"/>
      <c r="BO1177" s="144"/>
      <c r="BP1177" s="144"/>
      <c r="BQ1177" s="144"/>
      <c r="BR1177" s="144"/>
      <c r="BS1177" s="144"/>
      <c r="BT1177" s="144"/>
      <c r="BU1177" s="144"/>
      <c r="BV1177" s="144"/>
      <c r="BW1177" s="144"/>
      <c r="BX1177" s="144"/>
      <c r="BY1177" s="144"/>
      <c r="BZ1177" s="144"/>
      <c r="CA1177" s="144"/>
      <c r="CB1177" s="144"/>
      <c r="CC1177" s="144"/>
      <c r="CD1177" s="144"/>
      <c r="CE1177" s="144"/>
      <c r="CF1177" s="144"/>
      <c r="CG1177" s="144"/>
      <c r="CH1177" s="144"/>
      <c r="CI1177" s="144"/>
      <c r="CJ1177" s="144"/>
      <c r="CK1177" s="144"/>
      <c r="CL1177" s="144"/>
      <c r="CM1177" s="144"/>
      <c r="CN1177" s="144"/>
      <c r="CO1177" s="144"/>
      <c r="CP1177" s="144"/>
      <c r="CQ1177" s="144"/>
      <c r="CR1177" s="144"/>
      <c r="CS1177" s="144"/>
      <c r="CT1177" s="144"/>
      <c r="CU1177" s="144"/>
      <c r="CV1177" s="144"/>
      <c r="CW1177" s="144"/>
      <c r="CX1177" s="144"/>
      <c r="CY1177" s="144"/>
      <c r="CZ1177" s="144"/>
      <c r="DA1177" s="144"/>
      <c r="DB1177" s="144"/>
      <c r="DC1177" s="144"/>
      <c r="DD1177" s="144"/>
      <c r="DE1177" s="144"/>
      <c r="DF1177" s="144"/>
      <c r="DG1177" s="144"/>
      <c r="DH1177" s="144"/>
      <c r="DI1177" s="144"/>
      <c r="DJ1177" s="144"/>
      <c r="DK1177" s="144"/>
      <c r="DL1177" s="144"/>
      <c r="DM1177" s="144"/>
      <c r="DN1177" s="144"/>
      <c r="DO1177" s="144"/>
      <c r="DP1177" s="144"/>
      <c r="DQ1177" s="144"/>
      <c r="DR1177" s="144"/>
      <c r="DS1177" s="144"/>
      <c r="DT1177" s="144"/>
      <c r="DU1177" s="144"/>
      <c r="DV1177" s="144"/>
      <c r="DW1177" s="144"/>
      <c r="DX1177" s="144"/>
      <c r="DY1177" s="144"/>
      <c r="DZ1177" s="144"/>
      <c r="EA1177" s="144"/>
      <c r="EB1177" s="144"/>
      <c r="EC1177" s="144"/>
      <c r="ED1177" s="144"/>
      <c r="EE1177" s="144"/>
      <c r="EF1177" s="144"/>
      <c r="EG1177" s="144"/>
      <c r="EH1177" s="144"/>
      <c r="EI1177" s="144"/>
      <c r="EJ1177" s="144"/>
      <c r="EK1177" s="144"/>
      <c r="EL1177" s="144"/>
      <c r="EM1177" s="144"/>
      <c r="EN1177" s="144"/>
      <c r="EO1177" s="144"/>
      <c r="EP1177" s="144"/>
      <c r="EQ1177" s="144"/>
      <c r="ER1177" s="144"/>
      <c r="ES1177" s="144"/>
      <c r="ET1177" s="144"/>
      <c r="EU1177" s="144"/>
      <c r="EV1177" s="144"/>
      <c r="EW1177" s="144"/>
      <c r="EX1177" s="144"/>
      <c r="EY1177" s="144"/>
      <c r="EZ1177" s="144"/>
      <c r="FA1177" s="144"/>
      <c r="FB1177" s="144"/>
      <c r="FC1177" s="144"/>
      <c r="FD1177" s="144"/>
      <c r="FE1177" s="144"/>
      <c r="FF1177" s="144"/>
      <c r="FG1177" s="144"/>
      <c r="FH1177" s="144"/>
      <c r="FI1177" s="144"/>
      <c r="FJ1177" s="144"/>
      <c r="FK1177" s="144"/>
      <c r="FL1177" s="144"/>
      <c r="FM1177" s="144"/>
      <c r="FN1177" s="144"/>
      <c r="FO1177" s="144"/>
      <c r="FP1177" s="144"/>
      <c r="FQ1177" s="144"/>
      <c r="FR1177" s="144"/>
      <c r="FS1177" s="144"/>
      <c r="FT1177" s="144"/>
      <c r="FU1177" s="144"/>
      <c r="FV1177" s="144"/>
      <c r="FW1177" s="144"/>
      <c r="FX1177" s="144"/>
      <c r="FY1177" s="144"/>
      <c r="FZ1177" s="144"/>
      <c r="GA1177" s="144"/>
      <c r="GB1177" s="144"/>
      <c r="GC1177" s="144"/>
      <c r="GD1177" s="144"/>
      <c r="GE1177" s="144"/>
      <c r="GF1177" s="144"/>
      <c r="GG1177" s="144"/>
      <c r="GH1177" s="144"/>
      <c r="GI1177" s="144"/>
      <c r="GJ1177" s="144"/>
      <c r="GK1177" s="144"/>
      <c r="GL1177" s="144"/>
      <c r="GM1177" s="144"/>
      <c r="GN1177" s="144"/>
      <c r="GO1177" s="144"/>
      <c r="GP1177" s="144"/>
      <c r="GQ1177" s="144"/>
      <c r="GR1177" s="144"/>
      <c r="GS1177" s="144"/>
      <c r="GT1177" s="144"/>
      <c r="GU1177" s="144"/>
      <c r="GV1177" s="144"/>
      <c r="GW1177" s="144"/>
      <c r="GX1177" s="144"/>
      <c r="GY1177" s="144"/>
      <c r="GZ1177" s="144"/>
      <c r="HA1177" s="144"/>
      <c r="HB1177" s="144"/>
      <c r="HC1177" s="144"/>
      <c r="HD1177" s="144"/>
      <c r="HE1177" s="144"/>
      <c r="HF1177" s="144"/>
      <c r="HG1177" s="144"/>
      <c r="HH1177" s="144"/>
      <c r="HI1177" s="144"/>
      <c r="HJ1177" s="144"/>
    </row>
    <row r="1178" spans="1:218" ht="16.5" x14ac:dyDescent="0.35">
      <c r="A1178" s="144"/>
      <c r="B1178" s="144"/>
      <c r="C1178" s="144"/>
      <c r="D1178" s="144"/>
      <c r="E1178" s="144"/>
      <c r="F1178" s="144"/>
      <c r="G1178" s="144"/>
      <c r="H1178" s="144"/>
      <c r="I1178" s="144"/>
      <c r="J1178" s="144"/>
      <c r="K1178" s="144"/>
      <c r="L1178" s="144"/>
      <c r="M1178" s="144"/>
      <c r="N1178" s="144"/>
      <c r="O1178" s="144"/>
      <c r="P1178" s="144"/>
      <c r="Q1178" s="144"/>
      <c r="R1178" s="144"/>
      <c r="S1178" s="144"/>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c r="BG1178" s="144"/>
      <c r="BH1178" s="144"/>
      <c r="BI1178" s="144"/>
      <c r="BJ1178" s="144"/>
      <c r="BK1178" s="144"/>
      <c r="BL1178" s="144"/>
      <c r="BM1178" s="144"/>
      <c r="BN1178" s="144"/>
      <c r="BO1178" s="144"/>
      <c r="BP1178" s="144"/>
      <c r="BQ1178" s="144"/>
      <c r="BR1178" s="144"/>
      <c r="BS1178" s="144"/>
      <c r="BT1178" s="144"/>
      <c r="BU1178" s="144"/>
      <c r="BV1178" s="144"/>
      <c r="BW1178" s="144"/>
      <c r="BX1178" s="144"/>
      <c r="BY1178" s="144"/>
      <c r="BZ1178" s="144"/>
      <c r="CA1178" s="144"/>
      <c r="CB1178" s="144"/>
      <c r="CC1178" s="144"/>
      <c r="CD1178" s="144"/>
      <c r="CE1178" s="144"/>
      <c r="CF1178" s="144"/>
      <c r="CG1178" s="144"/>
      <c r="CH1178" s="144"/>
      <c r="CI1178" s="144"/>
      <c r="CJ1178" s="144"/>
      <c r="CK1178" s="144"/>
      <c r="CL1178" s="144"/>
      <c r="CM1178" s="144"/>
      <c r="CN1178" s="144"/>
      <c r="CO1178" s="144"/>
      <c r="CP1178" s="144"/>
      <c r="CQ1178" s="144"/>
      <c r="CR1178" s="144"/>
      <c r="CS1178" s="144"/>
      <c r="CT1178" s="144"/>
      <c r="CU1178" s="144"/>
      <c r="CV1178" s="144"/>
      <c r="CW1178" s="144"/>
      <c r="CX1178" s="144"/>
      <c r="CY1178" s="144"/>
      <c r="CZ1178" s="144"/>
      <c r="DA1178" s="144"/>
      <c r="DB1178" s="144"/>
      <c r="DC1178" s="144"/>
      <c r="DD1178" s="144"/>
      <c r="DE1178" s="144"/>
      <c r="DF1178" s="144"/>
      <c r="DG1178" s="144"/>
      <c r="DH1178" s="144"/>
      <c r="DI1178" s="144"/>
      <c r="DJ1178" s="144"/>
      <c r="DK1178" s="144"/>
      <c r="DL1178" s="144"/>
      <c r="DM1178" s="144"/>
      <c r="DN1178" s="144"/>
      <c r="DO1178" s="144"/>
      <c r="DP1178" s="144"/>
      <c r="DQ1178" s="144"/>
      <c r="DR1178" s="144"/>
      <c r="DS1178" s="144"/>
      <c r="DT1178" s="144"/>
      <c r="DU1178" s="144"/>
      <c r="DV1178" s="144"/>
      <c r="DW1178" s="144"/>
      <c r="DX1178" s="144"/>
      <c r="DY1178" s="144"/>
      <c r="DZ1178" s="144"/>
      <c r="EA1178" s="144"/>
      <c r="EB1178" s="144"/>
      <c r="EC1178" s="144"/>
      <c r="ED1178" s="144"/>
      <c r="EE1178" s="144"/>
      <c r="EF1178" s="144"/>
      <c r="EG1178" s="144"/>
      <c r="EH1178" s="144"/>
      <c r="EI1178" s="144"/>
      <c r="EJ1178" s="144"/>
      <c r="EK1178" s="144"/>
      <c r="EL1178" s="144"/>
      <c r="EM1178" s="144"/>
      <c r="EN1178" s="144"/>
      <c r="EO1178" s="144"/>
      <c r="EP1178" s="144"/>
      <c r="EQ1178" s="144"/>
      <c r="ER1178" s="144"/>
      <c r="ES1178" s="144"/>
      <c r="ET1178" s="144"/>
      <c r="EU1178" s="144"/>
      <c r="EV1178" s="144"/>
      <c r="EW1178" s="144"/>
      <c r="EX1178" s="144"/>
      <c r="EY1178" s="144"/>
      <c r="EZ1178" s="144"/>
      <c r="FA1178" s="144"/>
      <c r="FB1178" s="144"/>
      <c r="FC1178" s="144"/>
      <c r="FD1178" s="144"/>
      <c r="FE1178" s="144"/>
      <c r="FF1178" s="144"/>
      <c r="FG1178" s="144"/>
      <c r="FH1178" s="144"/>
      <c r="FI1178" s="144"/>
      <c r="FJ1178" s="144"/>
      <c r="FK1178" s="144"/>
      <c r="FL1178" s="144"/>
      <c r="FM1178" s="144"/>
      <c r="FN1178" s="144"/>
      <c r="FO1178" s="144"/>
      <c r="FP1178" s="144"/>
      <c r="FQ1178" s="144"/>
      <c r="FR1178" s="144"/>
      <c r="FS1178" s="144"/>
      <c r="FT1178" s="144"/>
      <c r="FU1178" s="144"/>
      <c r="FV1178" s="144"/>
      <c r="FW1178" s="144"/>
      <c r="FX1178" s="144"/>
      <c r="FY1178" s="144"/>
      <c r="FZ1178" s="144"/>
      <c r="GA1178" s="144"/>
      <c r="GB1178" s="144"/>
      <c r="GC1178" s="144"/>
      <c r="GD1178" s="144"/>
      <c r="GE1178" s="144"/>
      <c r="GF1178" s="144"/>
      <c r="GG1178" s="144"/>
      <c r="GH1178" s="144"/>
      <c r="GI1178" s="144"/>
      <c r="GJ1178" s="144"/>
      <c r="GK1178" s="144"/>
      <c r="GL1178" s="144"/>
      <c r="GM1178" s="144"/>
      <c r="GN1178" s="144"/>
      <c r="GO1178" s="144"/>
      <c r="GP1178" s="144"/>
      <c r="GQ1178" s="144"/>
      <c r="GR1178" s="144"/>
      <c r="GS1178" s="144"/>
      <c r="GT1178" s="144"/>
      <c r="GU1178" s="144"/>
      <c r="GV1178" s="144"/>
      <c r="GW1178" s="144"/>
      <c r="GX1178" s="144"/>
      <c r="GY1178" s="144"/>
      <c r="GZ1178" s="144"/>
      <c r="HA1178" s="144"/>
      <c r="HB1178" s="144"/>
      <c r="HC1178" s="144"/>
      <c r="HD1178" s="144"/>
      <c r="HE1178" s="144"/>
      <c r="HF1178" s="144"/>
      <c r="HG1178" s="144"/>
      <c r="HH1178" s="144"/>
      <c r="HI1178" s="144"/>
      <c r="HJ1178" s="144"/>
    </row>
    <row r="1179" spans="1:218" ht="16.5" x14ac:dyDescent="0.35">
      <c r="A1179" s="144"/>
      <c r="B1179" s="144"/>
      <c r="C1179" s="144"/>
      <c r="D1179" s="144"/>
      <c r="E1179" s="144"/>
      <c r="F1179" s="144"/>
      <c r="G1179" s="144"/>
      <c r="H1179" s="144"/>
      <c r="I1179" s="144"/>
      <c r="J1179" s="144"/>
      <c r="K1179" s="144"/>
      <c r="L1179" s="144"/>
      <c r="M1179" s="144"/>
      <c r="N1179" s="144"/>
      <c r="O1179" s="144"/>
      <c r="P1179" s="144"/>
      <c r="Q1179" s="144"/>
      <c r="R1179" s="144"/>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c r="BG1179" s="144"/>
      <c r="BH1179" s="144"/>
      <c r="BI1179" s="144"/>
      <c r="BJ1179" s="144"/>
      <c r="BK1179" s="144"/>
      <c r="BL1179" s="144"/>
      <c r="BM1179" s="144"/>
      <c r="BN1179" s="144"/>
      <c r="BO1179" s="144"/>
      <c r="BP1179" s="144"/>
      <c r="BQ1179" s="144"/>
      <c r="BR1179" s="144"/>
      <c r="BS1179" s="144"/>
      <c r="BT1179" s="144"/>
      <c r="BU1179" s="144"/>
      <c r="BV1179" s="144"/>
      <c r="BW1179" s="144"/>
      <c r="BX1179" s="144"/>
      <c r="BY1179" s="144"/>
      <c r="BZ1179" s="144"/>
      <c r="CA1179" s="144"/>
      <c r="CB1179" s="144"/>
      <c r="CC1179" s="144"/>
      <c r="CD1179" s="144"/>
      <c r="CE1179" s="144"/>
      <c r="CF1179" s="144"/>
      <c r="CG1179" s="144"/>
      <c r="CH1179" s="144"/>
      <c r="CI1179" s="144"/>
      <c r="CJ1179" s="144"/>
      <c r="CK1179" s="144"/>
      <c r="CL1179" s="144"/>
      <c r="CM1179" s="144"/>
      <c r="CN1179" s="144"/>
      <c r="CO1179" s="144"/>
      <c r="CP1179" s="144"/>
      <c r="CQ1179" s="144"/>
      <c r="CR1179" s="144"/>
      <c r="CS1179" s="144"/>
      <c r="CT1179" s="144"/>
      <c r="CU1179" s="144"/>
      <c r="CV1179" s="144"/>
      <c r="CW1179" s="144"/>
      <c r="CX1179" s="144"/>
      <c r="CY1179" s="144"/>
      <c r="CZ1179" s="144"/>
      <c r="DA1179" s="144"/>
      <c r="DB1179" s="144"/>
      <c r="DC1179" s="144"/>
      <c r="DD1179" s="144"/>
      <c r="DE1179" s="144"/>
      <c r="DF1179" s="144"/>
      <c r="DG1179" s="144"/>
      <c r="DH1179" s="144"/>
      <c r="DI1179" s="144"/>
      <c r="DJ1179" s="144"/>
      <c r="DK1179" s="144"/>
      <c r="DL1179" s="144"/>
      <c r="DM1179" s="144"/>
      <c r="DN1179" s="144"/>
      <c r="DO1179" s="144"/>
      <c r="DP1179" s="144"/>
      <c r="DQ1179" s="144"/>
      <c r="DR1179" s="144"/>
      <c r="DS1179" s="144"/>
      <c r="DT1179" s="144"/>
      <c r="DU1179" s="144"/>
      <c r="DV1179" s="144"/>
      <c r="DW1179" s="144"/>
      <c r="DX1179" s="144"/>
      <c r="DY1179" s="144"/>
      <c r="DZ1179" s="144"/>
      <c r="EA1179" s="144"/>
      <c r="EB1179" s="144"/>
      <c r="EC1179" s="144"/>
      <c r="ED1179" s="144"/>
      <c r="EE1179" s="144"/>
      <c r="EF1179" s="144"/>
      <c r="EG1179" s="144"/>
      <c r="EH1179" s="144"/>
      <c r="EI1179" s="144"/>
      <c r="EJ1179" s="144"/>
      <c r="EK1179" s="144"/>
      <c r="EL1179" s="144"/>
      <c r="EM1179" s="144"/>
      <c r="EN1179" s="144"/>
      <c r="EO1179" s="144"/>
      <c r="EP1179" s="144"/>
      <c r="EQ1179" s="144"/>
      <c r="ER1179" s="144"/>
      <c r="ES1179" s="144"/>
      <c r="ET1179" s="144"/>
      <c r="EU1179" s="144"/>
      <c r="EV1179" s="144"/>
      <c r="EW1179" s="144"/>
      <c r="EX1179" s="144"/>
      <c r="EY1179" s="144"/>
      <c r="EZ1179" s="144"/>
      <c r="FA1179" s="144"/>
      <c r="FB1179" s="144"/>
      <c r="FC1179" s="144"/>
      <c r="FD1179" s="144"/>
      <c r="FE1179" s="144"/>
      <c r="FF1179" s="144"/>
      <c r="FG1179" s="144"/>
      <c r="FH1179" s="144"/>
      <c r="FI1179" s="144"/>
      <c r="FJ1179" s="144"/>
      <c r="FK1179" s="144"/>
      <c r="FL1179" s="144"/>
      <c r="FM1179" s="144"/>
      <c r="FN1179" s="144"/>
      <c r="FO1179" s="144"/>
      <c r="FP1179" s="144"/>
      <c r="FQ1179" s="144"/>
      <c r="FR1179" s="144"/>
      <c r="FS1179" s="144"/>
      <c r="FT1179" s="144"/>
      <c r="FU1179" s="144"/>
      <c r="FV1179" s="144"/>
      <c r="FW1179" s="144"/>
      <c r="FX1179" s="144"/>
      <c r="FY1179" s="144"/>
      <c r="FZ1179" s="144"/>
      <c r="GA1179" s="144"/>
      <c r="GB1179" s="144"/>
      <c r="GC1179" s="144"/>
      <c r="GD1179" s="144"/>
      <c r="GE1179" s="144"/>
      <c r="GF1179" s="144"/>
      <c r="GG1179" s="144"/>
      <c r="GH1179" s="144"/>
      <c r="GI1179" s="144"/>
      <c r="GJ1179" s="144"/>
      <c r="GK1179" s="144"/>
      <c r="GL1179" s="144"/>
      <c r="GM1179" s="144"/>
      <c r="GN1179" s="144"/>
      <c r="GO1179" s="144"/>
      <c r="GP1179" s="144"/>
      <c r="GQ1179" s="144"/>
      <c r="GR1179" s="144"/>
      <c r="GS1179" s="144"/>
      <c r="GT1179" s="144"/>
      <c r="GU1179" s="144"/>
      <c r="GV1179" s="144"/>
      <c r="GW1179" s="144"/>
      <c r="GX1179" s="144"/>
      <c r="GY1179" s="144"/>
      <c r="GZ1179" s="144"/>
      <c r="HA1179" s="144"/>
      <c r="HB1179" s="144"/>
      <c r="HC1179" s="144"/>
      <c r="HD1179" s="144"/>
      <c r="HE1179" s="144"/>
      <c r="HF1179" s="144"/>
      <c r="HG1179" s="144"/>
      <c r="HH1179" s="144"/>
      <c r="HI1179" s="144"/>
      <c r="HJ1179" s="144"/>
    </row>
    <row r="1180" spans="1:218" ht="16.5" x14ac:dyDescent="0.35">
      <c r="A1180" s="144"/>
      <c r="B1180" s="144"/>
      <c r="C1180" s="144"/>
      <c r="D1180" s="144"/>
      <c r="E1180" s="144"/>
      <c r="F1180" s="144"/>
      <c r="G1180" s="144"/>
      <c r="H1180" s="144"/>
      <c r="I1180" s="144"/>
      <c r="J1180" s="144"/>
      <c r="K1180" s="144"/>
      <c r="L1180" s="144"/>
      <c r="M1180" s="144"/>
      <c r="N1180" s="144"/>
      <c r="O1180" s="144"/>
      <c r="P1180" s="144"/>
      <c r="Q1180" s="144"/>
      <c r="R1180" s="144"/>
      <c r="S1180" s="144"/>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c r="BG1180" s="144"/>
      <c r="BH1180" s="144"/>
      <c r="BI1180" s="144"/>
      <c r="BJ1180" s="144"/>
      <c r="BK1180" s="144"/>
      <c r="BL1180" s="144"/>
      <c r="BM1180" s="144"/>
      <c r="BN1180" s="144"/>
      <c r="BO1180" s="144"/>
      <c r="BP1180" s="144"/>
      <c r="BQ1180" s="144"/>
      <c r="BR1180" s="144"/>
      <c r="BS1180" s="144"/>
      <c r="BT1180" s="144"/>
      <c r="BU1180" s="144"/>
      <c r="BV1180" s="144"/>
      <c r="BW1180" s="144"/>
      <c r="BX1180" s="144"/>
      <c r="BY1180" s="144"/>
      <c r="BZ1180" s="144"/>
      <c r="CA1180" s="144"/>
      <c r="CB1180" s="144"/>
      <c r="CC1180" s="144"/>
      <c r="CD1180" s="144"/>
      <c r="CE1180" s="144"/>
      <c r="CF1180" s="144"/>
      <c r="CG1180" s="144"/>
      <c r="CH1180" s="144"/>
      <c r="CI1180" s="144"/>
      <c r="CJ1180" s="144"/>
      <c r="CK1180" s="144"/>
      <c r="CL1180" s="144"/>
      <c r="CM1180" s="144"/>
      <c r="CN1180" s="144"/>
      <c r="CO1180" s="144"/>
      <c r="CP1180" s="144"/>
      <c r="CQ1180" s="144"/>
      <c r="CR1180" s="144"/>
      <c r="CS1180" s="144"/>
      <c r="CT1180" s="144"/>
      <c r="CU1180" s="144"/>
      <c r="CV1180" s="144"/>
      <c r="CW1180" s="144"/>
      <c r="CX1180" s="144"/>
      <c r="CY1180" s="144"/>
      <c r="CZ1180" s="144"/>
      <c r="DA1180" s="144"/>
      <c r="DB1180" s="144"/>
      <c r="DC1180" s="144"/>
      <c r="DD1180" s="144"/>
      <c r="DE1180" s="144"/>
      <c r="DF1180" s="144"/>
      <c r="DG1180" s="144"/>
      <c r="DH1180" s="144"/>
      <c r="DI1180" s="144"/>
      <c r="DJ1180" s="144"/>
      <c r="DK1180" s="144"/>
      <c r="DL1180" s="144"/>
      <c r="DM1180" s="144"/>
      <c r="DN1180" s="144"/>
      <c r="DO1180" s="144"/>
      <c r="DP1180" s="144"/>
      <c r="DQ1180" s="144"/>
      <c r="DR1180" s="144"/>
      <c r="DS1180" s="144"/>
      <c r="DT1180" s="144"/>
      <c r="DU1180" s="144"/>
      <c r="DV1180" s="144"/>
      <c r="DW1180" s="144"/>
      <c r="DX1180" s="144"/>
      <c r="DY1180" s="144"/>
      <c r="DZ1180" s="144"/>
      <c r="EA1180" s="144"/>
      <c r="EB1180" s="144"/>
      <c r="EC1180" s="144"/>
      <c r="ED1180" s="144"/>
      <c r="EE1180" s="144"/>
      <c r="EF1180" s="144"/>
      <c r="EG1180" s="144"/>
      <c r="EH1180" s="144"/>
      <c r="EI1180" s="144"/>
      <c r="EJ1180" s="144"/>
      <c r="EK1180" s="144"/>
      <c r="EL1180" s="144"/>
      <c r="EM1180" s="144"/>
      <c r="EN1180" s="144"/>
      <c r="EO1180" s="144"/>
      <c r="EP1180" s="144"/>
      <c r="EQ1180" s="144"/>
      <c r="ER1180" s="144"/>
      <c r="ES1180" s="144"/>
      <c r="ET1180" s="144"/>
      <c r="EU1180" s="144"/>
      <c r="EV1180" s="144"/>
      <c r="EW1180" s="144"/>
      <c r="EX1180" s="144"/>
      <c r="EY1180" s="144"/>
      <c r="EZ1180" s="144"/>
      <c r="FA1180" s="144"/>
      <c r="FB1180" s="144"/>
      <c r="FC1180" s="144"/>
      <c r="FD1180" s="144"/>
      <c r="FE1180" s="144"/>
      <c r="FF1180" s="144"/>
      <c r="FG1180" s="144"/>
      <c r="FH1180" s="144"/>
      <c r="FI1180" s="144"/>
      <c r="FJ1180" s="144"/>
      <c r="FK1180" s="144"/>
      <c r="FL1180" s="144"/>
      <c r="FM1180" s="144"/>
      <c r="FN1180" s="144"/>
      <c r="FO1180" s="144"/>
      <c r="FP1180" s="144"/>
      <c r="FQ1180" s="144"/>
      <c r="FR1180" s="144"/>
      <c r="FS1180" s="144"/>
      <c r="FT1180" s="144"/>
      <c r="FU1180" s="144"/>
      <c r="FV1180" s="144"/>
      <c r="FW1180" s="144"/>
      <c r="FX1180" s="144"/>
      <c r="FY1180" s="144"/>
      <c r="FZ1180" s="144"/>
      <c r="GA1180" s="144"/>
      <c r="GB1180" s="144"/>
      <c r="GC1180" s="144"/>
      <c r="GD1180" s="144"/>
      <c r="GE1180" s="144"/>
      <c r="GF1180" s="144"/>
      <c r="GG1180" s="144"/>
      <c r="GH1180" s="144"/>
      <c r="GI1180" s="144"/>
      <c r="GJ1180" s="144"/>
      <c r="GK1180" s="144"/>
      <c r="GL1180" s="144"/>
      <c r="GM1180" s="144"/>
      <c r="GN1180" s="144"/>
      <c r="GO1180" s="144"/>
      <c r="GP1180" s="144"/>
      <c r="GQ1180" s="144"/>
      <c r="GR1180" s="144"/>
      <c r="GS1180" s="144"/>
      <c r="GT1180" s="144"/>
      <c r="GU1180" s="144"/>
      <c r="GV1180" s="144"/>
      <c r="GW1180" s="144"/>
      <c r="GX1180" s="144"/>
      <c r="GY1180" s="144"/>
      <c r="GZ1180" s="144"/>
      <c r="HA1180" s="144"/>
      <c r="HB1180" s="144"/>
      <c r="HC1180" s="144"/>
      <c r="HD1180" s="144"/>
      <c r="HE1180" s="144"/>
      <c r="HF1180" s="144"/>
      <c r="HG1180" s="144"/>
      <c r="HH1180" s="144"/>
      <c r="HI1180" s="144"/>
      <c r="HJ1180" s="144"/>
    </row>
    <row r="1181" spans="1:218" ht="16.5" x14ac:dyDescent="0.35">
      <c r="A1181" s="144"/>
      <c r="B1181" s="144"/>
      <c r="C1181" s="144"/>
      <c r="D1181" s="144"/>
      <c r="E1181" s="144"/>
      <c r="F1181" s="144"/>
      <c r="G1181" s="144"/>
      <c r="H1181" s="144"/>
      <c r="I1181" s="144"/>
      <c r="J1181" s="144"/>
      <c r="K1181" s="144"/>
      <c r="L1181" s="144"/>
      <c r="M1181" s="144"/>
      <c r="N1181" s="144"/>
      <c r="O1181" s="144"/>
      <c r="P1181" s="144"/>
      <c r="Q1181" s="144"/>
      <c r="R1181" s="144"/>
      <c r="S1181" s="144"/>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c r="BG1181" s="144"/>
      <c r="BH1181" s="144"/>
      <c r="BI1181" s="144"/>
      <c r="BJ1181" s="144"/>
      <c r="BK1181" s="144"/>
      <c r="BL1181" s="144"/>
      <c r="BM1181" s="144"/>
      <c r="BN1181" s="144"/>
      <c r="BO1181" s="144"/>
      <c r="BP1181" s="144"/>
      <c r="BQ1181" s="144"/>
      <c r="BR1181" s="144"/>
      <c r="BS1181" s="144"/>
      <c r="BT1181" s="144"/>
      <c r="BU1181" s="144"/>
      <c r="BV1181" s="144"/>
      <c r="BW1181" s="144"/>
      <c r="BX1181" s="144"/>
      <c r="BY1181" s="144"/>
      <c r="BZ1181" s="144"/>
      <c r="CA1181" s="144"/>
      <c r="CB1181" s="144"/>
      <c r="CC1181" s="144"/>
      <c r="CD1181" s="144"/>
      <c r="CE1181" s="144"/>
      <c r="CF1181" s="144"/>
      <c r="CG1181" s="144"/>
      <c r="CH1181" s="144"/>
      <c r="CI1181" s="144"/>
      <c r="CJ1181" s="144"/>
      <c r="CK1181" s="144"/>
      <c r="CL1181" s="144"/>
      <c r="CM1181" s="144"/>
      <c r="CN1181" s="144"/>
      <c r="CO1181" s="144"/>
      <c r="CP1181" s="144"/>
      <c r="CQ1181" s="144"/>
      <c r="CR1181" s="144"/>
      <c r="CS1181" s="144"/>
      <c r="CT1181" s="144"/>
      <c r="CU1181" s="144"/>
      <c r="CV1181" s="144"/>
      <c r="CW1181" s="144"/>
      <c r="CX1181" s="144"/>
      <c r="CY1181" s="144"/>
      <c r="CZ1181" s="144"/>
      <c r="DA1181" s="144"/>
      <c r="DB1181" s="144"/>
      <c r="DC1181" s="144"/>
      <c r="DD1181" s="144"/>
      <c r="DE1181" s="144"/>
      <c r="DF1181" s="144"/>
      <c r="DG1181" s="144"/>
      <c r="DH1181" s="144"/>
      <c r="DI1181" s="144"/>
      <c r="DJ1181" s="144"/>
      <c r="DK1181" s="144"/>
      <c r="DL1181" s="144"/>
      <c r="DM1181" s="144"/>
      <c r="DN1181" s="144"/>
      <c r="DO1181" s="144"/>
      <c r="DP1181" s="144"/>
      <c r="DQ1181" s="144"/>
      <c r="DR1181" s="144"/>
      <c r="DS1181" s="144"/>
      <c r="DT1181" s="144"/>
      <c r="DU1181" s="144"/>
      <c r="DV1181" s="144"/>
      <c r="DW1181" s="144"/>
      <c r="DX1181" s="144"/>
      <c r="DY1181" s="144"/>
      <c r="DZ1181" s="144"/>
      <c r="EA1181" s="144"/>
      <c r="EB1181" s="144"/>
      <c r="EC1181" s="144"/>
      <c r="ED1181" s="144"/>
      <c r="EE1181" s="144"/>
      <c r="EF1181" s="144"/>
      <c r="EG1181" s="144"/>
      <c r="EH1181" s="144"/>
      <c r="EI1181" s="144"/>
      <c r="EJ1181" s="144"/>
      <c r="EK1181" s="144"/>
      <c r="EL1181" s="144"/>
      <c r="EM1181" s="144"/>
      <c r="EN1181" s="144"/>
      <c r="EO1181" s="144"/>
      <c r="EP1181" s="144"/>
      <c r="EQ1181" s="144"/>
      <c r="ER1181" s="144"/>
      <c r="ES1181" s="144"/>
      <c r="ET1181" s="144"/>
      <c r="EU1181" s="144"/>
      <c r="EV1181" s="144"/>
      <c r="EW1181" s="144"/>
      <c r="EX1181" s="144"/>
      <c r="EY1181" s="144"/>
      <c r="EZ1181" s="144"/>
      <c r="FA1181" s="144"/>
      <c r="FB1181" s="144"/>
      <c r="FC1181" s="144"/>
      <c r="FD1181" s="144"/>
      <c r="FE1181" s="144"/>
      <c r="FF1181" s="144"/>
      <c r="FG1181" s="144"/>
      <c r="FH1181" s="144"/>
      <c r="FI1181" s="144"/>
      <c r="FJ1181" s="144"/>
      <c r="FK1181" s="144"/>
      <c r="FL1181" s="144"/>
      <c r="FM1181" s="144"/>
      <c r="FN1181" s="144"/>
      <c r="FO1181" s="144"/>
      <c r="FP1181" s="144"/>
      <c r="FQ1181" s="144"/>
      <c r="FR1181" s="144"/>
      <c r="FS1181" s="144"/>
      <c r="FT1181" s="144"/>
      <c r="FU1181" s="144"/>
      <c r="FV1181" s="144"/>
      <c r="FW1181" s="144"/>
      <c r="FX1181" s="144"/>
      <c r="FY1181" s="144"/>
      <c r="FZ1181" s="144"/>
      <c r="GA1181" s="144"/>
      <c r="GB1181" s="144"/>
      <c r="GC1181" s="144"/>
      <c r="GD1181" s="144"/>
      <c r="GE1181" s="144"/>
      <c r="GF1181" s="144"/>
      <c r="GG1181" s="144"/>
      <c r="GH1181" s="144"/>
      <c r="GI1181" s="144"/>
      <c r="GJ1181" s="144"/>
      <c r="GK1181" s="144"/>
      <c r="GL1181" s="144"/>
      <c r="GM1181" s="144"/>
      <c r="GN1181" s="144"/>
      <c r="GO1181" s="144"/>
      <c r="GP1181" s="144"/>
      <c r="GQ1181" s="144"/>
      <c r="GR1181" s="144"/>
      <c r="GS1181" s="144"/>
      <c r="GT1181" s="144"/>
      <c r="GU1181" s="144"/>
      <c r="GV1181" s="144"/>
      <c r="GW1181" s="144"/>
      <c r="GX1181" s="144"/>
      <c r="GY1181" s="144"/>
      <c r="GZ1181" s="144"/>
      <c r="HA1181" s="144"/>
      <c r="HB1181" s="144"/>
      <c r="HC1181" s="144"/>
      <c r="HD1181" s="144"/>
      <c r="HE1181" s="144"/>
      <c r="HF1181" s="144"/>
      <c r="HG1181" s="144"/>
      <c r="HH1181" s="144"/>
      <c r="HI1181" s="144"/>
      <c r="HJ1181" s="144"/>
    </row>
    <row r="1182" spans="1:218" ht="16.5" x14ac:dyDescent="0.35">
      <c r="A1182" s="144"/>
      <c r="B1182" s="144"/>
      <c r="C1182" s="144"/>
      <c r="D1182" s="144"/>
      <c r="E1182" s="144"/>
      <c r="F1182" s="144"/>
      <c r="G1182" s="144"/>
      <c r="H1182" s="144"/>
      <c r="I1182" s="144"/>
      <c r="J1182" s="144"/>
      <c r="K1182" s="144"/>
      <c r="L1182" s="144"/>
      <c r="M1182" s="144"/>
      <c r="N1182" s="144"/>
      <c r="O1182" s="144"/>
      <c r="P1182" s="144"/>
      <c r="Q1182" s="144"/>
      <c r="R1182" s="144"/>
      <c r="S1182" s="144"/>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c r="BG1182" s="144"/>
      <c r="BH1182" s="144"/>
      <c r="BI1182" s="144"/>
      <c r="BJ1182" s="144"/>
      <c r="BK1182" s="144"/>
      <c r="BL1182" s="144"/>
      <c r="BM1182" s="144"/>
      <c r="BN1182" s="144"/>
      <c r="BO1182" s="144"/>
      <c r="BP1182" s="144"/>
      <c r="BQ1182" s="144"/>
      <c r="BR1182" s="144"/>
      <c r="BS1182" s="144"/>
      <c r="BT1182" s="144"/>
      <c r="BU1182" s="144"/>
      <c r="BV1182" s="144"/>
      <c r="BW1182" s="144"/>
      <c r="BX1182" s="144"/>
      <c r="BY1182" s="144"/>
      <c r="BZ1182" s="144"/>
      <c r="CA1182" s="144"/>
      <c r="CB1182" s="144"/>
      <c r="CC1182" s="144"/>
      <c r="CD1182" s="144"/>
      <c r="CE1182" s="144"/>
      <c r="CF1182" s="144"/>
      <c r="CG1182" s="144"/>
      <c r="CH1182" s="144"/>
      <c r="CI1182" s="144"/>
      <c r="CJ1182" s="144"/>
      <c r="CK1182" s="144"/>
      <c r="CL1182" s="144"/>
      <c r="CM1182" s="144"/>
      <c r="CN1182" s="144"/>
      <c r="CO1182" s="144"/>
      <c r="CP1182" s="144"/>
      <c r="CQ1182" s="144"/>
      <c r="CR1182" s="144"/>
      <c r="CS1182" s="144"/>
      <c r="CT1182" s="144"/>
      <c r="CU1182" s="144"/>
      <c r="CV1182" s="144"/>
      <c r="CW1182" s="144"/>
      <c r="CX1182" s="144"/>
      <c r="CY1182" s="144"/>
      <c r="CZ1182" s="144"/>
      <c r="DA1182" s="144"/>
      <c r="DB1182" s="144"/>
      <c r="DC1182" s="144"/>
      <c r="DD1182" s="144"/>
      <c r="DE1182" s="144"/>
      <c r="DF1182" s="144"/>
      <c r="DG1182" s="144"/>
      <c r="DH1182" s="144"/>
      <c r="DI1182" s="144"/>
      <c r="DJ1182" s="144"/>
      <c r="DK1182" s="144"/>
      <c r="DL1182" s="144"/>
      <c r="DM1182" s="144"/>
      <c r="DN1182" s="144"/>
      <c r="DO1182" s="144"/>
      <c r="DP1182" s="144"/>
      <c r="DQ1182" s="144"/>
      <c r="DR1182" s="144"/>
      <c r="DS1182" s="144"/>
      <c r="DT1182" s="144"/>
      <c r="DU1182" s="144"/>
      <c r="DV1182" s="144"/>
      <c r="DW1182" s="144"/>
      <c r="DX1182" s="144"/>
      <c r="DY1182" s="144"/>
      <c r="DZ1182" s="144"/>
      <c r="EA1182" s="144"/>
      <c r="EB1182" s="144"/>
      <c r="EC1182" s="144"/>
      <c r="ED1182" s="144"/>
      <c r="EE1182" s="144"/>
      <c r="EF1182" s="144"/>
      <c r="EG1182" s="144"/>
      <c r="EH1182" s="144"/>
      <c r="EI1182" s="144"/>
      <c r="EJ1182" s="144"/>
      <c r="EK1182" s="144"/>
      <c r="EL1182" s="144"/>
      <c r="EM1182" s="144"/>
      <c r="EN1182" s="144"/>
      <c r="EO1182" s="144"/>
      <c r="EP1182" s="144"/>
      <c r="EQ1182" s="144"/>
      <c r="ER1182" s="144"/>
      <c r="ES1182" s="144"/>
      <c r="ET1182" s="144"/>
      <c r="EU1182" s="144"/>
      <c r="EV1182" s="144"/>
      <c r="EW1182" s="144"/>
      <c r="EX1182" s="144"/>
      <c r="EY1182" s="144"/>
      <c r="EZ1182" s="144"/>
      <c r="FA1182" s="144"/>
      <c r="FB1182" s="144"/>
      <c r="FC1182" s="144"/>
      <c r="FD1182" s="144"/>
      <c r="FE1182" s="144"/>
      <c r="FF1182" s="144"/>
      <c r="FG1182" s="144"/>
      <c r="FH1182" s="144"/>
      <c r="FI1182" s="144"/>
      <c r="FJ1182" s="144"/>
      <c r="FK1182" s="144"/>
      <c r="FL1182" s="144"/>
      <c r="FM1182" s="144"/>
      <c r="FN1182" s="144"/>
      <c r="FO1182" s="144"/>
      <c r="FP1182" s="144"/>
      <c r="FQ1182" s="144"/>
      <c r="FR1182" s="144"/>
      <c r="FS1182" s="144"/>
      <c r="FT1182" s="144"/>
      <c r="FU1182" s="144"/>
      <c r="FV1182" s="144"/>
      <c r="FW1182" s="144"/>
      <c r="FX1182" s="144"/>
      <c r="FY1182" s="144"/>
      <c r="FZ1182" s="144"/>
      <c r="GA1182" s="144"/>
      <c r="GB1182" s="144"/>
      <c r="GC1182" s="144"/>
      <c r="GD1182" s="144"/>
      <c r="GE1182" s="144"/>
      <c r="GF1182" s="144"/>
      <c r="GG1182" s="144"/>
      <c r="GH1182" s="144"/>
      <c r="GI1182" s="144"/>
      <c r="GJ1182" s="144"/>
      <c r="GK1182" s="144"/>
      <c r="GL1182" s="144"/>
      <c r="GM1182" s="144"/>
      <c r="GN1182" s="144"/>
      <c r="GO1182" s="144"/>
      <c r="GP1182" s="144"/>
      <c r="GQ1182" s="144"/>
      <c r="GR1182" s="144"/>
      <c r="GS1182" s="144"/>
      <c r="GT1182" s="144"/>
      <c r="GU1182" s="144"/>
      <c r="GV1182" s="144"/>
      <c r="GW1182" s="144"/>
      <c r="GX1182" s="144"/>
      <c r="GY1182" s="144"/>
      <c r="GZ1182" s="144"/>
      <c r="HA1182" s="144"/>
      <c r="HB1182" s="144"/>
      <c r="HC1182" s="144"/>
      <c r="HD1182" s="144"/>
      <c r="HE1182" s="144"/>
      <c r="HF1182" s="144"/>
      <c r="HG1182" s="144"/>
      <c r="HH1182" s="144"/>
      <c r="HI1182" s="144"/>
      <c r="HJ1182" s="144"/>
    </row>
    <row r="1183" spans="1:218" ht="16.5" x14ac:dyDescent="0.35">
      <c r="A1183" s="144"/>
      <c r="B1183" s="144"/>
      <c r="C1183" s="144"/>
      <c r="D1183" s="144"/>
      <c r="E1183" s="144"/>
      <c r="F1183" s="144"/>
      <c r="G1183" s="144"/>
      <c r="H1183" s="144"/>
      <c r="I1183" s="144"/>
      <c r="J1183" s="144"/>
      <c r="K1183" s="144"/>
      <c r="L1183" s="144"/>
      <c r="M1183" s="144"/>
      <c r="N1183" s="144"/>
      <c r="O1183" s="144"/>
      <c r="P1183" s="144"/>
      <c r="Q1183" s="144"/>
      <c r="R1183" s="144"/>
      <c r="S1183" s="144"/>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c r="BG1183" s="144"/>
      <c r="BH1183" s="144"/>
      <c r="BI1183" s="144"/>
      <c r="BJ1183" s="144"/>
      <c r="BK1183" s="144"/>
      <c r="BL1183" s="144"/>
      <c r="BM1183" s="144"/>
      <c r="BN1183" s="144"/>
      <c r="BO1183" s="144"/>
      <c r="BP1183" s="144"/>
      <c r="BQ1183" s="144"/>
      <c r="BR1183" s="144"/>
      <c r="BS1183" s="144"/>
      <c r="BT1183" s="144"/>
      <c r="BU1183" s="144"/>
      <c r="BV1183" s="144"/>
      <c r="BW1183" s="144"/>
      <c r="BX1183" s="144"/>
      <c r="BY1183" s="144"/>
      <c r="BZ1183" s="144"/>
      <c r="CA1183" s="144"/>
      <c r="CB1183" s="144"/>
      <c r="CC1183" s="144"/>
      <c r="CD1183" s="144"/>
      <c r="CE1183" s="144"/>
      <c r="CF1183" s="144"/>
      <c r="CG1183" s="144"/>
      <c r="CH1183" s="144"/>
      <c r="CI1183" s="144"/>
      <c r="CJ1183" s="144"/>
      <c r="CK1183" s="144"/>
      <c r="CL1183" s="144"/>
      <c r="CM1183" s="144"/>
      <c r="CN1183" s="144"/>
      <c r="CO1183" s="144"/>
      <c r="CP1183" s="144"/>
      <c r="CQ1183" s="144"/>
      <c r="CR1183" s="144"/>
      <c r="CS1183" s="144"/>
      <c r="CT1183" s="144"/>
      <c r="CU1183" s="144"/>
      <c r="CV1183" s="144"/>
      <c r="CW1183" s="144"/>
      <c r="CX1183" s="144"/>
      <c r="CY1183" s="144"/>
      <c r="CZ1183" s="144"/>
      <c r="DA1183" s="144"/>
      <c r="DB1183" s="144"/>
      <c r="DC1183" s="144"/>
      <c r="DD1183" s="144"/>
      <c r="DE1183" s="144"/>
      <c r="DF1183" s="144"/>
      <c r="DG1183" s="144"/>
      <c r="DH1183" s="144"/>
      <c r="DI1183" s="144"/>
      <c r="DJ1183" s="144"/>
      <c r="DK1183" s="144"/>
      <c r="DL1183" s="144"/>
      <c r="DM1183" s="144"/>
      <c r="DN1183" s="144"/>
      <c r="DO1183" s="144"/>
      <c r="DP1183" s="144"/>
      <c r="DQ1183" s="144"/>
      <c r="DR1183" s="144"/>
      <c r="DS1183" s="144"/>
      <c r="DT1183" s="144"/>
      <c r="DU1183" s="144"/>
      <c r="DV1183" s="144"/>
      <c r="DW1183" s="144"/>
      <c r="DX1183" s="144"/>
      <c r="DY1183" s="144"/>
      <c r="DZ1183" s="144"/>
      <c r="EA1183" s="144"/>
      <c r="EB1183" s="144"/>
      <c r="EC1183" s="144"/>
      <c r="ED1183" s="144"/>
      <c r="EE1183" s="144"/>
      <c r="EF1183" s="144"/>
      <c r="EG1183" s="144"/>
      <c r="EH1183" s="144"/>
      <c r="EI1183" s="144"/>
      <c r="EJ1183" s="144"/>
      <c r="EK1183" s="144"/>
      <c r="EL1183" s="144"/>
      <c r="EM1183" s="144"/>
      <c r="EN1183" s="144"/>
      <c r="EO1183" s="144"/>
      <c r="EP1183" s="144"/>
      <c r="EQ1183" s="144"/>
      <c r="ER1183" s="144"/>
      <c r="ES1183" s="144"/>
      <c r="ET1183" s="144"/>
      <c r="EU1183" s="144"/>
      <c r="EV1183" s="144"/>
      <c r="EW1183" s="144"/>
      <c r="EX1183" s="144"/>
      <c r="EY1183" s="144"/>
      <c r="EZ1183" s="144"/>
      <c r="FA1183" s="144"/>
      <c r="FB1183" s="144"/>
      <c r="FC1183" s="144"/>
      <c r="FD1183" s="144"/>
      <c r="FE1183" s="144"/>
      <c r="FF1183" s="144"/>
      <c r="FG1183" s="144"/>
      <c r="FH1183" s="144"/>
      <c r="FI1183" s="144"/>
      <c r="FJ1183" s="144"/>
      <c r="FK1183" s="144"/>
      <c r="FL1183" s="144"/>
      <c r="FM1183" s="144"/>
      <c r="FN1183" s="144"/>
      <c r="FO1183" s="144"/>
      <c r="FP1183" s="144"/>
      <c r="FQ1183" s="144"/>
      <c r="FR1183" s="144"/>
      <c r="FS1183" s="144"/>
      <c r="FT1183" s="144"/>
      <c r="FU1183" s="144"/>
      <c r="FV1183" s="144"/>
      <c r="FW1183" s="144"/>
      <c r="FX1183" s="144"/>
      <c r="FY1183" s="144"/>
      <c r="FZ1183" s="144"/>
      <c r="GA1183" s="144"/>
      <c r="GB1183" s="144"/>
      <c r="GC1183" s="144"/>
      <c r="GD1183" s="144"/>
      <c r="GE1183" s="144"/>
      <c r="GF1183" s="144"/>
      <c r="GG1183" s="144"/>
      <c r="GH1183" s="144"/>
      <c r="GI1183" s="144"/>
      <c r="GJ1183" s="144"/>
      <c r="GK1183" s="144"/>
      <c r="GL1183" s="144"/>
      <c r="GM1183" s="144"/>
      <c r="GN1183" s="144"/>
      <c r="GO1183" s="144"/>
      <c r="GP1183" s="144"/>
      <c r="GQ1183" s="144"/>
      <c r="GR1183" s="144"/>
      <c r="GS1183" s="144"/>
      <c r="GT1183" s="144"/>
      <c r="GU1183" s="144"/>
      <c r="GV1183" s="144"/>
      <c r="GW1183" s="144"/>
      <c r="GX1183" s="144"/>
      <c r="GY1183" s="144"/>
      <c r="GZ1183" s="144"/>
      <c r="HA1183" s="144"/>
      <c r="HB1183" s="144"/>
      <c r="HC1183" s="144"/>
      <c r="HD1183" s="144"/>
      <c r="HE1183" s="144"/>
      <c r="HF1183" s="144"/>
      <c r="HG1183" s="144"/>
      <c r="HH1183" s="144"/>
      <c r="HI1183" s="144"/>
      <c r="HJ1183" s="144"/>
    </row>
    <row r="1184" spans="1:218" ht="16.5" x14ac:dyDescent="0.35">
      <c r="A1184" s="144"/>
      <c r="B1184" s="144"/>
      <c r="C1184" s="144"/>
      <c r="D1184" s="144"/>
      <c r="E1184" s="144"/>
      <c r="F1184" s="144"/>
      <c r="G1184" s="144"/>
      <c r="H1184" s="144"/>
      <c r="I1184" s="144"/>
      <c r="J1184" s="144"/>
      <c r="K1184" s="144"/>
      <c r="L1184" s="144"/>
      <c r="M1184" s="144"/>
      <c r="N1184" s="144"/>
      <c r="O1184" s="144"/>
      <c r="P1184" s="144"/>
      <c r="Q1184" s="144"/>
      <c r="R1184" s="144"/>
      <c r="S1184" s="144"/>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c r="BG1184" s="144"/>
      <c r="BH1184" s="144"/>
      <c r="BI1184" s="144"/>
      <c r="BJ1184" s="144"/>
      <c r="BK1184" s="144"/>
      <c r="BL1184" s="144"/>
      <c r="BM1184" s="144"/>
      <c r="BN1184" s="144"/>
      <c r="BO1184" s="144"/>
      <c r="BP1184" s="144"/>
      <c r="BQ1184" s="144"/>
      <c r="BR1184" s="144"/>
      <c r="BS1184" s="144"/>
      <c r="BT1184" s="144"/>
      <c r="BU1184" s="144"/>
      <c r="BV1184" s="144"/>
      <c r="BW1184" s="144"/>
      <c r="BX1184" s="144"/>
      <c r="BY1184" s="144"/>
      <c r="BZ1184" s="144"/>
      <c r="CA1184" s="144"/>
      <c r="CB1184" s="144"/>
      <c r="CC1184" s="144"/>
      <c r="CD1184" s="144"/>
      <c r="CE1184" s="144"/>
      <c r="CF1184" s="144"/>
      <c r="CG1184" s="144"/>
      <c r="CH1184" s="144"/>
      <c r="CI1184" s="144"/>
      <c r="CJ1184" s="144"/>
      <c r="CK1184" s="144"/>
      <c r="CL1184" s="144"/>
      <c r="CM1184" s="144"/>
      <c r="CN1184" s="144"/>
      <c r="CO1184" s="144"/>
      <c r="CP1184" s="144"/>
      <c r="CQ1184" s="144"/>
      <c r="CR1184" s="144"/>
      <c r="CS1184" s="144"/>
      <c r="CT1184" s="144"/>
      <c r="CU1184" s="144"/>
      <c r="CV1184" s="144"/>
      <c r="CW1184" s="144"/>
      <c r="CX1184" s="144"/>
      <c r="CY1184" s="144"/>
      <c r="CZ1184" s="144"/>
      <c r="DA1184" s="144"/>
      <c r="DB1184" s="144"/>
      <c r="DC1184" s="144"/>
      <c r="DD1184" s="144"/>
      <c r="DE1184" s="144"/>
      <c r="DF1184" s="144"/>
      <c r="DG1184" s="144"/>
      <c r="DH1184" s="144"/>
      <c r="DI1184" s="144"/>
      <c r="DJ1184" s="144"/>
      <c r="DK1184" s="144"/>
      <c r="DL1184" s="144"/>
      <c r="DM1184" s="144"/>
      <c r="DN1184" s="144"/>
      <c r="DO1184" s="144"/>
      <c r="DP1184" s="144"/>
      <c r="DQ1184" s="144"/>
      <c r="DR1184" s="144"/>
      <c r="DS1184" s="144"/>
      <c r="DT1184" s="144"/>
      <c r="DU1184" s="144"/>
      <c r="DV1184" s="144"/>
      <c r="DW1184" s="144"/>
      <c r="DX1184" s="144"/>
      <c r="DY1184" s="144"/>
      <c r="DZ1184" s="144"/>
      <c r="EA1184" s="144"/>
      <c r="EB1184" s="144"/>
      <c r="EC1184" s="144"/>
      <c r="ED1184" s="144"/>
      <c r="EE1184" s="144"/>
      <c r="EF1184" s="144"/>
      <c r="EG1184" s="144"/>
      <c r="EH1184" s="144"/>
      <c r="EI1184" s="144"/>
      <c r="EJ1184" s="144"/>
      <c r="EK1184" s="144"/>
      <c r="EL1184" s="144"/>
      <c r="EM1184" s="144"/>
      <c r="EN1184" s="144"/>
      <c r="EO1184" s="144"/>
      <c r="EP1184" s="144"/>
      <c r="EQ1184" s="144"/>
      <c r="ER1184" s="144"/>
      <c r="ES1184" s="144"/>
      <c r="ET1184" s="144"/>
      <c r="EU1184" s="144"/>
      <c r="EV1184" s="144"/>
      <c r="EW1184" s="144"/>
      <c r="EX1184" s="144"/>
      <c r="EY1184" s="144"/>
      <c r="EZ1184" s="144"/>
      <c r="FA1184" s="144"/>
      <c r="FB1184" s="144"/>
      <c r="FC1184" s="144"/>
      <c r="FD1184" s="144"/>
      <c r="FE1184" s="144"/>
      <c r="FF1184" s="144"/>
      <c r="FG1184" s="144"/>
      <c r="FH1184" s="144"/>
      <c r="FI1184" s="144"/>
      <c r="FJ1184" s="144"/>
      <c r="FK1184" s="144"/>
      <c r="FL1184" s="144"/>
      <c r="FM1184" s="144"/>
      <c r="FN1184" s="144"/>
      <c r="FO1184" s="144"/>
      <c r="FP1184" s="144"/>
      <c r="FQ1184" s="144"/>
      <c r="FR1184" s="144"/>
      <c r="FS1184" s="144"/>
      <c r="FT1184" s="144"/>
      <c r="FU1184" s="144"/>
      <c r="FV1184" s="144"/>
      <c r="FW1184" s="144"/>
      <c r="FX1184" s="144"/>
      <c r="FY1184" s="144"/>
      <c r="FZ1184" s="144"/>
      <c r="GA1184" s="144"/>
      <c r="GB1184" s="144"/>
      <c r="GC1184" s="144"/>
      <c r="GD1184" s="144"/>
      <c r="GE1184" s="144"/>
      <c r="GF1184" s="144"/>
      <c r="GG1184" s="144"/>
      <c r="GH1184" s="144"/>
      <c r="GI1184" s="144"/>
      <c r="GJ1184" s="144"/>
      <c r="GK1184" s="144"/>
      <c r="GL1184" s="144"/>
      <c r="GM1184" s="144"/>
      <c r="GN1184" s="144"/>
      <c r="GO1184" s="144"/>
      <c r="GP1184" s="144"/>
      <c r="GQ1184" s="144"/>
      <c r="GR1184" s="144"/>
      <c r="GS1184" s="144"/>
      <c r="GT1184" s="144"/>
      <c r="GU1184" s="144"/>
      <c r="GV1184" s="144"/>
      <c r="GW1184" s="144"/>
      <c r="GX1184" s="144"/>
      <c r="GY1184" s="144"/>
      <c r="GZ1184" s="144"/>
      <c r="HA1184" s="144"/>
      <c r="HB1184" s="144"/>
      <c r="HC1184" s="144"/>
      <c r="HD1184" s="144"/>
      <c r="HE1184" s="144"/>
      <c r="HF1184" s="144"/>
      <c r="HG1184" s="144"/>
      <c r="HH1184" s="144"/>
      <c r="HI1184" s="144"/>
      <c r="HJ1184" s="144"/>
    </row>
    <row r="1185" spans="1:218" ht="16.5" x14ac:dyDescent="0.35">
      <c r="A1185" s="144"/>
      <c r="B1185" s="144"/>
      <c r="C1185" s="144"/>
      <c r="D1185" s="144"/>
      <c r="E1185" s="144"/>
      <c r="F1185" s="144"/>
      <c r="G1185" s="144"/>
      <c r="H1185" s="144"/>
      <c r="I1185" s="144"/>
      <c r="J1185" s="144"/>
      <c r="K1185" s="144"/>
      <c r="L1185" s="144"/>
      <c r="M1185" s="144"/>
      <c r="N1185" s="144"/>
      <c r="O1185" s="144"/>
      <c r="P1185" s="144"/>
      <c r="Q1185" s="144"/>
      <c r="R1185" s="144"/>
      <c r="S1185" s="144"/>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c r="BG1185" s="144"/>
      <c r="BH1185" s="144"/>
      <c r="BI1185" s="144"/>
      <c r="BJ1185" s="144"/>
      <c r="BK1185" s="144"/>
      <c r="BL1185" s="144"/>
      <c r="BM1185" s="144"/>
      <c r="BN1185" s="144"/>
      <c r="BO1185" s="144"/>
      <c r="BP1185" s="144"/>
      <c r="BQ1185" s="144"/>
      <c r="BR1185" s="144"/>
      <c r="BS1185" s="144"/>
      <c r="BT1185" s="144"/>
      <c r="BU1185" s="144"/>
      <c r="BV1185" s="144"/>
      <c r="BW1185" s="144"/>
      <c r="BX1185" s="144"/>
      <c r="BY1185" s="144"/>
      <c r="BZ1185" s="144"/>
      <c r="CA1185" s="144"/>
      <c r="CB1185" s="144"/>
      <c r="CC1185" s="144"/>
      <c r="CD1185" s="144"/>
      <c r="CE1185" s="144"/>
      <c r="CF1185" s="144"/>
      <c r="CG1185" s="144"/>
      <c r="CH1185" s="144"/>
      <c r="CI1185" s="144"/>
      <c r="CJ1185" s="144"/>
      <c r="CK1185" s="144"/>
      <c r="CL1185" s="144"/>
      <c r="CM1185" s="144"/>
      <c r="CN1185" s="144"/>
      <c r="CO1185" s="144"/>
      <c r="CP1185" s="144"/>
      <c r="CQ1185" s="144"/>
      <c r="CR1185" s="144"/>
      <c r="CS1185" s="144"/>
      <c r="CT1185" s="144"/>
      <c r="CU1185" s="144"/>
      <c r="CV1185" s="144"/>
      <c r="CW1185" s="144"/>
      <c r="CX1185" s="144"/>
      <c r="CY1185" s="144"/>
      <c r="CZ1185" s="144"/>
      <c r="DA1185" s="144"/>
      <c r="DB1185" s="144"/>
      <c r="DC1185" s="144"/>
      <c r="DD1185" s="144"/>
      <c r="DE1185" s="144"/>
      <c r="DF1185" s="144"/>
      <c r="DG1185" s="144"/>
      <c r="DH1185" s="144"/>
      <c r="DI1185" s="144"/>
      <c r="DJ1185" s="144"/>
      <c r="DK1185" s="144"/>
      <c r="DL1185" s="144"/>
      <c r="DM1185" s="144"/>
      <c r="DN1185" s="144"/>
      <c r="DO1185" s="144"/>
      <c r="DP1185" s="144"/>
      <c r="DQ1185" s="144"/>
      <c r="DR1185" s="144"/>
      <c r="DS1185" s="144"/>
      <c r="DT1185" s="144"/>
      <c r="DU1185" s="144"/>
      <c r="DV1185" s="144"/>
      <c r="DW1185" s="144"/>
      <c r="DX1185" s="144"/>
      <c r="DY1185" s="144"/>
      <c r="DZ1185" s="144"/>
      <c r="EA1185" s="144"/>
      <c r="EB1185" s="144"/>
      <c r="EC1185" s="144"/>
      <c r="ED1185" s="144"/>
      <c r="EE1185" s="144"/>
      <c r="EF1185" s="144"/>
      <c r="EG1185" s="144"/>
      <c r="EH1185" s="144"/>
      <c r="EI1185" s="144"/>
      <c r="EJ1185" s="144"/>
      <c r="EK1185" s="144"/>
      <c r="EL1185" s="144"/>
      <c r="EM1185" s="144"/>
      <c r="EN1185" s="144"/>
      <c r="EO1185" s="144"/>
      <c r="EP1185" s="144"/>
      <c r="EQ1185" s="144"/>
      <c r="ER1185" s="144"/>
      <c r="ES1185" s="144"/>
      <c r="ET1185" s="144"/>
      <c r="EU1185" s="144"/>
      <c r="EV1185" s="144"/>
      <c r="EW1185" s="144"/>
      <c r="EX1185" s="144"/>
      <c r="EY1185" s="144"/>
      <c r="EZ1185" s="144"/>
      <c r="FA1185" s="144"/>
      <c r="FB1185" s="144"/>
      <c r="FC1185" s="144"/>
      <c r="FD1185" s="144"/>
      <c r="FE1185" s="144"/>
      <c r="FF1185" s="144"/>
      <c r="FG1185" s="144"/>
      <c r="FH1185" s="144"/>
      <c r="FI1185" s="144"/>
      <c r="FJ1185" s="144"/>
      <c r="FK1185" s="144"/>
      <c r="FL1185" s="144"/>
      <c r="FM1185" s="144"/>
      <c r="FN1185" s="144"/>
      <c r="FO1185" s="144"/>
      <c r="FP1185" s="144"/>
      <c r="FQ1185" s="144"/>
      <c r="FR1185" s="144"/>
      <c r="FS1185" s="144"/>
      <c r="FT1185" s="144"/>
      <c r="FU1185" s="144"/>
      <c r="FV1185" s="144"/>
      <c r="FW1185" s="144"/>
      <c r="FX1185" s="144"/>
      <c r="FY1185" s="144"/>
      <c r="FZ1185" s="144"/>
      <c r="GA1185" s="144"/>
      <c r="GB1185" s="144"/>
      <c r="GC1185" s="144"/>
      <c r="GD1185" s="144"/>
      <c r="GE1185" s="144"/>
      <c r="GF1185" s="144"/>
      <c r="GG1185" s="144"/>
      <c r="GH1185" s="144"/>
      <c r="GI1185" s="144"/>
      <c r="GJ1185" s="144"/>
      <c r="GK1185" s="144"/>
      <c r="GL1185" s="144"/>
      <c r="GM1185" s="144"/>
      <c r="GN1185" s="144"/>
      <c r="GO1185" s="144"/>
      <c r="GP1185" s="144"/>
      <c r="GQ1185" s="144"/>
      <c r="GR1185" s="144"/>
      <c r="GS1185" s="144"/>
      <c r="GT1185" s="144"/>
      <c r="GU1185" s="144"/>
      <c r="GV1185" s="144"/>
      <c r="GW1185" s="144"/>
      <c r="GX1185" s="144"/>
      <c r="GY1185" s="144"/>
      <c r="GZ1185" s="144"/>
      <c r="HA1185" s="144"/>
      <c r="HB1185" s="144"/>
      <c r="HC1185" s="144"/>
      <c r="HD1185" s="144"/>
      <c r="HE1185" s="144"/>
      <c r="HF1185" s="144"/>
      <c r="HG1185" s="144"/>
      <c r="HH1185" s="144"/>
      <c r="HI1185" s="144"/>
      <c r="HJ1185" s="144"/>
    </row>
    <row r="1186" spans="1:218" ht="16.5" x14ac:dyDescent="0.35">
      <c r="A1186" s="144"/>
      <c r="B1186" s="144"/>
      <c r="C1186" s="144"/>
      <c r="D1186" s="144"/>
      <c r="E1186" s="144"/>
      <c r="F1186" s="144"/>
      <c r="G1186" s="144"/>
      <c r="H1186" s="144"/>
      <c r="I1186" s="144"/>
      <c r="J1186" s="144"/>
      <c r="K1186" s="144"/>
      <c r="L1186" s="144"/>
      <c r="M1186" s="144"/>
      <c r="N1186" s="144"/>
      <c r="O1186" s="144"/>
      <c r="P1186" s="144"/>
      <c r="Q1186" s="144"/>
      <c r="R1186" s="144"/>
      <c r="S1186" s="144"/>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c r="BG1186" s="144"/>
      <c r="BH1186" s="144"/>
      <c r="BI1186" s="144"/>
      <c r="BJ1186" s="144"/>
      <c r="BK1186" s="144"/>
      <c r="BL1186" s="144"/>
      <c r="BM1186" s="144"/>
      <c r="BN1186" s="144"/>
      <c r="BO1186" s="144"/>
      <c r="BP1186" s="144"/>
      <c r="BQ1186" s="144"/>
      <c r="BR1186" s="144"/>
      <c r="BS1186" s="144"/>
      <c r="BT1186" s="144"/>
      <c r="BU1186" s="144"/>
      <c r="BV1186" s="144"/>
      <c r="BW1186" s="144"/>
      <c r="BX1186" s="144"/>
      <c r="BY1186" s="144"/>
      <c r="BZ1186" s="144"/>
      <c r="CA1186" s="144"/>
      <c r="CB1186" s="144"/>
      <c r="CC1186" s="144"/>
      <c r="CD1186" s="144"/>
      <c r="CE1186" s="144"/>
      <c r="CF1186" s="144"/>
      <c r="CG1186" s="144"/>
      <c r="CH1186" s="144"/>
      <c r="CI1186" s="144"/>
      <c r="CJ1186" s="144"/>
      <c r="CK1186" s="144"/>
      <c r="CL1186" s="144"/>
      <c r="CM1186" s="144"/>
      <c r="CN1186" s="144"/>
      <c r="CO1186" s="144"/>
      <c r="CP1186" s="144"/>
      <c r="CQ1186" s="144"/>
      <c r="CR1186" s="144"/>
      <c r="CS1186" s="144"/>
      <c r="CT1186" s="144"/>
      <c r="CU1186" s="144"/>
      <c r="CV1186" s="144"/>
      <c r="CW1186" s="144"/>
      <c r="CX1186" s="144"/>
      <c r="CY1186" s="144"/>
      <c r="CZ1186" s="144"/>
      <c r="DA1186" s="144"/>
      <c r="DB1186" s="144"/>
      <c r="DC1186" s="144"/>
      <c r="DD1186" s="144"/>
      <c r="DE1186" s="144"/>
      <c r="DF1186" s="144"/>
      <c r="DG1186" s="144"/>
      <c r="DH1186" s="144"/>
      <c r="DI1186" s="144"/>
      <c r="DJ1186" s="144"/>
      <c r="DK1186" s="144"/>
      <c r="DL1186" s="144"/>
      <c r="DM1186" s="144"/>
      <c r="DN1186" s="144"/>
      <c r="DO1186" s="144"/>
      <c r="DP1186" s="144"/>
      <c r="DQ1186" s="144"/>
      <c r="DR1186" s="144"/>
      <c r="DS1186" s="144"/>
      <c r="DT1186" s="144"/>
      <c r="DU1186" s="144"/>
      <c r="DV1186" s="144"/>
      <c r="DW1186" s="144"/>
      <c r="DX1186" s="144"/>
      <c r="DY1186" s="144"/>
      <c r="DZ1186" s="144"/>
      <c r="EA1186" s="144"/>
      <c r="EB1186" s="144"/>
      <c r="EC1186" s="144"/>
      <c r="ED1186" s="144"/>
      <c r="EE1186" s="144"/>
      <c r="EF1186" s="144"/>
      <c r="EG1186" s="144"/>
      <c r="EH1186" s="144"/>
      <c r="EI1186" s="144"/>
      <c r="EJ1186" s="144"/>
      <c r="EK1186" s="144"/>
      <c r="EL1186" s="144"/>
      <c r="EM1186" s="144"/>
      <c r="EN1186" s="144"/>
      <c r="EO1186" s="144"/>
      <c r="EP1186" s="144"/>
      <c r="EQ1186" s="144"/>
      <c r="ER1186" s="144"/>
      <c r="ES1186" s="144"/>
      <c r="ET1186" s="144"/>
      <c r="EU1186" s="144"/>
      <c r="EV1186" s="144"/>
      <c r="EW1186" s="144"/>
      <c r="EX1186" s="144"/>
      <c r="EY1186" s="144"/>
      <c r="EZ1186" s="144"/>
      <c r="FA1186" s="144"/>
      <c r="FB1186" s="144"/>
      <c r="FC1186" s="144"/>
      <c r="FD1186" s="144"/>
      <c r="FE1186" s="144"/>
      <c r="FF1186" s="144"/>
      <c r="FG1186" s="144"/>
      <c r="FH1186" s="144"/>
      <c r="FI1186" s="144"/>
      <c r="FJ1186" s="144"/>
      <c r="FK1186" s="144"/>
      <c r="FL1186" s="144"/>
      <c r="FM1186" s="144"/>
      <c r="FN1186" s="144"/>
      <c r="FO1186" s="144"/>
      <c r="FP1186" s="144"/>
      <c r="FQ1186" s="144"/>
      <c r="FR1186" s="144"/>
      <c r="FS1186" s="144"/>
      <c r="FT1186" s="144"/>
      <c r="FU1186" s="144"/>
      <c r="FV1186" s="144"/>
      <c r="FW1186" s="144"/>
      <c r="FX1186" s="144"/>
      <c r="FY1186" s="144"/>
      <c r="FZ1186" s="144"/>
      <c r="GA1186" s="144"/>
      <c r="GB1186" s="144"/>
      <c r="GC1186" s="144"/>
      <c r="GD1186" s="144"/>
      <c r="GE1186" s="144"/>
      <c r="GF1186" s="144"/>
      <c r="GG1186" s="144"/>
      <c r="GH1186" s="144"/>
      <c r="GI1186" s="144"/>
      <c r="GJ1186" s="144"/>
      <c r="GK1186" s="144"/>
      <c r="GL1186" s="144"/>
      <c r="GM1186" s="144"/>
      <c r="GN1186" s="144"/>
      <c r="GO1186" s="144"/>
      <c r="GP1186" s="144"/>
      <c r="GQ1186" s="144"/>
      <c r="GR1186" s="144"/>
      <c r="GS1186" s="144"/>
      <c r="GT1186" s="144"/>
      <c r="GU1186" s="144"/>
      <c r="GV1186" s="144"/>
      <c r="GW1186" s="144"/>
      <c r="GX1186" s="144"/>
      <c r="GY1186" s="144"/>
      <c r="GZ1186" s="144"/>
      <c r="HA1186" s="144"/>
      <c r="HB1186" s="144"/>
      <c r="HC1186" s="144"/>
      <c r="HD1186" s="144"/>
      <c r="HE1186" s="144"/>
      <c r="HF1186" s="144"/>
      <c r="HG1186" s="144"/>
      <c r="HH1186" s="144"/>
      <c r="HI1186" s="144"/>
      <c r="HJ1186" s="144"/>
    </row>
    <row r="1187" spans="1:218" ht="16.5" x14ac:dyDescent="0.35">
      <c r="A1187" s="144"/>
      <c r="B1187" s="144"/>
      <c r="C1187" s="144"/>
      <c r="D1187" s="144"/>
      <c r="E1187" s="144"/>
      <c r="F1187" s="144"/>
      <c r="G1187" s="144"/>
      <c r="H1187" s="144"/>
      <c r="I1187" s="144"/>
      <c r="J1187" s="144"/>
      <c r="K1187" s="144"/>
      <c r="L1187" s="144"/>
      <c r="M1187" s="144"/>
      <c r="N1187" s="144"/>
      <c r="O1187" s="144"/>
      <c r="P1187" s="144"/>
      <c r="Q1187" s="144"/>
      <c r="R1187" s="144"/>
      <c r="S1187" s="144"/>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c r="BG1187" s="144"/>
      <c r="BH1187" s="144"/>
      <c r="BI1187" s="144"/>
      <c r="BJ1187" s="144"/>
      <c r="BK1187" s="144"/>
      <c r="BL1187" s="144"/>
      <c r="BM1187" s="144"/>
      <c r="BN1187" s="144"/>
      <c r="BO1187" s="144"/>
      <c r="BP1187" s="144"/>
      <c r="BQ1187" s="144"/>
      <c r="BR1187" s="144"/>
      <c r="BS1187" s="144"/>
      <c r="BT1187" s="144"/>
      <c r="BU1187" s="144"/>
      <c r="BV1187" s="144"/>
      <c r="BW1187" s="144"/>
      <c r="BX1187" s="144"/>
      <c r="BY1187" s="144"/>
      <c r="BZ1187" s="144"/>
      <c r="CA1187" s="144"/>
      <c r="CB1187" s="144"/>
      <c r="CC1187" s="144"/>
      <c r="CD1187" s="144"/>
      <c r="CE1187" s="144"/>
      <c r="CF1187" s="144"/>
      <c r="CG1187" s="144"/>
      <c r="CH1187" s="144"/>
      <c r="CI1187" s="144"/>
      <c r="CJ1187" s="144"/>
      <c r="CK1187" s="144"/>
      <c r="CL1187" s="144"/>
      <c r="CM1187" s="144"/>
      <c r="CN1187" s="144"/>
      <c r="CO1187" s="144"/>
      <c r="CP1187" s="144"/>
      <c r="CQ1187" s="144"/>
      <c r="CR1187" s="144"/>
      <c r="CS1187" s="144"/>
      <c r="CT1187" s="144"/>
      <c r="CU1187" s="144"/>
      <c r="CV1187" s="144"/>
      <c r="CW1187" s="144"/>
      <c r="CX1187" s="144"/>
      <c r="CY1187" s="144"/>
      <c r="CZ1187" s="144"/>
      <c r="DA1187" s="144"/>
      <c r="DB1187" s="144"/>
      <c r="DC1187" s="144"/>
      <c r="DD1187" s="144"/>
      <c r="DE1187" s="144"/>
      <c r="DF1187" s="144"/>
      <c r="DG1187" s="144"/>
      <c r="DH1187" s="144"/>
      <c r="DI1187" s="144"/>
      <c r="DJ1187" s="144"/>
      <c r="DK1187" s="144"/>
      <c r="DL1187" s="144"/>
      <c r="DM1187" s="144"/>
      <c r="DN1187" s="144"/>
      <c r="DO1187" s="144"/>
      <c r="DP1187" s="144"/>
      <c r="DQ1187" s="144"/>
      <c r="DR1187" s="144"/>
      <c r="DS1187" s="144"/>
      <c r="DT1187" s="144"/>
      <c r="DU1187" s="144"/>
      <c r="DV1187" s="144"/>
      <c r="DW1187" s="144"/>
      <c r="DX1187" s="144"/>
      <c r="DY1187" s="144"/>
      <c r="DZ1187" s="144"/>
      <c r="EA1187" s="144"/>
      <c r="EB1187" s="144"/>
      <c r="EC1187" s="144"/>
      <c r="ED1187" s="144"/>
      <c r="EE1187" s="144"/>
      <c r="EF1187" s="144"/>
      <c r="EG1187" s="144"/>
      <c r="EH1187" s="144"/>
      <c r="EI1187" s="144"/>
      <c r="EJ1187" s="144"/>
      <c r="EK1187" s="144"/>
      <c r="EL1187" s="144"/>
      <c r="EM1187" s="144"/>
      <c r="EN1187" s="144"/>
      <c r="EO1187" s="144"/>
      <c r="EP1187" s="144"/>
      <c r="EQ1187" s="144"/>
      <c r="ER1187" s="144"/>
      <c r="ES1187" s="144"/>
      <c r="ET1187" s="144"/>
      <c r="EU1187" s="144"/>
      <c r="EV1187" s="144"/>
      <c r="EW1187" s="144"/>
      <c r="EX1187" s="144"/>
      <c r="EY1187" s="144"/>
      <c r="EZ1187" s="144"/>
      <c r="FA1187" s="144"/>
      <c r="FB1187" s="144"/>
      <c r="FC1187" s="144"/>
      <c r="FD1187" s="144"/>
      <c r="FE1187" s="144"/>
      <c r="FF1187" s="144"/>
      <c r="FG1187" s="144"/>
      <c r="FH1187" s="144"/>
      <c r="FI1187" s="144"/>
      <c r="FJ1187" s="144"/>
      <c r="FK1187" s="144"/>
      <c r="FL1187" s="144"/>
      <c r="FM1187" s="144"/>
      <c r="FN1187" s="144"/>
      <c r="FO1187" s="144"/>
      <c r="FP1187" s="144"/>
      <c r="FQ1187" s="144"/>
      <c r="FR1187" s="144"/>
      <c r="FS1187" s="144"/>
      <c r="FT1187" s="144"/>
      <c r="FU1187" s="144"/>
      <c r="FV1187" s="144"/>
      <c r="FW1187" s="144"/>
      <c r="FX1187" s="144"/>
      <c r="FY1187" s="144"/>
      <c r="FZ1187" s="144"/>
      <c r="GA1187" s="144"/>
      <c r="GB1187" s="144"/>
      <c r="GC1187" s="144"/>
      <c r="GD1187" s="144"/>
      <c r="GE1187" s="144"/>
      <c r="GF1187" s="144"/>
      <c r="GG1187" s="144"/>
      <c r="GH1187" s="144"/>
      <c r="GI1187" s="144"/>
      <c r="GJ1187" s="144"/>
      <c r="GK1187" s="144"/>
      <c r="GL1187" s="144"/>
      <c r="GM1187" s="144"/>
      <c r="GN1187" s="144"/>
      <c r="GO1187" s="144"/>
      <c r="GP1187" s="144"/>
      <c r="GQ1187" s="144"/>
      <c r="GR1187" s="144"/>
      <c r="GS1187" s="144"/>
      <c r="GT1187" s="144"/>
      <c r="GU1187" s="144"/>
      <c r="GV1187" s="144"/>
      <c r="GW1187" s="144"/>
      <c r="GX1187" s="144"/>
      <c r="GY1187" s="144"/>
      <c r="GZ1187" s="144"/>
      <c r="HA1187" s="144"/>
      <c r="HB1187" s="144"/>
      <c r="HC1187" s="144"/>
      <c r="HD1187" s="144"/>
      <c r="HE1187" s="144"/>
      <c r="HF1187" s="144"/>
      <c r="HG1187" s="144"/>
      <c r="HH1187" s="144"/>
      <c r="HI1187" s="144"/>
      <c r="HJ1187" s="144"/>
    </row>
    <row r="1188" spans="1:218" ht="16.5" x14ac:dyDescent="0.35">
      <c r="A1188" s="144"/>
      <c r="B1188" s="144"/>
      <c r="C1188" s="144"/>
      <c r="D1188" s="144"/>
      <c r="E1188" s="144"/>
      <c r="F1188" s="144"/>
      <c r="G1188" s="144"/>
      <c r="H1188" s="144"/>
      <c r="I1188" s="144"/>
      <c r="J1188" s="144"/>
      <c r="K1188" s="144"/>
      <c r="L1188" s="144"/>
      <c r="M1188" s="144"/>
      <c r="N1188" s="144"/>
      <c r="O1188" s="144"/>
      <c r="P1188" s="144"/>
      <c r="Q1188" s="144"/>
      <c r="R1188" s="144"/>
      <c r="S1188" s="144"/>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c r="BG1188" s="144"/>
      <c r="BH1188" s="144"/>
      <c r="BI1188" s="144"/>
      <c r="BJ1188" s="144"/>
      <c r="BK1188" s="144"/>
      <c r="BL1188" s="144"/>
      <c r="BM1188" s="144"/>
      <c r="BN1188" s="144"/>
      <c r="BO1188" s="144"/>
      <c r="BP1188" s="144"/>
      <c r="BQ1188" s="144"/>
      <c r="BR1188" s="144"/>
      <c r="BS1188" s="144"/>
      <c r="BT1188" s="144"/>
      <c r="BU1188" s="144"/>
      <c r="BV1188" s="144"/>
      <c r="BW1188" s="144"/>
      <c r="BX1188" s="144"/>
      <c r="BY1188" s="144"/>
      <c r="BZ1188" s="144"/>
      <c r="CA1188" s="144"/>
      <c r="CB1188" s="144"/>
      <c r="CC1188" s="144"/>
      <c r="CD1188" s="144"/>
      <c r="CE1188" s="144"/>
      <c r="CF1188" s="144"/>
      <c r="CG1188" s="144"/>
      <c r="CH1188" s="144"/>
      <c r="CI1188" s="144"/>
      <c r="CJ1188" s="144"/>
      <c r="CK1188" s="144"/>
      <c r="CL1188" s="144"/>
      <c r="CM1188" s="144"/>
      <c r="CN1188" s="144"/>
      <c r="CO1188" s="144"/>
      <c r="CP1188" s="144"/>
      <c r="CQ1188" s="144"/>
      <c r="CR1188" s="144"/>
      <c r="CS1188" s="144"/>
      <c r="CT1188" s="144"/>
      <c r="CU1188" s="144"/>
      <c r="CV1188" s="144"/>
      <c r="CW1188" s="144"/>
      <c r="CX1188" s="144"/>
      <c r="CY1188" s="144"/>
      <c r="CZ1188" s="144"/>
      <c r="DA1188" s="144"/>
      <c r="DB1188" s="144"/>
      <c r="DC1188" s="144"/>
      <c r="DD1188" s="144"/>
      <c r="DE1188" s="144"/>
      <c r="DF1188" s="144"/>
      <c r="DG1188" s="144"/>
      <c r="DH1188" s="144"/>
      <c r="DI1188" s="144"/>
      <c r="DJ1188" s="144"/>
      <c r="DK1188" s="144"/>
      <c r="DL1188" s="144"/>
      <c r="DM1188" s="144"/>
      <c r="DN1188" s="144"/>
      <c r="DO1188" s="144"/>
      <c r="DP1188" s="144"/>
      <c r="DQ1188" s="144"/>
      <c r="DR1188" s="144"/>
      <c r="DS1188" s="144"/>
      <c r="DT1188" s="144"/>
      <c r="DU1188" s="144"/>
      <c r="DV1188" s="144"/>
      <c r="DW1188" s="144"/>
      <c r="DX1188" s="144"/>
      <c r="DY1188" s="144"/>
      <c r="DZ1188" s="144"/>
      <c r="EA1188" s="144"/>
      <c r="EB1188" s="144"/>
      <c r="EC1188" s="144"/>
      <c r="ED1188" s="144"/>
      <c r="EE1188" s="144"/>
      <c r="EF1188" s="144"/>
      <c r="EG1188" s="144"/>
      <c r="EH1188" s="144"/>
      <c r="EI1188" s="144"/>
      <c r="EJ1188" s="144"/>
      <c r="EK1188" s="144"/>
      <c r="EL1188" s="144"/>
      <c r="EM1188" s="144"/>
      <c r="EN1188" s="144"/>
      <c r="EO1188" s="144"/>
      <c r="EP1188" s="144"/>
      <c r="EQ1188" s="144"/>
      <c r="ER1188" s="144"/>
      <c r="ES1188" s="144"/>
      <c r="ET1188" s="144"/>
      <c r="EU1188" s="144"/>
      <c r="EV1188" s="144"/>
      <c r="EW1188" s="144"/>
      <c r="EX1188" s="144"/>
      <c r="EY1188" s="144"/>
      <c r="EZ1188" s="144"/>
      <c r="FA1188" s="144"/>
      <c r="FB1188" s="144"/>
      <c r="FC1188" s="144"/>
      <c r="FD1188" s="144"/>
      <c r="FE1188" s="144"/>
      <c r="FF1188" s="144"/>
      <c r="FG1188" s="144"/>
      <c r="FH1188" s="144"/>
      <c r="FI1188" s="144"/>
      <c r="FJ1188" s="144"/>
      <c r="FK1188" s="144"/>
      <c r="FL1188" s="144"/>
      <c r="FM1188" s="144"/>
      <c r="FN1188" s="144"/>
      <c r="FO1188" s="144"/>
      <c r="FP1188" s="144"/>
      <c r="FQ1188" s="144"/>
      <c r="FR1188" s="144"/>
      <c r="FS1188" s="144"/>
      <c r="FT1188" s="144"/>
      <c r="FU1188" s="144"/>
      <c r="FV1188" s="144"/>
      <c r="FW1188" s="144"/>
      <c r="FX1188" s="144"/>
      <c r="FY1188" s="144"/>
      <c r="FZ1188" s="144"/>
      <c r="GA1188" s="144"/>
      <c r="GB1188" s="144"/>
      <c r="GC1188" s="144"/>
      <c r="GD1188" s="144"/>
      <c r="GE1188" s="144"/>
      <c r="GF1188" s="144"/>
      <c r="GG1188" s="144"/>
      <c r="GH1188" s="144"/>
      <c r="GI1188" s="144"/>
      <c r="GJ1188" s="144"/>
      <c r="GK1188" s="144"/>
      <c r="GL1188" s="144"/>
      <c r="GM1188" s="144"/>
      <c r="GN1188" s="144"/>
      <c r="GO1188" s="144"/>
      <c r="GP1188" s="144"/>
      <c r="GQ1188" s="144"/>
      <c r="GR1188" s="144"/>
      <c r="GS1188" s="144"/>
      <c r="GT1188" s="144"/>
      <c r="GU1188" s="144"/>
      <c r="GV1188" s="144"/>
      <c r="GW1188" s="144"/>
      <c r="GX1188" s="144"/>
      <c r="GY1188" s="144"/>
      <c r="GZ1188" s="144"/>
      <c r="HA1188" s="144"/>
      <c r="HB1188" s="144"/>
      <c r="HC1188" s="144"/>
      <c r="HD1188" s="144"/>
      <c r="HE1188" s="144"/>
      <c r="HF1188" s="144"/>
      <c r="HG1188" s="144"/>
      <c r="HH1188" s="144"/>
      <c r="HI1188" s="144"/>
      <c r="HJ1188" s="144"/>
    </row>
    <row r="1189" spans="1:218" ht="16.5" x14ac:dyDescent="0.35">
      <c r="A1189" s="144"/>
      <c r="B1189" s="144"/>
      <c r="C1189" s="144"/>
      <c r="D1189" s="144"/>
      <c r="E1189" s="144"/>
      <c r="F1189" s="144"/>
      <c r="G1189" s="144"/>
      <c r="H1189" s="144"/>
      <c r="I1189" s="144"/>
      <c r="J1189" s="144"/>
      <c r="K1189" s="144"/>
      <c r="L1189" s="144"/>
      <c r="M1189" s="144"/>
      <c r="N1189" s="144"/>
      <c r="O1189" s="144"/>
      <c r="P1189" s="144"/>
      <c r="Q1189" s="144"/>
      <c r="R1189" s="144"/>
      <c r="S1189" s="144"/>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c r="BG1189" s="144"/>
      <c r="BH1189" s="144"/>
      <c r="BI1189" s="144"/>
      <c r="BJ1189" s="144"/>
      <c r="BK1189" s="144"/>
      <c r="BL1189" s="144"/>
      <c r="BM1189" s="144"/>
      <c r="BN1189" s="144"/>
      <c r="BO1189" s="144"/>
      <c r="BP1189" s="144"/>
      <c r="BQ1189" s="144"/>
      <c r="BR1189" s="144"/>
      <c r="BS1189" s="144"/>
      <c r="BT1189" s="144"/>
      <c r="BU1189" s="144"/>
      <c r="BV1189" s="144"/>
      <c r="BW1189" s="144"/>
      <c r="BX1189" s="144"/>
      <c r="BY1189" s="144"/>
      <c r="BZ1189" s="144"/>
      <c r="CA1189" s="144"/>
      <c r="CB1189" s="144"/>
      <c r="CC1189" s="144"/>
      <c r="CD1189" s="144"/>
      <c r="CE1189" s="144"/>
      <c r="CF1189" s="144"/>
      <c r="CG1189" s="144"/>
      <c r="CH1189" s="144"/>
      <c r="CI1189" s="144"/>
      <c r="CJ1189" s="144"/>
      <c r="CK1189" s="144"/>
      <c r="CL1189" s="144"/>
      <c r="CM1189" s="144"/>
      <c r="CN1189" s="144"/>
      <c r="CO1189" s="144"/>
      <c r="CP1189" s="144"/>
      <c r="CQ1189" s="144"/>
      <c r="CR1189" s="144"/>
      <c r="CS1189" s="144"/>
      <c r="CT1189" s="144"/>
      <c r="CU1189" s="144"/>
      <c r="CV1189" s="144"/>
      <c r="CW1189" s="144"/>
      <c r="CX1189" s="144"/>
      <c r="CY1189" s="144"/>
      <c r="CZ1189" s="144"/>
      <c r="DA1189" s="144"/>
      <c r="DB1189" s="144"/>
      <c r="DC1189" s="144"/>
      <c r="DD1189" s="144"/>
      <c r="DE1189" s="144"/>
      <c r="DF1189" s="144"/>
      <c r="DG1189" s="144"/>
      <c r="DH1189" s="144"/>
      <c r="DI1189" s="144"/>
      <c r="DJ1189" s="144"/>
      <c r="DK1189" s="144"/>
      <c r="DL1189" s="144"/>
      <c r="DM1189" s="144"/>
      <c r="DN1189" s="144"/>
      <c r="DO1189" s="144"/>
      <c r="DP1189" s="144"/>
      <c r="DQ1189" s="144"/>
      <c r="DR1189" s="144"/>
      <c r="DS1189" s="144"/>
      <c r="DT1189" s="144"/>
      <c r="DU1189" s="144"/>
      <c r="DV1189" s="144"/>
      <c r="DW1189" s="144"/>
      <c r="DX1189" s="144"/>
      <c r="DY1189" s="144"/>
      <c r="DZ1189" s="144"/>
      <c r="EA1189" s="144"/>
      <c r="EB1189" s="144"/>
      <c r="EC1189" s="144"/>
      <c r="ED1189" s="144"/>
      <c r="EE1189" s="144"/>
      <c r="EF1189" s="144"/>
      <c r="EG1189" s="144"/>
      <c r="EH1189" s="144"/>
      <c r="EI1189" s="144"/>
      <c r="EJ1189" s="144"/>
      <c r="EK1189" s="144"/>
      <c r="EL1189" s="144"/>
      <c r="EM1189" s="144"/>
      <c r="EN1189" s="144"/>
      <c r="EO1189" s="144"/>
      <c r="EP1189" s="144"/>
      <c r="EQ1189" s="144"/>
      <c r="ER1189" s="144"/>
      <c r="ES1189" s="144"/>
      <c r="ET1189" s="144"/>
      <c r="EU1189" s="144"/>
      <c r="EV1189" s="144"/>
      <c r="EW1189" s="144"/>
      <c r="EX1189" s="144"/>
      <c r="EY1189" s="144"/>
      <c r="EZ1189" s="144"/>
      <c r="FA1189" s="144"/>
      <c r="FB1189" s="144"/>
      <c r="FC1189" s="144"/>
      <c r="FD1189" s="144"/>
      <c r="FE1189" s="144"/>
      <c r="FF1189" s="144"/>
      <c r="FG1189" s="144"/>
      <c r="FH1189" s="144"/>
      <c r="FI1189" s="144"/>
      <c r="FJ1189" s="144"/>
      <c r="FK1189" s="144"/>
      <c r="FL1189" s="144"/>
      <c r="FM1189" s="144"/>
      <c r="FN1189" s="144"/>
      <c r="FO1189" s="144"/>
      <c r="FP1189" s="144"/>
      <c r="FQ1189" s="144"/>
      <c r="FR1189" s="144"/>
      <c r="FS1189" s="144"/>
      <c r="FT1189" s="144"/>
      <c r="FU1189" s="144"/>
      <c r="FV1189" s="144"/>
      <c r="FW1189" s="144"/>
      <c r="FX1189" s="144"/>
      <c r="FY1189" s="144"/>
      <c r="FZ1189" s="144"/>
      <c r="GA1189" s="144"/>
      <c r="GB1189" s="144"/>
      <c r="GC1189" s="144"/>
      <c r="GD1189" s="144"/>
      <c r="GE1189" s="144"/>
      <c r="GF1189" s="144"/>
      <c r="GG1189" s="144"/>
      <c r="GH1189" s="144"/>
      <c r="GI1189" s="144"/>
      <c r="GJ1189" s="144"/>
      <c r="GK1189" s="144"/>
      <c r="GL1189" s="144"/>
      <c r="GM1189" s="144"/>
      <c r="GN1189" s="144"/>
      <c r="GO1189" s="144"/>
      <c r="GP1189" s="144"/>
      <c r="GQ1189" s="144"/>
      <c r="GR1189" s="144"/>
      <c r="GS1189" s="144"/>
      <c r="GT1189" s="144"/>
      <c r="GU1189" s="144"/>
      <c r="GV1189" s="144"/>
      <c r="GW1189" s="144"/>
      <c r="GX1189" s="144"/>
      <c r="GY1189" s="144"/>
      <c r="GZ1189" s="144"/>
      <c r="HA1189" s="144"/>
      <c r="HB1189" s="144"/>
      <c r="HC1189" s="144"/>
      <c r="HD1189" s="144"/>
      <c r="HE1189" s="144"/>
      <c r="HF1189" s="144"/>
      <c r="HG1189" s="144"/>
      <c r="HH1189" s="144"/>
      <c r="HI1189" s="144"/>
      <c r="HJ1189" s="144"/>
    </row>
    <row r="1190" spans="1:218" ht="16.5" x14ac:dyDescent="0.35">
      <c r="A1190" s="144"/>
      <c r="B1190" s="144"/>
      <c r="C1190" s="144"/>
      <c r="D1190" s="144"/>
      <c r="E1190" s="144"/>
      <c r="F1190" s="144"/>
      <c r="G1190" s="144"/>
      <c r="H1190" s="144"/>
      <c r="I1190" s="144"/>
      <c r="J1190" s="144"/>
      <c r="K1190" s="144"/>
      <c r="L1190" s="144"/>
      <c r="M1190" s="144"/>
      <c r="N1190" s="144"/>
      <c r="O1190" s="144"/>
      <c r="P1190" s="144"/>
      <c r="Q1190" s="144"/>
      <c r="R1190" s="144"/>
      <c r="S1190" s="144"/>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c r="BG1190" s="144"/>
      <c r="BH1190" s="144"/>
      <c r="BI1190" s="144"/>
      <c r="BJ1190" s="144"/>
      <c r="BK1190" s="144"/>
      <c r="BL1190" s="144"/>
      <c r="BM1190" s="144"/>
      <c r="BN1190" s="144"/>
      <c r="BO1190" s="144"/>
      <c r="BP1190" s="144"/>
      <c r="BQ1190" s="144"/>
      <c r="BR1190" s="144"/>
      <c r="BS1190" s="144"/>
      <c r="BT1190" s="144"/>
      <c r="BU1190" s="144"/>
      <c r="BV1190" s="144"/>
      <c r="BW1190" s="144"/>
      <c r="BX1190" s="144"/>
      <c r="BY1190" s="144"/>
      <c r="BZ1190" s="144"/>
      <c r="CA1190" s="144"/>
      <c r="CB1190" s="144"/>
      <c r="CC1190" s="144"/>
      <c r="CD1190" s="144"/>
      <c r="CE1190" s="144"/>
      <c r="CF1190" s="144"/>
      <c r="CG1190" s="144"/>
      <c r="CH1190" s="144"/>
      <c r="CI1190" s="144"/>
      <c r="CJ1190" s="144"/>
      <c r="CK1190" s="144"/>
      <c r="CL1190" s="144"/>
      <c r="CM1190" s="144"/>
      <c r="CN1190" s="144"/>
      <c r="CO1190" s="144"/>
      <c r="CP1190" s="144"/>
      <c r="CQ1190" s="144"/>
      <c r="CR1190" s="144"/>
      <c r="CS1190" s="144"/>
      <c r="CT1190" s="144"/>
      <c r="CU1190" s="144"/>
      <c r="CV1190" s="144"/>
      <c r="CW1190" s="144"/>
      <c r="CX1190" s="144"/>
      <c r="CY1190" s="144"/>
      <c r="CZ1190" s="144"/>
      <c r="DA1190" s="144"/>
      <c r="DB1190" s="144"/>
      <c r="DC1190" s="144"/>
      <c r="DD1190" s="144"/>
      <c r="DE1190" s="144"/>
      <c r="DF1190" s="144"/>
      <c r="DG1190" s="144"/>
      <c r="DH1190" s="144"/>
      <c r="DI1190" s="144"/>
      <c r="DJ1190" s="144"/>
      <c r="DK1190" s="144"/>
      <c r="DL1190" s="144"/>
      <c r="DM1190" s="144"/>
      <c r="DN1190" s="144"/>
      <c r="DO1190" s="144"/>
      <c r="DP1190" s="144"/>
      <c r="DQ1190" s="144"/>
      <c r="DR1190" s="144"/>
      <c r="DS1190" s="144"/>
      <c r="DT1190" s="144"/>
      <c r="DU1190" s="144"/>
      <c r="DV1190" s="144"/>
      <c r="DW1190" s="144"/>
      <c r="DX1190" s="144"/>
      <c r="DY1190" s="144"/>
      <c r="DZ1190" s="144"/>
      <c r="EA1190" s="144"/>
      <c r="EB1190" s="144"/>
      <c r="EC1190" s="144"/>
      <c r="ED1190" s="144"/>
      <c r="EE1190" s="144"/>
      <c r="EF1190" s="144"/>
      <c r="EG1190" s="144"/>
      <c r="EH1190" s="144"/>
      <c r="EI1190" s="144"/>
      <c r="EJ1190" s="144"/>
      <c r="EK1190" s="144"/>
      <c r="EL1190" s="144"/>
      <c r="EM1190" s="144"/>
      <c r="EN1190" s="144"/>
      <c r="EO1190" s="144"/>
      <c r="EP1190" s="144"/>
      <c r="EQ1190" s="144"/>
      <c r="ER1190" s="144"/>
      <c r="ES1190" s="144"/>
      <c r="ET1190" s="144"/>
      <c r="EU1190" s="144"/>
      <c r="EV1190" s="144"/>
      <c r="EW1190" s="144"/>
      <c r="EX1190" s="144"/>
      <c r="EY1190" s="144"/>
      <c r="EZ1190" s="144"/>
      <c r="FA1190" s="144"/>
      <c r="FB1190" s="144"/>
      <c r="FC1190" s="144"/>
      <c r="FD1190" s="144"/>
      <c r="FE1190" s="144"/>
      <c r="FF1190" s="144"/>
      <c r="FG1190" s="144"/>
      <c r="FH1190" s="144"/>
      <c r="FI1190" s="144"/>
      <c r="FJ1190" s="144"/>
      <c r="FK1190" s="144"/>
      <c r="FL1190" s="144"/>
      <c r="FM1190" s="144"/>
      <c r="FN1190" s="144"/>
      <c r="FO1190" s="144"/>
      <c r="FP1190" s="144"/>
      <c r="FQ1190" s="144"/>
      <c r="FR1190" s="144"/>
      <c r="FS1190" s="144"/>
      <c r="FT1190" s="144"/>
      <c r="FU1190" s="144"/>
      <c r="FV1190" s="144"/>
      <c r="FW1190" s="144"/>
      <c r="FX1190" s="144"/>
      <c r="FY1190" s="144"/>
      <c r="FZ1190" s="144"/>
      <c r="GA1190" s="144"/>
      <c r="GB1190" s="144"/>
      <c r="GC1190" s="144"/>
      <c r="GD1190" s="144"/>
      <c r="GE1190" s="144"/>
      <c r="GF1190" s="144"/>
      <c r="GG1190" s="144"/>
      <c r="GH1190" s="144"/>
      <c r="GI1190" s="144"/>
      <c r="GJ1190" s="144"/>
      <c r="GK1190" s="144"/>
      <c r="GL1190" s="144"/>
      <c r="GM1190" s="144"/>
      <c r="GN1190" s="144"/>
      <c r="GO1190" s="144"/>
      <c r="GP1190" s="144"/>
      <c r="GQ1190" s="144"/>
      <c r="GR1190" s="144"/>
      <c r="GS1190" s="144"/>
      <c r="GT1190" s="144"/>
      <c r="GU1190" s="144"/>
      <c r="GV1190" s="144"/>
      <c r="GW1190" s="144"/>
      <c r="GX1190" s="144"/>
      <c r="GY1190" s="144"/>
      <c r="GZ1190" s="144"/>
      <c r="HA1190" s="144"/>
      <c r="HB1190" s="144"/>
      <c r="HC1190" s="144"/>
      <c r="HD1190" s="144"/>
      <c r="HE1190" s="144"/>
      <c r="HF1190" s="144"/>
      <c r="HG1190" s="144"/>
      <c r="HH1190" s="144"/>
      <c r="HI1190" s="144"/>
      <c r="HJ1190" s="144"/>
    </row>
    <row r="1191" spans="1:218" ht="16.5" x14ac:dyDescent="0.35">
      <c r="A1191" s="144"/>
      <c r="B1191" s="144"/>
      <c r="C1191" s="144"/>
      <c r="D1191" s="144"/>
      <c r="E1191" s="144"/>
      <c r="F1191" s="144"/>
      <c r="G1191" s="144"/>
      <c r="H1191" s="144"/>
      <c r="I1191" s="144"/>
      <c r="J1191" s="144"/>
      <c r="K1191" s="144"/>
      <c r="L1191" s="144"/>
      <c r="M1191" s="144"/>
      <c r="N1191" s="144"/>
      <c r="O1191" s="144"/>
      <c r="P1191" s="144"/>
      <c r="Q1191" s="144"/>
      <c r="R1191" s="144"/>
      <c r="S1191" s="144"/>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c r="BG1191" s="144"/>
      <c r="BH1191" s="144"/>
      <c r="BI1191" s="144"/>
      <c r="BJ1191" s="144"/>
      <c r="BK1191" s="144"/>
      <c r="BL1191" s="144"/>
      <c r="BM1191" s="144"/>
      <c r="BN1191" s="144"/>
      <c r="BO1191" s="144"/>
      <c r="BP1191" s="144"/>
      <c r="BQ1191" s="144"/>
      <c r="BR1191" s="144"/>
      <c r="BS1191" s="144"/>
      <c r="BT1191" s="144"/>
      <c r="BU1191" s="144"/>
      <c r="BV1191" s="144"/>
      <c r="BW1191" s="144"/>
      <c r="BX1191" s="144"/>
      <c r="BY1191" s="144"/>
      <c r="BZ1191" s="144"/>
      <c r="CA1191" s="144"/>
      <c r="CB1191" s="144"/>
      <c r="CC1191" s="144"/>
      <c r="CD1191" s="144"/>
      <c r="CE1191" s="144"/>
      <c r="CF1191" s="144"/>
      <c r="CG1191" s="144"/>
      <c r="CH1191" s="144"/>
      <c r="CI1191" s="144"/>
      <c r="CJ1191" s="144"/>
      <c r="CK1191" s="144"/>
      <c r="CL1191" s="144"/>
      <c r="CM1191" s="144"/>
      <c r="CN1191" s="144"/>
      <c r="CO1191" s="144"/>
      <c r="CP1191" s="144"/>
      <c r="CQ1191" s="144"/>
      <c r="CR1191" s="144"/>
      <c r="CS1191" s="144"/>
      <c r="CT1191" s="144"/>
      <c r="CU1191" s="144"/>
      <c r="CV1191" s="144"/>
      <c r="CW1191" s="144"/>
      <c r="CX1191" s="144"/>
      <c r="CY1191" s="144"/>
      <c r="CZ1191" s="144"/>
      <c r="DA1191" s="144"/>
      <c r="DB1191" s="144"/>
      <c r="DC1191" s="144"/>
      <c r="DD1191" s="144"/>
      <c r="DE1191" s="144"/>
      <c r="DF1191" s="144"/>
      <c r="DG1191" s="144"/>
      <c r="DH1191" s="144"/>
      <c r="DI1191" s="144"/>
      <c r="DJ1191" s="144"/>
      <c r="DK1191" s="144"/>
      <c r="DL1191" s="144"/>
      <c r="DM1191" s="144"/>
      <c r="DN1191" s="144"/>
      <c r="DO1191" s="144"/>
      <c r="DP1191" s="144"/>
      <c r="DQ1191" s="144"/>
      <c r="DR1191" s="144"/>
      <c r="DS1191" s="144"/>
      <c r="DT1191" s="144"/>
      <c r="DU1191" s="144"/>
      <c r="DV1191" s="144"/>
      <c r="DW1191" s="144"/>
      <c r="DX1191" s="144"/>
      <c r="DY1191" s="144"/>
      <c r="DZ1191" s="144"/>
      <c r="EA1191" s="144"/>
      <c r="EB1191" s="144"/>
      <c r="EC1191" s="144"/>
      <c r="ED1191" s="144"/>
      <c r="EE1191" s="144"/>
      <c r="EF1191" s="144"/>
      <c r="EG1191" s="144"/>
      <c r="EH1191" s="144"/>
      <c r="EI1191" s="144"/>
      <c r="EJ1191" s="144"/>
      <c r="EK1191" s="144"/>
      <c r="EL1191" s="144"/>
      <c r="EM1191" s="144"/>
      <c r="EN1191" s="144"/>
      <c r="EO1191" s="144"/>
      <c r="EP1191" s="144"/>
      <c r="EQ1191" s="144"/>
      <c r="ER1191" s="144"/>
      <c r="ES1191" s="144"/>
      <c r="ET1191" s="144"/>
      <c r="EU1191" s="144"/>
      <c r="EV1191" s="144"/>
      <c r="EW1191" s="144"/>
      <c r="EX1191" s="144"/>
      <c r="EY1191" s="144"/>
      <c r="EZ1191" s="144"/>
      <c r="FA1191" s="144"/>
      <c r="FB1191" s="144"/>
      <c r="FC1191" s="144"/>
      <c r="FD1191" s="144"/>
      <c r="FE1191" s="144"/>
      <c r="FF1191" s="144"/>
      <c r="FG1191" s="144"/>
      <c r="FH1191" s="144"/>
      <c r="FI1191" s="144"/>
      <c r="FJ1191" s="144"/>
      <c r="FK1191" s="144"/>
      <c r="FL1191" s="144"/>
      <c r="FM1191" s="144"/>
      <c r="FN1191" s="144"/>
      <c r="FO1191" s="144"/>
      <c r="FP1191" s="144"/>
      <c r="FQ1191" s="144"/>
      <c r="FR1191" s="144"/>
      <c r="FS1191" s="144"/>
      <c r="FT1191" s="144"/>
      <c r="FU1191" s="144"/>
      <c r="FV1191" s="144"/>
      <c r="FW1191" s="144"/>
      <c r="FX1191" s="144"/>
      <c r="FY1191" s="144"/>
      <c r="FZ1191" s="144"/>
      <c r="GA1191" s="144"/>
      <c r="GB1191" s="144"/>
      <c r="GC1191" s="144"/>
      <c r="GD1191" s="144"/>
      <c r="GE1191" s="144"/>
      <c r="GF1191" s="144"/>
      <c r="GG1191" s="144"/>
      <c r="GH1191" s="144"/>
      <c r="GI1191" s="144"/>
      <c r="GJ1191" s="144"/>
      <c r="GK1191" s="144"/>
      <c r="GL1191" s="144"/>
      <c r="GM1191" s="144"/>
      <c r="GN1191" s="144"/>
      <c r="GO1191" s="144"/>
      <c r="GP1191" s="144"/>
      <c r="GQ1191" s="144"/>
      <c r="GR1191" s="144"/>
      <c r="GS1191" s="144"/>
      <c r="GT1191" s="144"/>
      <c r="GU1191" s="144"/>
      <c r="GV1191" s="144"/>
      <c r="GW1191" s="144"/>
      <c r="GX1191" s="144"/>
      <c r="GY1191" s="144"/>
      <c r="GZ1191" s="144"/>
      <c r="HA1191" s="144"/>
      <c r="HB1191" s="144"/>
      <c r="HC1191" s="144"/>
      <c r="HD1191" s="144"/>
      <c r="HE1191" s="144"/>
      <c r="HF1191" s="144"/>
      <c r="HG1191" s="144"/>
      <c r="HH1191" s="144"/>
      <c r="HI1191" s="144"/>
      <c r="HJ1191" s="144"/>
    </row>
    <row r="1192" spans="1:218" ht="16.5" x14ac:dyDescent="0.35">
      <c r="A1192" s="144"/>
      <c r="B1192" s="144"/>
      <c r="C1192" s="144"/>
      <c r="D1192" s="144"/>
      <c r="E1192" s="144"/>
      <c r="F1192" s="144"/>
      <c r="G1192" s="144"/>
      <c r="H1192" s="144"/>
      <c r="I1192" s="144"/>
      <c r="J1192" s="144"/>
      <c r="K1192" s="144"/>
      <c r="L1192" s="144"/>
      <c r="M1192" s="144"/>
      <c r="N1192" s="144"/>
      <c r="O1192" s="144"/>
      <c r="P1192" s="144"/>
      <c r="Q1192" s="144"/>
      <c r="R1192" s="144"/>
      <c r="S1192" s="144"/>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c r="BG1192" s="144"/>
      <c r="BH1192" s="144"/>
      <c r="BI1192" s="144"/>
      <c r="BJ1192" s="144"/>
      <c r="BK1192" s="144"/>
      <c r="BL1192" s="144"/>
      <c r="BM1192" s="144"/>
      <c r="BN1192" s="144"/>
      <c r="BO1192" s="144"/>
      <c r="BP1192" s="144"/>
      <c r="BQ1192" s="144"/>
      <c r="BR1192" s="144"/>
      <c r="BS1192" s="144"/>
      <c r="BT1192" s="144"/>
      <c r="BU1192" s="144"/>
      <c r="BV1192" s="144"/>
      <c r="BW1192" s="144"/>
      <c r="BX1192" s="144"/>
      <c r="BY1192" s="144"/>
      <c r="BZ1192" s="144"/>
      <c r="CA1192" s="144"/>
      <c r="CB1192" s="144"/>
      <c r="CC1192" s="144"/>
      <c r="CD1192" s="144"/>
      <c r="CE1192" s="144"/>
      <c r="CF1192" s="144"/>
      <c r="CG1192" s="144"/>
      <c r="CH1192" s="144"/>
      <c r="CI1192" s="144"/>
      <c r="CJ1192" s="144"/>
      <c r="CK1192" s="144"/>
      <c r="CL1192" s="144"/>
      <c r="CM1192" s="144"/>
      <c r="CN1192" s="144"/>
      <c r="CO1192" s="144"/>
      <c r="CP1192" s="144"/>
      <c r="CQ1192" s="144"/>
      <c r="CR1192" s="144"/>
      <c r="CS1192" s="144"/>
      <c r="CT1192" s="144"/>
      <c r="CU1192" s="144"/>
      <c r="CV1192" s="144"/>
      <c r="CW1192" s="144"/>
      <c r="CX1192" s="144"/>
      <c r="CY1192" s="144"/>
      <c r="CZ1192" s="144"/>
      <c r="DA1192" s="144"/>
      <c r="DB1192" s="144"/>
      <c r="DC1192" s="144"/>
      <c r="DD1192" s="144"/>
      <c r="DE1192" s="144"/>
      <c r="DF1192" s="144"/>
      <c r="DG1192" s="144"/>
      <c r="DH1192" s="144"/>
      <c r="DI1192" s="144"/>
      <c r="DJ1192" s="144"/>
      <c r="DK1192" s="144"/>
      <c r="DL1192" s="144"/>
      <c r="DM1192" s="144"/>
      <c r="DN1192" s="144"/>
      <c r="DO1192" s="144"/>
      <c r="DP1192" s="144"/>
      <c r="DQ1192" s="144"/>
      <c r="DR1192" s="144"/>
      <c r="DS1192" s="144"/>
      <c r="DT1192" s="144"/>
      <c r="DU1192" s="144"/>
      <c r="DV1192" s="144"/>
      <c r="DW1192" s="144"/>
      <c r="DX1192" s="144"/>
      <c r="DY1192" s="144"/>
      <c r="DZ1192" s="144"/>
      <c r="EA1192" s="144"/>
      <c r="EB1192" s="144"/>
      <c r="EC1192" s="144"/>
      <c r="ED1192" s="144"/>
      <c r="EE1192" s="144"/>
      <c r="EF1192" s="144"/>
      <c r="EG1192" s="144"/>
      <c r="EH1192" s="144"/>
      <c r="EI1192" s="144"/>
      <c r="EJ1192" s="144"/>
      <c r="EK1192" s="144"/>
      <c r="EL1192" s="144"/>
      <c r="EM1192" s="144"/>
      <c r="EN1192" s="144"/>
      <c r="EO1192" s="144"/>
      <c r="EP1192" s="144"/>
      <c r="EQ1192" s="144"/>
      <c r="ER1192" s="144"/>
      <c r="ES1192" s="144"/>
      <c r="ET1192" s="144"/>
      <c r="EU1192" s="144"/>
      <c r="EV1192" s="144"/>
      <c r="EW1192" s="144"/>
      <c r="EX1192" s="144"/>
      <c r="EY1192" s="144"/>
      <c r="EZ1192" s="144"/>
      <c r="FA1192" s="144"/>
      <c r="FB1192" s="144"/>
      <c r="FC1192" s="144"/>
      <c r="FD1192" s="144"/>
      <c r="FE1192" s="144"/>
      <c r="FF1192" s="144"/>
      <c r="FG1192" s="144"/>
      <c r="FH1192" s="144"/>
      <c r="FI1192" s="144"/>
      <c r="FJ1192" s="144"/>
      <c r="FK1192" s="144"/>
      <c r="FL1192" s="144"/>
      <c r="FM1192" s="144"/>
      <c r="FN1192" s="144"/>
      <c r="FO1192" s="144"/>
      <c r="FP1192" s="144"/>
      <c r="FQ1192" s="144"/>
      <c r="FR1192" s="144"/>
      <c r="FS1192" s="144"/>
      <c r="FT1192" s="144"/>
      <c r="FU1192" s="144"/>
      <c r="FV1192" s="144"/>
      <c r="FW1192" s="144"/>
      <c r="FX1192" s="144"/>
      <c r="FY1192" s="144"/>
      <c r="FZ1192" s="144"/>
      <c r="GA1192" s="144"/>
      <c r="GB1192" s="144"/>
      <c r="GC1192" s="144"/>
      <c r="GD1192" s="144"/>
      <c r="GE1192" s="144"/>
      <c r="GF1192" s="144"/>
      <c r="GG1192" s="144"/>
      <c r="GH1192" s="144"/>
      <c r="GI1192" s="144"/>
      <c r="GJ1192" s="144"/>
      <c r="GK1192" s="144"/>
      <c r="GL1192" s="144"/>
      <c r="GM1192" s="144"/>
      <c r="GN1192" s="144"/>
      <c r="GO1192" s="144"/>
      <c r="GP1192" s="144"/>
      <c r="GQ1192" s="144"/>
      <c r="GR1192" s="144"/>
      <c r="GS1192" s="144"/>
      <c r="GT1192" s="144"/>
      <c r="GU1192" s="144"/>
      <c r="GV1192" s="144"/>
      <c r="GW1192" s="144"/>
      <c r="GX1192" s="144"/>
      <c r="GY1192" s="144"/>
      <c r="GZ1192" s="144"/>
      <c r="HA1192" s="144"/>
      <c r="HB1192" s="144"/>
      <c r="HC1192" s="144"/>
      <c r="HD1192" s="144"/>
      <c r="HE1192" s="144"/>
      <c r="HF1192" s="144"/>
      <c r="HG1192" s="144"/>
      <c r="HH1192" s="144"/>
      <c r="HI1192" s="144"/>
      <c r="HJ1192" s="144"/>
    </row>
    <row r="1193" spans="1:218" ht="16.5" x14ac:dyDescent="0.35">
      <c r="A1193" s="144"/>
      <c r="B1193" s="144"/>
      <c r="C1193" s="144"/>
      <c r="D1193" s="144"/>
      <c r="E1193" s="144"/>
      <c r="F1193" s="144"/>
      <c r="G1193" s="144"/>
      <c r="H1193" s="144"/>
      <c r="I1193" s="144"/>
      <c r="J1193" s="144"/>
      <c r="K1193" s="144"/>
      <c r="L1193" s="144"/>
      <c r="M1193" s="144"/>
      <c r="N1193" s="144"/>
      <c r="O1193" s="144"/>
      <c r="P1193" s="144"/>
      <c r="Q1193" s="144"/>
      <c r="R1193" s="144"/>
      <c r="S1193" s="144"/>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c r="BG1193" s="144"/>
      <c r="BH1193" s="144"/>
      <c r="BI1193" s="144"/>
      <c r="BJ1193" s="144"/>
      <c r="BK1193" s="144"/>
      <c r="BL1193" s="144"/>
      <c r="BM1193" s="144"/>
      <c r="BN1193" s="144"/>
      <c r="BO1193" s="144"/>
      <c r="BP1193" s="144"/>
      <c r="BQ1193" s="144"/>
      <c r="BR1193" s="144"/>
      <c r="BS1193" s="144"/>
      <c r="BT1193" s="144"/>
      <c r="BU1193" s="144"/>
      <c r="BV1193" s="144"/>
      <c r="BW1193" s="144"/>
      <c r="BX1193" s="144"/>
      <c r="BY1193" s="144"/>
      <c r="BZ1193" s="144"/>
      <c r="CA1193" s="144"/>
      <c r="CB1193" s="144"/>
      <c r="CC1193" s="144"/>
      <c r="CD1193" s="144"/>
      <c r="CE1193" s="144"/>
      <c r="CF1193" s="144"/>
      <c r="CG1193" s="144"/>
      <c r="CH1193" s="144"/>
      <c r="CI1193" s="144"/>
      <c r="CJ1193" s="144"/>
      <c r="CK1193" s="144"/>
      <c r="CL1193" s="144"/>
      <c r="CM1193" s="144"/>
      <c r="CN1193" s="144"/>
      <c r="CO1193" s="144"/>
      <c r="CP1193" s="144"/>
      <c r="CQ1193" s="144"/>
      <c r="CR1193" s="144"/>
      <c r="CS1193" s="144"/>
      <c r="CT1193" s="144"/>
      <c r="CU1193" s="144"/>
      <c r="CV1193" s="144"/>
      <c r="CW1193" s="144"/>
      <c r="CX1193" s="144"/>
      <c r="CY1193" s="144"/>
      <c r="CZ1193" s="144"/>
      <c r="DA1193" s="144"/>
      <c r="DB1193" s="144"/>
      <c r="DC1193" s="144"/>
      <c r="DD1193" s="144"/>
      <c r="DE1193" s="144"/>
      <c r="DF1193" s="144"/>
      <c r="DG1193" s="144"/>
      <c r="DH1193" s="144"/>
      <c r="DI1193" s="144"/>
      <c r="DJ1193" s="144"/>
      <c r="DK1193" s="144"/>
      <c r="DL1193" s="144"/>
      <c r="DM1193" s="144"/>
      <c r="DN1193" s="144"/>
      <c r="DO1193" s="144"/>
      <c r="DP1193" s="144"/>
      <c r="DQ1193" s="144"/>
      <c r="DR1193" s="144"/>
      <c r="DS1193" s="144"/>
      <c r="DT1193" s="144"/>
      <c r="DU1193" s="144"/>
      <c r="DV1193" s="144"/>
      <c r="DW1193" s="144"/>
      <c r="DX1193" s="144"/>
      <c r="DY1193" s="144"/>
      <c r="DZ1193" s="144"/>
      <c r="EA1193" s="144"/>
      <c r="EB1193" s="144"/>
      <c r="EC1193" s="144"/>
      <c r="ED1193" s="144"/>
      <c r="EE1193" s="144"/>
      <c r="EF1193" s="144"/>
      <c r="EG1193" s="144"/>
      <c r="EH1193" s="144"/>
      <c r="EI1193" s="144"/>
      <c r="EJ1193" s="144"/>
      <c r="EK1193" s="144"/>
      <c r="EL1193" s="144"/>
      <c r="EM1193" s="144"/>
      <c r="EN1193" s="144"/>
      <c r="EO1193" s="144"/>
      <c r="EP1193" s="144"/>
      <c r="EQ1193" s="144"/>
      <c r="ER1193" s="144"/>
      <c r="ES1193" s="144"/>
      <c r="ET1193" s="144"/>
      <c r="EU1193" s="144"/>
      <c r="EV1193" s="144"/>
      <c r="EW1193" s="144"/>
      <c r="EX1193" s="144"/>
      <c r="EY1193" s="144"/>
      <c r="EZ1193" s="144"/>
      <c r="FA1193" s="144"/>
      <c r="FB1193" s="144"/>
      <c r="FC1193" s="144"/>
      <c r="FD1193" s="144"/>
      <c r="FE1193" s="144"/>
      <c r="FF1193" s="144"/>
      <c r="FG1193" s="144"/>
      <c r="FH1193" s="144"/>
      <c r="FI1193" s="144"/>
      <c r="FJ1193" s="144"/>
      <c r="FK1193" s="144"/>
      <c r="FL1193" s="144"/>
      <c r="FM1193" s="144"/>
      <c r="FN1193" s="144"/>
      <c r="FO1193" s="144"/>
      <c r="FP1193" s="144"/>
      <c r="FQ1193" s="144"/>
      <c r="FR1193" s="144"/>
      <c r="FS1193" s="144"/>
      <c r="FT1193" s="144"/>
      <c r="FU1193" s="144"/>
      <c r="FV1193" s="144"/>
      <c r="FW1193" s="144"/>
      <c r="FX1193" s="144"/>
      <c r="FY1193" s="144"/>
      <c r="FZ1193" s="144"/>
      <c r="GA1193" s="144"/>
      <c r="GB1193" s="144"/>
      <c r="GC1193" s="144"/>
      <c r="GD1193" s="144"/>
      <c r="GE1193" s="144"/>
      <c r="GF1193" s="144"/>
      <c r="GG1193" s="144"/>
      <c r="GH1193" s="144"/>
      <c r="GI1193" s="144"/>
      <c r="GJ1193" s="144"/>
      <c r="GK1193" s="144"/>
      <c r="GL1193" s="144"/>
      <c r="GM1193" s="144"/>
      <c r="GN1193" s="144"/>
      <c r="GO1193" s="144"/>
      <c r="GP1193" s="144"/>
      <c r="GQ1193" s="144"/>
      <c r="GR1193" s="144"/>
      <c r="GS1193" s="144"/>
      <c r="GT1193" s="144"/>
      <c r="GU1193" s="144"/>
      <c r="GV1193" s="144"/>
      <c r="GW1193" s="144"/>
      <c r="GX1193" s="144"/>
      <c r="GY1193" s="144"/>
      <c r="GZ1193" s="144"/>
      <c r="HA1193" s="144"/>
      <c r="HB1193" s="144"/>
      <c r="HC1193" s="144"/>
      <c r="HD1193" s="144"/>
      <c r="HE1193" s="144"/>
      <c r="HF1193" s="144"/>
      <c r="HG1193" s="144"/>
      <c r="HH1193" s="144"/>
      <c r="HI1193" s="144"/>
      <c r="HJ1193" s="144"/>
    </row>
    <row r="1194" spans="1:218" ht="16.5" x14ac:dyDescent="0.35">
      <c r="A1194" s="144"/>
      <c r="B1194" s="144"/>
      <c r="C1194" s="144"/>
      <c r="D1194" s="144"/>
      <c r="E1194" s="144"/>
      <c r="F1194" s="144"/>
      <c r="G1194" s="144"/>
      <c r="H1194" s="144"/>
      <c r="I1194" s="144"/>
      <c r="J1194" s="144"/>
      <c r="K1194" s="144"/>
      <c r="L1194" s="144"/>
      <c r="M1194" s="144"/>
      <c r="N1194" s="144"/>
      <c r="O1194" s="144"/>
      <c r="P1194" s="144"/>
      <c r="Q1194" s="144"/>
      <c r="R1194" s="144"/>
      <c r="S1194" s="144"/>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c r="BG1194" s="144"/>
      <c r="BH1194" s="144"/>
      <c r="BI1194" s="144"/>
      <c r="BJ1194" s="144"/>
      <c r="BK1194" s="144"/>
      <c r="BL1194" s="144"/>
      <c r="BM1194" s="144"/>
      <c r="BN1194" s="144"/>
      <c r="BO1194" s="144"/>
      <c r="BP1194" s="144"/>
      <c r="BQ1194" s="144"/>
      <c r="BR1194" s="144"/>
      <c r="BS1194" s="144"/>
      <c r="BT1194" s="144"/>
      <c r="BU1194" s="144"/>
      <c r="BV1194" s="144"/>
      <c r="BW1194" s="144"/>
      <c r="BX1194" s="144"/>
      <c r="BY1194" s="144"/>
      <c r="BZ1194" s="144"/>
      <c r="CA1194" s="144"/>
      <c r="CB1194" s="144"/>
      <c r="CC1194" s="144"/>
      <c r="CD1194" s="144"/>
      <c r="CE1194" s="144"/>
      <c r="CF1194" s="144"/>
      <c r="CG1194" s="144"/>
      <c r="CH1194" s="144"/>
      <c r="CI1194" s="144"/>
      <c r="CJ1194" s="144"/>
      <c r="CK1194" s="144"/>
      <c r="CL1194" s="144"/>
      <c r="CM1194" s="144"/>
      <c r="CN1194" s="144"/>
      <c r="CO1194" s="144"/>
      <c r="CP1194" s="144"/>
      <c r="CQ1194" s="144"/>
      <c r="CR1194" s="144"/>
      <c r="CS1194" s="144"/>
      <c r="CT1194" s="144"/>
      <c r="CU1194" s="144"/>
      <c r="CV1194" s="144"/>
      <c r="CW1194" s="144"/>
      <c r="CX1194" s="144"/>
      <c r="CY1194" s="144"/>
      <c r="CZ1194" s="144"/>
      <c r="DA1194" s="144"/>
      <c r="DB1194" s="144"/>
      <c r="DC1194" s="144"/>
      <c r="DD1194" s="144"/>
      <c r="DE1194" s="144"/>
      <c r="DF1194" s="144"/>
      <c r="DG1194" s="144"/>
      <c r="DH1194" s="144"/>
      <c r="DI1194" s="144"/>
      <c r="DJ1194" s="144"/>
      <c r="DK1194" s="144"/>
      <c r="DL1194" s="144"/>
      <c r="DM1194" s="144"/>
      <c r="DN1194" s="144"/>
      <c r="DO1194" s="144"/>
      <c r="DP1194" s="144"/>
      <c r="DQ1194" s="144"/>
      <c r="DR1194" s="144"/>
      <c r="DS1194" s="144"/>
      <c r="DT1194" s="144"/>
      <c r="DU1194" s="144"/>
      <c r="DV1194" s="144"/>
      <c r="DW1194" s="144"/>
      <c r="DX1194" s="144"/>
      <c r="DY1194" s="144"/>
      <c r="DZ1194" s="144"/>
      <c r="EA1194" s="144"/>
      <c r="EB1194" s="144"/>
      <c r="EC1194" s="144"/>
      <c r="ED1194" s="144"/>
      <c r="EE1194" s="144"/>
      <c r="EF1194" s="144"/>
      <c r="EG1194" s="144"/>
      <c r="EH1194" s="144"/>
      <c r="EI1194" s="144"/>
      <c r="EJ1194" s="144"/>
      <c r="EK1194" s="144"/>
      <c r="EL1194" s="144"/>
      <c r="EM1194" s="144"/>
      <c r="EN1194" s="144"/>
      <c r="EO1194" s="144"/>
      <c r="EP1194" s="144"/>
      <c r="EQ1194" s="144"/>
      <c r="ER1194" s="144"/>
      <c r="ES1194" s="144"/>
      <c r="ET1194" s="144"/>
      <c r="EU1194" s="144"/>
      <c r="EV1194" s="144"/>
      <c r="EW1194" s="144"/>
      <c r="EX1194" s="144"/>
      <c r="EY1194" s="144"/>
      <c r="EZ1194" s="144"/>
      <c r="FA1194" s="144"/>
      <c r="FB1194" s="144"/>
      <c r="FC1194" s="144"/>
      <c r="FD1194" s="144"/>
      <c r="FE1194" s="144"/>
      <c r="FF1194" s="144"/>
      <c r="FG1194" s="144"/>
      <c r="FH1194" s="144"/>
      <c r="FI1194" s="144"/>
      <c r="FJ1194" s="144"/>
      <c r="FK1194" s="144"/>
      <c r="FL1194" s="144"/>
      <c r="FM1194" s="144"/>
      <c r="FN1194" s="144"/>
      <c r="FO1194" s="144"/>
      <c r="FP1194" s="144"/>
      <c r="FQ1194" s="144"/>
      <c r="FR1194" s="144"/>
      <c r="FS1194" s="144"/>
      <c r="FT1194" s="144"/>
      <c r="FU1194" s="144"/>
      <c r="FV1194" s="144"/>
      <c r="FW1194" s="144"/>
      <c r="FX1194" s="144"/>
      <c r="FY1194" s="144"/>
      <c r="FZ1194" s="144"/>
      <c r="GA1194" s="144"/>
      <c r="GB1194" s="144"/>
      <c r="GC1194" s="144"/>
      <c r="GD1194" s="144"/>
      <c r="GE1194" s="144"/>
      <c r="GF1194" s="144"/>
      <c r="GG1194" s="144"/>
      <c r="GH1194" s="144"/>
      <c r="GI1194" s="144"/>
      <c r="GJ1194" s="144"/>
      <c r="GK1194" s="144"/>
      <c r="GL1194" s="144"/>
      <c r="GM1194" s="144"/>
      <c r="GN1194" s="144"/>
      <c r="GO1194" s="144"/>
      <c r="GP1194" s="144"/>
      <c r="GQ1194" s="144"/>
      <c r="GR1194" s="144"/>
      <c r="GS1194" s="144"/>
      <c r="GT1194" s="144"/>
      <c r="GU1194" s="144"/>
      <c r="GV1194" s="144"/>
      <c r="GW1194" s="144"/>
      <c r="GX1194" s="144"/>
      <c r="GY1194" s="144"/>
      <c r="GZ1194" s="144"/>
      <c r="HA1194" s="144"/>
      <c r="HB1194" s="144"/>
      <c r="HC1194" s="144"/>
      <c r="HD1194" s="144"/>
      <c r="HE1194" s="144"/>
      <c r="HF1194" s="144"/>
      <c r="HG1194" s="144"/>
      <c r="HH1194" s="144"/>
      <c r="HI1194" s="144"/>
      <c r="HJ1194" s="144"/>
    </row>
    <row r="1195" spans="1:218" ht="16.5" x14ac:dyDescent="0.35">
      <c r="A1195" s="144"/>
      <c r="B1195" s="144"/>
      <c r="C1195" s="144"/>
      <c r="D1195" s="144"/>
      <c r="E1195" s="144"/>
      <c r="F1195" s="144"/>
      <c r="G1195" s="144"/>
      <c r="H1195" s="144"/>
      <c r="I1195" s="144"/>
      <c r="J1195" s="144"/>
      <c r="K1195" s="144"/>
      <c r="L1195" s="144"/>
      <c r="M1195" s="144"/>
      <c r="N1195" s="144"/>
      <c r="O1195" s="144"/>
      <c r="P1195" s="144"/>
      <c r="Q1195" s="144"/>
      <c r="R1195" s="144"/>
      <c r="S1195" s="144"/>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c r="BG1195" s="144"/>
      <c r="BH1195" s="144"/>
      <c r="BI1195" s="144"/>
      <c r="BJ1195" s="144"/>
      <c r="BK1195" s="144"/>
      <c r="BL1195" s="144"/>
      <c r="BM1195" s="144"/>
      <c r="BN1195" s="144"/>
      <c r="BO1195" s="144"/>
      <c r="BP1195" s="144"/>
      <c r="BQ1195" s="144"/>
      <c r="BR1195" s="144"/>
      <c r="BS1195" s="144"/>
      <c r="BT1195" s="144"/>
      <c r="BU1195" s="144"/>
      <c r="BV1195" s="144"/>
      <c r="BW1195" s="144"/>
      <c r="BX1195" s="144"/>
      <c r="BY1195" s="144"/>
      <c r="BZ1195" s="144"/>
      <c r="CA1195" s="144"/>
      <c r="CB1195" s="144"/>
      <c r="CC1195" s="144"/>
      <c r="CD1195" s="144"/>
      <c r="CE1195" s="144"/>
      <c r="CF1195" s="144"/>
      <c r="CG1195" s="144"/>
      <c r="CH1195" s="144"/>
      <c r="CI1195" s="144"/>
      <c r="CJ1195" s="144"/>
      <c r="CK1195" s="144"/>
      <c r="CL1195" s="144"/>
      <c r="CM1195" s="144"/>
      <c r="CN1195" s="144"/>
      <c r="CO1195" s="144"/>
      <c r="CP1195" s="144"/>
      <c r="CQ1195" s="144"/>
      <c r="CR1195" s="144"/>
      <c r="CS1195" s="144"/>
      <c r="CT1195" s="144"/>
      <c r="CU1195" s="144"/>
      <c r="CV1195" s="144"/>
      <c r="CW1195" s="144"/>
      <c r="CX1195" s="144"/>
      <c r="CY1195" s="144"/>
      <c r="CZ1195" s="144"/>
      <c r="DA1195" s="144"/>
      <c r="DB1195" s="144"/>
      <c r="DC1195" s="144"/>
      <c r="DD1195" s="144"/>
      <c r="DE1195" s="144"/>
      <c r="DF1195" s="144"/>
      <c r="DG1195" s="144"/>
      <c r="DH1195" s="144"/>
      <c r="DI1195" s="144"/>
      <c r="DJ1195" s="144"/>
      <c r="DK1195" s="144"/>
      <c r="DL1195" s="144"/>
      <c r="DM1195" s="144"/>
      <c r="DN1195" s="144"/>
      <c r="DO1195" s="144"/>
      <c r="DP1195" s="144"/>
      <c r="DQ1195" s="144"/>
      <c r="DR1195" s="144"/>
      <c r="DS1195" s="144"/>
      <c r="DT1195" s="144"/>
      <c r="DU1195" s="144"/>
      <c r="DV1195" s="144"/>
      <c r="DW1195" s="144"/>
      <c r="DX1195" s="144"/>
      <c r="DY1195" s="144"/>
      <c r="DZ1195" s="144"/>
      <c r="EA1195" s="144"/>
      <c r="EB1195" s="144"/>
      <c r="EC1195" s="144"/>
      <c r="ED1195" s="144"/>
      <c r="EE1195" s="144"/>
      <c r="EF1195" s="144"/>
      <c r="EG1195" s="144"/>
      <c r="EH1195" s="144"/>
      <c r="EI1195" s="144"/>
      <c r="EJ1195" s="144"/>
      <c r="EK1195" s="144"/>
      <c r="EL1195" s="144"/>
      <c r="EM1195" s="144"/>
      <c r="EN1195" s="144"/>
      <c r="EO1195" s="144"/>
      <c r="EP1195" s="144"/>
      <c r="EQ1195" s="144"/>
      <c r="ER1195" s="144"/>
      <c r="ES1195" s="144"/>
      <c r="ET1195" s="144"/>
      <c r="EU1195" s="144"/>
      <c r="EV1195" s="144"/>
      <c r="EW1195" s="144"/>
      <c r="EX1195" s="144"/>
      <c r="EY1195" s="144"/>
      <c r="EZ1195" s="144"/>
      <c r="FA1195" s="144"/>
      <c r="FB1195" s="144"/>
      <c r="FC1195" s="144"/>
      <c r="FD1195" s="144"/>
      <c r="FE1195" s="144"/>
      <c r="FF1195" s="144"/>
      <c r="FG1195" s="144"/>
      <c r="FH1195" s="144"/>
      <c r="FI1195" s="144"/>
      <c r="FJ1195" s="144"/>
      <c r="FK1195" s="144"/>
      <c r="FL1195" s="144"/>
      <c r="FM1195" s="144"/>
      <c r="FN1195" s="144"/>
      <c r="FO1195" s="144"/>
      <c r="FP1195" s="144"/>
      <c r="FQ1195" s="144"/>
      <c r="FR1195" s="144"/>
      <c r="FS1195" s="144"/>
      <c r="FT1195" s="144"/>
      <c r="FU1195" s="144"/>
      <c r="FV1195" s="144"/>
      <c r="FW1195" s="144"/>
      <c r="FX1195" s="144"/>
      <c r="FY1195" s="144"/>
      <c r="FZ1195" s="144"/>
      <c r="GA1195" s="144"/>
      <c r="GB1195" s="144"/>
      <c r="GC1195" s="144"/>
      <c r="GD1195" s="144"/>
      <c r="GE1195" s="144"/>
      <c r="GF1195" s="144"/>
      <c r="GG1195" s="144"/>
      <c r="GH1195" s="144"/>
      <c r="GI1195" s="144"/>
      <c r="GJ1195" s="144"/>
      <c r="GK1195" s="144"/>
      <c r="GL1195" s="144"/>
      <c r="GM1195" s="144"/>
      <c r="GN1195" s="144"/>
      <c r="GO1195" s="144"/>
      <c r="GP1195" s="144"/>
      <c r="GQ1195" s="144"/>
      <c r="GR1195" s="144"/>
      <c r="GS1195" s="144"/>
      <c r="GT1195" s="144"/>
      <c r="GU1195" s="144"/>
      <c r="GV1195" s="144"/>
      <c r="GW1195" s="144"/>
      <c r="GX1195" s="144"/>
      <c r="GY1195" s="144"/>
      <c r="GZ1195" s="144"/>
      <c r="HA1195" s="144"/>
      <c r="HB1195" s="144"/>
      <c r="HC1195" s="144"/>
      <c r="HD1195" s="144"/>
      <c r="HE1195" s="144"/>
      <c r="HF1195" s="144"/>
      <c r="HG1195" s="144"/>
      <c r="HH1195" s="144"/>
      <c r="HI1195" s="144"/>
      <c r="HJ1195" s="144"/>
    </row>
    <row r="1196" spans="1:218" ht="16.5" x14ac:dyDescent="0.35">
      <c r="A1196" s="144"/>
      <c r="B1196" s="144"/>
      <c r="C1196" s="144"/>
      <c r="D1196" s="144"/>
      <c r="E1196" s="144"/>
      <c r="F1196" s="144"/>
      <c r="G1196" s="144"/>
      <c r="H1196" s="144"/>
      <c r="I1196" s="144"/>
      <c r="J1196" s="144"/>
      <c r="K1196" s="144"/>
      <c r="L1196" s="144"/>
      <c r="M1196" s="144"/>
      <c r="N1196" s="144"/>
      <c r="O1196" s="144"/>
      <c r="P1196" s="144"/>
      <c r="Q1196" s="144"/>
      <c r="R1196" s="144"/>
      <c r="S1196" s="144"/>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c r="BG1196" s="144"/>
      <c r="BH1196" s="144"/>
      <c r="BI1196" s="144"/>
      <c r="BJ1196" s="144"/>
      <c r="BK1196" s="144"/>
      <c r="BL1196" s="144"/>
      <c r="BM1196" s="144"/>
      <c r="BN1196" s="144"/>
      <c r="BO1196" s="144"/>
      <c r="BP1196" s="144"/>
      <c r="BQ1196" s="144"/>
      <c r="BR1196" s="144"/>
      <c r="BS1196" s="144"/>
      <c r="BT1196" s="144"/>
      <c r="BU1196" s="144"/>
      <c r="BV1196" s="144"/>
      <c r="BW1196" s="144"/>
      <c r="BX1196" s="144"/>
      <c r="BY1196" s="144"/>
      <c r="BZ1196" s="144"/>
      <c r="CA1196" s="144"/>
      <c r="CB1196" s="144"/>
      <c r="CC1196" s="144"/>
      <c r="CD1196" s="144"/>
      <c r="CE1196" s="144"/>
      <c r="CF1196" s="144"/>
      <c r="CG1196" s="144"/>
      <c r="CH1196" s="144"/>
      <c r="CI1196" s="144"/>
      <c r="CJ1196" s="144"/>
      <c r="CK1196" s="144"/>
      <c r="CL1196" s="144"/>
      <c r="CM1196" s="144"/>
      <c r="CN1196" s="144"/>
      <c r="CO1196" s="144"/>
      <c r="CP1196" s="144"/>
      <c r="CQ1196" s="144"/>
      <c r="CR1196" s="144"/>
      <c r="CS1196" s="144"/>
      <c r="CT1196" s="144"/>
      <c r="CU1196" s="144"/>
      <c r="CV1196" s="144"/>
      <c r="CW1196" s="144"/>
      <c r="CX1196" s="144"/>
      <c r="CY1196" s="144"/>
      <c r="CZ1196" s="144"/>
      <c r="DA1196" s="144"/>
      <c r="DB1196" s="144"/>
      <c r="DC1196" s="144"/>
      <c r="DD1196" s="144"/>
      <c r="DE1196" s="144"/>
      <c r="DF1196" s="144"/>
      <c r="DG1196" s="144"/>
      <c r="DH1196" s="144"/>
      <c r="DI1196" s="144"/>
      <c r="DJ1196" s="144"/>
      <c r="DK1196" s="144"/>
      <c r="DL1196" s="144"/>
      <c r="DM1196" s="144"/>
      <c r="DN1196" s="144"/>
      <c r="DO1196" s="144"/>
      <c r="DP1196" s="144"/>
      <c r="DQ1196" s="144"/>
      <c r="DR1196" s="144"/>
      <c r="DS1196" s="144"/>
      <c r="DT1196" s="144"/>
      <c r="DU1196" s="144"/>
      <c r="DV1196" s="144"/>
      <c r="DW1196" s="144"/>
      <c r="DX1196" s="144"/>
      <c r="DY1196" s="144"/>
      <c r="DZ1196" s="144"/>
      <c r="EA1196" s="144"/>
      <c r="EB1196" s="144"/>
      <c r="EC1196" s="144"/>
      <c r="ED1196" s="144"/>
      <c r="EE1196" s="144"/>
      <c r="EF1196" s="144"/>
      <c r="EG1196" s="144"/>
      <c r="EH1196" s="144"/>
      <c r="EI1196" s="144"/>
      <c r="EJ1196" s="144"/>
      <c r="EK1196" s="144"/>
      <c r="EL1196" s="144"/>
      <c r="EM1196" s="144"/>
      <c r="EN1196" s="144"/>
      <c r="EO1196" s="144"/>
      <c r="EP1196" s="144"/>
      <c r="EQ1196" s="144"/>
      <c r="ER1196" s="144"/>
      <c r="ES1196" s="144"/>
      <c r="ET1196" s="144"/>
      <c r="EU1196" s="144"/>
      <c r="EV1196" s="144"/>
      <c r="EW1196" s="144"/>
      <c r="EX1196" s="144"/>
      <c r="EY1196" s="144"/>
      <c r="EZ1196" s="144"/>
      <c r="FA1196" s="144"/>
      <c r="FB1196" s="144"/>
      <c r="FC1196" s="144"/>
      <c r="FD1196" s="144"/>
      <c r="FE1196" s="144"/>
      <c r="FF1196" s="144"/>
      <c r="FG1196" s="144"/>
      <c r="FH1196" s="144"/>
      <c r="FI1196" s="144"/>
      <c r="FJ1196" s="144"/>
      <c r="FK1196" s="144"/>
      <c r="FL1196" s="144"/>
      <c r="FM1196" s="144"/>
      <c r="FN1196" s="144"/>
      <c r="FO1196" s="144"/>
      <c r="FP1196" s="144"/>
      <c r="FQ1196" s="144"/>
      <c r="FR1196" s="144"/>
      <c r="FS1196" s="144"/>
      <c r="FT1196" s="144"/>
      <c r="FU1196" s="144"/>
      <c r="FV1196" s="144"/>
      <c r="FW1196" s="144"/>
      <c r="FX1196" s="144"/>
      <c r="FY1196" s="144"/>
      <c r="FZ1196" s="144"/>
      <c r="GA1196" s="144"/>
      <c r="GB1196" s="144"/>
      <c r="GC1196" s="144"/>
      <c r="GD1196" s="144"/>
      <c r="GE1196" s="144"/>
      <c r="GF1196" s="144"/>
      <c r="GG1196" s="144"/>
      <c r="GH1196" s="144"/>
      <c r="GI1196" s="144"/>
      <c r="GJ1196" s="144"/>
      <c r="GK1196" s="144"/>
      <c r="GL1196" s="144"/>
      <c r="GM1196" s="144"/>
      <c r="GN1196" s="144"/>
      <c r="GO1196" s="144"/>
      <c r="GP1196" s="144"/>
      <c r="GQ1196" s="144"/>
      <c r="GR1196" s="144"/>
      <c r="GS1196" s="144"/>
      <c r="GT1196" s="144"/>
      <c r="GU1196" s="144"/>
      <c r="GV1196" s="144"/>
      <c r="GW1196" s="144"/>
      <c r="GX1196" s="144"/>
      <c r="GY1196" s="144"/>
      <c r="GZ1196" s="144"/>
      <c r="HA1196" s="144"/>
      <c r="HB1196" s="144"/>
      <c r="HC1196" s="144"/>
      <c r="HD1196" s="144"/>
      <c r="HE1196" s="144"/>
      <c r="HF1196" s="144"/>
      <c r="HG1196" s="144"/>
      <c r="HH1196" s="144"/>
      <c r="HI1196" s="144"/>
      <c r="HJ1196" s="144"/>
    </row>
    <row r="1197" spans="1:218" ht="16.5" x14ac:dyDescent="0.35">
      <c r="A1197" s="144"/>
      <c r="B1197" s="144"/>
      <c r="C1197" s="144"/>
      <c r="D1197" s="144"/>
      <c r="E1197" s="144"/>
      <c r="F1197" s="144"/>
      <c r="G1197" s="144"/>
      <c r="H1197" s="144"/>
      <c r="I1197" s="144"/>
      <c r="J1197" s="144"/>
      <c r="K1197" s="144"/>
      <c r="L1197" s="144"/>
      <c r="M1197" s="144"/>
      <c r="N1197" s="144"/>
      <c r="O1197" s="144"/>
      <c r="P1197" s="144"/>
      <c r="Q1197" s="144"/>
      <c r="R1197" s="144"/>
      <c r="S1197" s="144"/>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c r="BG1197" s="144"/>
      <c r="BH1197" s="144"/>
      <c r="BI1197" s="144"/>
      <c r="BJ1197" s="144"/>
      <c r="BK1197" s="144"/>
      <c r="BL1197" s="144"/>
      <c r="BM1197" s="144"/>
      <c r="BN1197" s="144"/>
      <c r="BO1197" s="144"/>
      <c r="BP1197" s="144"/>
      <c r="BQ1197" s="144"/>
      <c r="BR1197" s="144"/>
      <c r="BS1197" s="144"/>
      <c r="BT1197" s="144"/>
      <c r="BU1197" s="144"/>
      <c r="BV1197" s="144"/>
      <c r="BW1197" s="144"/>
      <c r="BX1197" s="144"/>
      <c r="BY1197" s="144"/>
      <c r="BZ1197" s="144"/>
      <c r="CA1197" s="144"/>
      <c r="CB1197" s="144"/>
      <c r="CC1197" s="144"/>
      <c r="CD1197" s="144"/>
      <c r="CE1197" s="144"/>
      <c r="CF1197" s="144"/>
      <c r="CG1197" s="144"/>
      <c r="CH1197" s="144"/>
      <c r="CI1197" s="144"/>
      <c r="CJ1197" s="144"/>
      <c r="CK1197" s="144"/>
      <c r="CL1197" s="144"/>
      <c r="CM1197" s="144"/>
      <c r="CN1197" s="144"/>
      <c r="CO1197" s="144"/>
      <c r="CP1197" s="144"/>
      <c r="CQ1197" s="144"/>
      <c r="CR1197" s="144"/>
      <c r="CS1197" s="144"/>
      <c r="CT1197" s="144"/>
      <c r="CU1197" s="144"/>
      <c r="CV1197" s="144"/>
      <c r="CW1197" s="144"/>
      <c r="CX1197" s="144"/>
      <c r="CY1197" s="144"/>
      <c r="CZ1197" s="144"/>
      <c r="DA1197" s="144"/>
      <c r="DB1197" s="144"/>
      <c r="DC1197" s="144"/>
      <c r="DD1197" s="144"/>
      <c r="DE1197" s="144"/>
      <c r="DF1197" s="144"/>
      <c r="DG1197" s="144"/>
      <c r="DH1197" s="144"/>
      <c r="DI1197" s="144"/>
      <c r="DJ1197" s="144"/>
      <c r="DK1197" s="144"/>
      <c r="DL1197" s="144"/>
      <c r="DM1197" s="144"/>
      <c r="DN1197" s="144"/>
      <c r="DO1197" s="144"/>
      <c r="DP1197" s="144"/>
      <c r="DQ1197" s="144"/>
      <c r="DR1197" s="144"/>
      <c r="DS1197" s="144"/>
      <c r="DT1197" s="144"/>
      <c r="DU1197" s="144"/>
      <c r="DV1197" s="144"/>
      <c r="DW1197" s="144"/>
      <c r="DX1197" s="144"/>
      <c r="DY1197" s="144"/>
      <c r="DZ1197" s="144"/>
      <c r="EA1197" s="144"/>
      <c r="EB1197" s="144"/>
      <c r="EC1197" s="144"/>
      <c r="ED1197" s="144"/>
      <c r="EE1197" s="144"/>
      <c r="EF1197" s="144"/>
      <c r="EG1197" s="144"/>
      <c r="EH1197" s="144"/>
      <c r="EI1197" s="144"/>
      <c r="EJ1197" s="144"/>
      <c r="EK1197" s="144"/>
      <c r="EL1197" s="144"/>
      <c r="EM1197" s="144"/>
      <c r="EN1197" s="144"/>
      <c r="EO1197" s="144"/>
      <c r="EP1197" s="144"/>
      <c r="EQ1197" s="144"/>
      <c r="ER1197" s="144"/>
      <c r="ES1197" s="144"/>
      <c r="ET1197" s="144"/>
      <c r="EU1197" s="144"/>
      <c r="EV1197" s="144"/>
      <c r="EW1197" s="144"/>
      <c r="EX1197" s="144"/>
      <c r="EY1197" s="144"/>
      <c r="EZ1197" s="144"/>
      <c r="FA1197" s="144"/>
      <c r="FB1197" s="144"/>
      <c r="FC1197" s="144"/>
      <c r="FD1197" s="144"/>
      <c r="FE1197" s="144"/>
      <c r="FF1197" s="144"/>
      <c r="FG1197" s="144"/>
      <c r="FH1197" s="144"/>
      <c r="FI1197" s="144"/>
      <c r="FJ1197" s="144"/>
      <c r="FK1197" s="144"/>
      <c r="FL1197" s="144"/>
      <c r="FM1197" s="144"/>
      <c r="FN1197" s="144"/>
      <c r="FO1197" s="144"/>
      <c r="FP1197" s="144"/>
      <c r="FQ1197" s="144"/>
      <c r="FR1197" s="144"/>
      <c r="FS1197" s="144"/>
      <c r="FT1197" s="144"/>
      <c r="FU1197" s="144"/>
      <c r="FV1197" s="144"/>
      <c r="FW1197" s="144"/>
      <c r="FX1197" s="144"/>
      <c r="FY1197" s="144"/>
      <c r="FZ1197" s="144"/>
      <c r="GA1197" s="144"/>
      <c r="GB1197" s="144"/>
      <c r="GC1197" s="144"/>
      <c r="GD1197" s="144"/>
      <c r="GE1197" s="144"/>
      <c r="GF1197" s="144"/>
      <c r="GG1197" s="144"/>
      <c r="GH1197" s="144"/>
      <c r="GI1197" s="144"/>
      <c r="GJ1197" s="144"/>
      <c r="GK1197" s="144"/>
      <c r="GL1197" s="144"/>
      <c r="GM1197" s="144"/>
      <c r="GN1197" s="144"/>
      <c r="GO1197" s="144"/>
      <c r="GP1197" s="144"/>
      <c r="GQ1197" s="144"/>
      <c r="GR1197" s="144"/>
      <c r="GS1197" s="144"/>
      <c r="GT1197" s="144"/>
      <c r="GU1197" s="144"/>
      <c r="GV1197" s="144"/>
      <c r="GW1197" s="144"/>
      <c r="GX1197" s="144"/>
      <c r="GY1197" s="144"/>
      <c r="GZ1197" s="144"/>
      <c r="HA1197" s="144"/>
      <c r="HB1197" s="144"/>
      <c r="HC1197" s="144"/>
      <c r="HD1197" s="144"/>
      <c r="HE1197" s="144"/>
      <c r="HF1197" s="144"/>
      <c r="HG1197" s="144"/>
      <c r="HH1197" s="144"/>
      <c r="HI1197" s="144"/>
      <c r="HJ1197" s="144"/>
    </row>
    <row r="1198" spans="1:218" ht="16.5" x14ac:dyDescent="0.35">
      <c r="A1198" s="144"/>
      <c r="B1198" s="144"/>
      <c r="C1198" s="144"/>
      <c r="D1198" s="144"/>
      <c r="E1198" s="144"/>
      <c r="F1198" s="144"/>
      <c r="G1198" s="144"/>
      <c r="H1198" s="144"/>
      <c r="I1198" s="144"/>
      <c r="J1198" s="144"/>
      <c r="K1198" s="144"/>
      <c r="L1198" s="144"/>
      <c r="M1198" s="144"/>
      <c r="N1198" s="144"/>
      <c r="O1198" s="144"/>
      <c r="P1198" s="144"/>
      <c r="Q1198" s="144"/>
      <c r="R1198" s="144"/>
      <c r="S1198" s="144"/>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c r="BG1198" s="144"/>
      <c r="BH1198" s="144"/>
      <c r="BI1198" s="144"/>
      <c r="BJ1198" s="144"/>
      <c r="BK1198" s="144"/>
      <c r="BL1198" s="144"/>
      <c r="BM1198" s="144"/>
      <c r="BN1198" s="144"/>
      <c r="BO1198" s="144"/>
      <c r="BP1198" s="144"/>
      <c r="BQ1198" s="144"/>
      <c r="BR1198" s="144"/>
      <c r="BS1198" s="144"/>
      <c r="BT1198" s="144"/>
      <c r="BU1198" s="144"/>
      <c r="BV1198" s="144"/>
      <c r="BW1198" s="144"/>
      <c r="BX1198" s="144"/>
      <c r="BY1198" s="144"/>
      <c r="BZ1198" s="144"/>
      <c r="CA1198" s="144"/>
      <c r="CB1198" s="144"/>
      <c r="CC1198" s="144"/>
      <c r="CD1198" s="144"/>
      <c r="CE1198" s="144"/>
      <c r="CF1198" s="144"/>
      <c r="CG1198" s="144"/>
      <c r="CH1198" s="144"/>
      <c r="CI1198" s="144"/>
      <c r="CJ1198" s="144"/>
      <c r="CK1198" s="144"/>
      <c r="CL1198" s="144"/>
      <c r="CM1198" s="144"/>
      <c r="CN1198" s="144"/>
      <c r="CO1198" s="144"/>
      <c r="CP1198" s="144"/>
      <c r="CQ1198" s="144"/>
      <c r="CR1198" s="144"/>
      <c r="CS1198" s="144"/>
      <c r="CT1198" s="144"/>
      <c r="CU1198" s="144"/>
      <c r="CV1198" s="144"/>
      <c r="CW1198" s="144"/>
      <c r="CX1198" s="144"/>
      <c r="CY1198" s="144"/>
      <c r="CZ1198" s="144"/>
      <c r="DA1198" s="144"/>
      <c r="DB1198" s="144"/>
      <c r="DC1198" s="144"/>
      <c r="DD1198" s="144"/>
      <c r="DE1198" s="144"/>
      <c r="DF1198" s="144"/>
      <c r="DG1198" s="144"/>
      <c r="DH1198" s="144"/>
      <c r="DI1198" s="144"/>
      <c r="DJ1198" s="144"/>
      <c r="DK1198" s="144"/>
      <c r="DL1198" s="144"/>
      <c r="DM1198" s="144"/>
      <c r="DN1198" s="144"/>
      <c r="DO1198" s="144"/>
      <c r="DP1198" s="144"/>
      <c r="DQ1198" s="144"/>
      <c r="DR1198" s="144"/>
      <c r="DS1198" s="144"/>
      <c r="DT1198" s="144"/>
      <c r="DU1198" s="144"/>
      <c r="DV1198" s="144"/>
      <c r="DW1198" s="144"/>
      <c r="DX1198" s="144"/>
      <c r="DY1198" s="144"/>
      <c r="DZ1198" s="144"/>
      <c r="EA1198" s="144"/>
      <c r="EB1198" s="144"/>
      <c r="EC1198" s="144"/>
      <c r="ED1198" s="144"/>
      <c r="EE1198" s="144"/>
      <c r="EF1198" s="144"/>
      <c r="EG1198" s="144"/>
      <c r="EH1198" s="144"/>
      <c r="EI1198" s="144"/>
      <c r="EJ1198" s="144"/>
      <c r="EK1198" s="144"/>
      <c r="EL1198" s="144"/>
      <c r="EM1198" s="144"/>
      <c r="EN1198" s="144"/>
      <c r="EO1198" s="144"/>
      <c r="EP1198" s="144"/>
      <c r="EQ1198" s="144"/>
      <c r="ER1198" s="144"/>
      <c r="ES1198" s="144"/>
      <c r="ET1198" s="144"/>
      <c r="EU1198" s="144"/>
      <c r="EV1198" s="144"/>
      <c r="EW1198" s="144"/>
      <c r="EX1198" s="144"/>
      <c r="EY1198" s="144"/>
      <c r="EZ1198" s="144"/>
      <c r="FA1198" s="144"/>
      <c r="FB1198" s="144"/>
      <c r="FC1198" s="144"/>
      <c r="FD1198" s="144"/>
      <c r="FE1198" s="144"/>
      <c r="FF1198" s="144"/>
      <c r="FG1198" s="144"/>
      <c r="FH1198" s="144"/>
      <c r="FI1198" s="144"/>
      <c r="FJ1198" s="144"/>
      <c r="FK1198" s="144"/>
      <c r="FL1198" s="144"/>
      <c r="FM1198" s="144"/>
      <c r="FN1198" s="144"/>
      <c r="FO1198" s="144"/>
      <c r="FP1198" s="144"/>
      <c r="FQ1198" s="144"/>
      <c r="FR1198" s="144"/>
      <c r="FS1198" s="144"/>
      <c r="FT1198" s="144"/>
      <c r="FU1198" s="144"/>
      <c r="FV1198" s="144"/>
      <c r="FW1198" s="144"/>
      <c r="FX1198" s="144"/>
      <c r="FY1198" s="144"/>
      <c r="FZ1198" s="144"/>
      <c r="GA1198" s="144"/>
      <c r="GB1198" s="144"/>
      <c r="GC1198" s="144"/>
      <c r="GD1198" s="144"/>
      <c r="GE1198" s="144"/>
      <c r="GF1198" s="144"/>
      <c r="GG1198" s="144"/>
      <c r="GH1198" s="144"/>
      <c r="GI1198" s="144"/>
      <c r="GJ1198" s="144"/>
      <c r="GK1198" s="144"/>
      <c r="GL1198" s="144"/>
      <c r="GM1198" s="144"/>
      <c r="GN1198" s="144"/>
      <c r="GO1198" s="144"/>
      <c r="GP1198" s="144"/>
      <c r="GQ1198" s="144"/>
      <c r="GR1198" s="144"/>
      <c r="GS1198" s="144"/>
      <c r="GT1198" s="144"/>
      <c r="GU1198" s="144"/>
      <c r="GV1198" s="144"/>
      <c r="GW1198" s="144"/>
      <c r="GX1198" s="144"/>
      <c r="GY1198" s="144"/>
      <c r="GZ1198" s="144"/>
      <c r="HA1198" s="144"/>
      <c r="HB1198" s="144"/>
      <c r="HC1198" s="144"/>
      <c r="HD1198" s="144"/>
      <c r="HE1198" s="144"/>
      <c r="HF1198" s="144"/>
      <c r="HG1198" s="144"/>
      <c r="HH1198" s="144"/>
      <c r="HI1198" s="144"/>
      <c r="HJ1198" s="144"/>
    </row>
    <row r="1199" spans="1:218" ht="16.5" x14ac:dyDescent="0.35">
      <c r="A1199" s="144"/>
      <c r="B1199" s="144"/>
      <c r="C1199" s="144"/>
      <c r="D1199" s="144"/>
      <c r="E1199" s="144"/>
      <c r="F1199" s="144"/>
      <c r="G1199" s="144"/>
      <c r="H1199" s="144"/>
      <c r="I1199" s="144"/>
      <c r="J1199" s="144"/>
      <c r="K1199" s="144"/>
      <c r="L1199" s="144"/>
      <c r="M1199" s="144"/>
      <c r="N1199" s="144"/>
      <c r="O1199" s="144"/>
      <c r="P1199" s="144"/>
      <c r="Q1199" s="144"/>
      <c r="R1199" s="144"/>
      <c r="S1199" s="144"/>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c r="BG1199" s="144"/>
      <c r="BH1199" s="144"/>
      <c r="BI1199" s="144"/>
      <c r="BJ1199" s="144"/>
      <c r="BK1199" s="144"/>
      <c r="BL1199" s="144"/>
      <c r="BM1199" s="144"/>
      <c r="BN1199" s="144"/>
      <c r="BO1199" s="144"/>
      <c r="BP1199" s="144"/>
      <c r="BQ1199" s="144"/>
      <c r="BR1199" s="144"/>
      <c r="BS1199" s="144"/>
      <c r="BT1199" s="144"/>
      <c r="BU1199" s="144"/>
      <c r="BV1199" s="144"/>
      <c r="BW1199" s="144"/>
      <c r="BX1199" s="144"/>
      <c r="BY1199" s="144"/>
      <c r="BZ1199" s="144"/>
      <c r="CA1199" s="144"/>
      <c r="CB1199" s="144"/>
      <c r="CC1199" s="144"/>
      <c r="CD1199" s="144"/>
      <c r="CE1199" s="144"/>
      <c r="CF1199" s="144"/>
      <c r="CG1199" s="144"/>
      <c r="CH1199" s="144"/>
      <c r="CI1199" s="144"/>
      <c r="CJ1199" s="144"/>
      <c r="CK1199" s="144"/>
      <c r="CL1199" s="144"/>
      <c r="CM1199" s="144"/>
      <c r="CN1199" s="144"/>
      <c r="CO1199" s="144"/>
      <c r="CP1199" s="144"/>
      <c r="CQ1199" s="144"/>
      <c r="CR1199" s="144"/>
      <c r="CS1199" s="144"/>
      <c r="CT1199" s="144"/>
      <c r="CU1199" s="144"/>
      <c r="CV1199" s="144"/>
      <c r="CW1199" s="144"/>
      <c r="CX1199" s="144"/>
      <c r="CY1199" s="144"/>
      <c r="CZ1199" s="144"/>
      <c r="DA1199" s="144"/>
      <c r="DB1199" s="144"/>
      <c r="DC1199" s="144"/>
      <c r="DD1199" s="144"/>
      <c r="DE1199" s="144"/>
      <c r="DF1199" s="144"/>
      <c r="DG1199" s="144"/>
      <c r="DH1199" s="144"/>
      <c r="DI1199" s="144"/>
      <c r="DJ1199" s="144"/>
      <c r="DK1199" s="144"/>
      <c r="DL1199" s="144"/>
      <c r="DM1199" s="144"/>
      <c r="DN1199" s="144"/>
      <c r="DO1199" s="144"/>
      <c r="DP1199" s="144"/>
      <c r="DQ1199" s="144"/>
      <c r="DR1199" s="144"/>
      <c r="DS1199" s="144"/>
      <c r="DT1199" s="144"/>
      <c r="DU1199" s="144"/>
      <c r="DV1199" s="144"/>
      <c r="DW1199" s="144"/>
      <c r="DX1199" s="144"/>
      <c r="DY1199" s="144"/>
      <c r="DZ1199" s="144"/>
      <c r="EA1199" s="144"/>
      <c r="EB1199" s="144"/>
      <c r="EC1199" s="144"/>
      <c r="ED1199" s="144"/>
      <c r="EE1199" s="144"/>
      <c r="EF1199" s="144"/>
      <c r="EG1199" s="144"/>
      <c r="EH1199" s="144"/>
      <c r="EI1199" s="144"/>
      <c r="EJ1199" s="144"/>
      <c r="EK1199" s="144"/>
      <c r="EL1199" s="144"/>
      <c r="EM1199" s="144"/>
      <c r="EN1199" s="144"/>
      <c r="EO1199" s="144"/>
      <c r="EP1199" s="144"/>
      <c r="EQ1199" s="144"/>
      <c r="ER1199" s="144"/>
      <c r="ES1199" s="144"/>
      <c r="ET1199" s="144"/>
      <c r="EU1199" s="144"/>
      <c r="EV1199" s="144"/>
      <c r="EW1199" s="144"/>
      <c r="EX1199" s="144"/>
      <c r="EY1199" s="144"/>
      <c r="EZ1199" s="144"/>
      <c r="FA1199" s="144"/>
      <c r="FB1199" s="144"/>
      <c r="FC1199" s="144"/>
      <c r="FD1199" s="144"/>
      <c r="FE1199" s="144"/>
      <c r="FF1199" s="144"/>
      <c r="FG1199" s="144"/>
      <c r="FH1199" s="144"/>
      <c r="FI1199" s="144"/>
      <c r="FJ1199" s="144"/>
      <c r="FK1199" s="144"/>
      <c r="FL1199" s="144"/>
      <c r="FM1199" s="144"/>
      <c r="FN1199" s="144"/>
      <c r="FO1199" s="144"/>
      <c r="FP1199" s="144"/>
      <c r="FQ1199" s="144"/>
      <c r="FR1199" s="144"/>
      <c r="FS1199" s="144"/>
      <c r="FT1199" s="144"/>
      <c r="FU1199" s="144"/>
      <c r="FV1199" s="144"/>
      <c r="FW1199" s="144"/>
      <c r="FX1199" s="144"/>
      <c r="FY1199" s="144"/>
      <c r="FZ1199" s="144"/>
      <c r="GA1199" s="144"/>
      <c r="GB1199" s="144"/>
      <c r="GC1199" s="144"/>
      <c r="GD1199" s="144"/>
      <c r="GE1199" s="144"/>
      <c r="GF1199" s="144"/>
      <c r="GG1199" s="144"/>
      <c r="GH1199" s="144"/>
      <c r="GI1199" s="144"/>
      <c r="GJ1199" s="144"/>
      <c r="GK1199" s="144"/>
      <c r="GL1199" s="144"/>
      <c r="GM1199" s="144"/>
      <c r="GN1199" s="144"/>
      <c r="GO1199" s="144"/>
      <c r="GP1199" s="144"/>
      <c r="GQ1199" s="144"/>
      <c r="GR1199" s="144"/>
      <c r="GS1199" s="144"/>
      <c r="GT1199" s="144"/>
      <c r="GU1199" s="144"/>
      <c r="GV1199" s="144"/>
      <c r="GW1199" s="144"/>
      <c r="GX1199" s="144"/>
      <c r="GY1199" s="144"/>
      <c r="GZ1199" s="144"/>
      <c r="HA1199" s="144"/>
      <c r="HB1199" s="144"/>
      <c r="HC1199" s="144"/>
      <c r="HD1199" s="144"/>
      <c r="HE1199" s="144"/>
      <c r="HF1199" s="144"/>
      <c r="HG1199" s="144"/>
      <c r="HH1199" s="144"/>
      <c r="HI1199" s="144"/>
      <c r="HJ1199" s="144"/>
    </row>
    <row r="1200" spans="1:218" ht="16.5" x14ac:dyDescent="0.35">
      <c r="A1200" s="144"/>
      <c r="B1200" s="144"/>
      <c r="C1200" s="144"/>
      <c r="D1200" s="144"/>
      <c r="E1200" s="144"/>
      <c r="F1200" s="144"/>
      <c r="G1200" s="144"/>
      <c r="H1200" s="144"/>
      <c r="I1200" s="144"/>
      <c r="J1200" s="144"/>
      <c r="K1200" s="144"/>
      <c r="L1200" s="144"/>
      <c r="M1200" s="144"/>
      <c r="N1200" s="144"/>
      <c r="O1200" s="144"/>
      <c r="P1200" s="144"/>
      <c r="Q1200" s="144"/>
      <c r="R1200" s="144"/>
      <c r="S1200" s="144"/>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c r="BG1200" s="144"/>
      <c r="BH1200" s="144"/>
      <c r="BI1200" s="144"/>
      <c r="BJ1200" s="144"/>
      <c r="BK1200" s="144"/>
      <c r="BL1200" s="144"/>
      <c r="BM1200" s="144"/>
      <c r="BN1200" s="144"/>
      <c r="BO1200" s="144"/>
      <c r="BP1200" s="144"/>
      <c r="BQ1200" s="144"/>
      <c r="BR1200" s="144"/>
      <c r="BS1200" s="144"/>
      <c r="BT1200" s="144"/>
      <c r="BU1200" s="144"/>
      <c r="BV1200" s="144"/>
      <c r="BW1200" s="144"/>
      <c r="BX1200" s="144"/>
      <c r="BY1200" s="144"/>
      <c r="BZ1200" s="144"/>
      <c r="CA1200" s="144"/>
      <c r="CB1200" s="144"/>
      <c r="CC1200" s="144"/>
      <c r="CD1200" s="144"/>
      <c r="CE1200" s="144"/>
      <c r="CF1200" s="144"/>
      <c r="CG1200" s="144"/>
      <c r="CH1200" s="144"/>
      <c r="CI1200" s="144"/>
      <c r="CJ1200" s="144"/>
      <c r="CK1200" s="144"/>
      <c r="CL1200" s="144"/>
      <c r="CM1200" s="144"/>
      <c r="CN1200" s="144"/>
      <c r="CO1200" s="144"/>
      <c r="CP1200" s="144"/>
      <c r="CQ1200" s="144"/>
      <c r="CR1200" s="144"/>
      <c r="CS1200" s="144"/>
      <c r="CT1200" s="144"/>
      <c r="CU1200" s="144"/>
      <c r="CV1200" s="144"/>
      <c r="CW1200" s="144"/>
      <c r="CX1200" s="144"/>
      <c r="CY1200" s="144"/>
      <c r="CZ1200" s="144"/>
      <c r="DA1200" s="144"/>
      <c r="DB1200" s="144"/>
      <c r="DC1200" s="144"/>
      <c r="DD1200" s="144"/>
      <c r="DE1200" s="144"/>
      <c r="DF1200" s="144"/>
      <c r="DG1200" s="144"/>
      <c r="DH1200" s="144"/>
      <c r="DI1200" s="144"/>
      <c r="DJ1200" s="144"/>
      <c r="DK1200" s="144"/>
      <c r="DL1200" s="144"/>
      <c r="DM1200" s="144"/>
      <c r="DN1200" s="144"/>
      <c r="DO1200" s="144"/>
      <c r="DP1200" s="144"/>
      <c r="DQ1200" s="144"/>
      <c r="DR1200" s="144"/>
      <c r="DS1200" s="144"/>
      <c r="DT1200" s="144"/>
      <c r="DU1200" s="144"/>
      <c r="DV1200" s="144"/>
      <c r="DW1200" s="144"/>
      <c r="DX1200" s="144"/>
      <c r="DY1200" s="144"/>
      <c r="DZ1200" s="144"/>
      <c r="EA1200" s="144"/>
      <c r="EB1200" s="144"/>
      <c r="EC1200" s="144"/>
      <c r="ED1200" s="144"/>
      <c r="EE1200" s="144"/>
      <c r="EF1200" s="144"/>
      <c r="EG1200" s="144"/>
      <c r="EH1200" s="144"/>
      <c r="EI1200" s="144"/>
      <c r="EJ1200" s="144"/>
      <c r="EK1200" s="144"/>
      <c r="EL1200" s="144"/>
      <c r="EM1200" s="144"/>
      <c r="EN1200" s="144"/>
      <c r="EO1200" s="144"/>
      <c r="EP1200" s="144"/>
      <c r="EQ1200" s="144"/>
      <c r="ER1200" s="144"/>
      <c r="ES1200" s="144"/>
      <c r="ET1200" s="144"/>
      <c r="EU1200" s="144"/>
      <c r="EV1200" s="144"/>
      <c r="EW1200" s="144"/>
      <c r="EX1200" s="144"/>
      <c r="EY1200" s="144"/>
      <c r="EZ1200" s="144"/>
      <c r="FA1200" s="144"/>
      <c r="FB1200" s="144"/>
      <c r="FC1200" s="144"/>
      <c r="FD1200" s="144"/>
      <c r="FE1200" s="144"/>
      <c r="FF1200" s="144"/>
      <c r="FG1200" s="144"/>
      <c r="FH1200" s="144"/>
      <c r="FI1200" s="144"/>
      <c r="FJ1200" s="144"/>
      <c r="FK1200" s="144"/>
      <c r="FL1200" s="144"/>
      <c r="FM1200" s="144"/>
      <c r="FN1200" s="144"/>
      <c r="FO1200" s="144"/>
      <c r="FP1200" s="144"/>
      <c r="FQ1200" s="144"/>
      <c r="FR1200" s="144"/>
      <c r="FS1200" s="144"/>
      <c r="FT1200" s="144"/>
      <c r="FU1200" s="144"/>
      <c r="FV1200" s="144"/>
      <c r="FW1200" s="144"/>
      <c r="FX1200" s="144"/>
      <c r="FY1200" s="144"/>
      <c r="FZ1200" s="144"/>
      <c r="GA1200" s="144"/>
      <c r="GB1200" s="144"/>
      <c r="GC1200" s="144"/>
      <c r="GD1200" s="144"/>
      <c r="GE1200" s="144"/>
      <c r="GF1200" s="144"/>
      <c r="GG1200" s="144"/>
      <c r="GH1200" s="144"/>
      <c r="GI1200" s="144"/>
      <c r="GJ1200" s="144"/>
      <c r="GK1200" s="144"/>
      <c r="GL1200" s="144"/>
      <c r="GM1200" s="144"/>
      <c r="GN1200" s="144"/>
      <c r="GO1200" s="144"/>
      <c r="GP1200" s="144"/>
      <c r="GQ1200" s="144"/>
      <c r="GR1200" s="144"/>
      <c r="GS1200" s="144"/>
      <c r="GT1200" s="144"/>
      <c r="GU1200" s="144"/>
      <c r="GV1200" s="144"/>
      <c r="GW1200" s="144"/>
      <c r="GX1200" s="144"/>
      <c r="GY1200" s="144"/>
      <c r="GZ1200" s="144"/>
      <c r="HA1200" s="144"/>
      <c r="HB1200" s="144"/>
      <c r="HC1200" s="144"/>
      <c r="HD1200" s="144"/>
      <c r="HE1200" s="144"/>
      <c r="HF1200" s="144"/>
      <c r="HG1200" s="144"/>
      <c r="HH1200" s="144"/>
      <c r="HI1200" s="144"/>
      <c r="HJ1200" s="144"/>
    </row>
    <row r="1201" spans="1:218" ht="16.5" x14ac:dyDescent="0.35">
      <c r="A1201" s="144"/>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c r="BG1201" s="144"/>
      <c r="BH1201" s="144"/>
      <c r="BI1201" s="144"/>
      <c r="BJ1201" s="144"/>
      <c r="BK1201" s="144"/>
      <c r="BL1201" s="144"/>
      <c r="BM1201" s="144"/>
      <c r="BN1201" s="144"/>
      <c r="BO1201" s="144"/>
      <c r="BP1201" s="144"/>
      <c r="BQ1201" s="144"/>
      <c r="BR1201" s="144"/>
      <c r="BS1201" s="144"/>
      <c r="BT1201" s="144"/>
      <c r="BU1201" s="144"/>
      <c r="BV1201" s="144"/>
      <c r="BW1201" s="144"/>
      <c r="BX1201" s="144"/>
      <c r="BY1201" s="144"/>
      <c r="BZ1201" s="144"/>
      <c r="CA1201" s="144"/>
      <c r="CB1201" s="144"/>
      <c r="CC1201" s="144"/>
      <c r="CD1201" s="144"/>
      <c r="CE1201" s="144"/>
      <c r="CF1201" s="144"/>
      <c r="CG1201" s="144"/>
      <c r="CH1201" s="144"/>
      <c r="CI1201" s="144"/>
      <c r="CJ1201" s="144"/>
      <c r="CK1201" s="144"/>
      <c r="CL1201" s="144"/>
      <c r="CM1201" s="144"/>
      <c r="CN1201" s="144"/>
      <c r="CO1201" s="144"/>
      <c r="CP1201" s="144"/>
      <c r="CQ1201" s="144"/>
      <c r="CR1201" s="144"/>
      <c r="CS1201" s="144"/>
      <c r="CT1201" s="144"/>
      <c r="CU1201" s="144"/>
      <c r="CV1201" s="144"/>
      <c r="CW1201" s="144"/>
      <c r="CX1201" s="144"/>
      <c r="CY1201" s="144"/>
      <c r="CZ1201" s="144"/>
      <c r="DA1201" s="144"/>
      <c r="DB1201" s="144"/>
      <c r="DC1201" s="144"/>
      <c r="DD1201" s="144"/>
      <c r="DE1201" s="144"/>
      <c r="DF1201" s="144"/>
      <c r="DG1201" s="144"/>
      <c r="DH1201" s="144"/>
      <c r="DI1201" s="144"/>
      <c r="DJ1201" s="144"/>
      <c r="DK1201" s="144"/>
      <c r="DL1201" s="144"/>
      <c r="DM1201" s="144"/>
      <c r="DN1201" s="144"/>
      <c r="DO1201" s="144"/>
      <c r="DP1201" s="144"/>
      <c r="DQ1201" s="144"/>
      <c r="DR1201" s="144"/>
      <c r="DS1201" s="144"/>
      <c r="DT1201" s="144"/>
      <c r="DU1201" s="144"/>
      <c r="DV1201" s="144"/>
      <c r="DW1201" s="144"/>
      <c r="DX1201" s="144"/>
      <c r="DY1201" s="144"/>
      <c r="DZ1201" s="144"/>
      <c r="EA1201" s="144"/>
      <c r="EB1201" s="144"/>
      <c r="EC1201" s="144"/>
      <c r="ED1201" s="144"/>
      <c r="EE1201" s="144"/>
      <c r="EF1201" s="144"/>
      <c r="EG1201" s="144"/>
      <c r="EH1201" s="144"/>
      <c r="EI1201" s="144"/>
      <c r="EJ1201" s="144"/>
      <c r="EK1201" s="144"/>
      <c r="EL1201" s="144"/>
      <c r="EM1201" s="144"/>
      <c r="EN1201" s="144"/>
      <c r="EO1201" s="144"/>
      <c r="EP1201" s="144"/>
      <c r="EQ1201" s="144"/>
      <c r="ER1201" s="144"/>
      <c r="ES1201" s="144"/>
      <c r="ET1201" s="144"/>
      <c r="EU1201" s="144"/>
      <c r="EV1201" s="144"/>
      <c r="EW1201" s="144"/>
      <c r="EX1201" s="144"/>
      <c r="EY1201" s="144"/>
      <c r="EZ1201" s="144"/>
      <c r="FA1201" s="144"/>
      <c r="FB1201" s="144"/>
      <c r="FC1201" s="144"/>
      <c r="FD1201" s="144"/>
      <c r="FE1201" s="144"/>
      <c r="FF1201" s="144"/>
      <c r="FG1201" s="144"/>
      <c r="FH1201" s="144"/>
      <c r="FI1201" s="144"/>
      <c r="FJ1201" s="144"/>
      <c r="FK1201" s="144"/>
      <c r="FL1201" s="144"/>
      <c r="FM1201" s="144"/>
      <c r="FN1201" s="144"/>
      <c r="FO1201" s="144"/>
      <c r="FP1201" s="144"/>
      <c r="FQ1201" s="144"/>
      <c r="FR1201" s="144"/>
      <c r="FS1201" s="144"/>
      <c r="FT1201" s="144"/>
      <c r="FU1201" s="144"/>
      <c r="FV1201" s="144"/>
      <c r="FW1201" s="144"/>
      <c r="FX1201" s="144"/>
      <c r="FY1201" s="144"/>
      <c r="FZ1201" s="144"/>
      <c r="GA1201" s="144"/>
      <c r="GB1201" s="144"/>
      <c r="GC1201" s="144"/>
      <c r="GD1201" s="144"/>
      <c r="GE1201" s="144"/>
      <c r="GF1201" s="144"/>
      <c r="GG1201" s="144"/>
      <c r="GH1201" s="144"/>
      <c r="GI1201" s="144"/>
      <c r="GJ1201" s="144"/>
      <c r="GK1201" s="144"/>
      <c r="GL1201" s="144"/>
      <c r="GM1201" s="144"/>
      <c r="GN1201" s="144"/>
      <c r="GO1201" s="144"/>
      <c r="GP1201" s="144"/>
      <c r="GQ1201" s="144"/>
      <c r="GR1201" s="144"/>
      <c r="GS1201" s="144"/>
      <c r="GT1201" s="144"/>
      <c r="GU1201" s="144"/>
      <c r="GV1201" s="144"/>
      <c r="GW1201" s="144"/>
      <c r="GX1201" s="144"/>
      <c r="GY1201" s="144"/>
      <c r="GZ1201" s="144"/>
      <c r="HA1201" s="144"/>
      <c r="HB1201" s="144"/>
      <c r="HC1201" s="144"/>
      <c r="HD1201" s="144"/>
      <c r="HE1201" s="144"/>
      <c r="HF1201" s="144"/>
      <c r="HG1201" s="144"/>
      <c r="HH1201" s="144"/>
      <c r="HI1201" s="144"/>
      <c r="HJ1201" s="144"/>
    </row>
    <row r="1202" spans="1:218" ht="16.5" x14ac:dyDescent="0.35">
      <c r="A1202" s="144"/>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c r="BG1202" s="144"/>
      <c r="BH1202" s="144"/>
      <c r="BI1202" s="144"/>
      <c r="BJ1202" s="144"/>
      <c r="BK1202" s="144"/>
      <c r="BL1202" s="144"/>
      <c r="BM1202" s="144"/>
      <c r="BN1202" s="144"/>
      <c r="BO1202" s="144"/>
      <c r="BP1202" s="144"/>
      <c r="BQ1202" s="144"/>
      <c r="BR1202" s="144"/>
      <c r="BS1202" s="144"/>
      <c r="BT1202" s="144"/>
      <c r="BU1202" s="144"/>
      <c r="BV1202" s="144"/>
      <c r="BW1202" s="144"/>
      <c r="BX1202" s="144"/>
      <c r="BY1202" s="144"/>
      <c r="BZ1202" s="144"/>
      <c r="CA1202" s="144"/>
      <c r="CB1202" s="144"/>
      <c r="CC1202" s="144"/>
      <c r="CD1202" s="144"/>
      <c r="CE1202" s="144"/>
      <c r="CF1202" s="144"/>
      <c r="CG1202" s="144"/>
      <c r="CH1202" s="144"/>
      <c r="CI1202" s="144"/>
      <c r="CJ1202" s="144"/>
      <c r="CK1202" s="144"/>
      <c r="CL1202" s="144"/>
      <c r="CM1202" s="144"/>
      <c r="CN1202" s="144"/>
      <c r="CO1202" s="144"/>
      <c r="CP1202" s="144"/>
      <c r="CQ1202" s="144"/>
      <c r="CR1202" s="144"/>
      <c r="CS1202" s="144"/>
      <c r="CT1202" s="144"/>
      <c r="CU1202" s="144"/>
      <c r="CV1202" s="144"/>
      <c r="CW1202" s="144"/>
      <c r="CX1202" s="144"/>
      <c r="CY1202" s="144"/>
      <c r="CZ1202" s="144"/>
      <c r="DA1202" s="144"/>
      <c r="DB1202" s="144"/>
      <c r="DC1202" s="144"/>
      <c r="DD1202" s="144"/>
      <c r="DE1202" s="144"/>
      <c r="DF1202" s="144"/>
      <c r="DG1202" s="144"/>
      <c r="DH1202" s="144"/>
      <c r="DI1202" s="144"/>
      <c r="DJ1202" s="144"/>
      <c r="DK1202" s="144"/>
      <c r="DL1202" s="144"/>
      <c r="DM1202" s="144"/>
      <c r="DN1202" s="144"/>
      <c r="DO1202" s="144"/>
      <c r="DP1202" s="144"/>
      <c r="DQ1202" s="144"/>
      <c r="DR1202" s="144"/>
      <c r="DS1202" s="144"/>
      <c r="DT1202" s="144"/>
      <c r="DU1202" s="144"/>
      <c r="DV1202" s="144"/>
      <c r="DW1202" s="144"/>
      <c r="DX1202" s="144"/>
      <c r="DY1202" s="144"/>
      <c r="DZ1202" s="144"/>
      <c r="EA1202" s="144"/>
      <c r="EB1202" s="144"/>
      <c r="EC1202" s="144"/>
      <c r="ED1202" s="144"/>
      <c r="EE1202" s="144"/>
      <c r="EF1202" s="144"/>
      <c r="EG1202" s="144"/>
      <c r="EH1202" s="144"/>
      <c r="EI1202" s="144"/>
      <c r="EJ1202" s="144"/>
      <c r="EK1202" s="144"/>
      <c r="EL1202" s="144"/>
      <c r="EM1202" s="144"/>
      <c r="EN1202" s="144"/>
      <c r="EO1202" s="144"/>
      <c r="EP1202" s="144"/>
      <c r="EQ1202" s="144"/>
      <c r="ER1202" s="144"/>
      <c r="ES1202" s="144"/>
      <c r="ET1202" s="144"/>
      <c r="EU1202" s="144"/>
      <c r="EV1202" s="144"/>
      <c r="EW1202" s="144"/>
      <c r="EX1202" s="144"/>
      <c r="EY1202" s="144"/>
      <c r="EZ1202" s="144"/>
      <c r="FA1202" s="144"/>
      <c r="FB1202" s="144"/>
      <c r="FC1202" s="144"/>
      <c r="FD1202" s="144"/>
      <c r="FE1202" s="144"/>
      <c r="FF1202" s="144"/>
      <c r="FG1202" s="144"/>
      <c r="FH1202" s="144"/>
      <c r="FI1202" s="144"/>
      <c r="FJ1202" s="144"/>
      <c r="FK1202" s="144"/>
      <c r="FL1202" s="144"/>
      <c r="FM1202" s="144"/>
      <c r="FN1202" s="144"/>
      <c r="FO1202" s="144"/>
      <c r="FP1202" s="144"/>
      <c r="FQ1202" s="144"/>
      <c r="FR1202" s="144"/>
      <c r="FS1202" s="144"/>
      <c r="FT1202" s="144"/>
      <c r="FU1202" s="144"/>
      <c r="FV1202" s="144"/>
      <c r="FW1202" s="144"/>
      <c r="FX1202" s="144"/>
      <c r="FY1202" s="144"/>
      <c r="FZ1202" s="144"/>
      <c r="GA1202" s="144"/>
      <c r="GB1202" s="144"/>
      <c r="GC1202" s="144"/>
      <c r="GD1202" s="144"/>
      <c r="GE1202" s="144"/>
      <c r="GF1202" s="144"/>
      <c r="GG1202" s="144"/>
      <c r="GH1202" s="144"/>
      <c r="GI1202" s="144"/>
      <c r="GJ1202" s="144"/>
      <c r="GK1202" s="144"/>
      <c r="GL1202" s="144"/>
      <c r="GM1202" s="144"/>
      <c r="GN1202" s="144"/>
      <c r="GO1202" s="144"/>
      <c r="GP1202" s="144"/>
      <c r="GQ1202" s="144"/>
      <c r="GR1202" s="144"/>
      <c r="GS1202" s="144"/>
      <c r="GT1202" s="144"/>
      <c r="GU1202" s="144"/>
      <c r="GV1202" s="144"/>
      <c r="GW1202" s="144"/>
      <c r="GX1202" s="144"/>
      <c r="GY1202" s="144"/>
      <c r="GZ1202" s="144"/>
      <c r="HA1202" s="144"/>
      <c r="HB1202" s="144"/>
      <c r="HC1202" s="144"/>
      <c r="HD1202" s="144"/>
      <c r="HE1202" s="144"/>
      <c r="HF1202" s="144"/>
      <c r="HG1202" s="144"/>
      <c r="HH1202" s="144"/>
      <c r="HI1202" s="144"/>
      <c r="HJ1202" s="144"/>
    </row>
    <row r="1203" spans="1:218" ht="16.5" x14ac:dyDescent="0.35">
      <c r="A1203" s="144"/>
      <c r="B1203" s="144"/>
      <c r="C1203" s="144"/>
      <c r="D1203" s="144"/>
      <c r="E1203" s="144"/>
      <c r="F1203" s="144"/>
      <c r="G1203" s="144"/>
      <c r="H1203" s="144"/>
      <c r="I1203" s="144"/>
      <c r="J1203" s="144"/>
      <c r="K1203" s="144"/>
      <c r="L1203" s="144"/>
      <c r="M1203" s="144"/>
      <c r="N1203" s="144"/>
      <c r="O1203" s="144"/>
      <c r="P1203" s="144"/>
      <c r="Q1203" s="144"/>
      <c r="R1203" s="144"/>
      <c r="S1203" s="144"/>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c r="BG1203" s="144"/>
      <c r="BH1203" s="144"/>
      <c r="BI1203" s="144"/>
      <c r="BJ1203" s="144"/>
      <c r="BK1203" s="144"/>
      <c r="BL1203" s="144"/>
      <c r="BM1203" s="144"/>
      <c r="BN1203" s="144"/>
      <c r="BO1203" s="144"/>
      <c r="BP1203" s="144"/>
      <c r="BQ1203" s="144"/>
      <c r="BR1203" s="144"/>
      <c r="BS1203" s="144"/>
      <c r="BT1203" s="144"/>
      <c r="BU1203" s="144"/>
      <c r="BV1203" s="144"/>
      <c r="BW1203" s="144"/>
      <c r="BX1203" s="144"/>
      <c r="BY1203" s="144"/>
      <c r="BZ1203" s="144"/>
      <c r="CA1203" s="144"/>
      <c r="CB1203" s="144"/>
      <c r="CC1203" s="144"/>
      <c r="CD1203" s="144"/>
      <c r="CE1203" s="144"/>
      <c r="CF1203" s="144"/>
      <c r="CG1203" s="144"/>
      <c r="CH1203" s="144"/>
      <c r="CI1203" s="144"/>
      <c r="CJ1203" s="144"/>
      <c r="CK1203" s="144"/>
      <c r="CL1203" s="144"/>
      <c r="CM1203" s="144"/>
      <c r="CN1203" s="144"/>
      <c r="CO1203" s="144"/>
      <c r="CP1203" s="144"/>
      <c r="CQ1203" s="144"/>
      <c r="CR1203" s="144"/>
      <c r="CS1203" s="144"/>
      <c r="CT1203" s="144"/>
      <c r="CU1203" s="144"/>
      <c r="CV1203" s="144"/>
      <c r="CW1203" s="144"/>
      <c r="CX1203" s="144"/>
      <c r="CY1203" s="144"/>
      <c r="CZ1203" s="144"/>
      <c r="DA1203" s="144"/>
      <c r="DB1203" s="144"/>
      <c r="DC1203" s="144"/>
      <c r="DD1203" s="144"/>
      <c r="DE1203" s="144"/>
      <c r="DF1203" s="144"/>
      <c r="DG1203" s="144"/>
      <c r="DH1203" s="144"/>
      <c r="DI1203" s="144"/>
      <c r="DJ1203" s="144"/>
      <c r="DK1203" s="144"/>
      <c r="DL1203" s="144"/>
      <c r="DM1203" s="144"/>
      <c r="DN1203" s="144"/>
      <c r="DO1203" s="144"/>
      <c r="DP1203" s="144"/>
      <c r="DQ1203" s="144"/>
      <c r="DR1203" s="144"/>
      <c r="DS1203" s="144"/>
      <c r="DT1203" s="144"/>
      <c r="DU1203" s="144"/>
      <c r="DV1203" s="144"/>
      <c r="DW1203" s="144"/>
      <c r="DX1203" s="144"/>
      <c r="DY1203" s="144"/>
      <c r="DZ1203" s="144"/>
      <c r="EA1203" s="144"/>
      <c r="EB1203" s="144"/>
      <c r="EC1203" s="144"/>
      <c r="ED1203" s="144"/>
      <c r="EE1203" s="144"/>
      <c r="EF1203" s="144"/>
      <c r="EG1203" s="144"/>
      <c r="EH1203" s="144"/>
      <c r="EI1203" s="144"/>
      <c r="EJ1203" s="144"/>
      <c r="EK1203" s="144"/>
      <c r="EL1203" s="144"/>
      <c r="EM1203" s="144"/>
      <c r="EN1203" s="144"/>
      <c r="EO1203" s="144"/>
      <c r="EP1203" s="144"/>
      <c r="EQ1203" s="144"/>
      <c r="ER1203" s="144"/>
      <c r="ES1203" s="144"/>
      <c r="ET1203" s="144"/>
      <c r="EU1203" s="144"/>
      <c r="EV1203" s="144"/>
      <c r="EW1203" s="144"/>
      <c r="EX1203" s="144"/>
      <c r="EY1203" s="144"/>
      <c r="EZ1203" s="144"/>
      <c r="FA1203" s="144"/>
      <c r="FB1203" s="144"/>
      <c r="FC1203" s="144"/>
      <c r="FD1203" s="144"/>
      <c r="FE1203" s="144"/>
      <c r="FF1203" s="144"/>
      <c r="FG1203" s="144"/>
      <c r="FH1203" s="144"/>
      <c r="FI1203" s="144"/>
      <c r="FJ1203" s="144"/>
      <c r="FK1203" s="144"/>
      <c r="FL1203" s="144"/>
      <c r="FM1203" s="144"/>
      <c r="FN1203" s="144"/>
      <c r="FO1203" s="144"/>
      <c r="FP1203" s="144"/>
      <c r="FQ1203" s="144"/>
      <c r="FR1203" s="144"/>
      <c r="FS1203" s="144"/>
      <c r="FT1203" s="144"/>
      <c r="FU1203" s="144"/>
      <c r="FV1203" s="144"/>
      <c r="FW1203" s="144"/>
      <c r="FX1203" s="144"/>
      <c r="FY1203" s="144"/>
      <c r="FZ1203" s="144"/>
      <c r="GA1203" s="144"/>
      <c r="GB1203" s="144"/>
      <c r="GC1203" s="144"/>
      <c r="GD1203" s="144"/>
      <c r="GE1203" s="144"/>
      <c r="GF1203" s="144"/>
      <c r="GG1203" s="144"/>
      <c r="GH1203" s="144"/>
      <c r="GI1203" s="144"/>
      <c r="GJ1203" s="144"/>
      <c r="GK1203" s="144"/>
      <c r="GL1203" s="144"/>
      <c r="GM1203" s="144"/>
      <c r="GN1203" s="144"/>
      <c r="GO1203" s="144"/>
      <c r="GP1203" s="144"/>
      <c r="GQ1203" s="144"/>
      <c r="GR1203" s="144"/>
      <c r="GS1203" s="144"/>
      <c r="GT1203" s="144"/>
      <c r="GU1203" s="144"/>
      <c r="GV1203" s="144"/>
      <c r="GW1203" s="144"/>
      <c r="GX1203" s="144"/>
      <c r="GY1203" s="144"/>
      <c r="GZ1203" s="144"/>
      <c r="HA1203" s="144"/>
      <c r="HB1203" s="144"/>
      <c r="HC1203" s="144"/>
      <c r="HD1203" s="144"/>
      <c r="HE1203" s="144"/>
      <c r="HF1203" s="144"/>
      <c r="HG1203" s="144"/>
      <c r="HH1203" s="144"/>
      <c r="HI1203" s="144"/>
      <c r="HJ1203" s="144"/>
    </row>
    <row r="1204" spans="1:218" ht="16.5" x14ac:dyDescent="0.35">
      <c r="A1204" s="144"/>
      <c r="B1204" s="144"/>
      <c r="C1204" s="144"/>
      <c r="D1204" s="144"/>
      <c r="E1204" s="144"/>
      <c r="F1204" s="144"/>
      <c r="G1204" s="144"/>
      <c r="H1204" s="144"/>
      <c r="I1204" s="144"/>
      <c r="J1204" s="144"/>
      <c r="K1204" s="144"/>
      <c r="L1204" s="144"/>
      <c r="M1204" s="144"/>
      <c r="N1204" s="144"/>
      <c r="O1204" s="144"/>
      <c r="P1204" s="144"/>
      <c r="Q1204" s="144"/>
      <c r="R1204" s="144"/>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c r="BG1204" s="144"/>
      <c r="BH1204" s="144"/>
      <c r="BI1204" s="144"/>
      <c r="BJ1204" s="144"/>
      <c r="BK1204" s="144"/>
      <c r="BL1204" s="144"/>
      <c r="BM1204" s="144"/>
      <c r="BN1204" s="144"/>
      <c r="BO1204" s="144"/>
      <c r="BP1204" s="144"/>
      <c r="BQ1204" s="144"/>
      <c r="BR1204" s="144"/>
      <c r="BS1204" s="144"/>
      <c r="BT1204" s="144"/>
      <c r="BU1204" s="144"/>
      <c r="BV1204" s="144"/>
      <c r="BW1204" s="144"/>
      <c r="BX1204" s="144"/>
      <c r="BY1204" s="144"/>
      <c r="BZ1204" s="144"/>
      <c r="CA1204" s="144"/>
      <c r="CB1204" s="144"/>
      <c r="CC1204" s="144"/>
      <c r="CD1204" s="144"/>
      <c r="CE1204" s="144"/>
      <c r="CF1204" s="144"/>
      <c r="CG1204" s="144"/>
      <c r="CH1204" s="144"/>
      <c r="CI1204" s="144"/>
      <c r="CJ1204" s="144"/>
      <c r="CK1204" s="144"/>
      <c r="CL1204" s="144"/>
      <c r="CM1204" s="144"/>
      <c r="CN1204" s="144"/>
      <c r="CO1204" s="144"/>
      <c r="CP1204" s="144"/>
      <c r="CQ1204" s="144"/>
      <c r="CR1204" s="144"/>
      <c r="CS1204" s="144"/>
      <c r="CT1204" s="144"/>
      <c r="CU1204" s="144"/>
      <c r="CV1204" s="144"/>
      <c r="CW1204" s="144"/>
      <c r="CX1204" s="144"/>
      <c r="CY1204" s="144"/>
      <c r="CZ1204" s="144"/>
      <c r="DA1204" s="144"/>
      <c r="DB1204" s="144"/>
      <c r="DC1204" s="144"/>
      <c r="DD1204" s="144"/>
      <c r="DE1204" s="144"/>
      <c r="DF1204" s="144"/>
      <c r="DG1204" s="144"/>
      <c r="DH1204" s="144"/>
      <c r="DI1204" s="144"/>
      <c r="DJ1204" s="144"/>
      <c r="DK1204" s="144"/>
      <c r="DL1204" s="144"/>
      <c r="DM1204" s="144"/>
      <c r="DN1204" s="144"/>
      <c r="DO1204" s="144"/>
      <c r="DP1204" s="144"/>
      <c r="DQ1204" s="144"/>
      <c r="DR1204" s="144"/>
      <c r="DS1204" s="144"/>
      <c r="DT1204" s="144"/>
      <c r="DU1204" s="144"/>
      <c r="DV1204" s="144"/>
      <c r="DW1204" s="144"/>
      <c r="DX1204" s="144"/>
      <c r="DY1204" s="144"/>
      <c r="DZ1204" s="144"/>
      <c r="EA1204" s="144"/>
      <c r="EB1204" s="144"/>
      <c r="EC1204" s="144"/>
      <c r="ED1204" s="144"/>
      <c r="EE1204" s="144"/>
      <c r="EF1204" s="144"/>
      <c r="EG1204" s="144"/>
      <c r="EH1204" s="144"/>
      <c r="EI1204" s="144"/>
      <c r="EJ1204" s="144"/>
      <c r="EK1204" s="144"/>
      <c r="EL1204" s="144"/>
      <c r="EM1204" s="144"/>
      <c r="EN1204" s="144"/>
      <c r="EO1204" s="144"/>
      <c r="EP1204" s="144"/>
      <c r="EQ1204" s="144"/>
      <c r="ER1204" s="144"/>
      <c r="ES1204" s="144"/>
      <c r="ET1204" s="144"/>
      <c r="EU1204" s="144"/>
      <c r="EV1204" s="144"/>
      <c r="EW1204" s="144"/>
      <c r="EX1204" s="144"/>
      <c r="EY1204" s="144"/>
      <c r="EZ1204" s="144"/>
      <c r="FA1204" s="144"/>
      <c r="FB1204" s="144"/>
      <c r="FC1204" s="144"/>
      <c r="FD1204" s="144"/>
      <c r="FE1204" s="144"/>
      <c r="FF1204" s="144"/>
      <c r="FG1204" s="144"/>
      <c r="FH1204" s="144"/>
      <c r="FI1204" s="144"/>
      <c r="FJ1204" s="144"/>
      <c r="FK1204" s="144"/>
      <c r="FL1204" s="144"/>
      <c r="FM1204" s="144"/>
      <c r="FN1204" s="144"/>
      <c r="FO1204" s="144"/>
      <c r="FP1204" s="144"/>
      <c r="FQ1204" s="144"/>
      <c r="FR1204" s="144"/>
      <c r="FS1204" s="144"/>
      <c r="FT1204" s="144"/>
      <c r="FU1204" s="144"/>
      <c r="FV1204" s="144"/>
      <c r="FW1204" s="144"/>
      <c r="FX1204" s="144"/>
      <c r="FY1204" s="144"/>
      <c r="FZ1204" s="144"/>
      <c r="GA1204" s="144"/>
      <c r="GB1204" s="144"/>
      <c r="GC1204" s="144"/>
      <c r="GD1204" s="144"/>
      <c r="GE1204" s="144"/>
      <c r="GF1204" s="144"/>
      <c r="GG1204" s="144"/>
      <c r="GH1204" s="144"/>
      <c r="GI1204" s="144"/>
      <c r="GJ1204" s="144"/>
      <c r="GK1204" s="144"/>
      <c r="GL1204" s="144"/>
      <c r="GM1204" s="144"/>
      <c r="GN1204" s="144"/>
      <c r="GO1204" s="144"/>
      <c r="GP1204" s="144"/>
      <c r="GQ1204" s="144"/>
      <c r="GR1204" s="144"/>
      <c r="GS1204" s="144"/>
      <c r="GT1204" s="144"/>
      <c r="GU1204" s="144"/>
      <c r="GV1204" s="144"/>
      <c r="GW1204" s="144"/>
      <c r="GX1204" s="144"/>
      <c r="GY1204" s="144"/>
      <c r="GZ1204" s="144"/>
      <c r="HA1204" s="144"/>
      <c r="HB1204" s="144"/>
      <c r="HC1204" s="144"/>
      <c r="HD1204" s="144"/>
      <c r="HE1204" s="144"/>
      <c r="HF1204" s="144"/>
      <c r="HG1204" s="144"/>
      <c r="HH1204" s="144"/>
      <c r="HI1204" s="144"/>
      <c r="HJ1204" s="144"/>
    </row>
    <row r="1205" spans="1:218" ht="16.5" x14ac:dyDescent="0.35">
      <c r="A1205" s="144"/>
      <c r="B1205" s="144"/>
      <c r="C1205" s="144"/>
      <c r="D1205" s="144"/>
      <c r="E1205" s="144"/>
      <c r="F1205" s="144"/>
      <c r="G1205" s="144"/>
      <c r="H1205" s="144"/>
      <c r="I1205" s="144"/>
      <c r="J1205" s="144"/>
      <c r="K1205" s="144"/>
      <c r="L1205" s="144"/>
      <c r="M1205" s="144"/>
      <c r="N1205" s="144"/>
      <c r="O1205" s="144"/>
      <c r="P1205" s="144"/>
      <c r="Q1205" s="144"/>
      <c r="R1205" s="144"/>
      <c r="S1205" s="144"/>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c r="BG1205" s="144"/>
      <c r="BH1205" s="144"/>
      <c r="BI1205" s="144"/>
      <c r="BJ1205" s="144"/>
      <c r="BK1205" s="144"/>
      <c r="BL1205" s="144"/>
      <c r="BM1205" s="144"/>
      <c r="BN1205" s="144"/>
      <c r="BO1205" s="144"/>
      <c r="BP1205" s="144"/>
      <c r="BQ1205" s="144"/>
      <c r="BR1205" s="144"/>
      <c r="BS1205" s="144"/>
      <c r="BT1205" s="144"/>
      <c r="BU1205" s="144"/>
      <c r="BV1205" s="144"/>
      <c r="BW1205" s="144"/>
      <c r="BX1205" s="144"/>
      <c r="BY1205" s="144"/>
      <c r="BZ1205" s="144"/>
      <c r="CA1205" s="144"/>
      <c r="CB1205" s="144"/>
      <c r="CC1205" s="144"/>
      <c r="CD1205" s="144"/>
      <c r="CE1205" s="144"/>
      <c r="CF1205" s="144"/>
      <c r="CG1205" s="144"/>
      <c r="CH1205" s="144"/>
      <c r="CI1205" s="144"/>
      <c r="CJ1205" s="144"/>
      <c r="CK1205" s="144"/>
      <c r="CL1205" s="144"/>
      <c r="CM1205" s="144"/>
      <c r="CN1205" s="144"/>
      <c r="CO1205" s="144"/>
      <c r="CP1205" s="144"/>
      <c r="CQ1205" s="144"/>
      <c r="CR1205" s="144"/>
      <c r="CS1205" s="144"/>
      <c r="CT1205" s="144"/>
      <c r="CU1205" s="144"/>
      <c r="CV1205" s="144"/>
      <c r="CW1205" s="144"/>
      <c r="CX1205" s="144"/>
      <c r="CY1205" s="144"/>
      <c r="CZ1205" s="144"/>
      <c r="DA1205" s="144"/>
      <c r="DB1205" s="144"/>
      <c r="DC1205" s="144"/>
      <c r="DD1205" s="144"/>
      <c r="DE1205" s="144"/>
      <c r="DF1205" s="144"/>
      <c r="DG1205" s="144"/>
      <c r="DH1205" s="144"/>
      <c r="DI1205" s="144"/>
      <c r="DJ1205" s="144"/>
      <c r="DK1205" s="144"/>
      <c r="DL1205" s="144"/>
      <c r="DM1205" s="144"/>
      <c r="DN1205" s="144"/>
      <c r="DO1205" s="144"/>
      <c r="DP1205" s="144"/>
      <c r="DQ1205" s="144"/>
      <c r="DR1205" s="144"/>
      <c r="DS1205" s="144"/>
      <c r="DT1205" s="144"/>
      <c r="DU1205" s="144"/>
      <c r="DV1205" s="144"/>
      <c r="DW1205" s="144"/>
      <c r="DX1205" s="144"/>
      <c r="DY1205" s="144"/>
      <c r="DZ1205" s="144"/>
      <c r="EA1205" s="144"/>
      <c r="EB1205" s="144"/>
      <c r="EC1205" s="144"/>
      <c r="ED1205" s="144"/>
      <c r="EE1205" s="144"/>
      <c r="EF1205" s="144"/>
      <c r="EG1205" s="144"/>
      <c r="EH1205" s="144"/>
      <c r="EI1205" s="144"/>
      <c r="EJ1205" s="144"/>
      <c r="EK1205" s="144"/>
      <c r="EL1205" s="144"/>
      <c r="EM1205" s="144"/>
      <c r="EN1205" s="144"/>
      <c r="EO1205" s="144"/>
      <c r="EP1205" s="144"/>
      <c r="EQ1205" s="144"/>
      <c r="ER1205" s="144"/>
      <c r="ES1205" s="144"/>
      <c r="ET1205" s="144"/>
      <c r="EU1205" s="144"/>
      <c r="EV1205" s="144"/>
      <c r="EW1205" s="144"/>
      <c r="EX1205" s="144"/>
      <c r="EY1205" s="144"/>
      <c r="EZ1205" s="144"/>
      <c r="FA1205" s="144"/>
      <c r="FB1205" s="144"/>
      <c r="FC1205" s="144"/>
      <c r="FD1205" s="144"/>
      <c r="FE1205" s="144"/>
      <c r="FF1205" s="144"/>
      <c r="FG1205" s="144"/>
      <c r="FH1205" s="144"/>
      <c r="FI1205" s="144"/>
      <c r="FJ1205" s="144"/>
      <c r="FK1205" s="144"/>
      <c r="FL1205" s="144"/>
      <c r="FM1205" s="144"/>
      <c r="FN1205" s="144"/>
      <c r="FO1205" s="144"/>
      <c r="FP1205" s="144"/>
      <c r="FQ1205" s="144"/>
      <c r="FR1205" s="144"/>
      <c r="FS1205" s="144"/>
      <c r="FT1205" s="144"/>
      <c r="FU1205" s="144"/>
      <c r="FV1205" s="144"/>
      <c r="FW1205" s="144"/>
      <c r="FX1205" s="144"/>
      <c r="FY1205" s="144"/>
      <c r="FZ1205" s="144"/>
      <c r="GA1205" s="144"/>
      <c r="GB1205" s="144"/>
      <c r="GC1205" s="144"/>
      <c r="GD1205" s="144"/>
      <c r="GE1205" s="144"/>
      <c r="GF1205" s="144"/>
      <c r="GG1205" s="144"/>
      <c r="GH1205" s="144"/>
      <c r="GI1205" s="144"/>
      <c r="GJ1205" s="144"/>
      <c r="GK1205" s="144"/>
      <c r="GL1205" s="144"/>
      <c r="GM1205" s="144"/>
      <c r="GN1205" s="144"/>
      <c r="GO1205" s="144"/>
      <c r="GP1205" s="144"/>
      <c r="GQ1205" s="144"/>
      <c r="GR1205" s="144"/>
      <c r="GS1205" s="144"/>
      <c r="GT1205" s="144"/>
      <c r="GU1205" s="144"/>
      <c r="GV1205" s="144"/>
      <c r="GW1205" s="144"/>
      <c r="GX1205" s="144"/>
      <c r="GY1205" s="144"/>
      <c r="GZ1205" s="144"/>
      <c r="HA1205" s="144"/>
      <c r="HB1205" s="144"/>
      <c r="HC1205" s="144"/>
      <c r="HD1205" s="144"/>
      <c r="HE1205" s="144"/>
      <c r="HF1205" s="144"/>
      <c r="HG1205" s="144"/>
      <c r="HH1205" s="144"/>
      <c r="HI1205" s="144"/>
      <c r="HJ1205" s="144"/>
    </row>
    <row r="1206" spans="1:218" ht="16.5" x14ac:dyDescent="0.35">
      <c r="A1206" s="144"/>
      <c r="B1206" s="144"/>
      <c r="C1206" s="144"/>
      <c r="D1206" s="144"/>
      <c r="E1206" s="144"/>
      <c r="F1206" s="144"/>
      <c r="G1206" s="144"/>
      <c r="H1206" s="144"/>
      <c r="I1206" s="144"/>
      <c r="J1206" s="144"/>
      <c r="K1206" s="144"/>
      <c r="L1206" s="144"/>
      <c r="M1206" s="144"/>
      <c r="N1206" s="144"/>
      <c r="O1206" s="144"/>
      <c r="P1206" s="144"/>
      <c r="Q1206" s="144"/>
      <c r="R1206" s="144"/>
      <c r="S1206" s="144"/>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c r="BG1206" s="144"/>
      <c r="BH1206" s="144"/>
      <c r="BI1206" s="144"/>
      <c r="BJ1206" s="144"/>
      <c r="BK1206" s="144"/>
      <c r="BL1206" s="144"/>
      <c r="BM1206" s="144"/>
      <c r="BN1206" s="144"/>
      <c r="BO1206" s="144"/>
      <c r="BP1206" s="144"/>
      <c r="BQ1206" s="144"/>
      <c r="BR1206" s="144"/>
      <c r="BS1206" s="144"/>
      <c r="BT1206" s="144"/>
      <c r="BU1206" s="144"/>
      <c r="BV1206" s="144"/>
      <c r="BW1206" s="144"/>
      <c r="BX1206" s="144"/>
      <c r="BY1206" s="144"/>
      <c r="BZ1206" s="144"/>
      <c r="CA1206" s="144"/>
      <c r="CB1206" s="144"/>
      <c r="CC1206" s="144"/>
      <c r="CD1206" s="144"/>
      <c r="CE1206" s="144"/>
      <c r="CF1206" s="144"/>
      <c r="CG1206" s="144"/>
      <c r="CH1206" s="144"/>
      <c r="CI1206" s="144"/>
      <c r="CJ1206" s="144"/>
      <c r="CK1206" s="144"/>
      <c r="CL1206" s="144"/>
      <c r="CM1206" s="144"/>
      <c r="CN1206" s="144"/>
      <c r="CO1206" s="144"/>
      <c r="CP1206" s="144"/>
      <c r="CQ1206" s="144"/>
      <c r="CR1206" s="144"/>
      <c r="CS1206" s="144"/>
      <c r="CT1206" s="144"/>
      <c r="CU1206" s="144"/>
      <c r="CV1206" s="144"/>
      <c r="CW1206" s="144"/>
      <c r="CX1206" s="144"/>
      <c r="CY1206" s="144"/>
      <c r="CZ1206" s="144"/>
      <c r="DA1206" s="144"/>
      <c r="DB1206" s="144"/>
      <c r="DC1206" s="144"/>
      <c r="DD1206" s="144"/>
      <c r="DE1206" s="144"/>
      <c r="DF1206" s="144"/>
      <c r="DG1206" s="144"/>
      <c r="DH1206" s="144"/>
      <c r="DI1206" s="144"/>
      <c r="DJ1206" s="144"/>
      <c r="DK1206" s="144"/>
      <c r="DL1206" s="144"/>
      <c r="DM1206" s="144"/>
      <c r="DN1206" s="144"/>
      <c r="DO1206" s="144"/>
      <c r="DP1206" s="144"/>
      <c r="DQ1206" s="144"/>
      <c r="DR1206" s="144"/>
      <c r="DS1206" s="144"/>
      <c r="DT1206" s="144"/>
      <c r="DU1206" s="144"/>
      <c r="DV1206" s="144"/>
      <c r="DW1206" s="144"/>
      <c r="DX1206" s="144"/>
      <c r="DY1206" s="144"/>
      <c r="DZ1206" s="144"/>
      <c r="EA1206" s="144"/>
      <c r="EB1206" s="144"/>
      <c r="EC1206" s="144"/>
      <c r="ED1206" s="144"/>
      <c r="EE1206" s="144"/>
      <c r="EF1206" s="144"/>
      <c r="EG1206" s="144"/>
      <c r="EH1206" s="144"/>
      <c r="EI1206" s="144"/>
      <c r="EJ1206" s="144"/>
      <c r="EK1206" s="144"/>
      <c r="EL1206" s="144"/>
      <c r="EM1206" s="144"/>
      <c r="EN1206" s="144"/>
      <c r="EO1206" s="144"/>
      <c r="EP1206" s="144"/>
      <c r="EQ1206" s="144"/>
      <c r="ER1206" s="144"/>
      <c r="ES1206" s="144"/>
      <c r="ET1206" s="144"/>
      <c r="EU1206" s="144"/>
      <c r="EV1206" s="144"/>
      <c r="EW1206" s="144"/>
      <c r="EX1206" s="144"/>
      <c r="EY1206" s="144"/>
      <c r="EZ1206" s="144"/>
      <c r="FA1206" s="144"/>
      <c r="FB1206" s="144"/>
      <c r="FC1206" s="144"/>
      <c r="FD1206" s="144"/>
      <c r="FE1206" s="144"/>
      <c r="FF1206" s="144"/>
      <c r="FG1206" s="144"/>
      <c r="FH1206" s="144"/>
      <c r="FI1206" s="144"/>
      <c r="FJ1206" s="144"/>
      <c r="FK1206" s="144"/>
      <c r="FL1206" s="144"/>
      <c r="FM1206" s="144"/>
      <c r="FN1206" s="144"/>
      <c r="FO1206" s="144"/>
      <c r="FP1206" s="144"/>
      <c r="FQ1206" s="144"/>
      <c r="FR1206" s="144"/>
      <c r="FS1206" s="144"/>
      <c r="FT1206" s="144"/>
      <c r="FU1206" s="144"/>
      <c r="FV1206" s="144"/>
      <c r="FW1206" s="144"/>
      <c r="FX1206" s="144"/>
      <c r="FY1206" s="144"/>
      <c r="FZ1206" s="144"/>
      <c r="GA1206" s="144"/>
      <c r="GB1206" s="144"/>
      <c r="GC1206" s="144"/>
      <c r="GD1206" s="144"/>
      <c r="GE1206" s="144"/>
      <c r="GF1206" s="144"/>
      <c r="GG1206" s="144"/>
      <c r="GH1206" s="144"/>
      <c r="GI1206" s="144"/>
      <c r="GJ1206" s="144"/>
      <c r="GK1206" s="144"/>
      <c r="GL1206" s="144"/>
      <c r="GM1206" s="144"/>
      <c r="GN1206" s="144"/>
      <c r="GO1206" s="144"/>
      <c r="GP1206" s="144"/>
      <c r="GQ1206" s="144"/>
      <c r="GR1206" s="144"/>
      <c r="GS1206" s="144"/>
      <c r="GT1206" s="144"/>
      <c r="GU1206" s="144"/>
      <c r="GV1206" s="144"/>
      <c r="GW1206" s="144"/>
      <c r="GX1206" s="144"/>
      <c r="GY1206" s="144"/>
      <c r="GZ1206" s="144"/>
      <c r="HA1206" s="144"/>
      <c r="HB1206" s="144"/>
      <c r="HC1206" s="144"/>
      <c r="HD1206" s="144"/>
      <c r="HE1206" s="144"/>
      <c r="HF1206" s="144"/>
      <c r="HG1206" s="144"/>
      <c r="HH1206" s="144"/>
      <c r="HI1206" s="144"/>
      <c r="HJ1206" s="144"/>
    </row>
    <row r="1207" spans="1:218" ht="16.5" x14ac:dyDescent="0.35">
      <c r="A1207" s="144"/>
      <c r="B1207" s="144"/>
      <c r="C1207" s="144"/>
      <c r="D1207" s="144"/>
      <c r="E1207" s="144"/>
      <c r="F1207" s="144"/>
      <c r="G1207" s="144"/>
      <c r="H1207" s="144"/>
      <c r="I1207" s="144"/>
      <c r="J1207" s="144"/>
      <c r="K1207" s="144"/>
      <c r="L1207" s="144"/>
      <c r="M1207" s="144"/>
      <c r="N1207" s="144"/>
      <c r="O1207" s="144"/>
      <c r="P1207" s="144"/>
      <c r="Q1207" s="144"/>
      <c r="R1207" s="144"/>
      <c r="S1207" s="144"/>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c r="BG1207" s="144"/>
      <c r="BH1207" s="144"/>
      <c r="BI1207" s="144"/>
      <c r="BJ1207" s="144"/>
      <c r="BK1207" s="144"/>
      <c r="BL1207" s="144"/>
      <c r="BM1207" s="144"/>
      <c r="BN1207" s="144"/>
      <c r="BO1207" s="144"/>
      <c r="BP1207" s="144"/>
      <c r="BQ1207" s="144"/>
      <c r="BR1207" s="144"/>
      <c r="BS1207" s="144"/>
      <c r="BT1207" s="144"/>
      <c r="BU1207" s="144"/>
      <c r="BV1207" s="144"/>
      <c r="BW1207" s="144"/>
      <c r="BX1207" s="144"/>
      <c r="BY1207" s="144"/>
      <c r="BZ1207" s="144"/>
      <c r="CA1207" s="144"/>
      <c r="CB1207" s="144"/>
      <c r="CC1207" s="144"/>
      <c r="CD1207" s="144"/>
      <c r="CE1207" s="144"/>
      <c r="CF1207" s="144"/>
      <c r="CG1207" s="144"/>
      <c r="CH1207" s="144"/>
      <c r="CI1207" s="144"/>
      <c r="CJ1207" s="144"/>
      <c r="CK1207" s="144"/>
      <c r="CL1207" s="144"/>
      <c r="CM1207" s="144"/>
      <c r="CN1207" s="144"/>
      <c r="CO1207" s="144"/>
      <c r="CP1207" s="144"/>
      <c r="CQ1207" s="144"/>
      <c r="CR1207" s="144"/>
      <c r="CS1207" s="144"/>
      <c r="CT1207" s="144"/>
      <c r="CU1207" s="144"/>
      <c r="CV1207" s="144"/>
      <c r="CW1207" s="144"/>
      <c r="CX1207" s="144"/>
      <c r="CY1207" s="144"/>
      <c r="CZ1207" s="144"/>
      <c r="DA1207" s="144"/>
      <c r="DB1207" s="144"/>
      <c r="DC1207" s="144"/>
      <c r="DD1207" s="144"/>
      <c r="DE1207" s="144"/>
      <c r="DF1207" s="144"/>
      <c r="DG1207" s="144"/>
      <c r="DH1207" s="144"/>
      <c r="DI1207" s="144"/>
      <c r="DJ1207" s="144"/>
      <c r="DK1207" s="144"/>
      <c r="DL1207" s="144"/>
      <c r="DM1207" s="144"/>
      <c r="DN1207" s="144"/>
      <c r="DO1207" s="144"/>
      <c r="DP1207" s="144"/>
      <c r="DQ1207" s="144"/>
      <c r="DR1207" s="144"/>
      <c r="DS1207" s="144"/>
      <c r="DT1207" s="144"/>
      <c r="DU1207" s="144"/>
      <c r="DV1207" s="144"/>
      <c r="DW1207" s="144"/>
      <c r="DX1207" s="144"/>
      <c r="DY1207" s="144"/>
      <c r="DZ1207" s="144"/>
      <c r="EA1207" s="144"/>
      <c r="EB1207" s="144"/>
      <c r="EC1207" s="144"/>
      <c r="ED1207" s="144"/>
      <c r="EE1207" s="144"/>
      <c r="EF1207" s="144"/>
      <c r="EG1207" s="144"/>
      <c r="EH1207" s="144"/>
      <c r="EI1207" s="144"/>
      <c r="EJ1207" s="144"/>
      <c r="EK1207" s="144"/>
      <c r="EL1207" s="144"/>
      <c r="EM1207" s="144"/>
      <c r="EN1207" s="144"/>
      <c r="EO1207" s="144"/>
      <c r="EP1207" s="144"/>
      <c r="EQ1207" s="144"/>
      <c r="ER1207" s="144"/>
      <c r="ES1207" s="144"/>
      <c r="ET1207" s="144"/>
      <c r="EU1207" s="144"/>
      <c r="EV1207" s="144"/>
      <c r="EW1207" s="144"/>
      <c r="EX1207" s="144"/>
      <c r="EY1207" s="144"/>
      <c r="EZ1207" s="144"/>
      <c r="FA1207" s="144"/>
      <c r="FB1207" s="144"/>
      <c r="FC1207" s="144"/>
      <c r="FD1207" s="144"/>
      <c r="FE1207" s="144"/>
      <c r="FF1207" s="144"/>
      <c r="FG1207" s="144"/>
      <c r="FH1207" s="144"/>
      <c r="FI1207" s="144"/>
      <c r="FJ1207" s="144"/>
      <c r="FK1207" s="144"/>
      <c r="FL1207" s="144"/>
      <c r="FM1207" s="144"/>
      <c r="FN1207" s="144"/>
      <c r="FO1207" s="144"/>
      <c r="FP1207" s="144"/>
      <c r="FQ1207" s="144"/>
      <c r="FR1207" s="144"/>
      <c r="FS1207" s="144"/>
      <c r="FT1207" s="144"/>
      <c r="FU1207" s="144"/>
      <c r="FV1207" s="144"/>
      <c r="FW1207" s="144"/>
      <c r="FX1207" s="144"/>
      <c r="FY1207" s="144"/>
      <c r="FZ1207" s="144"/>
      <c r="GA1207" s="144"/>
      <c r="GB1207" s="144"/>
      <c r="GC1207" s="144"/>
      <c r="GD1207" s="144"/>
      <c r="GE1207" s="144"/>
      <c r="GF1207" s="144"/>
      <c r="GG1207" s="144"/>
      <c r="GH1207" s="144"/>
      <c r="GI1207" s="144"/>
      <c r="GJ1207" s="144"/>
      <c r="GK1207" s="144"/>
      <c r="GL1207" s="144"/>
      <c r="GM1207" s="144"/>
      <c r="GN1207" s="144"/>
      <c r="GO1207" s="144"/>
      <c r="GP1207" s="144"/>
      <c r="GQ1207" s="144"/>
      <c r="GR1207" s="144"/>
      <c r="GS1207" s="144"/>
      <c r="GT1207" s="144"/>
      <c r="GU1207" s="144"/>
      <c r="GV1207" s="144"/>
      <c r="GW1207" s="144"/>
      <c r="GX1207" s="144"/>
      <c r="GY1207" s="144"/>
      <c r="GZ1207" s="144"/>
      <c r="HA1207" s="144"/>
      <c r="HB1207" s="144"/>
      <c r="HC1207" s="144"/>
      <c r="HD1207" s="144"/>
      <c r="HE1207" s="144"/>
      <c r="HF1207" s="144"/>
      <c r="HG1207" s="144"/>
      <c r="HH1207" s="144"/>
      <c r="HI1207" s="144"/>
      <c r="HJ1207" s="144"/>
    </row>
    <row r="1208" spans="1:218" ht="16.5" x14ac:dyDescent="0.35">
      <c r="A1208" s="144"/>
      <c r="B1208" s="144"/>
      <c r="C1208" s="144"/>
      <c r="D1208" s="144"/>
      <c r="E1208" s="144"/>
      <c r="F1208" s="144"/>
      <c r="G1208" s="144"/>
      <c r="H1208" s="144"/>
      <c r="I1208" s="144"/>
      <c r="J1208" s="144"/>
      <c r="K1208" s="144"/>
      <c r="L1208" s="144"/>
      <c r="M1208" s="144"/>
      <c r="N1208" s="144"/>
      <c r="O1208" s="144"/>
      <c r="P1208" s="144"/>
      <c r="Q1208" s="144"/>
      <c r="R1208" s="144"/>
      <c r="S1208" s="144"/>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c r="BG1208" s="144"/>
      <c r="BH1208" s="144"/>
      <c r="BI1208" s="144"/>
      <c r="BJ1208" s="144"/>
      <c r="BK1208" s="144"/>
      <c r="BL1208" s="144"/>
      <c r="BM1208" s="144"/>
      <c r="BN1208" s="144"/>
      <c r="BO1208" s="144"/>
      <c r="BP1208" s="144"/>
      <c r="BQ1208" s="144"/>
      <c r="BR1208" s="144"/>
      <c r="BS1208" s="144"/>
      <c r="BT1208" s="144"/>
      <c r="BU1208" s="144"/>
      <c r="BV1208" s="144"/>
      <c r="BW1208" s="144"/>
      <c r="BX1208" s="144"/>
      <c r="BY1208" s="144"/>
      <c r="BZ1208" s="144"/>
      <c r="CA1208" s="144"/>
      <c r="CB1208" s="144"/>
      <c r="CC1208" s="144"/>
      <c r="CD1208" s="144"/>
      <c r="CE1208" s="144"/>
      <c r="CF1208" s="144"/>
      <c r="CG1208" s="144"/>
      <c r="CH1208" s="144"/>
      <c r="CI1208" s="144"/>
      <c r="CJ1208" s="144"/>
      <c r="CK1208" s="144"/>
      <c r="CL1208" s="144"/>
      <c r="CM1208" s="144"/>
      <c r="CN1208" s="144"/>
      <c r="CO1208" s="144"/>
      <c r="CP1208" s="144"/>
      <c r="CQ1208" s="144"/>
      <c r="CR1208" s="144"/>
      <c r="CS1208" s="144"/>
      <c r="CT1208" s="144"/>
      <c r="CU1208" s="144"/>
      <c r="CV1208" s="144"/>
      <c r="CW1208" s="144"/>
      <c r="CX1208" s="144"/>
      <c r="CY1208" s="144"/>
      <c r="CZ1208" s="144"/>
      <c r="DA1208" s="144"/>
      <c r="DB1208" s="144"/>
      <c r="DC1208" s="144"/>
      <c r="DD1208" s="144"/>
      <c r="DE1208" s="144"/>
      <c r="DF1208" s="144"/>
      <c r="DG1208" s="144"/>
      <c r="DH1208" s="144"/>
      <c r="DI1208" s="144"/>
      <c r="DJ1208" s="144"/>
      <c r="DK1208" s="144"/>
      <c r="DL1208" s="144"/>
      <c r="DM1208" s="144"/>
      <c r="DN1208" s="144"/>
      <c r="DO1208" s="144"/>
      <c r="DP1208" s="144"/>
      <c r="DQ1208" s="144"/>
      <c r="DR1208" s="144"/>
      <c r="DS1208" s="144"/>
      <c r="DT1208" s="144"/>
      <c r="DU1208" s="144"/>
      <c r="DV1208" s="144"/>
      <c r="DW1208" s="144"/>
      <c r="DX1208" s="144"/>
      <c r="DY1208" s="144"/>
      <c r="DZ1208" s="144"/>
      <c r="EA1208" s="144"/>
      <c r="EB1208" s="144"/>
      <c r="EC1208" s="144"/>
      <c r="ED1208" s="144"/>
      <c r="EE1208" s="144"/>
      <c r="EF1208" s="144"/>
      <c r="EG1208" s="144"/>
      <c r="EH1208" s="144"/>
      <c r="EI1208" s="144"/>
      <c r="EJ1208" s="144"/>
      <c r="EK1208" s="144"/>
      <c r="EL1208" s="144"/>
      <c r="EM1208" s="144"/>
      <c r="EN1208" s="144"/>
      <c r="EO1208" s="144"/>
      <c r="EP1208" s="144"/>
      <c r="EQ1208" s="144"/>
      <c r="ER1208" s="144"/>
      <c r="ES1208" s="144"/>
      <c r="ET1208" s="144"/>
      <c r="EU1208" s="144"/>
      <c r="EV1208" s="144"/>
      <c r="EW1208" s="144"/>
      <c r="EX1208" s="144"/>
      <c r="EY1208" s="144"/>
      <c r="EZ1208" s="144"/>
      <c r="FA1208" s="144"/>
      <c r="FB1208" s="144"/>
      <c r="FC1208" s="144"/>
      <c r="FD1208" s="144"/>
      <c r="FE1208" s="144"/>
      <c r="FF1208" s="144"/>
      <c r="FG1208" s="144"/>
      <c r="FH1208" s="144"/>
      <c r="FI1208" s="144"/>
      <c r="FJ1208" s="144"/>
      <c r="FK1208" s="144"/>
      <c r="FL1208" s="144"/>
      <c r="FM1208" s="144"/>
      <c r="FN1208" s="144"/>
      <c r="FO1208" s="144"/>
      <c r="FP1208" s="144"/>
      <c r="FQ1208" s="144"/>
      <c r="FR1208" s="144"/>
      <c r="FS1208" s="144"/>
      <c r="FT1208" s="144"/>
      <c r="FU1208" s="144"/>
      <c r="FV1208" s="144"/>
      <c r="FW1208" s="144"/>
      <c r="FX1208" s="144"/>
      <c r="FY1208" s="144"/>
      <c r="FZ1208" s="144"/>
      <c r="GA1208" s="144"/>
      <c r="GB1208" s="144"/>
      <c r="GC1208" s="144"/>
      <c r="GD1208" s="144"/>
      <c r="GE1208" s="144"/>
      <c r="GF1208" s="144"/>
      <c r="GG1208" s="144"/>
      <c r="GH1208" s="144"/>
      <c r="GI1208" s="144"/>
      <c r="GJ1208" s="144"/>
      <c r="GK1208" s="144"/>
      <c r="GL1208" s="144"/>
      <c r="GM1208" s="144"/>
      <c r="GN1208" s="144"/>
      <c r="GO1208" s="144"/>
      <c r="GP1208" s="144"/>
      <c r="GQ1208" s="144"/>
      <c r="GR1208" s="144"/>
      <c r="GS1208" s="144"/>
      <c r="GT1208" s="144"/>
      <c r="GU1208" s="144"/>
      <c r="GV1208" s="144"/>
      <c r="GW1208" s="144"/>
      <c r="GX1208" s="144"/>
      <c r="GY1208" s="144"/>
      <c r="GZ1208" s="144"/>
      <c r="HA1208" s="144"/>
      <c r="HB1208" s="144"/>
      <c r="HC1208" s="144"/>
      <c r="HD1208" s="144"/>
      <c r="HE1208" s="144"/>
      <c r="HF1208" s="144"/>
      <c r="HG1208" s="144"/>
      <c r="HH1208" s="144"/>
      <c r="HI1208" s="144"/>
      <c r="HJ1208" s="144"/>
    </row>
    <row r="1209" spans="1:218" ht="16.5" x14ac:dyDescent="0.35">
      <c r="A1209" s="144"/>
      <c r="B1209" s="144"/>
      <c r="C1209" s="144"/>
      <c r="D1209" s="144"/>
      <c r="E1209" s="144"/>
      <c r="F1209" s="144"/>
      <c r="G1209" s="144"/>
      <c r="H1209" s="144"/>
      <c r="I1209" s="144"/>
      <c r="J1209" s="144"/>
      <c r="K1209" s="144"/>
      <c r="L1209" s="144"/>
      <c r="M1209" s="144"/>
      <c r="N1209" s="144"/>
      <c r="O1209" s="144"/>
      <c r="P1209" s="144"/>
      <c r="Q1209" s="144"/>
      <c r="R1209" s="144"/>
      <c r="S1209" s="144"/>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c r="BG1209" s="144"/>
      <c r="BH1209" s="144"/>
      <c r="BI1209" s="144"/>
      <c r="BJ1209" s="144"/>
      <c r="BK1209" s="144"/>
      <c r="BL1209" s="144"/>
      <c r="BM1209" s="144"/>
      <c r="BN1209" s="144"/>
      <c r="BO1209" s="144"/>
      <c r="BP1209" s="144"/>
      <c r="BQ1209" s="144"/>
      <c r="BR1209" s="144"/>
      <c r="BS1209" s="144"/>
      <c r="BT1209" s="144"/>
      <c r="BU1209" s="144"/>
      <c r="BV1209" s="144"/>
      <c r="BW1209" s="144"/>
      <c r="BX1209" s="144"/>
      <c r="BY1209" s="144"/>
      <c r="BZ1209" s="144"/>
      <c r="CA1209" s="144"/>
      <c r="CB1209" s="144"/>
      <c r="CC1209" s="144"/>
      <c r="CD1209" s="144"/>
      <c r="CE1209" s="144"/>
      <c r="CF1209" s="144"/>
      <c r="CG1209" s="144"/>
      <c r="CH1209" s="144"/>
      <c r="CI1209" s="144"/>
      <c r="CJ1209" s="144"/>
      <c r="CK1209" s="144"/>
      <c r="CL1209" s="144"/>
      <c r="CM1209" s="144"/>
      <c r="CN1209" s="144"/>
      <c r="CO1209" s="144"/>
      <c r="CP1209" s="144"/>
      <c r="CQ1209" s="144"/>
      <c r="CR1209" s="144"/>
      <c r="CS1209" s="144"/>
      <c r="CT1209" s="144"/>
      <c r="CU1209" s="144"/>
      <c r="CV1209" s="144"/>
      <c r="CW1209" s="144"/>
      <c r="CX1209" s="144"/>
      <c r="CY1209" s="144"/>
      <c r="CZ1209" s="144"/>
      <c r="DA1209" s="144"/>
      <c r="DB1209" s="144"/>
      <c r="DC1209" s="144"/>
      <c r="DD1209" s="144"/>
      <c r="DE1209" s="144"/>
      <c r="DF1209" s="144"/>
      <c r="DG1209" s="144"/>
      <c r="DH1209" s="144"/>
      <c r="DI1209" s="144"/>
      <c r="DJ1209" s="144"/>
      <c r="DK1209" s="144"/>
      <c r="DL1209" s="144"/>
      <c r="DM1209" s="144"/>
      <c r="DN1209" s="144"/>
      <c r="DO1209" s="144"/>
      <c r="DP1209" s="144"/>
      <c r="DQ1209" s="144"/>
      <c r="DR1209" s="144"/>
      <c r="DS1209" s="144"/>
      <c r="DT1209" s="144"/>
      <c r="DU1209" s="144"/>
      <c r="DV1209" s="144"/>
      <c r="DW1209" s="144"/>
      <c r="DX1209" s="144"/>
      <c r="DY1209" s="144"/>
      <c r="DZ1209" s="144"/>
      <c r="EA1209" s="144"/>
      <c r="EB1209" s="144"/>
      <c r="EC1209" s="144"/>
      <c r="ED1209" s="144"/>
      <c r="EE1209" s="144"/>
      <c r="EF1209" s="144"/>
      <c r="EG1209" s="144"/>
      <c r="EH1209" s="144"/>
      <c r="EI1209" s="144"/>
      <c r="EJ1209" s="144"/>
      <c r="EK1209" s="144"/>
      <c r="EL1209" s="144"/>
      <c r="EM1209" s="144"/>
      <c r="EN1209" s="144"/>
      <c r="EO1209" s="144"/>
      <c r="EP1209" s="144"/>
      <c r="EQ1209" s="144"/>
      <c r="ER1209" s="144"/>
      <c r="ES1209" s="144"/>
      <c r="ET1209" s="144"/>
      <c r="EU1209" s="144"/>
      <c r="EV1209" s="144"/>
      <c r="EW1209" s="144"/>
      <c r="EX1209" s="144"/>
      <c r="EY1209" s="144"/>
      <c r="EZ1209" s="144"/>
      <c r="FA1209" s="144"/>
      <c r="FB1209" s="144"/>
      <c r="FC1209" s="144"/>
      <c r="FD1209" s="144"/>
      <c r="FE1209" s="144"/>
      <c r="FF1209" s="144"/>
      <c r="FG1209" s="144"/>
      <c r="FH1209" s="144"/>
      <c r="FI1209" s="144"/>
      <c r="FJ1209" s="144"/>
      <c r="FK1209" s="144"/>
      <c r="FL1209" s="144"/>
      <c r="FM1209" s="144"/>
      <c r="FN1209" s="144"/>
      <c r="FO1209" s="144"/>
      <c r="FP1209" s="144"/>
      <c r="FQ1209" s="144"/>
      <c r="FR1209" s="144"/>
      <c r="FS1209" s="144"/>
      <c r="FT1209" s="144"/>
      <c r="FU1209" s="144"/>
      <c r="FV1209" s="144"/>
      <c r="FW1209" s="144"/>
      <c r="FX1209" s="144"/>
      <c r="FY1209" s="144"/>
      <c r="FZ1209" s="144"/>
      <c r="GA1209" s="144"/>
      <c r="GB1209" s="144"/>
      <c r="GC1209" s="144"/>
      <c r="GD1209" s="144"/>
      <c r="GE1209" s="144"/>
      <c r="GF1209" s="144"/>
      <c r="GG1209" s="144"/>
      <c r="GH1209" s="144"/>
      <c r="GI1209" s="144"/>
      <c r="GJ1209" s="144"/>
      <c r="GK1209" s="144"/>
      <c r="GL1209" s="144"/>
      <c r="GM1209" s="144"/>
      <c r="GN1209" s="144"/>
      <c r="GO1209" s="144"/>
      <c r="GP1209" s="144"/>
      <c r="GQ1209" s="144"/>
      <c r="GR1209" s="144"/>
      <c r="GS1209" s="144"/>
      <c r="GT1209" s="144"/>
      <c r="GU1209" s="144"/>
      <c r="GV1209" s="144"/>
      <c r="GW1209" s="144"/>
      <c r="GX1209" s="144"/>
      <c r="GY1209" s="144"/>
      <c r="GZ1209" s="144"/>
      <c r="HA1209" s="144"/>
      <c r="HB1209" s="144"/>
      <c r="HC1209" s="144"/>
      <c r="HD1209" s="144"/>
      <c r="HE1209" s="144"/>
      <c r="HF1209" s="144"/>
      <c r="HG1209" s="144"/>
      <c r="HH1209" s="144"/>
      <c r="HI1209" s="144"/>
      <c r="HJ1209" s="144"/>
    </row>
    <row r="1210" spans="1:218" ht="16.5" x14ac:dyDescent="0.35">
      <c r="A1210" s="144"/>
      <c r="B1210" s="144"/>
      <c r="C1210" s="144"/>
      <c r="D1210" s="144"/>
      <c r="E1210" s="144"/>
      <c r="F1210" s="144"/>
      <c r="G1210" s="144"/>
      <c r="H1210" s="144"/>
      <c r="I1210" s="144"/>
      <c r="J1210" s="144"/>
      <c r="K1210" s="144"/>
      <c r="L1210" s="144"/>
      <c r="M1210" s="144"/>
      <c r="N1210" s="144"/>
      <c r="O1210" s="144"/>
      <c r="P1210" s="144"/>
      <c r="Q1210" s="144"/>
      <c r="R1210" s="144"/>
      <c r="S1210" s="144"/>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c r="BG1210" s="144"/>
      <c r="BH1210" s="144"/>
      <c r="BI1210" s="144"/>
      <c r="BJ1210" s="144"/>
      <c r="BK1210" s="144"/>
      <c r="BL1210" s="144"/>
      <c r="BM1210" s="144"/>
      <c r="BN1210" s="144"/>
      <c r="BO1210" s="144"/>
      <c r="BP1210" s="144"/>
      <c r="BQ1210" s="144"/>
      <c r="BR1210" s="144"/>
      <c r="BS1210" s="144"/>
      <c r="BT1210" s="144"/>
      <c r="BU1210" s="144"/>
      <c r="BV1210" s="144"/>
      <c r="BW1210" s="144"/>
      <c r="BX1210" s="144"/>
      <c r="BY1210" s="144"/>
      <c r="BZ1210" s="144"/>
      <c r="CA1210" s="144"/>
      <c r="CB1210" s="144"/>
      <c r="CC1210" s="144"/>
      <c r="CD1210" s="144"/>
      <c r="CE1210" s="144"/>
      <c r="CF1210" s="144"/>
      <c r="CG1210" s="144"/>
      <c r="CH1210" s="144"/>
      <c r="CI1210" s="144"/>
      <c r="CJ1210" s="144"/>
      <c r="CK1210" s="144"/>
      <c r="CL1210" s="144"/>
      <c r="CM1210" s="144"/>
      <c r="CN1210" s="144"/>
      <c r="CO1210" s="144"/>
      <c r="CP1210" s="144"/>
      <c r="CQ1210" s="144"/>
      <c r="CR1210" s="144"/>
      <c r="CS1210" s="144"/>
      <c r="CT1210" s="144"/>
      <c r="CU1210" s="144"/>
      <c r="CV1210" s="144"/>
      <c r="CW1210" s="144"/>
      <c r="CX1210" s="144"/>
      <c r="CY1210" s="144"/>
      <c r="CZ1210" s="144"/>
      <c r="DA1210" s="144"/>
      <c r="DB1210" s="144"/>
      <c r="DC1210" s="144"/>
      <c r="DD1210" s="144"/>
      <c r="DE1210" s="144"/>
      <c r="DF1210" s="144"/>
      <c r="DG1210" s="144"/>
      <c r="DH1210" s="144"/>
      <c r="DI1210" s="144"/>
      <c r="DJ1210" s="144"/>
      <c r="DK1210" s="144"/>
      <c r="DL1210" s="144"/>
      <c r="DM1210" s="144"/>
      <c r="DN1210" s="144"/>
      <c r="DO1210" s="144"/>
      <c r="DP1210" s="144"/>
      <c r="DQ1210" s="144"/>
      <c r="DR1210" s="144"/>
      <c r="DS1210" s="144"/>
      <c r="DT1210" s="144"/>
      <c r="DU1210" s="144"/>
      <c r="DV1210" s="144"/>
      <c r="DW1210" s="144"/>
      <c r="DX1210" s="144"/>
      <c r="DY1210" s="144"/>
      <c r="DZ1210" s="144"/>
      <c r="EA1210" s="144"/>
      <c r="EB1210" s="144"/>
      <c r="EC1210" s="144"/>
      <c r="ED1210" s="144"/>
      <c r="EE1210" s="144"/>
      <c r="EF1210" s="144"/>
      <c r="EG1210" s="144"/>
      <c r="EH1210" s="144"/>
      <c r="EI1210" s="144"/>
      <c r="EJ1210" s="144"/>
      <c r="EK1210" s="144"/>
      <c r="EL1210" s="144"/>
      <c r="EM1210" s="144"/>
      <c r="EN1210" s="144"/>
      <c r="EO1210" s="144"/>
      <c r="EP1210" s="144"/>
      <c r="EQ1210" s="144"/>
      <c r="ER1210" s="144"/>
      <c r="ES1210" s="144"/>
      <c r="ET1210" s="144"/>
      <c r="EU1210" s="144"/>
      <c r="EV1210" s="144"/>
      <c r="EW1210" s="144"/>
      <c r="EX1210" s="144"/>
      <c r="EY1210" s="144"/>
      <c r="EZ1210" s="144"/>
      <c r="FA1210" s="144"/>
      <c r="FB1210" s="144"/>
      <c r="FC1210" s="144"/>
      <c r="FD1210" s="144"/>
      <c r="FE1210" s="144"/>
      <c r="FF1210" s="144"/>
      <c r="FG1210" s="144"/>
      <c r="FH1210" s="144"/>
      <c r="FI1210" s="144"/>
      <c r="FJ1210" s="144"/>
      <c r="FK1210" s="144"/>
      <c r="FL1210" s="144"/>
      <c r="FM1210" s="144"/>
      <c r="FN1210" s="144"/>
      <c r="FO1210" s="144"/>
      <c r="FP1210" s="144"/>
      <c r="FQ1210" s="144"/>
      <c r="FR1210" s="144"/>
      <c r="FS1210" s="144"/>
      <c r="FT1210" s="144"/>
      <c r="FU1210" s="144"/>
      <c r="FV1210" s="144"/>
      <c r="FW1210" s="144"/>
      <c r="FX1210" s="144"/>
      <c r="FY1210" s="144"/>
      <c r="FZ1210" s="144"/>
      <c r="GA1210" s="144"/>
      <c r="GB1210" s="144"/>
      <c r="GC1210" s="144"/>
      <c r="GD1210" s="144"/>
      <c r="GE1210" s="144"/>
      <c r="GF1210" s="144"/>
      <c r="GG1210" s="144"/>
      <c r="GH1210" s="144"/>
      <c r="GI1210" s="144"/>
      <c r="GJ1210" s="144"/>
      <c r="GK1210" s="144"/>
      <c r="GL1210" s="144"/>
      <c r="GM1210" s="144"/>
      <c r="GN1210" s="144"/>
      <c r="GO1210" s="144"/>
      <c r="GP1210" s="144"/>
      <c r="GQ1210" s="144"/>
      <c r="GR1210" s="144"/>
      <c r="GS1210" s="144"/>
      <c r="GT1210" s="144"/>
      <c r="GU1210" s="144"/>
      <c r="GV1210" s="144"/>
      <c r="GW1210" s="144"/>
      <c r="GX1210" s="144"/>
      <c r="GY1210" s="144"/>
      <c r="GZ1210" s="144"/>
      <c r="HA1210" s="144"/>
      <c r="HB1210" s="144"/>
      <c r="HC1210" s="144"/>
      <c r="HD1210" s="144"/>
      <c r="HE1210" s="144"/>
      <c r="HF1210" s="144"/>
      <c r="HG1210" s="144"/>
      <c r="HH1210" s="144"/>
      <c r="HI1210" s="144"/>
      <c r="HJ1210" s="144"/>
    </row>
    <row r="1211" spans="1:218" ht="16.5" x14ac:dyDescent="0.35">
      <c r="A1211" s="144"/>
      <c r="B1211" s="144"/>
      <c r="C1211" s="144"/>
      <c r="D1211" s="144"/>
      <c r="E1211" s="144"/>
      <c r="F1211" s="144"/>
      <c r="G1211" s="144"/>
      <c r="H1211" s="144"/>
      <c r="I1211" s="144"/>
      <c r="J1211" s="144"/>
      <c r="K1211" s="144"/>
      <c r="L1211" s="144"/>
      <c r="M1211" s="144"/>
      <c r="N1211" s="144"/>
      <c r="O1211" s="144"/>
      <c r="P1211" s="144"/>
      <c r="Q1211" s="144"/>
      <c r="R1211" s="144"/>
      <c r="S1211" s="144"/>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c r="BG1211" s="144"/>
      <c r="BH1211" s="144"/>
      <c r="BI1211" s="144"/>
      <c r="BJ1211" s="144"/>
      <c r="BK1211" s="144"/>
      <c r="BL1211" s="144"/>
      <c r="BM1211" s="144"/>
      <c r="BN1211" s="144"/>
      <c r="BO1211" s="144"/>
      <c r="BP1211" s="144"/>
      <c r="BQ1211" s="144"/>
      <c r="BR1211" s="144"/>
      <c r="BS1211" s="144"/>
      <c r="BT1211" s="144"/>
      <c r="BU1211" s="144"/>
      <c r="BV1211" s="144"/>
      <c r="BW1211" s="144"/>
      <c r="BX1211" s="144"/>
      <c r="BY1211" s="144"/>
      <c r="BZ1211" s="144"/>
      <c r="CA1211" s="144"/>
      <c r="CB1211" s="144"/>
      <c r="CC1211" s="144"/>
      <c r="CD1211" s="144"/>
      <c r="CE1211" s="144"/>
      <c r="CF1211" s="144"/>
      <c r="CG1211" s="144"/>
      <c r="CH1211" s="144"/>
      <c r="CI1211" s="144"/>
      <c r="CJ1211" s="144"/>
      <c r="CK1211" s="144"/>
      <c r="CL1211" s="144"/>
      <c r="CM1211" s="144"/>
      <c r="CN1211" s="144"/>
      <c r="CO1211" s="144"/>
      <c r="CP1211" s="144"/>
      <c r="CQ1211" s="144"/>
      <c r="CR1211" s="144"/>
      <c r="CS1211" s="144"/>
      <c r="CT1211" s="144"/>
      <c r="CU1211" s="144"/>
      <c r="CV1211" s="144"/>
      <c r="CW1211" s="144"/>
      <c r="CX1211" s="144"/>
      <c r="CY1211" s="144"/>
      <c r="CZ1211" s="144"/>
      <c r="DA1211" s="144"/>
      <c r="DB1211" s="144"/>
      <c r="DC1211" s="144"/>
      <c r="DD1211" s="144"/>
      <c r="DE1211" s="144"/>
      <c r="DF1211" s="144"/>
      <c r="DG1211" s="144"/>
      <c r="DH1211" s="144"/>
      <c r="DI1211" s="144"/>
      <c r="DJ1211" s="144"/>
      <c r="DK1211" s="144"/>
      <c r="DL1211" s="144"/>
      <c r="DM1211" s="144"/>
      <c r="DN1211" s="144"/>
      <c r="DO1211" s="144"/>
      <c r="DP1211" s="144"/>
      <c r="DQ1211" s="144"/>
      <c r="DR1211" s="144"/>
      <c r="DS1211" s="144"/>
      <c r="DT1211" s="144"/>
      <c r="DU1211" s="144"/>
      <c r="DV1211" s="144"/>
      <c r="DW1211" s="144"/>
      <c r="DX1211" s="144"/>
      <c r="DY1211" s="144"/>
      <c r="DZ1211" s="144"/>
      <c r="EA1211" s="144"/>
      <c r="EB1211" s="144"/>
      <c r="EC1211" s="144"/>
      <c r="ED1211" s="144"/>
      <c r="EE1211" s="144"/>
      <c r="EF1211" s="144"/>
      <c r="EG1211" s="144"/>
      <c r="EH1211" s="144"/>
      <c r="EI1211" s="144"/>
      <c r="EJ1211" s="144"/>
      <c r="EK1211" s="144"/>
      <c r="EL1211" s="144"/>
      <c r="EM1211" s="144"/>
      <c r="EN1211" s="144"/>
      <c r="EO1211" s="144"/>
      <c r="EP1211" s="144"/>
      <c r="EQ1211" s="144"/>
      <c r="ER1211" s="144"/>
      <c r="ES1211" s="144"/>
      <c r="ET1211" s="144"/>
      <c r="EU1211" s="144"/>
      <c r="EV1211" s="144"/>
      <c r="EW1211" s="144"/>
      <c r="EX1211" s="144"/>
      <c r="EY1211" s="144"/>
      <c r="EZ1211" s="144"/>
      <c r="FA1211" s="144"/>
      <c r="FB1211" s="144"/>
      <c r="FC1211" s="144"/>
      <c r="FD1211" s="144"/>
      <c r="FE1211" s="144"/>
      <c r="FF1211" s="144"/>
      <c r="FG1211" s="144"/>
      <c r="FH1211" s="144"/>
      <c r="FI1211" s="144"/>
      <c r="FJ1211" s="144"/>
      <c r="FK1211" s="144"/>
      <c r="FL1211" s="144"/>
      <c r="FM1211" s="144"/>
      <c r="FN1211" s="144"/>
      <c r="FO1211" s="144"/>
      <c r="FP1211" s="144"/>
      <c r="FQ1211" s="144"/>
      <c r="FR1211" s="144"/>
      <c r="FS1211" s="144"/>
      <c r="FT1211" s="144"/>
      <c r="FU1211" s="144"/>
      <c r="FV1211" s="144"/>
      <c r="FW1211" s="144"/>
      <c r="FX1211" s="144"/>
      <c r="FY1211" s="144"/>
      <c r="FZ1211" s="144"/>
      <c r="GA1211" s="144"/>
      <c r="GB1211" s="144"/>
      <c r="GC1211" s="144"/>
      <c r="GD1211" s="144"/>
      <c r="GE1211" s="144"/>
      <c r="GF1211" s="144"/>
      <c r="GG1211" s="144"/>
      <c r="GH1211" s="144"/>
      <c r="GI1211" s="144"/>
      <c r="GJ1211" s="144"/>
      <c r="GK1211" s="144"/>
      <c r="GL1211" s="144"/>
      <c r="GM1211" s="144"/>
      <c r="GN1211" s="144"/>
      <c r="GO1211" s="144"/>
      <c r="GP1211" s="144"/>
      <c r="GQ1211" s="144"/>
      <c r="GR1211" s="144"/>
      <c r="GS1211" s="144"/>
      <c r="GT1211" s="144"/>
      <c r="GU1211" s="144"/>
      <c r="GV1211" s="144"/>
      <c r="GW1211" s="144"/>
      <c r="GX1211" s="144"/>
      <c r="GY1211" s="144"/>
      <c r="GZ1211" s="144"/>
      <c r="HA1211" s="144"/>
      <c r="HB1211" s="144"/>
      <c r="HC1211" s="144"/>
      <c r="HD1211" s="144"/>
      <c r="HE1211" s="144"/>
      <c r="HF1211" s="144"/>
      <c r="HG1211" s="144"/>
      <c r="HH1211" s="144"/>
      <c r="HI1211" s="144"/>
      <c r="HJ1211" s="144"/>
    </row>
    <row r="1212" spans="1:218" ht="16.5" x14ac:dyDescent="0.35">
      <c r="A1212" s="144"/>
      <c r="B1212" s="144"/>
      <c r="C1212" s="144"/>
      <c r="D1212" s="144"/>
      <c r="E1212" s="144"/>
      <c r="F1212" s="144"/>
      <c r="G1212" s="144"/>
      <c r="H1212" s="144"/>
      <c r="I1212" s="144"/>
      <c r="J1212" s="144"/>
      <c r="K1212" s="144"/>
      <c r="L1212" s="144"/>
      <c r="M1212" s="144"/>
      <c r="N1212" s="144"/>
      <c r="O1212" s="144"/>
      <c r="P1212" s="144"/>
      <c r="Q1212" s="144"/>
      <c r="R1212" s="144"/>
      <c r="S1212" s="144"/>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c r="BG1212" s="144"/>
      <c r="BH1212" s="144"/>
      <c r="BI1212" s="144"/>
      <c r="BJ1212" s="144"/>
      <c r="BK1212" s="144"/>
      <c r="BL1212" s="144"/>
      <c r="BM1212" s="144"/>
      <c r="BN1212" s="144"/>
      <c r="BO1212" s="144"/>
      <c r="BP1212" s="144"/>
      <c r="BQ1212" s="144"/>
      <c r="BR1212" s="144"/>
      <c r="BS1212" s="144"/>
      <c r="BT1212" s="144"/>
      <c r="BU1212" s="144"/>
      <c r="BV1212" s="144"/>
      <c r="BW1212" s="144"/>
      <c r="BX1212" s="144"/>
      <c r="BY1212" s="144"/>
      <c r="BZ1212" s="144"/>
      <c r="CA1212" s="144"/>
      <c r="CB1212" s="144"/>
      <c r="CC1212" s="144"/>
      <c r="CD1212" s="144"/>
      <c r="CE1212" s="144"/>
      <c r="CF1212" s="144"/>
      <c r="CG1212" s="144"/>
      <c r="CH1212" s="144"/>
      <c r="CI1212" s="144"/>
      <c r="CJ1212" s="144"/>
      <c r="CK1212" s="144"/>
      <c r="CL1212" s="144"/>
      <c r="CM1212" s="144"/>
      <c r="CN1212" s="144"/>
      <c r="CO1212" s="144"/>
      <c r="CP1212" s="144"/>
      <c r="CQ1212" s="144"/>
      <c r="CR1212" s="144"/>
      <c r="CS1212" s="144"/>
      <c r="CT1212" s="144"/>
      <c r="CU1212" s="144"/>
      <c r="CV1212" s="144"/>
      <c r="CW1212" s="144"/>
      <c r="CX1212" s="144"/>
      <c r="CY1212" s="144"/>
      <c r="CZ1212" s="144"/>
      <c r="DA1212" s="144"/>
      <c r="DB1212" s="144"/>
      <c r="DC1212" s="144"/>
      <c r="DD1212" s="144"/>
      <c r="DE1212" s="144"/>
      <c r="DF1212" s="144"/>
      <c r="DG1212" s="144"/>
      <c r="DH1212" s="144"/>
      <c r="DI1212" s="144"/>
      <c r="DJ1212" s="144"/>
      <c r="DK1212" s="144"/>
      <c r="DL1212" s="144"/>
      <c r="DM1212" s="144"/>
      <c r="DN1212" s="144"/>
      <c r="DO1212" s="144"/>
      <c r="DP1212" s="144"/>
      <c r="DQ1212" s="144"/>
      <c r="DR1212" s="144"/>
      <c r="DS1212" s="144"/>
      <c r="DT1212" s="144"/>
      <c r="DU1212" s="144"/>
      <c r="DV1212" s="144"/>
      <c r="DW1212" s="144"/>
      <c r="DX1212" s="144"/>
      <c r="DY1212" s="144"/>
      <c r="DZ1212" s="144"/>
      <c r="EA1212" s="144"/>
      <c r="EB1212" s="144"/>
      <c r="EC1212" s="144"/>
      <c r="ED1212" s="144"/>
      <c r="EE1212" s="144"/>
      <c r="EF1212" s="144"/>
      <c r="EG1212" s="144"/>
      <c r="EH1212" s="144"/>
      <c r="EI1212" s="144"/>
      <c r="EJ1212" s="144"/>
      <c r="EK1212" s="144"/>
      <c r="EL1212" s="144"/>
      <c r="EM1212" s="144"/>
      <c r="EN1212" s="144"/>
      <c r="EO1212" s="144"/>
      <c r="EP1212" s="144"/>
      <c r="EQ1212" s="144"/>
      <c r="ER1212" s="144"/>
      <c r="ES1212" s="144"/>
      <c r="ET1212" s="144"/>
      <c r="EU1212" s="144"/>
      <c r="EV1212" s="144"/>
      <c r="EW1212" s="144"/>
      <c r="EX1212" s="144"/>
      <c r="EY1212" s="144"/>
      <c r="EZ1212" s="144"/>
      <c r="FA1212" s="144"/>
      <c r="FB1212" s="144"/>
      <c r="FC1212" s="144"/>
      <c r="FD1212" s="144"/>
      <c r="FE1212" s="144"/>
      <c r="FF1212" s="144"/>
      <c r="FG1212" s="144"/>
      <c r="FH1212" s="144"/>
      <c r="FI1212" s="144"/>
      <c r="FJ1212" s="144"/>
      <c r="FK1212" s="144"/>
      <c r="FL1212" s="144"/>
      <c r="FM1212" s="144"/>
      <c r="FN1212" s="144"/>
      <c r="FO1212" s="144"/>
      <c r="FP1212" s="144"/>
      <c r="FQ1212" s="144"/>
      <c r="FR1212" s="144"/>
      <c r="FS1212" s="144"/>
      <c r="FT1212" s="144"/>
      <c r="FU1212" s="144"/>
      <c r="FV1212" s="144"/>
      <c r="FW1212" s="144"/>
      <c r="FX1212" s="144"/>
      <c r="FY1212" s="144"/>
      <c r="FZ1212" s="144"/>
      <c r="GA1212" s="144"/>
      <c r="GB1212" s="144"/>
      <c r="GC1212" s="144"/>
      <c r="GD1212" s="144"/>
      <c r="GE1212" s="144"/>
      <c r="GF1212" s="144"/>
      <c r="GG1212" s="144"/>
      <c r="GH1212" s="144"/>
      <c r="GI1212" s="144"/>
      <c r="GJ1212" s="144"/>
      <c r="GK1212" s="144"/>
      <c r="GL1212" s="144"/>
      <c r="GM1212" s="144"/>
      <c r="GN1212" s="144"/>
      <c r="GO1212" s="144"/>
      <c r="GP1212" s="144"/>
      <c r="GQ1212" s="144"/>
      <c r="GR1212" s="144"/>
      <c r="GS1212" s="144"/>
      <c r="GT1212" s="144"/>
      <c r="GU1212" s="144"/>
      <c r="GV1212" s="144"/>
      <c r="GW1212" s="144"/>
      <c r="GX1212" s="144"/>
      <c r="GY1212" s="144"/>
      <c r="GZ1212" s="144"/>
      <c r="HA1212" s="144"/>
      <c r="HB1212" s="144"/>
      <c r="HC1212" s="144"/>
      <c r="HD1212" s="144"/>
      <c r="HE1212" s="144"/>
      <c r="HF1212" s="144"/>
      <c r="HG1212" s="144"/>
      <c r="HH1212" s="144"/>
      <c r="HI1212" s="144"/>
      <c r="HJ1212" s="144"/>
    </row>
    <row r="1213" spans="1:218" ht="16.5" x14ac:dyDescent="0.35">
      <c r="A1213" s="144"/>
      <c r="B1213" s="144"/>
      <c r="C1213" s="144"/>
      <c r="D1213" s="144"/>
      <c r="E1213" s="144"/>
      <c r="F1213" s="144"/>
      <c r="G1213" s="144"/>
      <c r="H1213" s="144"/>
      <c r="I1213" s="144"/>
      <c r="J1213" s="144"/>
      <c r="K1213" s="144"/>
      <c r="L1213" s="144"/>
      <c r="M1213" s="144"/>
      <c r="N1213" s="144"/>
      <c r="O1213" s="144"/>
      <c r="P1213" s="144"/>
      <c r="Q1213" s="144"/>
      <c r="R1213" s="144"/>
      <c r="S1213" s="144"/>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c r="BG1213" s="144"/>
      <c r="BH1213" s="144"/>
      <c r="BI1213" s="144"/>
      <c r="BJ1213" s="144"/>
      <c r="BK1213" s="144"/>
      <c r="BL1213" s="144"/>
      <c r="BM1213" s="144"/>
      <c r="BN1213" s="144"/>
      <c r="BO1213" s="144"/>
      <c r="BP1213" s="144"/>
      <c r="BQ1213" s="144"/>
      <c r="BR1213" s="144"/>
      <c r="BS1213" s="144"/>
      <c r="BT1213" s="144"/>
      <c r="BU1213" s="144"/>
      <c r="BV1213" s="144"/>
      <c r="BW1213" s="144"/>
      <c r="BX1213" s="144"/>
      <c r="BY1213" s="144"/>
      <c r="BZ1213" s="144"/>
      <c r="CA1213" s="144"/>
      <c r="CB1213" s="144"/>
      <c r="CC1213" s="144"/>
      <c r="CD1213" s="144"/>
      <c r="CE1213" s="144"/>
      <c r="CF1213" s="144"/>
      <c r="CG1213" s="144"/>
      <c r="CH1213" s="144"/>
      <c r="CI1213" s="144"/>
      <c r="CJ1213" s="144"/>
      <c r="CK1213" s="144"/>
      <c r="CL1213" s="144"/>
      <c r="CM1213" s="144"/>
      <c r="CN1213" s="144"/>
      <c r="CO1213" s="144"/>
      <c r="CP1213" s="144"/>
      <c r="CQ1213" s="144"/>
      <c r="CR1213" s="144"/>
      <c r="CS1213" s="144"/>
      <c r="CT1213" s="144"/>
      <c r="CU1213" s="144"/>
      <c r="CV1213" s="144"/>
      <c r="CW1213" s="144"/>
      <c r="CX1213" s="144"/>
      <c r="CY1213" s="144"/>
      <c r="CZ1213" s="144"/>
      <c r="DA1213" s="144"/>
      <c r="DB1213" s="144"/>
      <c r="DC1213" s="144"/>
      <c r="DD1213" s="144"/>
      <c r="DE1213" s="144"/>
      <c r="DF1213" s="144"/>
      <c r="DG1213" s="144"/>
      <c r="DH1213" s="144"/>
      <c r="DI1213" s="144"/>
      <c r="DJ1213" s="144"/>
      <c r="DK1213" s="144"/>
      <c r="DL1213" s="144"/>
      <c r="DM1213" s="144"/>
      <c r="DN1213" s="144"/>
      <c r="DO1213" s="144"/>
      <c r="DP1213" s="144"/>
      <c r="DQ1213" s="144"/>
      <c r="DR1213" s="144"/>
      <c r="DS1213" s="144"/>
      <c r="DT1213" s="144"/>
      <c r="DU1213" s="144"/>
      <c r="DV1213" s="144"/>
      <c r="DW1213" s="144"/>
      <c r="DX1213" s="144"/>
      <c r="DY1213" s="144"/>
      <c r="DZ1213" s="144"/>
      <c r="EA1213" s="144"/>
      <c r="EB1213" s="144"/>
      <c r="EC1213" s="144"/>
      <c r="ED1213" s="144"/>
      <c r="EE1213" s="144"/>
      <c r="EF1213" s="144"/>
      <c r="EG1213" s="144"/>
      <c r="EH1213" s="144"/>
      <c r="EI1213" s="144"/>
      <c r="EJ1213" s="144"/>
      <c r="EK1213" s="144"/>
      <c r="EL1213" s="144"/>
      <c r="EM1213" s="144"/>
      <c r="EN1213" s="144"/>
      <c r="EO1213" s="144"/>
      <c r="EP1213" s="144"/>
      <c r="EQ1213" s="144"/>
      <c r="ER1213" s="144"/>
      <c r="ES1213" s="144"/>
      <c r="ET1213" s="144"/>
      <c r="EU1213" s="144"/>
      <c r="EV1213" s="144"/>
      <c r="EW1213" s="144"/>
      <c r="EX1213" s="144"/>
      <c r="EY1213" s="144"/>
      <c r="EZ1213" s="144"/>
      <c r="FA1213" s="144"/>
      <c r="FB1213" s="144"/>
      <c r="FC1213" s="144"/>
      <c r="FD1213" s="144"/>
      <c r="FE1213" s="144"/>
      <c r="FF1213" s="144"/>
      <c r="FG1213" s="144"/>
      <c r="FH1213" s="144"/>
      <c r="FI1213" s="144"/>
      <c r="FJ1213" s="144"/>
      <c r="FK1213" s="144"/>
      <c r="FL1213" s="144"/>
      <c r="FM1213" s="144"/>
      <c r="FN1213" s="144"/>
      <c r="FO1213" s="144"/>
      <c r="FP1213" s="144"/>
      <c r="FQ1213" s="144"/>
      <c r="FR1213" s="144"/>
      <c r="FS1213" s="144"/>
      <c r="FT1213" s="144"/>
      <c r="FU1213" s="144"/>
      <c r="FV1213" s="144"/>
      <c r="FW1213" s="144"/>
      <c r="FX1213" s="144"/>
      <c r="FY1213" s="144"/>
      <c r="FZ1213" s="144"/>
      <c r="GA1213" s="144"/>
      <c r="GB1213" s="144"/>
      <c r="GC1213" s="144"/>
      <c r="GD1213" s="144"/>
      <c r="GE1213" s="144"/>
      <c r="GF1213" s="144"/>
      <c r="GG1213" s="144"/>
      <c r="GH1213" s="144"/>
      <c r="GI1213" s="144"/>
      <c r="GJ1213" s="144"/>
      <c r="GK1213" s="144"/>
      <c r="GL1213" s="144"/>
      <c r="GM1213" s="144"/>
      <c r="GN1213" s="144"/>
      <c r="GO1213" s="144"/>
      <c r="GP1213" s="144"/>
      <c r="GQ1213" s="144"/>
      <c r="GR1213" s="144"/>
      <c r="GS1213" s="144"/>
      <c r="GT1213" s="144"/>
      <c r="GU1213" s="144"/>
      <c r="GV1213" s="144"/>
      <c r="GW1213" s="144"/>
      <c r="GX1213" s="144"/>
      <c r="GY1213" s="144"/>
      <c r="GZ1213" s="144"/>
      <c r="HA1213" s="144"/>
      <c r="HB1213" s="144"/>
      <c r="HC1213" s="144"/>
      <c r="HD1213" s="144"/>
      <c r="HE1213" s="144"/>
      <c r="HF1213" s="144"/>
      <c r="HG1213" s="144"/>
      <c r="HH1213" s="144"/>
      <c r="HI1213" s="144"/>
      <c r="HJ1213" s="144"/>
    </row>
    <row r="1214" spans="1:218" ht="16.5" x14ac:dyDescent="0.35">
      <c r="A1214" s="144"/>
      <c r="B1214" s="144"/>
      <c r="C1214" s="144"/>
      <c r="D1214" s="144"/>
      <c r="E1214" s="144"/>
      <c r="F1214" s="144"/>
      <c r="G1214" s="144"/>
      <c r="H1214" s="144"/>
      <c r="I1214" s="144"/>
      <c r="J1214" s="144"/>
      <c r="K1214" s="144"/>
      <c r="L1214" s="144"/>
      <c r="M1214" s="144"/>
      <c r="N1214" s="144"/>
      <c r="O1214" s="144"/>
      <c r="P1214" s="144"/>
      <c r="Q1214" s="144"/>
      <c r="R1214" s="144"/>
      <c r="S1214" s="144"/>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c r="BG1214" s="144"/>
      <c r="BH1214" s="144"/>
      <c r="BI1214" s="144"/>
      <c r="BJ1214" s="144"/>
      <c r="BK1214" s="144"/>
      <c r="BL1214" s="144"/>
      <c r="BM1214" s="144"/>
      <c r="BN1214" s="144"/>
      <c r="BO1214" s="144"/>
      <c r="BP1214" s="144"/>
      <c r="BQ1214" s="144"/>
      <c r="BR1214" s="144"/>
      <c r="BS1214" s="144"/>
      <c r="BT1214" s="144"/>
      <c r="BU1214" s="144"/>
      <c r="BV1214" s="144"/>
      <c r="BW1214" s="144"/>
      <c r="BX1214" s="144"/>
      <c r="BY1214" s="144"/>
      <c r="BZ1214" s="144"/>
      <c r="CA1214" s="144"/>
      <c r="CB1214" s="144"/>
      <c r="CC1214" s="144"/>
      <c r="CD1214" s="144"/>
      <c r="CE1214" s="144"/>
      <c r="CF1214" s="144"/>
      <c r="CG1214" s="144"/>
      <c r="CH1214" s="144"/>
      <c r="CI1214" s="144"/>
      <c r="CJ1214" s="144"/>
      <c r="CK1214" s="144"/>
      <c r="CL1214" s="144"/>
      <c r="CM1214" s="144"/>
      <c r="CN1214" s="144"/>
      <c r="CO1214" s="144"/>
      <c r="CP1214" s="144"/>
      <c r="CQ1214" s="144"/>
      <c r="CR1214" s="144"/>
      <c r="CS1214" s="144"/>
      <c r="CT1214" s="144"/>
      <c r="CU1214" s="144"/>
      <c r="CV1214" s="144"/>
      <c r="CW1214" s="144"/>
      <c r="CX1214" s="144"/>
      <c r="CY1214" s="144"/>
      <c r="CZ1214" s="144"/>
      <c r="DA1214" s="144"/>
      <c r="DB1214" s="144"/>
      <c r="DC1214" s="144"/>
      <c r="DD1214" s="144"/>
      <c r="DE1214" s="144"/>
      <c r="DF1214" s="144"/>
      <c r="DG1214" s="144"/>
      <c r="DH1214" s="144"/>
      <c r="DI1214" s="144"/>
      <c r="DJ1214" s="144"/>
      <c r="DK1214" s="144"/>
      <c r="DL1214" s="144"/>
      <c r="DM1214" s="144"/>
      <c r="DN1214" s="144"/>
      <c r="DO1214" s="144"/>
      <c r="DP1214" s="144"/>
      <c r="DQ1214" s="144"/>
      <c r="DR1214" s="144"/>
      <c r="DS1214" s="144"/>
      <c r="DT1214" s="144"/>
      <c r="DU1214" s="144"/>
      <c r="DV1214" s="144"/>
      <c r="DW1214" s="144"/>
      <c r="DX1214" s="144"/>
      <c r="DY1214" s="144"/>
      <c r="DZ1214" s="144"/>
      <c r="EA1214" s="144"/>
      <c r="EB1214" s="144"/>
      <c r="EC1214" s="144"/>
      <c r="ED1214" s="144"/>
      <c r="EE1214" s="144"/>
      <c r="EF1214" s="144"/>
      <c r="EG1214" s="144"/>
      <c r="EH1214" s="144"/>
      <c r="EI1214" s="144"/>
      <c r="EJ1214" s="144"/>
      <c r="EK1214" s="144"/>
      <c r="EL1214" s="144"/>
      <c r="EM1214" s="144"/>
      <c r="EN1214" s="144"/>
      <c r="EO1214" s="144"/>
      <c r="EP1214" s="144"/>
      <c r="EQ1214" s="144"/>
      <c r="ER1214" s="144"/>
      <c r="ES1214" s="144"/>
      <c r="ET1214" s="144"/>
      <c r="EU1214" s="144"/>
      <c r="EV1214" s="144"/>
      <c r="EW1214" s="144"/>
      <c r="EX1214" s="144"/>
      <c r="EY1214" s="144"/>
      <c r="EZ1214" s="144"/>
      <c r="FA1214" s="144"/>
      <c r="FB1214" s="144"/>
      <c r="FC1214" s="144"/>
      <c r="FD1214" s="144"/>
      <c r="FE1214" s="144"/>
      <c r="FF1214" s="144"/>
      <c r="FG1214" s="144"/>
      <c r="FH1214" s="144"/>
      <c r="FI1214" s="144"/>
      <c r="FJ1214" s="144"/>
      <c r="FK1214" s="144"/>
      <c r="FL1214" s="144"/>
      <c r="FM1214" s="144"/>
      <c r="FN1214" s="144"/>
      <c r="FO1214" s="144"/>
      <c r="FP1214" s="144"/>
      <c r="FQ1214" s="144"/>
      <c r="FR1214" s="144"/>
      <c r="FS1214" s="144"/>
      <c r="FT1214" s="144"/>
      <c r="FU1214" s="144"/>
      <c r="FV1214" s="144"/>
      <c r="FW1214" s="144"/>
      <c r="FX1214" s="144"/>
      <c r="FY1214" s="144"/>
      <c r="FZ1214" s="144"/>
      <c r="GA1214" s="144"/>
      <c r="GB1214" s="144"/>
      <c r="GC1214" s="144"/>
      <c r="GD1214" s="144"/>
      <c r="GE1214" s="144"/>
      <c r="GF1214" s="144"/>
      <c r="GG1214" s="144"/>
      <c r="GH1214" s="144"/>
      <c r="GI1214" s="144"/>
      <c r="GJ1214" s="144"/>
      <c r="GK1214" s="144"/>
      <c r="GL1214" s="144"/>
      <c r="GM1214" s="144"/>
      <c r="GN1214" s="144"/>
      <c r="GO1214" s="144"/>
      <c r="GP1214" s="144"/>
      <c r="GQ1214" s="144"/>
      <c r="GR1214" s="144"/>
      <c r="GS1214" s="144"/>
      <c r="GT1214" s="144"/>
      <c r="GU1214" s="144"/>
      <c r="GV1214" s="144"/>
      <c r="GW1214" s="144"/>
      <c r="GX1214" s="144"/>
      <c r="GY1214" s="144"/>
      <c r="GZ1214" s="144"/>
      <c r="HA1214" s="144"/>
      <c r="HB1214" s="144"/>
      <c r="HC1214" s="144"/>
      <c r="HD1214" s="144"/>
      <c r="HE1214" s="144"/>
      <c r="HF1214" s="144"/>
      <c r="HG1214" s="144"/>
      <c r="HH1214" s="144"/>
      <c r="HI1214" s="144"/>
      <c r="HJ1214" s="144"/>
    </row>
    <row r="1215" spans="1:218" ht="16.5" x14ac:dyDescent="0.35">
      <c r="A1215" s="144"/>
      <c r="B1215" s="144"/>
      <c r="C1215" s="144"/>
      <c r="D1215" s="144"/>
      <c r="E1215" s="144"/>
      <c r="F1215" s="144"/>
      <c r="G1215" s="144"/>
      <c r="H1215" s="144"/>
      <c r="I1215" s="144"/>
      <c r="J1215" s="144"/>
      <c r="K1215" s="144"/>
      <c r="L1215" s="144"/>
      <c r="M1215" s="144"/>
      <c r="N1215" s="144"/>
      <c r="O1215" s="144"/>
      <c r="P1215" s="144"/>
      <c r="Q1215" s="144"/>
      <c r="R1215" s="144"/>
      <c r="S1215" s="144"/>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c r="BG1215" s="144"/>
      <c r="BH1215" s="144"/>
      <c r="BI1215" s="144"/>
      <c r="BJ1215" s="144"/>
      <c r="BK1215" s="144"/>
      <c r="BL1215" s="144"/>
      <c r="BM1215" s="144"/>
      <c r="BN1215" s="144"/>
      <c r="BO1215" s="144"/>
      <c r="BP1215" s="144"/>
      <c r="BQ1215" s="144"/>
      <c r="BR1215" s="144"/>
      <c r="BS1215" s="144"/>
      <c r="BT1215" s="144"/>
      <c r="BU1215" s="144"/>
      <c r="BV1215" s="144"/>
      <c r="BW1215" s="144"/>
      <c r="BX1215" s="144"/>
      <c r="BY1215" s="144"/>
      <c r="BZ1215" s="144"/>
      <c r="CA1215" s="144"/>
      <c r="CB1215" s="144"/>
      <c r="CC1215" s="144"/>
      <c r="CD1215" s="144"/>
      <c r="CE1215" s="144"/>
      <c r="CF1215" s="144"/>
      <c r="CG1215" s="144"/>
      <c r="CH1215" s="144"/>
      <c r="CI1215" s="144"/>
      <c r="CJ1215" s="144"/>
      <c r="CK1215" s="144"/>
      <c r="CL1215" s="144"/>
      <c r="CM1215" s="144"/>
      <c r="CN1215" s="144"/>
      <c r="CO1215" s="144"/>
      <c r="CP1215" s="144"/>
      <c r="CQ1215" s="144"/>
      <c r="CR1215" s="144"/>
      <c r="CS1215" s="144"/>
      <c r="CT1215" s="144"/>
      <c r="CU1215" s="144"/>
      <c r="CV1215" s="144"/>
      <c r="CW1215" s="144"/>
      <c r="CX1215" s="144"/>
      <c r="CY1215" s="144"/>
      <c r="CZ1215" s="144"/>
      <c r="DA1215" s="144"/>
      <c r="DB1215" s="144"/>
      <c r="DC1215" s="144"/>
      <c r="DD1215" s="144"/>
      <c r="DE1215" s="144"/>
      <c r="DF1215" s="144"/>
      <c r="DG1215" s="144"/>
      <c r="DH1215" s="144"/>
      <c r="DI1215" s="144"/>
      <c r="DJ1215" s="144"/>
      <c r="DK1215" s="144"/>
      <c r="DL1215" s="144"/>
      <c r="DM1215" s="144"/>
      <c r="DN1215" s="144"/>
      <c r="DO1215" s="144"/>
      <c r="DP1215" s="144"/>
      <c r="DQ1215" s="144"/>
      <c r="DR1215" s="144"/>
      <c r="DS1215" s="144"/>
      <c r="DT1215" s="144"/>
      <c r="DU1215" s="144"/>
      <c r="DV1215" s="144"/>
      <c r="DW1215" s="144"/>
      <c r="DX1215" s="144"/>
      <c r="DY1215" s="144"/>
      <c r="DZ1215" s="144"/>
      <c r="EA1215" s="144"/>
      <c r="EB1215" s="144"/>
      <c r="EC1215" s="144"/>
      <c r="ED1215" s="144"/>
      <c r="EE1215" s="144"/>
      <c r="EF1215" s="144"/>
      <c r="EG1215" s="144"/>
      <c r="EH1215" s="144"/>
      <c r="EI1215" s="144"/>
      <c r="EJ1215" s="144"/>
      <c r="EK1215" s="144"/>
      <c r="EL1215" s="144"/>
      <c r="EM1215" s="144"/>
      <c r="EN1215" s="144"/>
      <c r="EO1215" s="144"/>
      <c r="EP1215" s="144"/>
      <c r="EQ1215" s="144"/>
      <c r="ER1215" s="144"/>
      <c r="ES1215" s="144"/>
      <c r="ET1215" s="144"/>
      <c r="EU1215" s="144"/>
      <c r="EV1215" s="144"/>
      <c r="EW1215" s="144"/>
      <c r="EX1215" s="144"/>
      <c r="EY1215" s="144"/>
      <c r="EZ1215" s="144"/>
      <c r="FA1215" s="144"/>
      <c r="FB1215" s="144"/>
      <c r="FC1215" s="144"/>
      <c r="FD1215" s="144"/>
      <c r="FE1215" s="144"/>
      <c r="FF1215" s="144"/>
      <c r="FG1215" s="144"/>
      <c r="FH1215" s="144"/>
      <c r="FI1215" s="144"/>
      <c r="FJ1215" s="144"/>
      <c r="FK1215" s="144"/>
      <c r="FL1215" s="144"/>
      <c r="FM1215" s="144"/>
      <c r="FN1215" s="144"/>
      <c r="FO1215" s="144"/>
      <c r="FP1215" s="144"/>
      <c r="FQ1215" s="144"/>
      <c r="FR1215" s="144"/>
      <c r="FS1215" s="144"/>
      <c r="FT1215" s="144"/>
      <c r="FU1215" s="144"/>
      <c r="FV1215" s="144"/>
      <c r="FW1215" s="144"/>
      <c r="FX1215" s="144"/>
      <c r="FY1215" s="144"/>
      <c r="FZ1215" s="144"/>
      <c r="GA1215" s="144"/>
      <c r="GB1215" s="144"/>
      <c r="GC1215" s="144"/>
      <c r="GD1215" s="144"/>
      <c r="GE1215" s="144"/>
      <c r="GF1215" s="144"/>
      <c r="GG1215" s="144"/>
      <c r="GH1215" s="144"/>
      <c r="GI1215" s="144"/>
      <c r="GJ1215" s="144"/>
      <c r="GK1215" s="144"/>
      <c r="GL1215" s="144"/>
      <c r="GM1215" s="144"/>
      <c r="GN1215" s="144"/>
      <c r="GO1215" s="144"/>
      <c r="GP1215" s="144"/>
      <c r="GQ1215" s="144"/>
      <c r="GR1215" s="144"/>
      <c r="GS1215" s="144"/>
      <c r="GT1215" s="144"/>
      <c r="GU1215" s="144"/>
      <c r="GV1215" s="144"/>
      <c r="GW1215" s="144"/>
      <c r="GX1215" s="144"/>
      <c r="GY1215" s="144"/>
      <c r="GZ1215" s="144"/>
      <c r="HA1215" s="144"/>
      <c r="HB1215" s="144"/>
      <c r="HC1215" s="144"/>
      <c r="HD1215" s="144"/>
      <c r="HE1215" s="144"/>
      <c r="HF1215" s="144"/>
      <c r="HG1215" s="144"/>
      <c r="HH1215" s="144"/>
      <c r="HI1215" s="144"/>
      <c r="HJ1215" s="144"/>
    </row>
    <row r="1216" spans="1:218" ht="16.5" x14ac:dyDescent="0.35">
      <c r="A1216" s="144"/>
      <c r="B1216" s="144"/>
      <c r="C1216" s="144"/>
      <c r="D1216" s="144"/>
      <c r="E1216" s="144"/>
      <c r="F1216" s="144"/>
      <c r="G1216" s="144"/>
      <c r="H1216" s="144"/>
      <c r="I1216" s="144"/>
      <c r="J1216" s="144"/>
      <c r="K1216" s="144"/>
      <c r="L1216" s="144"/>
      <c r="M1216" s="144"/>
      <c r="N1216" s="144"/>
      <c r="O1216" s="144"/>
      <c r="P1216" s="144"/>
      <c r="Q1216" s="144"/>
      <c r="R1216" s="144"/>
      <c r="S1216" s="144"/>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c r="BG1216" s="144"/>
      <c r="BH1216" s="144"/>
      <c r="BI1216" s="144"/>
      <c r="BJ1216" s="144"/>
      <c r="BK1216" s="144"/>
      <c r="BL1216" s="144"/>
      <c r="BM1216" s="144"/>
      <c r="BN1216" s="144"/>
      <c r="BO1216" s="144"/>
      <c r="BP1216" s="144"/>
      <c r="BQ1216" s="144"/>
      <c r="BR1216" s="144"/>
      <c r="BS1216" s="144"/>
      <c r="BT1216" s="144"/>
      <c r="BU1216" s="144"/>
      <c r="BV1216" s="144"/>
      <c r="BW1216" s="144"/>
      <c r="BX1216" s="144"/>
      <c r="BY1216" s="144"/>
      <c r="BZ1216" s="144"/>
      <c r="CA1216" s="144"/>
      <c r="CB1216" s="144"/>
      <c r="CC1216" s="144"/>
      <c r="CD1216" s="144"/>
      <c r="CE1216" s="144"/>
      <c r="CF1216" s="144"/>
      <c r="CG1216" s="144"/>
      <c r="CH1216" s="144"/>
      <c r="CI1216" s="144"/>
      <c r="CJ1216" s="144"/>
      <c r="CK1216" s="144"/>
      <c r="CL1216" s="144"/>
      <c r="CM1216" s="144"/>
      <c r="CN1216" s="144"/>
      <c r="CO1216" s="144"/>
      <c r="CP1216" s="144"/>
      <c r="CQ1216" s="144"/>
      <c r="CR1216" s="144"/>
      <c r="CS1216" s="144"/>
      <c r="CT1216" s="144"/>
      <c r="CU1216" s="144"/>
      <c r="CV1216" s="144"/>
      <c r="CW1216" s="144"/>
      <c r="CX1216" s="144"/>
      <c r="CY1216" s="144"/>
      <c r="CZ1216" s="144"/>
      <c r="DA1216" s="144"/>
      <c r="DB1216" s="144"/>
      <c r="DC1216" s="144"/>
      <c r="DD1216" s="144"/>
      <c r="DE1216" s="144"/>
      <c r="DF1216" s="144"/>
      <c r="DG1216" s="144"/>
      <c r="DH1216" s="144"/>
      <c r="DI1216" s="144"/>
      <c r="DJ1216" s="144"/>
      <c r="DK1216" s="144"/>
      <c r="DL1216" s="144"/>
      <c r="DM1216" s="144"/>
      <c r="DN1216" s="144"/>
      <c r="DO1216" s="144"/>
      <c r="DP1216" s="144"/>
      <c r="DQ1216" s="144"/>
      <c r="DR1216" s="144"/>
      <c r="DS1216" s="144"/>
      <c r="DT1216" s="144"/>
      <c r="DU1216" s="144"/>
      <c r="DV1216" s="144"/>
      <c r="DW1216" s="144"/>
      <c r="DX1216" s="144"/>
      <c r="DY1216" s="144"/>
      <c r="DZ1216" s="144"/>
      <c r="EA1216" s="144"/>
      <c r="EB1216" s="144"/>
      <c r="EC1216" s="144"/>
      <c r="ED1216" s="144"/>
      <c r="EE1216" s="144"/>
      <c r="EF1216" s="144"/>
      <c r="EG1216" s="144"/>
      <c r="EH1216" s="144"/>
      <c r="EI1216" s="144"/>
      <c r="EJ1216" s="144"/>
      <c r="EK1216" s="144"/>
      <c r="EL1216" s="144"/>
      <c r="EM1216" s="144"/>
      <c r="EN1216" s="144"/>
      <c r="EO1216" s="144"/>
      <c r="EP1216" s="144"/>
      <c r="EQ1216" s="144"/>
      <c r="ER1216" s="144"/>
      <c r="ES1216" s="144"/>
      <c r="ET1216" s="144"/>
      <c r="EU1216" s="144"/>
      <c r="EV1216" s="144"/>
      <c r="EW1216" s="144"/>
      <c r="EX1216" s="144"/>
      <c r="EY1216" s="144"/>
      <c r="EZ1216" s="144"/>
      <c r="FA1216" s="144"/>
      <c r="FB1216" s="144"/>
      <c r="FC1216" s="144"/>
      <c r="FD1216" s="144"/>
      <c r="FE1216" s="144"/>
      <c r="FF1216" s="144"/>
      <c r="FG1216" s="144"/>
      <c r="FH1216" s="144"/>
      <c r="FI1216" s="144"/>
      <c r="FJ1216" s="144"/>
      <c r="FK1216" s="144"/>
      <c r="FL1216" s="144"/>
      <c r="FM1216" s="144"/>
      <c r="FN1216" s="144"/>
      <c r="FO1216" s="144"/>
      <c r="FP1216" s="144"/>
      <c r="FQ1216" s="144"/>
      <c r="FR1216" s="144"/>
      <c r="FS1216" s="144"/>
      <c r="FT1216" s="144"/>
      <c r="FU1216" s="144"/>
      <c r="FV1216" s="144"/>
      <c r="FW1216" s="144"/>
      <c r="FX1216" s="144"/>
      <c r="FY1216" s="144"/>
      <c r="FZ1216" s="144"/>
      <c r="GA1216" s="144"/>
      <c r="GB1216" s="144"/>
      <c r="GC1216" s="144"/>
      <c r="GD1216" s="144"/>
      <c r="GE1216" s="144"/>
      <c r="GF1216" s="144"/>
      <c r="GG1216" s="144"/>
      <c r="GH1216" s="144"/>
      <c r="GI1216" s="144"/>
      <c r="GJ1216" s="144"/>
      <c r="GK1216" s="144"/>
      <c r="GL1216" s="144"/>
      <c r="GM1216" s="144"/>
      <c r="GN1216" s="144"/>
      <c r="GO1216" s="144"/>
      <c r="GP1216" s="144"/>
      <c r="GQ1216" s="144"/>
      <c r="GR1216" s="144"/>
      <c r="GS1216" s="144"/>
      <c r="GT1216" s="144"/>
      <c r="GU1216" s="144"/>
      <c r="GV1216" s="144"/>
      <c r="GW1216" s="144"/>
      <c r="GX1216" s="144"/>
      <c r="GY1216" s="144"/>
      <c r="GZ1216" s="144"/>
      <c r="HA1216" s="144"/>
      <c r="HB1216" s="144"/>
      <c r="HC1216" s="144"/>
      <c r="HD1216" s="144"/>
      <c r="HE1216" s="144"/>
      <c r="HF1216" s="144"/>
      <c r="HG1216" s="144"/>
      <c r="HH1216" s="144"/>
      <c r="HI1216" s="144"/>
      <c r="HJ1216" s="144"/>
    </row>
    <row r="1217" spans="1:218" ht="16.5" x14ac:dyDescent="0.35">
      <c r="A1217" s="144"/>
      <c r="B1217" s="144"/>
      <c r="C1217" s="144"/>
      <c r="D1217" s="144"/>
      <c r="E1217" s="144"/>
      <c r="F1217" s="144"/>
      <c r="G1217" s="144"/>
      <c r="H1217" s="144"/>
      <c r="I1217" s="144"/>
      <c r="J1217" s="144"/>
      <c r="K1217" s="144"/>
      <c r="L1217" s="144"/>
      <c r="M1217" s="144"/>
      <c r="N1217" s="144"/>
      <c r="O1217" s="144"/>
      <c r="P1217" s="144"/>
      <c r="Q1217" s="144"/>
      <c r="R1217" s="144"/>
      <c r="S1217" s="144"/>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c r="BG1217" s="144"/>
      <c r="BH1217" s="144"/>
      <c r="BI1217" s="144"/>
      <c r="BJ1217" s="144"/>
      <c r="BK1217" s="144"/>
      <c r="BL1217" s="144"/>
      <c r="BM1217" s="144"/>
      <c r="BN1217" s="144"/>
      <c r="BO1217" s="144"/>
      <c r="BP1217" s="144"/>
      <c r="BQ1217" s="144"/>
      <c r="BR1217" s="144"/>
      <c r="BS1217" s="144"/>
      <c r="BT1217" s="144"/>
      <c r="BU1217" s="144"/>
      <c r="BV1217" s="144"/>
      <c r="BW1217" s="144"/>
      <c r="BX1217" s="144"/>
      <c r="BY1217" s="144"/>
      <c r="BZ1217" s="144"/>
      <c r="CA1217" s="144"/>
      <c r="CB1217" s="144"/>
      <c r="CC1217" s="144"/>
      <c r="CD1217" s="144"/>
      <c r="CE1217" s="144"/>
      <c r="CF1217" s="144"/>
      <c r="CG1217" s="144"/>
      <c r="CH1217" s="144"/>
      <c r="CI1217" s="144"/>
      <c r="CJ1217" s="144"/>
      <c r="CK1217" s="144"/>
      <c r="CL1217" s="144"/>
      <c r="CM1217" s="144"/>
      <c r="CN1217" s="144"/>
      <c r="CO1217" s="144"/>
      <c r="CP1217" s="144"/>
      <c r="CQ1217" s="144"/>
      <c r="CR1217" s="144"/>
      <c r="CS1217" s="144"/>
      <c r="CT1217" s="144"/>
      <c r="CU1217" s="144"/>
      <c r="CV1217" s="144"/>
      <c r="CW1217" s="144"/>
      <c r="CX1217" s="144"/>
      <c r="CY1217" s="144"/>
      <c r="CZ1217" s="144"/>
      <c r="DA1217" s="144"/>
      <c r="DB1217" s="144"/>
      <c r="DC1217" s="144"/>
      <c r="DD1217" s="144"/>
      <c r="DE1217" s="144"/>
      <c r="DF1217" s="144"/>
      <c r="DG1217" s="144"/>
      <c r="DH1217" s="144"/>
      <c r="DI1217" s="144"/>
      <c r="DJ1217" s="144"/>
      <c r="DK1217" s="144"/>
      <c r="DL1217" s="144"/>
      <c r="DM1217" s="144"/>
      <c r="DN1217" s="144"/>
      <c r="DO1217" s="144"/>
      <c r="DP1217" s="144"/>
      <c r="DQ1217" s="144"/>
      <c r="DR1217" s="144"/>
      <c r="DS1217" s="144"/>
      <c r="DT1217" s="144"/>
      <c r="DU1217" s="144"/>
      <c r="DV1217" s="144"/>
      <c r="DW1217" s="144"/>
      <c r="DX1217" s="144"/>
      <c r="DY1217" s="144"/>
      <c r="DZ1217" s="144"/>
      <c r="EA1217" s="144"/>
      <c r="EB1217" s="144"/>
      <c r="EC1217" s="144"/>
      <c r="ED1217" s="144"/>
      <c r="EE1217" s="144"/>
      <c r="EF1217" s="144"/>
      <c r="EG1217" s="144"/>
      <c r="EH1217" s="144"/>
      <c r="EI1217" s="144"/>
      <c r="EJ1217" s="144"/>
      <c r="EK1217" s="144"/>
      <c r="EL1217" s="144"/>
      <c r="EM1217" s="144"/>
      <c r="EN1217" s="144"/>
      <c r="EO1217" s="144"/>
      <c r="EP1217" s="144"/>
      <c r="EQ1217" s="144"/>
      <c r="ER1217" s="144"/>
      <c r="ES1217" s="144"/>
      <c r="ET1217" s="144"/>
      <c r="EU1217" s="144"/>
      <c r="EV1217" s="144"/>
      <c r="EW1217" s="144"/>
      <c r="EX1217" s="144"/>
      <c r="EY1217" s="144"/>
      <c r="EZ1217" s="144"/>
      <c r="FA1217" s="144"/>
      <c r="FB1217" s="144"/>
      <c r="FC1217" s="144"/>
      <c r="FD1217" s="144"/>
      <c r="FE1217" s="144"/>
      <c r="FF1217" s="144"/>
      <c r="FG1217" s="144"/>
      <c r="FH1217" s="144"/>
      <c r="FI1217" s="144"/>
      <c r="FJ1217" s="144"/>
      <c r="FK1217" s="144"/>
      <c r="FL1217" s="144"/>
      <c r="FM1217" s="144"/>
      <c r="FN1217" s="144"/>
      <c r="FO1217" s="144"/>
      <c r="FP1217" s="144"/>
      <c r="FQ1217" s="144"/>
      <c r="FR1217" s="144"/>
      <c r="FS1217" s="144"/>
      <c r="FT1217" s="144"/>
      <c r="FU1217" s="144"/>
      <c r="FV1217" s="144"/>
      <c r="FW1217" s="144"/>
      <c r="FX1217" s="144"/>
      <c r="FY1217" s="144"/>
      <c r="FZ1217" s="144"/>
      <c r="GA1217" s="144"/>
      <c r="GB1217" s="144"/>
      <c r="GC1217" s="144"/>
      <c r="GD1217" s="144"/>
      <c r="GE1217" s="144"/>
      <c r="GF1217" s="144"/>
      <c r="GG1217" s="144"/>
      <c r="GH1217" s="144"/>
      <c r="GI1217" s="144"/>
      <c r="GJ1217" s="144"/>
      <c r="GK1217" s="144"/>
      <c r="GL1217" s="144"/>
      <c r="GM1217" s="144"/>
      <c r="GN1217" s="144"/>
      <c r="GO1217" s="144"/>
      <c r="GP1217" s="144"/>
      <c r="GQ1217" s="144"/>
      <c r="GR1217" s="144"/>
      <c r="GS1217" s="144"/>
      <c r="GT1217" s="144"/>
      <c r="GU1217" s="144"/>
      <c r="GV1217" s="144"/>
      <c r="GW1217" s="144"/>
      <c r="GX1217" s="144"/>
      <c r="GY1217" s="144"/>
      <c r="GZ1217" s="144"/>
      <c r="HA1217" s="144"/>
      <c r="HB1217" s="144"/>
      <c r="HC1217" s="144"/>
      <c r="HD1217" s="144"/>
      <c r="HE1217" s="144"/>
      <c r="HF1217" s="144"/>
      <c r="HG1217" s="144"/>
      <c r="HH1217" s="144"/>
      <c r="HI1217" s="144"/>
      <c r="HJ1217" s="144"/>
    </row>
    <row r="1218" spans="1:218" ht="16.5" x14ac:dyDescent="0.35">
      <c r="A1218" s="144"/>
      <c r="B1218" s="144"/>
      <c r="C1218" s="144"/>
      <c r="D1218" s="144"/>
      <c r="E1218" s="144"/>
      <c r="F1218" s="144"/>
      <c r="G1218" s="144"/>
      <c r="H1218" s="144"/>
      <c r="I1218" s="144"/>
      <c r="J1218" s="144"/>
      <c r="K1218" s="144"/>
      <c r="L1218" s="144"/>
      <c r="M1218" s="144"/>
      <c r="N1218" s="144"/>
      <c r="O1218" s="144"/>
      <c r="P1218" s="144"/>
      <c r="Q1218" s="144"/>
      <c r="R1218" s="144"/>
      <c r="S1218" s="144"/>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c r="BG1218" s="144"/>
      <c r="BH1218" s="144"/>
      <c r="BI1218" s="144"/>
      <c r="BJ1218" s="144"/>
      <c r="BK1218" s="144"/>
      <c r="BL1218" s="144"/>
      <c r="BM1218" s="144"/>
      <c r="BN1218" s="144"/>
      <c r="BO1218" s="144"/>
      <c r="BP1218" s="144"/>
      <c r="BQ1218" s="144"/>
      <c r="BR1218" s="144"/>
      <c r="BS1218" s="144"/>
      <c r="BT1218" s="144"/>
      <c r="BU1218" s="144"/>
      <c r="BV1218" s="144"/>
      <c r="BW1218" s="144"/>
      <c r="BX1218" s="144"/>
      <c r="BY1218" s="144"/>
      <c r="BZ1218" s="144"/>
      <c r="CA1218" s="144"/>
      <c r="CB1218" s="144"/>
      <c r="CC1218" s="144"/>
      <c r="CD1218" s="144"/>
      <c r="CE1218" s="144"/>
      <c r="CF1218" s="144"/>
      <c r="CG1218" s="144"/>
      <c r="CH1218" s="144"/>
      <c r="CI1218" s="144"/>
      <c r="CJ1218" s="144"/>
      <c r="CK1218" s="144"/>
      <c r="CL1218" s="144"/>
      <c r="CM1218" s="144"/>
      <c r="CN1218" s="144"/>
      <c r="CO1218" s="144"/>
      <c r="CP1218" s="144"/>
      <c r="CQ1218" s="144"/>
      <c r="CR1218" s="144"/>
      <c r="CS1218" s="144"/>
      <c r="CT1218" s="144"/>
      <c r="CU1218" s="144"/>
      <c r="CV1218" s="144"/>
      <c r="CW1218" s="144"/>
      <c r="CX1218" s="144"/>
      <c r="CY1218" s="144"/>
      <c r="CZ1218" s="144"/>
      <c r="DA1218" s="144"/>
      <c r="DB1218" s="144"/>
      <c r="DC1218" s="144"/>
      <c r="DD1218" s="144"/>
      <c r="DE1218" s="144"/>
      <c r="DF1218" s="144"/>
      <c r="DG1218" s="144"/>
      <c r="DH1218" s="144"/>
      <c r="DI1218" s="144"/>
      <c r="DJ1218" s="144"/>
      <c r="DK1218" s="144"/>
      <c r="DL1218" s="144"/>
      <c r="DM1218" s="144"/>
      <c r="DN1218" s="144"/>
      <c r="DO1218" s="144"/>
      <c r="DP1218" s="144"/>
      <c r="DQ1218" s="144"/>
      <c r="DR1218" s="144"/>
      <c r="DS1218" s="144"/>
      <c r="DT1218" s="144"/>
      <c r="DU1218" s="144"/>
      <c r="DV1218" s="144"/>
      <c r="DW1218" s="144"/>
      <c r="DX1218" s="144"/>
      <c r="DY1218" s="144"/>
      <c r="DZ1218" s="144"/>
      <c r="EA1218" s="144"/>
      <c r="EB1218" s="144"/>
      <c r="EC1218" s="144"/>
      <c r="ED1218" s="144"/>
      <c r="EE1218" s="144"/>
      <c r="EF1218" s="144"/>
      <c r="EG1218" s="144"/>
      <c r="EH1218" s="144"/>
      <c r="EI1218" s="144"/>
      <c r="EJ1218" s="144"/>
      <c r="EK1218" s="144"/>
      <c r="EL1218" s="144"/>
      <c r="EM1218" s="144"/>
      <c r="EN1218" s="144"/>
      <c r="EO1218" s="144"/>
      <c r="EP1218" s="144"/>
      <c r="EQ1218" s="144"/>
      <c r="ER1218" s="144"/>
      <c r="ES1218" s="144"/>
      <c r="ET1218" s="144"/>
      <c r="EU1218" s="144"/>
      <c r="EV1218" s="144"/>
      <c r="EW1218" s="144"/>
      <c r="EX1218" s="144"/>
      <c r="EY1218" s="144"/>
      <c r="EZ1218" s="144"/>
      <c r="FA1218" s="144"/>
      <c r="FB1218" s="144"/>
      <c r="FC1218" s="144"/>
      <c r="FD1218" s="144"/>
      <c r="FE1218" s="144"/>
      <c r="FF1218" s="144"/>
      <c r="FG1218" s="144"/>
      <c r="FH1218" s="144"/>
      <c r="FI1218" s="144"/>
      <c r="FJ1218" s="144"/>
      <c r="FK1218" s="144"/>
      <c r="FL1218" s="144"/>
      <c r="FM1218" s="144"/>
      <c r="FN1218" s="144"/>
      <c r="FO1218" s="144"/>
      <c r="FP1218" s="144"/>
      <c r="FQ1218" s="144"/>
      <c r="FR1218" s="144"/>
      <c r="FS1218" s="144"/>
      <c r="FT1218" s="144"/>
      <c r="FU1218" s="144"/>
      <c r="FV1218" s="144"/>
      <c r="FW1218" s="144"/>
      <c r="FX1218" s="144"/>
      <c r="FY1218" s="144"/>
      <c r="FZ1218" s="144"/>
      <c r="GA1218" s="144"/>
      <c r="GB1218" s="144"/>
      <c r="GC1218" s="144"/>
      <c r="GD1218" s="144"/>
      <c r="GE1218" s="144"/>
      <c r="GF1218" s="144"/>
      <c r="GG1218" s="144"/>
      <c r="GH1218" s="144"/>
      <c r="GI1218" s="144"/>
      <c r="GJ1218" s="144"/>
      <c r="GK1218" s="144"/>
      <c r="GL1218" s="144"/>
      <c r="GM1218" s="144"/>
      <c r="GN1218" s="144"/>
      <c r="GO1218" s="144"/>
      <c r="GP1218" s="144"/>
      <c r="GQ1218" s="144"/>
      <c r="GR1218" s="144"/>
      <c r="GS1218" s="144"/>
      <c r="GT1218" s="144"/>
      <c r="GU1218" s="144"/>
      <c r="GV1218" s="144"/>
      <c r="GW1218" s="144"/>
      <c r="GX1218" s="144"/>
      <c r="GY1218" s="144"/>
      <c r="GZ1218" s="144"/>
      <c r="HA1218" s="144"/>
      <c r="HB1218" s="144"/>
      <c r="HC1218" s="144"/>
      <c r="HD1218" s="144"/>
      <c r="HE1218" s="144"/>
      <c r="HF1218" s="144"/>
      <c r="HG1218" s="144"/>
      <c r="HH1218" s="144"/>
      <c r="HI1218" s="144"/>
      <c r="HJ1218" s="144"/>
    </row>
    <row r="1219" spans="1:218" ht="16.5" x14ac:dyDescent="0.35">
      <c r="A1219" s="144"/>
      <c r="B1219" s="144"/>
      <c r="C1219" s="144"/>
      <c r="D1219" s="144"/>
      <c r="E1219" s="144"/>
      <c r="F1219" s="144"/>
      <c r="G1219" s="144"/>
      <c r="H1219" s="144"/>
      <c r="I1219" s="144"/>
      <c r="J1219" s="144"/>
      <c r="K1219" s="144"/>
      <c r="L1219" s="144"/>
      <c r="M1219" s="144"/>
      <c r="N1219" s="144"/>
      <c r="O1219" s="144"/>
      <c r="P1219" s="144"/>
      <c r="Q1219" s="144"/>
      <c r="R1219" s="144"/>
      <c r="S1219" s="144"/>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c r="BG1219" s="144"/>
      <c r="BH1219" s="144"/>
      <c r="BI1219" s="144"/>
      <c r="BJ1219" s="144"/>
      <c r="BK1219" s="144"/>
      <c r="BL1219" s="144"/>
      <c r="BM1219" s="144"/>
      <c r="BN1219" s="144"/>
      <c r="BO1219" s="144"/>
      <c r="BP1219" s="144"/>
      <c r="BQ1219" s="144"/>
      <c r="BR1219" s="144"/>
      <c r="BS1219" s="144"/>
      <c r="BT1219" s="144"/>
      <c r="BU1219" s="144"/>
      <c r="BV1219" s="144"/>
      <c r="BW1219" s="144"/>
      <c r="BX1219" s="144"/>
      <c r="BY1219" s="144"/>
      <c r="BZ1219" s="144"/>
      <c r="CA1219" s="144"/>
      <c r="CB1219" s="144"/>
      <c r="CC1219" s="144"/>
      <c r="CD1219" s="144"/>
      <c r="CE1219" s="144"/>
      <c r="CF1219" s="144"/>
      <c r="CG1219" s="144"/>
      <c r="CH1219" s="144"/>
      <c r="CI1219" s="144"/>
      <c r="CJ1219" s="144"/>
      <c r="CK1219" s="144"/>
      <c r="CL1219" s="144"/>
      <c r="CM1219" s="144"/>
      <c r="CN1219" s="144"/>
      <c r="CO1219" s="144"/>
      <c r="CP1219" s="144"/>
      <c r="CQ1219" s="144"/>
      <c r="CR1219" s="144"/>
      <c r="CS1219" s="144"/>
      <c r="CT1219" s="144"/>
      <c r="CU1219" s="144"/>
      <c r="CV1219" s="144"/>
      <c r="CW1219" s="144"/>
      <c r="CX1219" s="144"/>
      <c r="CY1219" s="144"/>
      <c r="CZ1219" s="144"/>
      <c r="DA1219" s="144"/>
      <c r="DB1219" s="144"/>
      <c r="DC1219" s="144"/>
      <c r="DD1219" s="144"/>
      <c r="DE1219" s="144"/>
      <c r="DF1219" s="144"/>
      <c r="DG1219" s="144"/>
      <c r="DH1219" s="144"/>
      <c r="DI1219" s="144"/>
      <c r="DJ1219" s="144"/>
      <c r="DK1219" s="144"/>
      <c r="DL1219" s="144"/>
      <c r="DM1219" s="144"/>
      <c r="DN1219" s="144"/>
      <c r="DO1219" s="144"/>
      <c r="DP1219" s="144"/>
      <c r="DQ1219" s="144"/>
      <c r="DR1219" s="144"/>
      <c r="DS1219" s="144"/>
      <c r="DT1219" s="144"/>
      <c r="DU1219" s="144"/>
      <c r="DV1219" s="144"/>
      <c r="DW1219" s="144"/>
      <c r="DX1219" s="144"/>
      <c r="DY1219" s="144"/>
      <c r="DZ1219" s="144"/>
      <c r="EA1219" s="144"/>
      <c r="EB1219" s="144"/>
      <c r="EC1219" s="144"/>
      <c r="ED1219" s="144"/>
      <c r="EE1219" s="144"/>
      <c r="EF1219" s="144"/>
      <c r="EG1219" s="144"/>
      <c r="EH1219" s="144"/>
      <c r="EI1219" s="144"/>
      <c r="EJ1219" s="144"/>
      <c r="EK1219" s="144"/>
      <c r="EL1219" s="144"/>
      <c r="EM1219" s="144"/>
      <c r="EN1219" s="144"/>
      <c r="EO1219" s="144"/>
      <c r="EP1219" s="144"/>
      <c r="EQ1219" s="144"/>
      <c r="ER1219" s="144"/>
      <c r="ES1219" s="144"/>
      <c r="ET1219" s="144"/>
      <c r="EU1219" s="144"/>
      <c r="EV1219" s="144"/>
      <c r="EW1219" s="144"/>
      <c r="EX1219" s="144"/>
      <c r="EY1219" s="144"/>
      <c r="EZ1219" s="144"/>
      <c r="FA1219" s="144"/>
      <c r="FB1219" s="144"/>
      <c r="FC1219" s="144"/>
      <c r="FD1219" s="144"/>
      <c r="FE1219" s="144"/>
      <c r="FF1219" s="144"/>
      <c r="FG1219" s="144"/>
      <c r="FH1219" s="144"/>
      <c r="FI1219" s="144"/>
      <c r="FJ1219" s="144"/>
      <c r="FK1219" s="144"/>
      <c r="FL1219" s="144"/>
      <c r="FM1219" s="144"/>
      <c r="FN1219" s="144"/>
      <c r="FO1219" s="144"/>
      <c r="FP1219" s="144"/>
      <c r="FQ1219" s="144"/>
      <c r="FR1219" s="144"/>
      <c r="FS1219" s="144"/>
      <c r="FT1219" s="144"/>
      <c r="FU1219" s="144"/>
      <c r="FV1219" s="144"/>
      <c r="FW1219" s="144"/>
      <c r="FX1219" s="144"/>
      <c r="FY1219" s="144"/>
      <c r="FZ1219" s="144"/>
      <c r="GA1219" s="144"/>
      <c r="GB1219" s="144"/>
      <c r="GC1219" s="144"/>
      <c r="GD1219" s="144"/>
      <c r="GE1219" s="144"/>
      <c r="GF1219" s="144"/>
      <c r="GG1219" s="144"/>
      <c r="GH1219" s="144"/>
      <c r="GI1219" s="144"/>
      <c r="GJ1219" s="144"/>
      <c r="GK1219" s="144"/>
      <c r="GL1219" s="144"/>
      <c r="GM1219" s="144"/>
      <c r="GN1219" s="144"/>
      <c r="GO1219" s="144"/>
      <c r="GP1219" s="144"/>
      <c r="GQ1219" s="144"/>
      <c r="GR1219" s="144"/>
      <c r="GS1219" s="144"/>
      <c r="GT1219" s="144"/>
      <c r="GU1219" s="144"/>
      <c r="GV1219" s="144"/>
      <c r="GW1219" s="144"/>
      <c r="GX1219" s="144"/>
      <c r="GY1219" s="144"/>
      <c r="GZ1219" s="144"/>
      <c r="HA1219" s="144"/>
      <c r="HB1219" s="144"/>
      <c r="HC1219" s="144"/>
      <c r="HD1219" s="144"/>
      <c r="HE1219" s="144"/>
      <c r="HF1219" s="144"/>
      <c r="HG1219" s="144"/>
      <c r="HH1219" s="144"/>
      <c r="HI1219" s="144"/>
      <c r="HJ1219" s="144"/>
    </row>
    <row r="1220" spans="1:218" ht="16.5" x14ac:dyDescent="0.35">
      <c r="A1220" s="144"/>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c r="BG1220" s="144"/>
      <c r="BH1220" s="144"/>
      <c r="BI1220" s="144"/>
      <c r="BJ1220" s="144"/>
      <c r="BK1220" s="144"/>
      <c r="BL1220" s="144"/>
      <c r="BM1220" s="144"/>
      <c r="BN1220" s="144"/>
      <c r="BO1220" s="144"/>
      <c r="BP1220" s="144"/>
      <c r="BQ1220" s="144"/>
      <c r="BR1220" s="144"/>
      <c r="BS1220" s="144"/>
      <c r="BT1220" s="144"/>
      <c r="BU1220" s="144"/>
      <c r="BV1220" s="144"/>
      <c r="BW1220" s="144"/>
      <c r="BX1220" s="144"/>
      <c r="BY1220" s="144"/>
      <c r="BZ1220" s="144"/>
      <c r="CA1220" s="144"/>
      <c r="CB1220" s="144"/>
      <c r="CC1220" s="144"/>
      <c r="CD1220" s="144"/>
      <c r="CE1220" s="144"/>
      <c r="CF1220" s="144"/>
      <c r="CG1220" s="144"/>
      <c r="CH1220" s="144"/>
      <c r="CI1220" s="144"/>
      <c r="CJ1220" s="144"/>
      <c r="CK1220" s="144"/>
      <c r="CL1220" s="144"/>
      <c r="CM1220" s="144"/>
      <c r="CN1220" s="144"/>
      <c r="CO1220" s="144"/>
      <c r="CP1220" s="144"/>
      <c r="CQ1220" s="144"/>
      <c r="CR1220" s="144"/>
      <c r="CS1220" s="144"/>
      <c r="CT1220" s="144"/>
      <c r="CU1220" s="144"/>
      <c r="CV1220" s="144"/>
      <c r="CW1220" s="144"/>
      <c r="CX1220" s="144"/>
      <c r="CY1220" s="144"/>
      <c r="CZ1220" s="144"/>
      <c r="DA1220" s="144"/>
      <c r="DB1220" s="144"/>
      <c r="DC1220" s="144"/>
      <c r="DD1220" s="144"/>
      <c r="DE1220" s="144"/>
      <c r="DF1220" s="144"/>
      <c r="DG1220" s="144"/>
      <c r="DH1220" s="144"/>
      <c r="DI1220" s="144"/>
      <c r="DJ1220" s="144"/>
      <c r="DK1220" s="144"/>
      <c r="DL1220" s="144"/>
      <c r="DM1220" s="144"/>
      <c r="DN1220" s="144"/>
      <c r="DO1220" s="144"/>
      <c r="DP1220" s="144"/>
      <c r="DQ1220" s="144"/>
      <c r="DR1220" s="144"/>
      <c r="DS1220" s="144"/>
      <c r="DT1220" s="144"/>
      <c r="DU1220" s="144"/>
      <c r="DV1220" s="144"/>
      <c r="DW1220" s="144"/>
      <c r="DX1220" s="144"/>
      <c r="DY1220" s="144"/>
      <c r="DZ1220" s="144"/>
      <c r="EA1220" s="144"/>
      <c r="EB1220" s="144"/>
      <c r="EC1220" s="144"/>
      <c r="ED1220" s="144"/>
      <c r="EE1220" s="144"/>
      <c r="EF1220" s="144"/>
      <c r="EG1220" s="144"/>
      <c r="EH1220" s="144"/>
      <c r="EI1220" s="144"/>
      <c r="EJ1220" s="144"/>
      <c r="EK1220" s="144"/>
      <c r="EL1220" s="144"/>
      <c r="EM1220" s="144"/>
      <c r="EN1220" s="144"/>
      <c r="EO1220" s="144"/>
      <c r="EP1220" s="144"/>
      <c r="EQ1220" s="144"/>
      <c r="ER1220" s="144"/>
      <c r="ES1220" s="144"/>
      <c r="ET1220" s="144"/>
      <c r="EU1220" s="144"/>
      <c r="EV1220" s="144"/>
      <c r="EW1220" s="144"/>
      <c r="EX1220" s="144"/>
      <c r="EY1220" s="144"/>
      <c r="EZ1220" s="144"/>
      <c r="FA1220" s="144"/>
      <c r="FB1220" s="144"/>
      <c r="FC1220" s="144"/>
      <c r="FD1220" s="144"/>
      <c r="FE1220" s="144"/>
      <c r="FF1220" s="144"/>
      <c r="FG1220" s="144"/>
      <c r="FH1220" s="144"/>
      <c r="FI1220" s="144"/>
      <c r="FJ1220" s="144"/>
      <c r="FK1220" s="144"/>
      <c r="FL1220" s="144"/>
      <c r="FM1220" s="144"/>
      <c r="FN1220" s="144"/>
      <c r="FO1220" s="144"/>
      <c r="FP1220" s="144"/>
      <c r="FQ1220" s="144"/>
      <c r="FR1220" s="144"/>
      <c r="FS1220" s="144"/>
      <c r="FT1220" s="144"/>
      <c r="FU1220" s="144"/>
      <c r="FV1220" s="144"/>
      <c r="FW1220" s="144"/>
      <c r="FX1220" s="144"/>
      <c r="FY1220" s="144"/>
      <c r="FZ1220" s="144"/>
      <c r="GA1220" s="144"/>
      <c r="GB1220" s="144"/>
      <c r="GC1220" s="144"/>
      <c r="GD1220" s="144"/>
      <c r="GE1220" s="144"/>
      <c r="GF1220" s="144"/>
      <c r="GG1220" s="144"/>
      <c r="GH1220" s="144"/>
      <c r="GI1220" s="144"/>
      <c r="GJ1220" s="144"/>
      <c r="GK1220" s="144"/>
      <c r="GL1220" s="144"/>
      <c r="GM1220" s="144"/>
      <c r="GN1220" s="144"/>
      <c r="GO1220" s="144"/>
      <c r="GP1220" s="144"/>
      <c r="GQ1220" s="144"/>
      <c r="GR1220" s="144"/>
      <c r="GS1220" s="144"/>
      <c r="GT1220" s="144"/>
      <c r="GU1220" s="144"/>
      <c r="GV1220" s="144"/>
      <c r="GW1220" s="144"/>
      <c r="GX1220" s="144"/>
      <c r="GY1220" s="144"/>
      <c r="GZ1220" s="144"/>
      <c r="HA1220" s="144"/>
      <c r="HB1220" s="144"/>
      <c r="HC1220" s="144"/>
      <c r="HD1220" s="144"/>
      <c r="HE1220" s="144"/>
      <c r="HF1220" s="144"/>
      <c r="HG1220" s="144"/>
      <c r="HH1220" s="144"/>
      <c r="HI1220" s="144"/>
      <c r="HJ1220" s="144"/>
    </row>
    <row r="1221" spans="1:218" ht="16.5" x14ac:dyDescent="0.35">
      <c r="A1221" s="144"/>
      <c r="B1221" s="144"/>
      <c r="C1221" s="144"/>
      <c r="D1221" s="144"/>
      <c r="E1221" s="144"/>
      <c r="F1221" s="144"/>
      <c r="G1221" s="144"/>
      <c r="H1221" s="144"/>
      <c r="I1221" s="144"/>
      <c r="J1221" s="144"/>
      <c r="K1221" s="144"/>
      <c r="L1221" s="144"/>
      <c r="M1221" s="144"/>
      <c r="N1221" s="144"/>
      <c r="O1221" s="144"/>
      <c r="P1221" s="144"/>
      <c r="Q1221" s="144"/>
      <c r="R1221" s="144"/>
      <c r="S1221" s="144"/>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c r="BG1221" s="144"/>
      <c r="BH1221" s="144"/>
      <c r="BI1221" s="144"/>
      <c r="BJ1221" s="144"/>
      <c r="BK1221" s="144"/>
      <c r="BL1221" s="144"/>
      <c r="BM1221" s="144"/>
      <c r="BN1221" s="144"/>
      <c r="BO1221" s="144"/>
      <c r="BP1221" s="144"/>
      <c r="BQ1221" s="144"/>
      <c r="BR1221" s="144"/>
      <c r="BS1221" s="144"/>
      <c r="BT1221" s="144"/>
      <c r="BU1221" s="144"/>
      <c r="BV1221" s="144"/>
      <c r="BW1221" s="144"/>
      <c r="BX1221" s="144"/>
      <c r="BY1221" s="144"/>
      <c r="BZ1221" s="144"/>
      <c r="CA1221" s="144"/>
      <c r="CB1221" s="144"/>
      <c r="CC1221" s="144"/>
      <c r="CD1221" s="144"/>
      <c r="CE1221" s="144"/>
      <c r="CF1221" s="144"/>
      <c r="CG1221" s="144"/>
      <c r="CH1221" s="144"/>
      <c r="CI1221" s="144"/>
      <c r="CJ1221" s="144"/>
      <c r="CK1221" s="144"/>
      <c r="CL1221" s="144"/>
      <c r="CM1221" s="144"/>
      <c r="CN1221" s="144"/>
      <c r="CO1221" s="144"/>
      <c r="CP1221" s="144"/>
      <c r="CQ1221" s="144"/>
      <c r="CR1221" s="144"/>
      <c r="CS1221" s="144"/>
      <c r="CT1221" s="144"/>
      <c r="CU1221" s="144"/>
      <c r="CV1221" s="144"/>
      <c r="CW1221" s="144"/>
      <c r="CX1221" s="144"/>
      <c r="CY1221" s="144"/>
      <c r="CZ1221" s="144"/>
      <c r="DA1221" s="144"/>
      <c r="DB1221" s="144"/>
      <c r="DC1221" s="144"/>
      <c r="DD1221" s="144"/>
      <c r="DE1221" s="144"/>
      <c r="DF1221" s="144"/>
      <c r="DG1221" s="144"/>
      <c r="DH1221" s="144"/>
      <c r="DI1221" s="144"/>
      <c r="DJ1221" s="144"/>
      <c r="DK1221" s="144"/>
      <c r="DL1221" s="144"/>
      <c r="DM1221" s="144"/>
      <c r="DN1221" s="144"/>
      <c r="DO1221" s="144"/>
      <c r="DP1221" s="144"/>
      <c r="DQ1221" s="144"/>
      <c r="DR1221" s="144"/>
      <c r="DS1221" s="144"/>
      <c r="DT1221" s="144"/>
      <c r="DU1221" s="144"/>
      <c r="DV1221" s="144"/>
      <c r="DW1221" s="144"/>
      <c r="DX1221" s="144"/>
      <c r="DY1221" s="144"/>
      <c r="DZ1221" s="144"/>
      <c r="EA1221" s="144"/>
      <c r="EB1221" s="144"/>
      <c r="EC1221" s="144"/>
      <c r="ED1221" s="144"/>
      <c r="EE1221" s="144"/>
      <c r="EF1221" s="144"/>
      <c r="EG1221" s="144"/>
      <c r="EH1221" s="144"/>
      <c r="EI1221" s="144"/>
      <c r="EJ1221" s="144"/>
      <c r="EK1221" s="144"/>
      <c r="EL1221" s="144"/>
      <c r="EM1221" s="144"/>
      <c r="EN1221" s="144"/>
      <c r="EO1221" s="144"/>
      <c r="EP1221" s="144"/>
      <c r="EQ1221" s="144"/>
      <c r="ER1221" s="144"/>
      <c r="ES1221" s="144"/>
      <c r="ET1221" s="144"/>
      <c r="EU1221" s="144"/>
      <c r="EV1221" s="144"/>
      <c r="EW1221" s="144"/>
      <c r="EX1221" s="144"/>
      <c r="EY1221" s="144"/>
      <c r="EZ1221" s="144"/>
      <c r="FA1221" s="144"/>
      <c r="FB1221" s="144"/>
      <c r="FC1221" s="144"/>
      <c r="FD1221" s="144"/>
      <c r="FE1221" s="144"/>
      <c r="FF1221" s="144"/>
      <c r="FG1221" s="144"/>
      <c r="FH1221" s="144"/>
      <c r="FI1221" s="144"/>
      <c r="FJ1221" s="144"/>
      <c r="FK1221" s="144"/>
      <c r="FL1221" s="144"/>
      <c r="FM1221" s="144"/>
      <c r="FN1221" s="144"/>
      <c r="FO1221" s="144"/>
      <c r="FP1221" s="144"/>
      <c r="FQ1221" s="144"/>
      <c r="FR1221" s="144"/>
      <c r="FS1221" s="144"/>
      <c r="FT1221" s="144"/>
      <c r="FU1221" s="144"/>
      <c r="FV1221" s="144"/>
      <c r="FW1221" s="144"/>
      <c r="FX1221" s="144"/>
      <c r="FY1221" s="144"/>
      <c r="FZ1221" s="144"/>
      <c r="GA1221" s="144"/>
      <c r="GB1221" s="144"/>
      <c r="GC1221" s="144"/>
      <c r="GD1221" s="144"/>
      <c r="GE1221" s="144"/>
      <c r="GF1221" s="144"/>
      <c r="GG1221" s="144"/>
      <c r="GH1221" s="144"/>
      <c r="GI1221" s="144"/>
      <c r="GJ1221" s="144"/>
      <c r="GK1221" s="144"/>
      <c r="GL1221" s="144"/>
      <c r="GM1221" s="144"/>
      <c r="GN1221" s="144"/>
      <c r="GO1221" s="144"/>
      <c r="GP1221" s="144"/>
      <c r="GQ1221" s="144"/>
      <c r="GR1221" s="144"/>
      <c r="GS1221" s="144"/>
      <c r="GT1221" s="144"/>
      <c r="GU1221" s="144"/>
      <c r="GV1221" s="144"/>
      <c r="GW1221" s="144"/>
      <c r="GX1221" s="144"/>
      <c r="GY1221" s="144"/>
      <c r="GZ1221" s="144"/>
      <c r="HA1221" s="144"/>
      <c r="HB1221" s="144"/>
      <c r="HC1221" s="144"/>
      <c r="HD1221" s="144"/>
      <c r="HE1221" s="144"/>
      <c r="HF1221" s="144"/>
      <c r="HG1221" s="144"/>
      <c r="HH1221" s="144"/>
      <c r="HI1221" s="144"/>
      <c r="HJ1221" s="144"/>
    </row>
    <row r="1222" spans="1:218" ht="16.5" x14ac:dyDescent="0.35">
      <c r="A1222" s="144"/>
      <c r="B1222" s="144"/>
      <c r="C1222" s="144"/>
      <c r="D1222" s="144"/>
      <c r="E1222" s="144"/>
      <c r="F1222" s="144"/>
      <c r="G1222" s="144"/>
      <c r="H1222" s="144"/>
      <c r="I1222" s="144"/>
      <c r="J1222" s="144"/>
      <c r="K1222" s="144"/>
      <c r="L1222" s="144"/>
      <c r="M1222" s="144"/>
      <c r="N1222" s="144"/>
      <c r="O1222" s="144"/>
      <c r="P1222" s="144"/>
      <c r="Q1222" s="144"/>
      <c r="R1222" s="144"/>
      <c r="S1222" s="144"/>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c r="BG1222" s="144"/>
      <c r="BH1222" s="144"/>
      <c r="BI1222" s="144"/>
      <c r="BJ1222" s="144"/>
      <c r="BK1222" s="144"/>
      <c r="BL1222" s="144"/>
      <c r="BM1222" s="144"/>
      <c r="BN1222" s="144"/>
      <c r="BO1222" s="144"/>
      <c r="BP1222" s="144"/>
      <c r="BQ1222" s="144"/>
      <c r="BR1222" s="144"/>
      <c r="BS1222" s="144"/>
      <c r="BT1222" s="144"/>
      <c r="BU1222" s="144"/>
      <c r="BV1222" s="144"/>
      <c r="BW1222" s="144"/>
      <c r="BX1222" s="144"/>
      <c r="BY1222" s="144"/>
      <c r="BZ1222" s="144"/>
      <c r="CA1222" s="144"/>
      <c r="CB1222" s="144"/>
      <c r="CC1222" s="144"/>
      <c r="CD1222" s="144"/>
      <c r="CE1222" s="144"/>
      <c r="CF1222" s="144"/>
      <c r="CG1222" s="144"/>
      <c r="CH1222" s="144"/>
      <c r="CI1222" s="144"/>
      <c r="CJ1222" s="144"/>
      <c r="CK1222" s="144"/>
      <c r="CL1222" s="144"/>
      <c r="CM1222" s="144"/>
      <c r="CN1222" s="144"/>
      <c r="CO1222" s="144"/>
      <c r="CP1222" s="144"/>
      <c r="CQ1222" s="144"/>
      <c r="CR1222" s="144"/>
      <c r="CS1222" s="144"/>
      <c r="CT1222" s="144"/>
      <c r="CU1222" s="144"/>
      <c r="CV1222" s="144"/>
      <c r="CW1222" s="144"/>
      <c r="CX1222" s="144"/>
      <c r="CY1222" s="144"/>
      <c r="CZ1222" s="144"/>
      <c r="DA1222" s="144"/>
      <c r="DB1222" s="144"/>
      <c r="DC1222" s="144"/>
      <c r="DD1222" s="144"/>
      <c r="DE1222" s="144"/>
      <c r="DF1222" s="144"/>
      <c r="DG1222" s="144"/>
      <c r="DH1222" s="144"/>
      <c r="DI1222" s="144"/>
      <c r="DJ1222" s="144"/>
      <c r="DK1222" s="144"/>
      <c r="DL1222" s="144"/>
      <c r="DM1222" s="144"/>
      <c r="DN1222" s="144"/>
      <c r="DO1222" s="144"/>
      <c r="DP1222" s="144"/>
      <c r="DQ1222" s="144"/>
      <c r="DR1222" s="144"/>
      <c r="DS1222" s="144"/>
      <c r="DT1222" s="144"/>
      <c r="DU1222" s="144"/>
      <c r="DV1222" s="144"/>
      <c r="DW1222" s="144"/>
      <c r="DX1222" s="144"/>
      <c r="DY1222" s="144"/>
      <c r="DZ1222" s="144"/>
      <c r="EA1222" s="144"/>
      <c r="EB1222" s="144"/>
      <c r="EC1222" s="144"/>
      <c r="ED1222" s="144"/>
      <c r="EE1222" s="144"/>
      <c r="EF1222" s="144"/>
      <c r="EG1222" s="144"/>
      <c r="EH1222" s="144"/>
      <c r="EI1222" s="144"/>
      <c r="EJ1222" s="144"/>
      <c r="EK1222" s="144"/>
      <c r="EL1222" s="144"/>
      <c r="EM1222" s="144"/>
      <c r="EN1222" s="144"/>
      <c r="EO1222" s="144"/>
      <c r="EP1222" s="144"/>
      <c r="EQ1222" s="144"/>
      <c r="ER1222" s="144"/>
      <c r="ES1222" s="144"/>
      <c r="ET1222" s="144"/>
      <c r="EU1222" s="144"/>
      <c r="EV1222" s="144"/>
      <c r="EW1222" s="144"/>
      <c r="EX1222" s="144"/>
      <c r="EY1222" s="144"/>
      <c r="EZ1222" s="144"/>
      <c r="FA1222" s="144"/>
      <c r="FB1222" s="144"/>
      <c r="FC1222" s="144"/>
      <c r="FD1222" s="144"/>
      <c r="FE1222" s="144"/>
      <c r="FF1222" s="144"/>
      <c r="FG1222" s="144"/>
      <c r="FH1222" s="144"/>
      <c r="FI1222" s="144"/>
      <c r="FJ1222" s="144"/>
      <c r="FK1222" s="144"/>
      <c r="FL1222" s="144"/>
      <c r="FM1222" s="144"/>
      <c r="FN1222" s="144"/>
      <c r="FO1222" s="144"/>
      <c r="FP1222" s="144"/>
      <c r="FQ1222" s="144"/>
      <c r="FR1222" s="144"/>
      <c r="FS1222" s="144"/>
      <c r="FT1222" s="144"/>
      <c r="FU1222" s="144"/>
      <c r="FV1222" s="144"/>
      <c r="FW1222" s="144"/>
      <c r="FX1222" s="144"/>
      <c r="FY1222" s="144"/>
      <c r="FZ1222" s="144"/>
      <c r="GA1222" s="144"/>
      <c r="GB1222" s="144"/>
      <c r="GC1222" s="144"/>
      <c r="GD1222" s="144"/>
      <c r="GE1222" s="144"/>
      <c r="GF1222" s="144"/>
      <c r="GG1222" s="144"/>
      <c r="GH1222" s="144"/>
      <c r="GI1222" s="144"/>
      <c r="GJ1222" s="144"/>
      <c r="GK1222" s="144"/>
      <c r="GL1222" s="144"/>
      <c r="GM1222" s="144"/>
      <c r="GN1222" s="144"/>
      <c r="GO1222" s="144"/>
      <c r="GP1222" s="144"/>
      <c r="GQ1222" s="144"/>
      <c r="GR1222" s="144"/>
      <c r="GS1222" s="144"/>
      <c r="GT1222" s="144"/>
      <c r="GU1222" s="144"/>
      <c r="GV1222" s="144"/>
      <c r="GW1222" s="144"/>
      <c r="GX1222" s="144"/>
      <c r="GY1222" s="144"/>
      <c r="GZ1222" s="144"/>
      <c r="HA1222" s="144"/>
      <c r="HB1222" s="144"/>
      <c r="HC1222" s="144"/>
      <c r="HD1222" s="144"/>
      <c r="HE1222" s="144"/>
      <c r="HF1222" s="144"/>
      <c r="HG1222" s="144"/>
      <c r="HH1222" s="144"/>
      <c r="HI1222" s="144"/>
      <c r="HJ1222" s="144"/>
    </row>
    <row r="1223" spans="1:218" ht="16.5" x14ac:dyDescent="0.35">
      <c r="A1223" s="144"/>
      <c r="B1223" s="144"/>
      <c r="C1223" s="144"/>
      <c r="D1223" s="144"/>
      <c r="E1223" s="144"/>
      <c r="F1223" s="144"/>
      <c r="G1223" s="144"/>
      <c r="H1223" s="144"/>
      <c r="I1223" s="144"/>
      <c r="J1223" s="144"/>
      <c r="K1223" s="144"/>
      <c r="L1223" s="144"/>
      <c r="M1223" s="144"/>
      <c r="N1223" s="144"/>
      <c r="O1223" s="144"/>
      <c r="P1223" s="144"/>
      <c r="Q1223" s="144"/>
      <c r="R1223" s="144"/>
      <c r="S1223" s="144"/>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c r="BG1223" s="144"/>
      <c r="BH1223" s="144"/>
      <c r="BI1223" s="144"/>
      <c r="BJ1223" s="144"/>
      <c r="BK1223" s="144"/>
      <c r="BL1223" s="144"/>
      <c r="BM1223" s="144"/>
      <c r="BN1223" s="144"/>
      <c r="BO1223" s="144"/>
      <c r="BP1223" s="144"/>
      <c r="BQ1223" s="144"/>
      <c r="BR1223" s="144"/>
      <c r="BS1223" s="144"/>
      <c r="BT1223" s="144"/>
      <c r="BU1223" s="144"/>
      <c r="BV1223" s="144"/>
      <c r="BW1223" s="144"/>
      <c r="BX1223" s="144"/>
      <c r="BY1223" s="144"/>
      <c r="BZ1223" s="144"/>
      <c r="CA1223" s="144"/>
      <c r="CB1223" s="144"/>
      <c r="CC1223" s="144"/>
      <c r="CD1223" s="144"/>
      <c r="CE1223" s="144"/>
      <c r="CF1223" s="144"/>
      <c r="CG1223" s="144"/>
      <c r="CH1223" s="144"/>
      <c r="CI1223" s="144"/>
      <c r="CJ1223" s="144"/>
      <c r="CK1223" s="144"/>
      <c r="CL1223" s="144"/>
      <c r="CM1223" s="144"/>
      <c r="CN1223" s="144"/>
      <c r="CO1223" s="144"/>
      <c r="CP1223" s="144"/>
      <c r="CQ1223" s="144"/>
      <c r="CR1223" s="144"/>
      <c r="CS1223" s="144"/>
      <c r="CT1223" s="144"/>
      <c r="CU1223" s="144"/>
      <c r="CV1223" s="144"/>
      <c r="CW1223" s="144"/>
      <c r="CX1223" s="144"/>
      <c r="CY1223" s="144"/>
      <c r="CZ1223" s="144"/>
      <c r="DA1223" s="144"/>
      <c r="DB1223" s="144"/>
      <c r="DC1223" s="144"/>
      <c r="DD1223" s="144"/>
      <c r="DE1223" s="144"/>
      <c r="DF1223" s="144"/>
      <c r="DG1223" s="144"/>
      <c r="DH1223" s="144"/>
      <c r="DI1223" s="144"/>
      <c r="DJ1223" s="144"/>
      <c r="DK1223" s="144"/>
      <c r="DL1223" s="144"/>
      <c r="DM1223" s="144"/>
      <c r="DN1223" s="144"/>
      <c r="DO1223" s="144"/>
      <c r="DP1223" s="144"/>
      <c r="DQ1223" s="144"/>
      <c r="DR1223" s="144"/>
      <c r="DS1223" s="144"/>
      <c r="DT1223" s="144"/>
      <c r="DU1223" s="144"/>
      <c r="DV1223" s="144"/>
      <c r="DW1223" s="144"/>
      <c r="DX1223" s="144"/>
      <c r="DY1223" s="144"/>
      <c r="DZ1223" s="144"/>
      <c r="EA1223" s="144"/>
      <c r="EB1223" s="144"/>
      <c r="EC1223" s="144"/>
      <c r="ED1223" s="144"/>
      <c r="EE1223" s="144"/>
      <c r="EF1223" s="144"/>
      <c r="EG1223" s="144"/>
      <c r="EH1223" s="144"/>
      <c r="EI1223" s="144"/>
      <c r="EJ1223" s="144"/>
      <c r="EK1223" s="144"/>
      <c r="EL1223" s="144"/>
      <c r="EM1223" s="144"/>
      <c r="EN1223" s="144"/>
      <c r="EO1223" s="144"/>
      <c r="EP1223" s="144"/>
      <c r="EQ1223" s="144"/>
      <c r="ER1223" s="144"/>
      <c r="ES1223" s="144"/>
      <c r="ET1223" s="144"/>
      <c r="EU1223" s="144"/>
      <c r="EV1223" s="144"/>
      <c r="EW1223" s="144"/>
      <c r="EX1223" s="144"/>
      <c r="EY1223" s="144"/>
      <c r="EZ1223" s="144"/>
      <c r="FA1223" s="144"/>
      <c r="FB1223" s="144"/>
      <c r="FC1223" s="144"/>
      <c r="FD1223" s="144"/>
      <c r="FE1223" s="144"/>
      <c r="FF1223" s="144"/>
      <c r="FG1223" s="144"/>
      <c r="FH1223" s="144"/>
      <c r="FI1223" s="144"/>
      <c r="FJ1223" s="144"/>
      <c r="FK1223" s="144"/>
      <c r="FL1223" s="144"/>
      <c r="FM1223" s="144"/>
      <c r="FN1223" s="144"/>
      <c r="FO1223" s="144"/>
      <c r="FP1223" s="144"/>
      <c r="FQ1223" s="144"/>
      <c r="FR1223" s="144"/>
      <c r="FS1223" s="144"/>
      <c r="FT1223" s="144"/>
      <c r="FU1223" s="144"/>
      <c r="FV1223" s="144"/>
      <c r="FW1223" s="144"/>
      <c r="FX1223" s="144"/>
      <c r="FY1223" s="144"/>
      <c r="FZ1223" s="144"/>
      <c r="GA1223" s="144"/>
      <c r="GB1223" s="144"/>
      <c r="GC1223" s="144"/>
      <c r="GD1223" s="144"/>
      <c r="GE1223" s="144"/>
      <c r="GF1223" s="144"/>
      <c r="GG1223" s="144"/>
      <c r="GH1223" s="144"/>
      <c r="GI1223" s="144"/>
      <c r="GJ1223" s="144"/>
      <c r="GK1223" s="144"/>
      <c r="GL1223" s="144"/>
      <c r="GM1223" s="144"/>
      <c r="GN1223" s="144"/>
      <c r="GO1223" s="144"/>
      <c r="GP1223" s="144"/>
      <c r="GQ1223" s="144"/>
      <c r="GR1223" s="144"/>
      <c r="GS1223" s="144"/>
      <c r="GT1223" s="144"/>
      <c r="GU1223" s="144"/>
      <c r="GV1223" s="144"/>
      <c r="GW1223" s="144"/>
      <c r="GX1223" s="144"/>
      <c r="GY1223" s="144"/>
      <c r="GZ1223" s="144"/>
      <c r="HA1223" s="144"/>
      <c r="HB1223" s="144"/>
      <c r="HC1223" s="144"/>
      <c r="HD1223" s="144"/>
      <c r="HE1223" s="144"/>
      <c r="HF1223" s="144"/>
      <c r="HG1223" s="144"/>
      <c r="HH1223" s="144"/>
      <c r="HI1223" s="144"/>
      <c r="HJ1223" s="144"/>
    </row>
    <row r="1224" spans="1:218" ht="16.5" x14ac:dyDescent="0.35">
      <c r="A1224" s="144"/>
      <c r="B1224" s="144"/>
      <c r="C1224" s="144"/>
      <c r="D1224" s="144"/>
      <c r="E1224" s="144"/>
      <c r="F1224" s="144"/>
      <c r="G1224" s="144"/>
      <c r="H1224" s="144"/>
      <c r="I1224" s="144"/>
      <c r="J1224" s="144"/>
      <c r="K1224" s="144"/>
      <c r="L1224" s="144"/>
      <c r="M1224" s="144"/>
      <c r="N1224" s="144"/>
      <c r="O1224" s="144"/>
      <c r="P1224" s="144"/>
      <c r="Q1224" s="144"/>
      <c r="R1224" s="144"/>
      <c r="S1224" s="144"/>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c r="BG1224" s="144"/>
      <c r="BH1224" s="144"/>
      <c r="BI1224" s="144"/>
      <c r="BJ1224" s="144"/>
      <c r="BK1224" s="144"/>
      <c r="BL1224" s="144"/>
      <c r="BM1224" s="144"/>
      <c r="BN1224" s="144"/>
      <c r="BO1224" s="144"/>
      <c r="BP1224" s="144"/>
      <c r="BQ1224" s="144"/>
      <c r="BR1224" s="144"/>
      <c r="BS1224" s="144"/>
      <c r="BT1224" s="144"/>
      <c r="BU1224" s="144"/>
      <c r="BV1224" s="144"/>
      <c r="BW1224" s="144"/>
      <c r="BX1224" s="144"/>
      <c r="BY1224" s="144"/>
      <c r="BZ1224" s="144"/>
      <c r="CA1224" s="144"/>
      <c r="CB1224" s="144"/>
      <c r="CC1224" s="144"/>
      <c r="CD1224" s="144"/>
      <c r="CE1224" s="144"/>
      <c r="CF1224" s="144"/>
      <c r="CG1224" s="144"/>
      <c r="CH1224" s="144"/>
      <c r="CI1224" s="144"/>
      <c r="CJ1224" s="144"/>
      <c r="CK1224" s="144"/>
      <c r="CL1224" s="144"/>
      <c r="CM1224" s="144"/>
      <c r="CN1224" s="144"/>
      <c r="CO1224" s="144"/>
      <c r="CP1224" s="144"/>
      <c r="CQ1224" s="144"/>
      <c r="CR1224" s="144"/>
      <c r="CS1224" s="144"/>
      <c r="CT1224" s="144"/>
      <c r="CU1224" s="144"/>
      <c r="CV1224" s="144"/>
      <c r="CW1224" s="144"/>
      <c r="CX1224" s="144"/>
      <c r="CY1224" s="144"/>
      <c r="CZ1224" s="144"/>
      <c r="DA1224" s="144"/>
      <c r="DB1224" s="144"/>
      <c r="DC1224" s="144"/>
      <c r="DD1224" s="144"/>
      <c r="DE1224" s="144"/>
      <c r="DF1224" s="144"/>
      <c r="DG1224" s="144"/>
      <c r="DH1224" s="144"/>
      <c r="DI1224" s="144"/>
      <c r="DJ1224" s="144"/>
      <c r="DK1224" s="144"/>
      <c r="DL1224" s="144"/>
      <c r="DM1224" s="144"/>
      <c r="DN1224" s="144"/>
      <c r="DO1224" s="144"/>
      <c r="DP1224" s="144"/>
      <c r="DQ1224" s="144"/>
      <c r="DR1224" s="144"/>
      <c r="DS1224" s="144"/>
      <c r="DT1224" s="144"/>
      <c r="DU1224" s="144"/>
      <c r="DV1224" s="144"/>
      <c r="DW1224" s="144"/>
      <c r="DX1224" s="144"/>
      <c r="DY1224" s="144"/>
      <c r="DZ1224" s="144"/>
      <c r="EA1224" s="144"/>
      <c r="EB1224" s="144"/>
      <c r="EC1224" s="144"/>
      <c r="ED1224" s="144"/>
      <c r="EE1224" s="144"/>
      <c r="EF1224" s="144"/>
      <c r="EG1224" s="144"/>
      <c r="EH1224" s="144"/>
      <c r="EI1224" s="144"/>
      <c r="EJ1224" s="144"/>
      <c r="EK1224" s="144"/>
      <c r="EL1224" s="144"/>
      <c r="EM1224" s="144"/>
      <c r="EN1224" s="144"/>
      <c r="EO1224" s="144"/>
      <c r="EP1224" s="144"/>
      <c r="EQ1224" s="144"/>
      <c r="ER1224" s="144"/>
      <c r="ES1224" s="144"/>
      <c r="ET1224" s="144"/>
      <c r="EU1224" s="144"/>
      <c r="EV1224" s="144"/>
      <c r="EW1224" s="144"/>
      <c r="EX1224" s="144"/>
      <c r="EY1224" s="144"/>
      <c r="EZ1224" s="144"/>
      <c r="FA1224" s="144"/>
      <c r="FB1224" s="144"/>
      <c r="FC1224" s="144"/>
      <c r="FD1224" s="144"/>
      <c r="FE1224" s="144"/>
      <c r="FF1224" s="144"/>
      <c r="FG1224" s="144"/>
      <c r="FH1224" s="144"/>
      <c r="FI1224" s="144"/>
      <c r="FJ1224" s="144"/>
      <c r="FK1224" s="144"/>
      <c r="FL1224" s="144"/>
      <c r="FM1224" s="144"/>
      <c r="FN1224" s="144"/>
      <c r="FO1224" s="144"/>
      <c r="FP1224" s="144"/>
      <c r="FQ1224" s="144"/>
      <c r="FR1224" s="144"/>
      <c r="FS1224" s="144"/>
      <c r="FT1224" s="144"/>
      <c r="FU1224" s="144"/>
      <c r="FV1224" s="144"/>
      <c r="FW1224" s="144"/>
      <c r="FX1224" s="144"/>
      <c r="FY1224" s="144"/>
      <c r="FZ1224" s="144"/>
      <c r="GA1224" s="144"/>
      <c r="GB1224" s="144"/>
      <c r="GC1224" s="144"/>
      <c r="GD1224" s="144"/>
      <c r="GE1224" s="144"/>
      <c r="GF1224" s="144"/>
      <c r="GG1224" s="144"/>
      <c r="GH1224" s="144"/>
      <c r="GI1224" s="144"/>
      <c r="GJ1224" s="144"/>
      <c r="GK1224" s="144"/>
      <c r="GL1224" s="144"/>
      <c r="GM1224" s="144"/>
      <c r="GN1224" s="144"/>
      <c r="GO1224" s="144"/>
      <c r="GP1224" s="144"/>
      <c r="GQ1224" s="144"/>
      <c r="GR1224" s="144"/>
      <c r="GS1224" s="144"/>
      <c r="GT1224" s="144"/>
      <c r="GU1224" s="144"/>
      <c r="GV1224" s="144"/>
      <c r="GW1224" s="144"/>
      <c r="GX1224" s="144"/>
      <c r="GY1224" s="144"/>
      <c r="GZ1224" s="144"/>
      <c r="HA1224" s="144"/>
      <c r="HB1224" s="144"/>
      <c r="HC1224" s="144"/>
      <c r="HD1224" s="144"/>
      <c r="HE1224" s="144"/>
      <c r="HF1224" s="144"/>
      <c r="HG1224" s="144"/>
      <c r="HH1224" s="144"/>
      <c r="HI1224" s="144"/>
      <c r="HJ1224" s="144"/>
    </row>
    <row r="1225" spans="1:218" ht="16.5" x14ac:dyDescent="0.35">
      <c r="A1225" s="144"/>
      <c r="B1225" s="144"/>
      <c r="C1225" s="144"/>
      <c r="D1225" s="144"/>
      <c r="E1225" s="144"/>
      <c r="F1225" s="144"/>
      <c r="G1225" s="144"/>
      <c r="H1225" s="144"/>
      <c r="I1225" s="144"/>
      <c r="J1225" s="144"/>
      <c r="K1225" s="144"/>
      <c r="L1225" s="144"/>
      <c r="M1225" s="144"/>
      <c r="N1225" s="144"/>
      <c r="O1225" s="144"/>
      <c r="P1225" s="144"/>
      <c r="Q1225" s="144"/>
      <c r="R1225" s="144"/>
      <c r="S1225" s="144"/>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c r="BG1225" s="144"/>
      <c r="BH1225" s="144"/>
      <c r="BI1225" s="144"/>
      <c r="BJ1225" s="144"/>
      <c r="BK1225" s="144"/>
      <c r="BL1225" s="144"/>
      <c r="BM1225" s="144"/>
      <c r="BN1225" s="144"/>
      <c r="BO1225" s="144"/>
      <c r="BP1225" s="144"/>
      <c r="BQ1225" s="144"/>
      <c r="BR1225" s="144"/>
      <c r="BS1225" s="144"/>
      <c r="BT1225" s="144"/>
      <c r="BU1225" s="144"/>
      <c r="BV1225" s="144"/>
      <c r="BW1225" s="144"/>
      <c r="BX1225" s="144"/>
      <c r="BY1225" s="144"/>
      <c r="BZ1225" s="144"/>
      <c r="CA1225" s="144"/>
      <c r="CB1225" s="144"/>
      <c r="CC1225" s="144"/>
      <c r="CD1225" s="144"/>
      <c r="CE1225" s="144"/>
      <c r="CF1225" s="144"/>
      <c r="CG1225" s="144"/>
      <c r="CH1225" s="144"/>
      <c r="CI1225" s="144"/>
      <c r="CJ1225" s="144"/>
      <c r="CK1225" s="144"/>
      <c r="CL1225" s="144"/>
      <c r="CM1225" s="144"/>
      <c r="CN1225" s="144"/>
      <c r="CO1225" s="144"/>
      <c r="CP1225" s="144"/>
      <c r="CQ1225" s="144"/>
      <c r="CR1225" s="144"/>
      <c r="CS1225" s="144"/>
      <c r="CT1225" s="144"/>
      <c r="CU1225" s="144"/>
      <c r="CV1225" s="144"/>
      <c r="CW1225" s="144"/>
      <c r="CX1225" s="144"/>
      <c r="CY1225" s="144"/>
      <c r="CZ1225" s="144"/>
      <c r="DA1225" s="144"/>
      <c r="DB1225" s="144"/>
      <c r="DC1225" s="144"/>
      <c r="DD1225" s="144"/>
      <c r="DE1225" s="144"/>
      <c r="DF1225" s="144"/>
      <c r="DG1225" s="144"/>
      <c r="DH1225" s="144"/>
      <c r="DI1225" s="144"/>
      <c r="DJ1225" s="144"/>
      <c r="DK1225" s="144"/>
      <c r="DL1225" s="144"/>
      <c r="DM1225" s="144"/>
      <c r="DN1225" s="144"/>
      <c r="DO1225" s="144"/>
      <c r="DP1225" s="144"/>
      <c r="DQ1225" s="144"/>
      <c r="DR1225" s="144"/>
      <c r="DS1225" s="144"/>
      <c r="DT1225" s="144"/>
      <c r="DU1225" s="144"/>
      <c r="DV1225" s="144"/>
      <c r="DW1225" s="144"/>
      <c r="DX1225" s="144"/>
      <c r="DY1225" s="144"/>
      <c r="DZ1225" s="144"/>
      <c r="EA1225" s="144"/>
      <c r="EB1225" s="144"/>
      <c r="EC1225" s="144"/>
      <c r="ED1225" s="144"/>
      <c r="EE1225" s="144"/>
      <c r="EF1225" s="144"/>
      <c r="EG1225" s="144"/>
      <c r="EH1225" s="144"/>
      <c r="EI1225" s="144"/>
      <c r="EJ1225" s="144"/>
      <c r="EK1225" s="144"/>
      <c r="EL1225" s="144"/>
      <c r="EM1225" s="144"/>
      <c r="EN1225" s="144"/>
      <c r="EO1225" s="144"/>
      <c r="EP1225" s="144"/>
      <c r="EQ1225" s="144"/>
      <c r="ER1225" s="144"/>
      <c r="ES1225" s="144"/>
      <c r="ET1225" s="144"/>
      <c r="EU1225" s="144"/>
      <c r="EV1225" s="144"/>
      <c r="EW1225" s="144"/>
      <c r="EX1225" s="144"/>
      <c r="EY1225" s="144"/>
      <c r="EZ1225" s="144"/>
      <c r="FA1225" s="144"/>
      <c r="FB1225" s="144"/>
      <c r="FC1225" s="144"/>
      <c r="FD1225" s="144"/>
      <c r="FE1225" s="144"/>
      <c r="FF1225" s="144"/>
      <c r="FG1225" s="144"/>
      <c r="FH1225" s="144"/>
      <c r="FI1225" s="144"/>
      <c r="FJ1225" s="144"/>
      <c r="FK1225" s="144"/>
      <c r="FL1225" s="144"/>
      <c r="FM1225" s="144"/>
      <c r="FN1225" s="144"/>
      <c r="FO1225" s="144"/>
      <c r="FP1225" s="144"/>
      <c r="FQ1225" s="144"/>
      <c r="FR1225" s="144"/>
      <c r="FS1225" s="144"/>
      <c r="FT1225" s="144"/>
      <c r="FU1225" s="144"/>
      <c r="FV1225" s="144"/>
      <c r="FW1225" s="144"/>
      <c r="FX1225" s="144"/>
      <c r="FY1225" s="144"/>
      <c r="FZ1225" s="144"/>
      <c r="GA1225" s="144"/>
      <c r="GB1225" s="144"/>
      <c r="GC1225" s="144"/>
      <c r="GD1225" s="144"/>
      <c r="GE1225" s="144"/>
      <c r="GF1225" s="144"/>
      <c r="GG1225" s="144"/>
      <c r="GH1225" s="144"/>
      <c r="GI1225" s="144"/>
      <c r="GJ1225" s="144"/>
      <c r="GK1225" s="144"/>
      <c r="GL1225" s="144"/>
      <c r="GM1225" s="144"/>
      <c r="GN1225" s="144"/>
      <c r="GO1225" s="144"/>
      <c r="GP1225" s="144"/>
      <c r="GQ1225" s="144"/>
      <c r="GR1225" s="144"/>
      <c r="GS1225" s="144"/>
      <c r="GT1225" s="144"/>
      <c r="GU1225" s="144"/>
      <c r="GV1225" s="144"/>
      <c r="GW1225" s="144"/>
      <c r="GX1225" s="144"/>
      <c r="GY1225" s="144"/>
      <c r="GZ1225" s="144"/>
      <c r="HA1225" s="144"/>
      <c r="HB1225" s="144"/>
      <c r="HC1225" s="144"/>
      <c r="HD1225" s="144"/>
      <c r="HE1225" s="144"/>
      <c r="HF1225" s="144"/>
      <c r="HG1225" s="144"/>
      <c r="HH1225" s="144"/>
      <c r="HI1225" s="144"/>
      <c r="HJ1225" s="144"/>
    </row>
    <row r="1226" spans="1:218" ht="16.5" x14ac:dyDescent="0.35">
      <c r="A1226" s="144"/>
      <c r="B1226" s="144"/>
      <c r="C1226" s="144"/>
      <c r="D1226" s="144"/>
      <c r="E1226" s="144"/>
      <c r="F1226" s="144"/>
      <c r="G1226" s="144"/>
      <c r="H1226" s="144"/>
      <c r="I1226" s="144"/>
      <c r="J1226" s="144"/>
      <c r="K1226" s="144"/>
      <c r="L1226" s="144"/>
      <c r="M1226" s="144"/>
      <c r="N1226" s="144"/>
      <c r="O1226" s="144"/>
      <c r="P1226" s="144"/>
      <c r="Q1226" s="144"/>
      <c r="R1226" s="144"/>
      <c r="S1226" s="144"/>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c r="BG1226" s="144"/>
      <c r="BH1226" s="144"/>
      <c r="BI1226" s="144"/>
      <c r="BJ1226" s="144"/>
      <c r="BK1226" s="144"/>
      <c r="BL1226" s="144"/>
      <c r="BM1226" s="144"/>
      <c r="BN1226" s="144"/>
      <c r="BO1226" s="144"/>
      <c r="BP1226" s="144"/>
      <c r="BQ1226" s="144"/>
      <c r="BR1226" s="144"/>
      <c r="BS1226" s="144"/>
      <c r="BT1226" s="144"/>
      <c r="BU1226" s="144"/>
      <c r="BV1226" s="144"/>
      <c r="BW1226" s="144"/>
      <c r="BX1226" s="144"/>
      <c r="BY1226" s="144"/>
      <c r="BZ1226" s="144"/>
      <c r="CA1226" s="144"/>
      <c r="CB1226" s="144"/>
      <c r="CC1226" s="144"/>
      <c r="CD1226" s="144"/>
      <c r="CE1226" s="144"/>
      <c r="CF1226" s="144"/>
      <c r="CG1226" s="144"/>
      <c r="CH1226" s="144"/>
      <c r="CI1226" s="144"/>
      <c r="CJ1226" s="144"/>
      <c r="CK1226" s="144"/>
      <c r="CL1226" s="144"/>
      <c r="CM1226" s="144"/>
      <c r="CN1226" s="144"/>
      <c r="CO1226" s="144"/>
      <c r="CP1226" s="144"/>
      <c r="CQ1226" s="144"/>
      <c r="CR1226" s="144"/>
      <c r="CS1226" s="144"/>
      <c r="CT1226" s="144"/>
      <c r="CU1226" s="144"/>
      <c r="CV1226" s="144"/>
      <c r="CW1226" s="144"/>
      <c r="CX1226" s="144"/>
      <c r="CY1226" s="144"/>
      <c r="CZ1226" s="144"/>
      <c r="DA1226" s="144"/>
      <c r="DB1226" s="144"/>
      <c r="DC1226" s="144"/>
      <c r="DD1226" s="144"/>
      <c r="DE1226" s="144"/>
      <c r="DF1226" s="144"/>
      <c r="DG1226" s="144"/>
      <c r="DH1226" s="144"/>
      <c r="DI1226" s="144"/>
      <c r="DJ1226" s="144"/>
      <c r="DK1226" s="144"/>
      <c r="DL1226" s="144"/>
      <c r="DM1226" s="144"/>
      <c r="DN1226" s="144"/>
      <c r="DO1226" s="144"/>
      <c r="DP1226" s="144"/>
      <c r="DQ1226" s="144"/>
      <c r="DR1226" s="144"/>
      <c r="DS1226" s="144"/>
      <c r="DT1226" s="144"/>
      <c r="DU1226" s="144"/>
      <c r="DV1226" s="144"/>
      <c r="DW1226" s="144"/>
      <c r="DX1226" s="144"/>
      <c r="DY1226" s="144"/>
      <c r="DZ1226" s="144"/>
      <c r="EA1226" s="144"/>
      <c r="EB1226" s="144"/>
      <c r="EC1226" s="144"/>
      <c r="ED1226" s="144"/>
      <c r="EE1226" s="144"/>
      <c r="EF1226" s="144"/>
      <c r="EG1226" s="144"/>
      <c r="EH1226" s="144"/>
      <c r="EI1226" s="144"/>
      <c r="EJ1226" s="144"/>
      <c r="EK1226" s="144"/>
      <c r="EL1226" s="144"/>
      <c r="EM1226" s="144"/>
      <c r="EN1226" s="144"/>
      <c r="EO1226" s="144"/>
      <c r="EP1226" s="144"/>
      <c r="EQ1226" s="144"/>
      <c r="ER1226" s="144"/>
      <c r="ES1226" s="144"/>
      <c r="ET1226" s="144"/>
      <c r="EU1226" s="144"/>
      <c r="EV1226" s="144"/>
      <c r="EW1226" s="144"/>
      <c r="EX1226" s="144"/>
      <c r="EY1226" s="144"/>
      <c r="EZ1226" s="144"/>
      <c r="FA1226" s="144"/>
      <c r="FB1226" s="144"/>
      <c r="FC1226" s="144"/>
      <c r="FD1226" s="144"/>
      <c r="FE1226" s="144"/>
      <c r="FF1226" s="144"/>
      <c r="FG1226" s="144"/>
      <c r="FH1226" s="144"/>
      <c r="FI1226" s="144"/>
      <c r="FJ1226" s="144"/>
      <c r="FK1226" s="144"/>
      <c r="FL1226" s="144"/>
      <c r="FM1226" s="144"/>
      <c r="FN1226" s="144"/>
      <c r="FO1226" s="144"/>
      <c r="FP1226" s="144"/>
      <c r="FQ1226" s="144"/>
      <c r="FR1226" s="144"/>
      <c r="FS1226" s="144"/>
      <c r="FT1226" s="144"/>
      <c r="FU1226" s="144"/>
      <c r="FV1226" s="144"/>
      <c r="FW1226" s="144"/>
      <c r="FX1226" s="144"/>
      <c r="FY1226" s="144"/>
      <c r="FZ1226" s="144"/>
      <c r="GA1226" s="144"/>
      <c r="GB1226" s="144"/>
      <c r="GC1226" s="144"/>
      <c r="GD1226" s="144"/>
      <c r="GE1226" s="144"/>
      <c r="GF1226" s="144"/>
      <c r="GG1226" s="144"/>
      <c r="GH1226" s="144"/>
      <c r="GI1226" s="144"/>
      <c r="GJ1226" s="144"/>
      <c r="GK1226" s="144"/>
      <c r="GL1226" s="144"/>
      <c r="GM1226" s="144"/>
      <c r="GN1226" s="144"/>
      <c r="GO1226" s="144"/>
      <c r="GP1226" s="144"/>
      <c r="GQ1226" s="144"/>
      <c r="GR1226" s="144"/>
      <c r="GS1226" s="144"/>
      <c r="GT1226" s="144"/>
      <c r="GU1226" s="144"/>
      <c r="GV1226" s="144"/>
      <c r="GW1226" s="144"/>
      <c r="GX1226" s="144"/>
      <c r="GY1226" s="144"/>
      <c r="GZ1226" s="144"/>
      <c r="HA1226" s="144"/>
      <c r="HB1226" s="144"/>
      <c r="HC1226" s="144"/>
      <c r="HD1226" s="144"/>
      <c r="HE1226" s="144"/>
      <c r="HF1226" s="144"/>
      <c r="HG1226" s="144"/>
      <c r="HH1226" s="144"/>
      <c r="HI1226" s="144"/>
      <c r="HJ1226" s="144"/>
    </row>
    <row r="1227" spans="1:218" ht="16.5" x14ac:dyDescent="0.35">
      <c r="A1227" s="144"/>
      <c r="B1227" s="144"/>
      <c r="C1227" s="144"/>
      <c r="D1227" s="144"/>
      <c r="E1227" s="144"/>
      <c r="F1227" s="144"/>
      <c r="G1227" s="144"/>
      <c r="H1227" s="144"/>
      <c r="I1227" s="144"/>
      <c r="J1227" s="144"/>
      <c r="K1227" s="144"/>
      <c r="L1227" s="144"/>
      <c r="M1227" s="144"/>
      <c r="N1227" s="144"/>
      <c r="O1227" s="144"/>
      <c r="P1227" s="144"/>
      <c r="Q1227" s="144"/>
      <c r="R1227" s="144"/>
      <c r="S1227" s="144"/>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c r="BG1227" s="144"/>
      <c r="BH1227" s="144"/>
      <c r="BI1227" s="144"/>
      <c r="BJ1227" s="144"/>
      <c r="BK1227" s="144"/>
      <c r="BL1227" s="144"/>
      <c r="BM1227" s="144"/>
      <c r="BN1227" s="144"/>
      <c r="BO1227" s="144"/>
      <c r="BP1227" s="144"/>
      <c r="BQ1227" s="144"/>
      <c r="BR1227" s="144"/>
      <c r="BS1227" s="144"/>
      <c r="BT1227" s="144"/>
      <c r="BU1227" s="144"/>
      <c r="BV1227" s="144"/>
      <c r="BW1227" s="144"/>
      <c r="BX1227" s="144"/>
      <c r="BY1227" s="144"/>
      <c r="BZ1227" s="144"/>
      <c r="CA1227" s="144"/>
      <c r="CB1227" s="144"/>
      <c r="CC1227" s="144"/>
      <c r="CD1227" s="144"/>
      <c r="CE1227" s="144"/>
      <c r="CF1227" s="144"/>
      <c r="CG1227" s="144"/>
      <c r="CH1227" s="144"/>
      <c r="CI1227" s="144"/>
      <c r="CJ1227" s="144"/>
      <c r="CK1227" s="144"/>
      <c r="CL1227" s="144"/>
      <c r="CM1227" s="144"/>
      <c r="CN1227" s="144"/>
      <c r="CO1227" s="144"/>
      <c r="CP1227" s="144"/>
      <c r="CQ1227" s="144"/>
      <c r="CR1227" s="144"/>
      <c r="CS1227" s="144"/>
      <c r="CT1227" s="144"/>
      <c r="CU1227" s="144"/>
      <c r="CV1227" s="144"/>
      <c r="CW1227" s="144"/>
      <c r="CX1227" s="144"/>
      <c r="CY1227" s="144"/>
      <c r="CZ1227" s="144"/>
      <c r="DA1227" s="144"/>
      <c r="DB1227" s="144"/>
      <c r="DC1227" s="144"/>
      <c r="DD1227" s="144"/>
      <c r="DE1227" s="144"/>
      <c r="DF1227" s="144"/>
      <c r="DG1227" s="144"/>
      <c r="DH1227" s="144"/>
      <c r="DI1227" s="144"/>
      <c r="DJ1227" s="144"/>
      <c r="DK1227" s="144"/>
      <c r="DL1227" s="144"/>
      <c r="DM1227" s="144"/>
      <c r="DN1227" s="144"/>
      <c r="DO1227" s="144"/>
      <c r="DP1227" s="144"/>
      <c r="DQ1227" s="144"/>
      <c r="DR1227" s="144"/>
      <c r="DS1227" s="144"/>
      <c r="DT1227" s="144"/>
      <c r="DU1227" s="144"/>
      <c r="DV1227" s="144"/>
      <c r="DW1227" s="144"/>
      <c r="DX1227" s="144"/>
      <c r="DY1227" s="144"/>
      <c r="DZ1227" s="144"/>
      <c r="EA1227" s="144"/>
      <c r="EB1227" s="144"/>
      <c r="EC1227" s="144"/>
      <c r="ED1227" s="144"/>
      <c r="EE1227" s="144"/>
      <c r="EF1227" s="144"/>
      <c r="EG1227" s="144"/>
      <c r="EH1227" s="144"/>
      <c r="EI1227" s="144"/>
      <c r="EJ1227" s="144"/>
      <c r="EK1227" s="144"/>
      <c r="EL1227" s="144"/>
      <c r="EM1227" s="144"/>
      <c r="EN1227" s="144"/>
      <c r="EO1227" s="144"/>
      <c r="EP1227" s="144"/>
      <c r="EQ1227" s="144"/>
      <c r="ER1227" s="144"/>
      <c r="ES1227" s="144"/>
      <c r="ET1227" s="144"/>
      <c r="EU1227" s="144"/>
      <c r="EV1227" s="144"/>
      <c r="EW1227" s="144"/>
      <c r="EX1227" s="144"/>
      <c r="EY1227" s="144"/>
      <c r="EZ1227" s="144"/>
      <c r="FA1227" s="144"/>
      <c r="FB1227" s="144"/>
      <c r="FC1227" s="144"/>
      <c r="FD1227" s="144"/>
      <c r="FE1227" s="144"/>
      <c r="FF1227" s="144"/>
      <c r="FG1227" s="144"/>
      <c r="FH1227" s="144"/>
      <c r="FI1227" s="144"/>
      <c r="FJ1227" s="144"/>
      <c r="FK1227" s="144"/>
      <c r="FL1227" s="144"/>
      <c r="FM1227" s="144"/>
      <c r="FN1227" s="144"/>
      <c r="FO1227" s="144"/>
      <c r="FP1227" s="144"/>
      <c r="FQ1227" s="144"/>
      <c r="FR1227" s="144"/>
      <c r="FS1227" s="144"/>
      <c r="FT1227" s="144"/>
      <c r="FU1227" s="144"/>
      <c r="FV1227" s="144"/>
      <c r="FW1227" s="144"/>
      <c r="FX1227" s="144"/>
      <c r="FY1227" s="144"/>
      <c r="FZ1227" s="144"/>
      <c r="GA1227" s="144"/>
      <c r="GB1227" s="144"/>
      <c r="GC1227" s="144"/>
      <c r="GD1227" s="144"/>
      <c r="GE1227" s="144"/>
      <c r="GF1227" s="144"/>
      <c r="GG1227" s="144"/>
      <c r="GH1227" s="144"/>
      <c r="GI1227" s="144"/>
      <c r="GJ1227" s="144"/>
      <c r="GK1227" s="144"/>
      <c r="GL1227" s="144"/>
      <c r="GM1227" s="144"/>
      <c r="GN1227" s="144"/>
      <c r="GO1227" s="144"/>
      <c r="GP1227" s="144"/>
      <c r="GQ1227" s="144"/>
      <c r="GR1227" s="144"/>
      <c r="GS1227" s="144"/>
      <c r="GT1227" s="144"/>
      <c r="GU1227" s="144"/>
      <c r="GV1227" s="144"/>
      <c r="GW1227" s="144"/>
      <c r="GX1227" s="144"/>
      <c r="GY1227" s="144"/>
      <c r="GZ1227" s="144"/>
      <c r="HA1227" s="144"/>
      <c r="HB1227" s="144"/>
      <c r="HC1227" s="144"/>
      <c r="HD1227" s="144"/>
      <c r="HE1227" s="144"/>
      <c r="HF1227" s="144"/>
      <c r="HG1227" s="144"/>
      <c r="HH1227" s="144"/>
      <c r="HI1227" s="144"/>
      <c r="HJ1227" s="144"/>
    </row>
    <row r="1228" spans="1:218" ht="16.5" x14ac:dyDescent="0.35">
      <c r="A1228" s="144"/>
      <c r="B1228" s="144"/>
      <c r="C1228" s="144"/>
      <c r="D1228" s="144"/>
      <c r="E1228" s="144"/>
      <c r="F1228" s="144"/>
      <c r="G1228" s="144"/>
      <c r="H1228" s="144"/>
      <c r="I1228" s="144"/>
      <c r="J1228" s="144"/>
      <c r="K1228" s="144"/>
      <c r="L1228" s="144"/>
      <c r="M1228" s="144"/>
      <c r="N1228" s="144"/>
      <c r="O1228" s="144"/>
      <c r="P1228" s="144"/>
      <c r="Q1228" s="144"/>
      <c r="R1228" s="144"/>
      <c r="S1228" s="144"/>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c r="BG1228" s="144"/>
      <c r="BH1228" s="144"/>
      <c r="BI1228" s="144"/>
      <c r="BJ1228" s="144"/>
      <c r="BK1228" s="144"/>
      <c r="BL1228" s="144"/>
      <c r="BM1228" s="144"/>
      <c r="BN1228" s="144"/>
      <c r="BO1228" s="144"/>
      <c r="BP1228" s="144"/>
      <c r="BQ1228" s="144"/>
      <c r="BR1228" s="144"/>
      <c r="BS1228" s="144"/>
      <c r="BT1228" s="144"/>
      <c r="BU1228" s="144"/>
      <c r="BV1228" s="144"/>
      <c r="BW1228" s="144"/>
      <c r="BX1228" s="144"/>
      <c r="BY1228" s="144"/>
      <c r="BZ1228" s="144"/>
      <c r="CA1228" s="144"/>
      <c r="CB1228" s="144"/>
      <c r="CC1228" s="144"/>
      <c r="CD1228" s="144"/>
      <c r="CE1228" s="144"/>
      <c r="CF1228" s="144"/>
      <c r="CG1228" s="144"/>
      <c r="CH1228" s="144"/>
      <c r="CI1228" s="144"/>
      <c r="CJ1228" s="144"/>
      <c r="CK1228" s="144"/>
      <c r="CL1228" s="144"/>
      <c r="CM1228" s="144"/>
      <c r="CN1228" s="144"/>
      <c r="CO1228" s="144"/>
      <c r="CP1228" s="144"/>
      <c r="CQ1228" s="144"/>
      <c r="CR1228" s="144"/>
      <c r="CS1228" s="144"/>
      <c r="CT1228" s="144"/>
      <c r="CU1228" s="144"/>
      <c r="CV1228" s="144"/>
      <c r="CW1228" s="144"/>
      <c r="CX1228" s="144"/>
      <c r="CY1228" s="144"/>
      <c r="CZ1228" s="144"/>
      <c r="DA1228" s="144"/>
      <c r="DB1228" s="144"/>
      <c r="DC1228" s="144"/>
      <c r="DD1228" s="144"/>
      <c r="DE1228" s="144"/>
      <c r="DF1228" s="144"/>
      <c r="DG1228" s="144"/>
      <c r="DH1228" s="144"/>
      <c r="DI1228" s="144"/>
      <c r="DJ1228" s="144"/>
      <c r="DK1228" s="144"/>
      <c r="DL1228" s="144"/>
      <c r="DM1228" s="144"/>
      <c r="DN1228" s="144"/>
      <c r="DO1228" s="144"/>
      <c r="DP1228" s="144"/>
      <c r="DQ1228" s="144"/>
      <c r="DR1228" s="144"/>
      <c r="DS1228" s="144"/>
      <c r="DT1228" s="144"/>
      <c r="DU1228" s="144"/>
      <c r="DV1228" s="144"/>
      <c r="DW1228" s="144"/>
      <c r="DX1228" s="144"/>
      <c r="DY1228" s="144"/>
      <c r="DZ1228" s="144"/>
      <c r="EA1228" s="144"/>
      <c r="EB1228" s="144"/>
      <c r="EC1228" s="144"/>
      <c r="ED1228" s="144"/>
      <c r="EE1228" s="144"/>
      <c r="EF1228" s="144"/>
      <c r="EG1228" s="144"/>
      <c r="EH1228" s="144"/>
      <c r="EI1228" s="144"/>
      <c r="EJ1228" s="144"/>
      <c r="EK1228" s="144"/>
      <c r="EL1228" s="144"/>
      <c r="EM1228" s="144"/>
      <c r="EN1228" s="144"/>
      <c r="EO1228" s="144"/>
      <c r="EP1228" s="144"/>
      <c r="EQ1228" s="144"/>
      <c r="ER1228" s="144"/>
      <c r="ES1228" s="144"/>
      <c r="ET1228" s="144"/>
      <c r="EU1228" s="144"/>
      <c r="EV1228" s="144"/>
      <c r="EW1228" s="144"/>
      <c r="EX1228" s="144"/>
      <c r="EY1228" s="144"/>
      <c r="EZ1228" s="144"/>
      <c r="FA1228" s="144"/>
      <c r="FB1228" s="144"/>
      <c r="FC1228" s="144"/>
      <c r="FD1228" s="144"/>
      <c r="FE1228" s="144"/>
      <c r="FF1228" s="144"/>
      <c r="FG1228" s="144"/>
      <c r="FH1228" s="144"/>
      <c r="FI1228" s="144"/>
      <c r="FJ1228" s="144"/>
      <c r="FK1228" s="144"/>
      <c r="FL1228" s="144"/>
      <c r="FM1228" s="144"/>
      <c r="FN1228" s="144"/>
      <c r="FO1228" s="144"/>
      <c r="FP1228" s="144"/>
      <c r="FQ1228" s="144"/>
      <c r="FR1228" s="144"/>
      <c r="FS1228" s="144"/>
      <c r="FT1228" s="144"/>
      <c r="FU1228" s="144"/>
      <c r="FV1228" s="144"/>
      <c r="FW1228" s="144"/>
      <c r="FX1228" s="144"/>
      <c r="FY1228" s="144"/>
      <c r="FZ1228" s="144"/>
      <c r="GA1228" s="144"/>
      <c r="GB1228" s="144"/>
      <c r="GC1228" s="144"/>
      <c r="GD1228" s="144"/>
      <c r="GE1228" s="144"/>
      <c r="GF1228" s="144"/>
      <c r="GG1228" s="144"/>
      <c r="GH1228" s="144"/>
      <c r="GI1228" s="144"/>
      <c r="GJ1228" s="144"/>
      <c r="GK1228" s="144"/>
      <c r="GL1228" s="144"/>
      <c r="GM1228" s="144"/>
      <c r="GN1228" s="144"/>
      <c r="GO1228" s="144"/>
      <c r="GP1228" s="144"/>
      <c r="GQ1228" s="144"/>
      <c r="GR1228" s="144"/>
      <c r="GS1228" s="144"/>
      <c r="GT1228" s="144"/>
      <c r="GU1228" s="144"/>
      <c r="GV1228" s="144"/>
      <c r="GW1228" s="144"/>
      <c r="GX1228" s="144"/>
      <c r="GY1228" s="144"/>
      <c r="GZ1228" s="144"/>
      <c r="HA1228" s="144"/>
      <c r="HB1228" s="144"/>
      <c r="HC1228" s="144"/>
      <c r="HD1228" s="144"/>
      <c r="HE1228" s="144"/>
      <c r="HF1228" s="144"/>
      <c r="HG1228" s="144"/>
      <c r="HH1228" s="144"/>
      <c r="HI1228" s="144"/>
      <c r="HJ1228" s="144"/>
    </row>
    <row r="1229" spans="1:218" ht="16.5" x14ac:dyDescent="0.35">
      <c r="A1229" s="144"/>
      <c r="B1229" s="144"/>
      <c r="C1229" s="144"/>
      <c r="D1229" s="144"/>
      <c r="E1229" s="144"/>
      <c r="F1229" s="144"/>
      <c r="G1229" s="144"/>
      <c r="H1229" s="144"/>
      <c r="I1229" s="144"/>
      <c r="J1229" s="144"/>
      <c r="K1229" s="144"/>
      <c r="L1229" s="144"/>
      <c r="M1229" s="144"/>
      <c r="N1229" s="144"/>
      <c r="O1229" s="144"/>
      <c r="P1229" s="144"/>
      <c r="Q1229" s="144"/>
      <c r="R1229" s="144"/>
      <c r="S1229" s="144"/>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c r="BG1229" s="144"/>
      <c r="BH1229" s="144"/>
      <c r="BI1229" s="144"/>
      <c r="BJ1229" s="144"/>
      <c r="BK1229" s="144"/>
      <c r="BL1229" s="144"/>
      <c r="BM1229" s="144"/>
      <c r="BN1229" s="144"/>
      <c r="BO1229" s="144"/>
      <c r="BP1229" s="144"/>
      <c r="BQ1229" s="144"/>
      <c r="BR1229" s="144"/>
      <c r="BS1229" s="144"/>
      <c r="BT1229" s="144"/>
      <c r="BU1229" s="144"/>
      <c r="BV1229" s="144"/>
      <c r="BW1229" s="144"/>
      <c r="BX1229" s="144"/>
      <c r="BY1229" s="144"/>
      <c r="BZ1229" s="144"/>
      <c r="CA1229" s="144"/>
      <c r="CB1229" s="144"/>
      <c r="CC1229" s="144"/>
      <c r="CD1229" s="144"/>
      <c r="CE1229" s="144"/>
      <c r="CF1229" s="144"/>
      <c r="CG1229" s="144"/>
      <c r="CH1229" s="144"/>
      <c r="CI1229" s="144"/>
      <c r="CJ1229" s="144"/>
      <c r="CK1229" s="144"/>
      <c r="CL1229" s="144"/>
      <c r="CM1229" s="144"/>
      <c r="CN1229" s="144"/>
      <c r="CO1229" s="144"/>
      <c r="CP1229" s="144"/>
      <c r="CQ1229" s="144"/>
      <c r="CR1229" s="144"/>
      <c r="CS1229" s="144"/>
      <c r="CT1229" s="144"/>
      <c r="CU1229" s="144"/>
      <c r="CV1229" s="144"/>
      <c r="CW1229" s="144"/>
      <c r="CX1229" s="144"/>
      <c r="CY1229" s="144"/>
      <c r="CZ1229" s="144"/>
      <c r="DA1229" s="144"/>
      <c r="DB1229" s="144"/>
      <c r="DC1229" s="144"/>
      <c r="DD1229" s="144"/>
      <c r="DE1229" s="144"/>
      <c r="DF1229" s="144"/>
      <c r="DG1229" s="144"/>
      <c r="DH1229" s="144"/>
      <c r="DI1229" s="144"/>
      <c r="DJ1229" s="144"/>
      <c r="DK1229" s="144"/>
      <c r="DL1229" s="144"/>
      <c r="DM1229" s="144"/>
      <c r="DN1229" s="144"/>
      <c r="DO1229" s="144"/>
      <c r="DP1229" s="144"/>
      <c r="DQ1229" s="144"/>
      <c r="DR1229" s="144"/>
      <c r="DS1229" s="144"/>
      <c r="DT1229" s="144"/>
      <c r="DU1229" s="144"/>
      <c r="DV1229" s="144"/>
      <c r="DW1229" s="144"/>
      <c r="DX1229" s="144"/>
      <c r="DY1229" s="144"/>
      <c r="DZ1229" s="144"/>
      <c r="EA1229" s="144"/>
      <c r="EB1229" s="144"/>
      <c r="EC1229" s="144"/>
      <c r="ED1229" s="144"/>
      <c r="EE1229" s="144"/>
      <c r="EF1229" s="144"/>
      <c r="EG1229" s="144"/>
      <c r="EH1229" s="144"/>
      <c r="EI1229" s="144"/>
      <c r="EJ1229" s="144"/>
      <c r="EK1229" s="144"/>
      <c r="EL1229" s="144"/>
      <c r="EM1229" s="144"/>
      <c r="EN1229" s="144"/>
      <c r="EO1229" s="144"/>
      <c r="EP1229" s="144"/>
      <c r="EQ1229" s="144"/>
      <c r="ER1229" s="144"/>
      <c r="ES1229" s="144"/>
      <c r="ET1229" s="144"/>
      <c r="EU1229" s="144"/>
      <c r="EV1229" s="144"/>
      <c r="EW1229" s="144"/>
      <c r="EX1229" s="144"/>
      <c r="EY1229" s="144"/>
      <c r="EZ1229" s="144"/>
      <c r="FA1229" s="144"/>
      <c r="FB1229" s="144"/>
      <c r="FC1229" s="144"/>
      <c r="FD1229" s="144"/>
      <c r="FE1229" s="144"/>
      <c r="FF1229" s="144"/>
      <c r="FG1229" s="144"/>
      <c r="FH1229" s="144"/>
      <c r="FI1229" s="144"/>
      <c r="FJ1229" s="144"/>
      <c r="FK1229" s="144"/>
      <c r="FL1229" s="144"/>
      <c r="FM1229" s="144"/>
      <c r="FN1229" s="144"/>
      <c r="FO1229" s="144"/>
      <c r="FP1229" s="144"/>
      <c r="FQ1229" s="144"/>
      <c r="FR1229" s="144"/>
      <c r="FS1229" s="144"/>
      <c r="FT1229" s="144"/>
      <c r="FU1229" s="144"/>
      <c r="FV1229" s="144"/>
      <c r="FW1229" s="144"/>
      <c r="FX1229" s="144"/>
      <c r="FY1229" s="144"/>
      <c r="FZ1229" s="144"/>
      <c r="GA1229" s="144"/>
      <c r="GB1229" s="144"/>
      <c r="GC1229" s="144"/>
      <c r="GD1229" s="144"/>
      <c r="GE1229" s="144"/>
      <c r="GF1229" s="144"/>
      <c r="GG1229" s="144"/>
      <c r="GH1229" s="144"/>
      <c r="GI1229" s="144"/>
      <c r="GJ1229" s="144"/>
      <c r="GK1229" s="144"/>
      <c r="GL1229" s="144"/>
      <c r="GM1229" s="144"/>
      <c r="GN1229" s="144"/>
      <c r="GO1229" s="144"/>
      <c r="GP1229" s="144"/>
      <c r="GQ1229" s="144"/>
      <c r="GR1229" s="144"/>
      <c r="GS1229" s="144"/>
      <c r="GT1229" s="144"/>
      <c r="GU1229" s="144"/>
      <c r="GV1229" s="144"/>
      <c r="GW1229" s="144"/>
      <c r="GX1229" s="144"/>
      <c r="GY1229" s="144"/>
      <c r="GZ1229" s="144"/>
      <c r="HA1229" s="144"/>
      <c r="HB1229" s="144"/>
      <c r="HC1229" s="144"/>
      <c r="HD1229" s="144"/>
      <c r="HE1229" s="144"/>
      <c r="HF1229" s="144"/>
      <c r="HG1229" s="144"/>
      <c r="HH1229" s="144"/>
      <c r="HI1229" s="144"/>
      <c r="HJ1229" s="144"/>
    </row>
    <row r="1230" spans="1:218" ht="16.5" x14ac:dyDescent="0.35">
      <c r="A1230" s="144"/>
      <c r="B1230" s="144"/>
      <c r="C1230" s="144"/>
      <c r="D1230" s="144"/>
      <c r="E1230" s="144"/>
      <c r="F1230" s="144"/>
      <c r="G1230" s="144"/>
      <c r="H1230" s="144"/>
      <c r="I1230" s="144"/>
      <c r="J1230" s="144"/>
      <c r="K1230" s="144"/>
      <c r="L1230" s="144"/>
      <c r="M1230" s="144"/>
      <c r="N1230" s="144"/>
      <c r="O1230" s="144"/>
      <c r="P1230" s="144"/>
      <c r="Q1230" s="144"/>
      <c r="R1230" s="144"/>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c r="BG1230" s="144"/>
      <c r="BH1230" s="144"/>
      <c r="BI1230" s="144"/>
      <c r="BJ1230" s="144"/>
      <c r="BK1230" s="144"/>
      <c r="BL1230" s="144"/>
      <c r="BM1230" s="144"/>
      <c r="BN1230" s="144"/>
      <c r="BO1230" s="144"/>
      <c r="BP1230" s="144"/>
      <c r="BQ1230" s="144"/>
      <c r="BR1230" s="144"/>
      <c r="BS1230" s="144"/>
      <c r="BT1230" s="144"/>
      <c r="BU1230" s="144"/>
      <c r="BV1230" s="144"/>
      <c r="BW1230" s="144"/>
      <c r="BX1230" s="144"/>
      <c r="BY1230" s="144"/>
      <c r="BZ1230" s="144"/>
      <c r="CA1230" s="144"/>
      <c r="CB1230" s="144"/>
      <c r="CC1230" s="144"/>
      <c r="CD1230" s="144"/>
      <c r="CE1230" s="144"/>
      <c r="CF1230" s="144"/>
      <c r="CG1230" s="144"/>
      <c r="CH1230" s="144"/>
      <c r="CI1230" s="144"/>
      <c r="CJ1230" s="144"/>
      <c r="CK1230" s="144"/>
      <c r="CL1230" s="144"/>
      <c r="CM1230" s="144"/>
      <c r="CN1230" s="144"/>
      <c r="CO1230" s="144"/>
      <c r="CP1230" s="144"/>
      <c r="CQ1230" s="144"/>
      <c r="CR1230" s="144"/>
      <c r="CS1230" s="144"/>
      <c r="CT1230" s="144"/>
      <c r="CU1230" s="144"/>
      <c r="CV1230" s="144"/>
      <c r="CW1230" s="144"/>
      <c r="CX1230" s="144"/>
      <c r="CY1230" s="144"/>
      <c r="CZ1230" s="144"/>
      <c r="DA1230" s="144"/>
      <c r="DB1230" s="144"/>
      <c r="DC1230" s="144"/>
      <c r="DD1230" s="144"/>
      <c r="DE1230" s="144"/>
      <c r="DF1230" s="144"/>
      <c r="DG1230" s="144"/>
      <c r="DH1230" s="144"/>
      <c r="DI1230" s="144"/>
      <c r="DJ1230" s="144"/>
      <c r="DK1230" s="144"/>
      <c r="DL1230" s="144"/>
      <c r="DM1230" s="144"/>
      <c r="DN1230" s="144"/>
      <c r="DO1230" s="144"/>
      <c r="DP1230" s="144"/>
      <c r="DQ1230" s="144"/>
      <c r="DR1230" s="144"/>
      <c r="DS1230" s="144"/>
      <c r="DT1230" s="144"/>
      <c r="DU1230" s="144"/>
      <c r="DV1230" s="144"/>
      <c r="DW1230" s="144"/>
      <c r="DX1230" s="144"/>
      <c r="DY1230" s="144"/>
      <c r="DZ1230" s="144"/>
      <c r="EA1230" s="144"/>
      <c r="EB1230" s="144"/>
      <c r="EC1230" s="144"/>
      <c r="ED1230" s="144"/>
      <c r="EE1230" s="144"/>
      <c r="EF1230" s="144"/>
      <c r="EG1230" s="144"/>
      <c r="EH1230" s="144"/>
      <c r="EI1230" s="144"/>
      <c r="EJ1230" s="144"/>
      <c r="EK1230" s="144"/>
      <c r="EL1230" s="144"/>
      <c r="EM1230" s="144"/>
      <c r="EN1230" s="144"/>
      <c r="EO1230" s="144"/>
      <c r="EP1230" s="144"/>
      <c r="EQ1230" s="144"/>
      <c r="ER1230" s="144"/>
      <c r="ES1230" s="144"/>
      <c r="ET1230" s="144"/>
      <c r="EU1230" s="144"/>
      <c r="EV1230" s="144"/>
      <c r="EW1230" s="144"/>
      <c r="EX1230" s="144"/>
      <c r="EY1230" s="144"/>
      <c r="EZ1230" s="144"/>
      <c r="FA1230" s="144"/>
      <c r="FB1230" s="144"/>
      <c r="FC1230" s="144"/>
      <c r="FD1230" s="144"/>
      <c r="FE1230" s="144"/>
      <c r="FF1230" s="144"/>
      <c r="FG1230" s="144"/>
      <c r="FH1230" s="144"/>
      <c r="FI1230" s="144"/>
      <c r="FJ1230" s="144"/>
      <c r="FK1230" s="144"/>
      <c r="FL1230" s="144"/>
      <c r="FM1230" s="144"/>
      <c r="FN1230" s="144"/>
      <c r="FO1230" s="144"/>
      <c r="FP1230" s="144"/>
      <c r="FQ1230" s="144"/>
      <c r="FR1230" s="144"/>
      <c r="FS1230" s="144"/>
      <c r="FT1230" s="144"/>
      <c r="FU1230" s="144"/>
      <c r="FV1230" s="144"/>
      <c r="FW1230" s="144"/>
      <c r="FX1230" s="144"/>
      <c r="FY1230" s="144"/>
      <c r="FZ1230" s="144"/>
      <c r="GA1230" s="144"/>
      <c r="GB1230" s="144"/>
      <c r="GC1230" s="144"/>
      <c r="GD1230" s="144"/>
      <c r="GE1230" s="144"/>
      <c r="GF1230" s="144"/>
      <c r="GG1230" s="144"/>
      <c r="GH1230" s="144"/>
      <c r="GI1230" s="144"/>
      <c r="GJ1230" s="144"/>
      <c r="GK1230" s="144"/>
      <c r="GL1230" s="144"/>
      <c r="GM1230" s="144"/>
      <c r="GN1230" s="144"/>
      <c r="GO1230" s="144"/>
      <c r="GP1230" s="144"/>
      <c r="GQ1230" s="144"/>
      <c r="GR1230" s="144"/>
      <c r="GS1230" s="144"/>
      <c r="GT1230" s="144"/>
      <c r="GU1230" s="144"/>
      <c r="GV1230" s="144"/>
      <c r="GW1230" s="144"/>
      <c r="GX1230" s="144"/>
      <c r="GY1230" s="144"/>
      <c r="GZ1230" s="144"/>
      <c r="HA1230" s="144"/>
      <c r="HB1230" s="144"/>
      <c r="HC1230" s="144"/>
      <c r="HD1230" s="144"/>
      <c r="HE1230" s="144"/>
      <c r="HF1230" s="144"/>
      <c r="HG1230" s="144"/>
      <c r="HH1230" s="144"/>
      <c r="HI1230" s="144"/>
      <c r="HJ1230" s="144"/>
    </row>
    <row r="1231" spans="1:218" ht="16.5" x14ac:dyDescent="0.35">
      <c r="A1231" s="144"/>
      <c r="B1231" s="144"/>
      <c r="C1231" s="144"/>
      <c r="D1231" s="144"/>
      <c r="E1231" s="144"/>
      <c r="F1231" s="144"/>
      <c r="G1231" s="144"/>
      <c r="H1231" s="144"/>
      <c r="I1231" s="144"/>
      <c r="J1231" s="144"/>
      <c r="K1231" s="144"/>
      <c r="L1231" s="144"/>
      <c r="M1231" s="144"/>
      <c r="N1231" s="144"/>
      <c r="O1231" s="144"/>
      <c r="P1231" s="144"/>
      <c r="Q1231" s="144"/>
      <c r="R1231" s="144"/>
      <c r="S1231" s="144"/>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c r="BG1231" s="144"/>
      <c r="BH1231" s="144"/>
      <c r="BI1231" s="144"/>
      <c r="BJ1231" s="144"/>
      <c r="BK1231" s="144"/>
      <c r="BL1231" s="144"/>
      <c r="BM1231" s="144"/>
      <c r="BN1231" s="144"/>
      <c r="BO1231" s="144"/>
      <c r="BP1231" s="144"/>
      <c r="BQ1231" s="144"/>
      <c r="BR1231" s="144"/>
      <c r="BS1231" s="144"/>
      <c r="BT1231" s="144"/>
      <c r="BU1231" s="144"/>
      <c r="BV1231" s="144"/>
      <c r="BW1231" s="144"/>
      <c r="BX1231" s="144"/>
      <c r="BY1231" s="144"/>
      <c r="BZ1231" s="144"/>
      <c r="CA1231" s="144"/>
      <c r="CB1231" s="144"/>
      <c r="CC1231" s="144"/>
      <c r="CD1231" s="144"/>
      <c r="CE1231" s="144"/>
      <c r="CF1231" s="144"/>
      <c r="CG1231" s="144"/>
      <c r="CH1231" s="144"/>
      <c r="CI1231" s="144"/>
      <c r="CJ1231" s="144"/>
      <c r="CK1231" s="144"/>
      <c r="CL1231" s="144"/>
      <c r="CM1231" s="144"/>
      <c r="CN1231" s="144"/>
      <c r="CO1231" s="144"/>
      <c r="CP1231" s="144"/>
      <c r="CQ1231" s="144"/>
      <c r="CR1231" s="144"/>
      <c r="CS1231" s="144"/>
      <c r="CT1231" s="144"/>
      <c r="CU1231" s="144"/>
      <c r="CV1231" s="144"/>
      <c r="CW1231" s="144"/>
      <c r="CX1231" s="144"/>
      <c r="CY1231" s="144"/>
      <c r="CZ1231" s="144"/>
      <c r="DA1231" s="144"/>
      <c r="DB1231" s="144"/>
      <c r="DC1231" s="144"/>
      <c r="DD1231" s="144"/>
      <c r="DE1231" s="144"/>
      <c r="DF1231" s="144"/>
      <c r="DG1231" s="144"/>
      <c r="DH1231" s="144"/>
      <c r="DI1231" s="144"/>
      <c r="DJ1231" s="144"/>
      <c r="DK1231" s="144"/>
      <c r="DL1231" s="144"/>
      <c r="DM1231" s="144"/>
      <c r="DN1231" s="144"/>
      <c r="DO1231" s="144"/>
      <c r="DP1231" s="144"/>
      <c r="DQ1231" s="144"/>
      <c r="DR1231" s="144"/>
      <c r="DS1231" s="144"/>
      <c r="DT1231" s="144"/>
      <c r="DU1231" s="144"/>
      <c r="DV1231" s="144"/>
      <c r="DW1231" s="144"/>
      <c r="DX1231" s="144"/>
      <c r="DY1231" s="144"/>
      <c r="DZ1231" s="144"/>
      <c r="EA1231" s="144"/>
      <c r="EB1231" s="144"/>
      <c r="EC1231" s="144"/>
      <c r="ED1231" s="144"/>
      <c r="EE1231" s="144"/>
      <c r="EF1231" s="144"/>
      <c r="EG1231" s="144"/>
      <c r="EH1231" s="144"/>
      <c r="EI1231" s="144"/>
      <c r="EJ1231" s="144"/>
      <c r="EK1231" s="144"/>
      <c r="EL1231" s="144"/>
      <c r="EM1231" s="144"/>
      <c r="EN1231" s="144"/>
      <c r="EO1231" s="144"/>
      <c r="EP1231" s="144"/>
      <c r="EQ1231" s="144"/>
      <c r="ER1231" s="144"/>
      <c r="ES1231" s="144"/>
      <c r="ET1231" s="144"/>
      <c r="EU1231" s="144"/>
      <c r="EV1231" s="144"/>
      <c r="EW1231" s="144"/>
      <c r="EX1231" s="144"/>
      <c r="EY1231" s="144"/>
      <c r="EZ1231" s="144"/>
      <c r="FA1231" s="144"/>
      <c r="FB1231" s="144"/>
      <c r="FC1231" s="144"/>
      <c r="FD1231" s="144"/>
      <c r="FE1231" s="144"/>
      <c r="FF1231" s="144"/>
      <c r="FG1231" s="144"/>
      <c r="FH1231" s="144"/>
      <c r="FI1231" s="144"/>
      <c r="FJ1231" s="144"/>
      <c r="FK1231" s="144"/>
      <c r="FL1231" s="144"/>
      <c r="FM1231" s="144"/>
      <c r="FN1231" s="144"/>
      <c r="FO1231" s="144"/>
      <c r="FP1231" s="144"/>
      <c r="FQ1231" s="144"/>
      <c r="FR1231" s="144"/>
      <c r="FS1231" s="144"/>
      <c r="FT1231" s="144"/>
      <c r="FU1231" s="144"/>
      <c r="FV1231" s="144"/>
      <c r="FW1231" s="144"/>
      <c r="FX1231" s="144"/>
      <c r="FY1231" s="144"/>
      <c r="FZ1231" s="144"/>
      <c r="GA1231" s="144"/>
      <c r="GB1231" s="144"/>
      <c r="GC1231" s="144"/>
      <c r="GD1231" s="144"/>
      <c r="GE1231" s="144"/>
      <c r="GF1231" s="144"/>
      <c r="GG1231" s="144"/>
      <c r="GH1231" s="144"/>
      <c r="GI1231" s="144"/>
      <c r="GJ1231" s="144"/>
      <c r="GK1231" s="144"/>
      <c r="GL1231" s="144"/>
      <c r="GM1231" s="144"/>
      <c r="GN1231" s="144"/>
      <c r="GO1231" s="144"/>
      <c r="GP1231" s="144"/>
      <c r="GQ1231" s="144"/>
      <c r="GR1231" s="144"/>
      <c r="GS1231" s="144"/>
      <c r="GT1231" s="144"/>
      <c r="GU1231" s="144"/>
      <c r="GV1231" s="144"/>
      <c r="GW1231" s="144"/>
      <c r="GX1231" s="144"/>
      <c r="GY1231" s="144"/>
      <c r="GZ1231" s="144"/>
      <c r="HA1231" s="144"/>
      <c r="HB1231" s="144"/>
      <c r="HC1231" s="144"/>
      <c r="HD1231" s="144"/>
      <c r="HE1231" s="144"/>
      <c r="HF1231" s="144"/>
      <c r="HG1231" s="144"/>
      <c r="HH1231" s="144"/>
      <c r="HI1231" s="144"/>
      <c r="HJ1231" s="144"/>
    </row>
    <row r="1232" spans="1:218" ht="16.5" x14ac:dyDescent="0.35">
      <c r="A1232" s="144"/>
      <c r="B1232" s="144"/>
      <c r="C1232" s="144"/>
      <c r="D1232" s="144"/>
      <c r="E1232" s="144"/>
      <c r="F1232" s="144"/>
      <c r="G1232" s="144"/>
      <c r="H1232" s="144"/>
      <c r="I1232" s="144"/>
      <c r="J1232" s="144"/>
      <c r="K1232" s="144"/>
      <c r="L1232" s="144"/>
      <c r="M1232" s="144"/>
      <c r="N1232" s="144"/>
      <c r="O1232" s="144"/>
      <c r="P1232" s="144"/>
      <c r="Q1232" s="144"/>
      <c r="R1232" s="144"/>
      <c r="S1232" s="144"/>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c r="BG1232" s="144"/>
      <c r="BH1232" s="144"/>
      <c r="BI1232" s="144"/>
      <c r="BJ1232" s="144"/>
      <c r="BK1232" s="144"/>
      <c r="BL1232" s="144"/>
      <c r="BM1232" s="144"/>
      <c r="BN1232" s="144"/>
      <c r="BO1232" s="144"/>
      <c r="BP1232" s="144"/>
      <c r="BQ1232" s="144"/>
      <c r="BR1232" s="144"/>
      <c r="BS1232" s="144"/>
      <c r="BT1232" s="144"/>
      <c r="BU1232" s="144"/>
      <c r="BV1232" s="144"/>
      <c r="BW1232" s="144"/>
      <c r="BX1232" s="144"/>
      <c r="BY1232" s="144"/>
      <c r="BZ1232" s="144"/>
      <c r="CA1232" s="144"/>
      <c r="CB1232" s="144"/>
      <c r="CC1232" s="144"/>
      <c r="CD1232" s="144"/>
      <c r="CE1232" s="144"/>
      <c r="CF1232" s="144"/>
      <c r="CG1232" s="144"/>
      <c r="CH1232" s="144"/>
      <c r="CI1232" s="144"/>
      <c r="CJ1232" s="144"/>
      <c r="CK1232" s="144"/>
      <c r="CL1232" s="144"/>
      <c r="CM1232" s="144"/>
      <c r="CN1232" s="144"/>
      <c r="CO1232" s="144"/>
      <c r="CP1232" s="144"/>
      <c r="CQ1232" s="144"/>
      <c r="CR1232" s="144"/>
      <c r="CS1232" s="144"/>
      <c r="CT1232" s="144"/>
      <c r="CU1232" s="144"/>
      <c r="CV1232" s="144"/>
      <c r="CW1232" s="144"/>
      <c r="CX1232" s="144"/>
      <c r="CY1232" s="144"/>
      <c r="CZ1232" s="144"/>
      <c r="DA1232" s="144"/>
      <c r="DB1232" s="144"/>
      <c r="DC1232" s="144"/>
      <c r="DD1232" s="144"/>
      <c r="DE1232" s="144"/>
      <c r="DF1232" s="144"/>
      <c r="DG1232" s="144"/>
      <c r="DH1232" s="144"/>
      <c r="DI1232" s="144"/>
      <c r="DJ1232" s="144"/>
      <c r="DK1232" s="144"/>
      <c r="DL1232" s="144"/>
      <c r="DM1232" s="144"/>
      <c r="DN1232" s="144"/>
      <c r="DO1232" s="144"/>
      <c r="DP1232" s="144"/>
      <c r="DQ1232" s="144"/>
      <c r="DR1232" s="144"/>
      <c r="DS1232" s="144"/>
      <c r="DT1232" s="144"/>
      <c r="DU1232" s="144"/>
      <c r="DV1232" s="144"/>
      <c r="DW1232" s="144"/>
      <c r="DX1232" s="144"/>
      <c r="DY1232" s="144"/>
      <c r="DZ1232" s="144"/>
      <c r="EA1232" s="144"/>
      <c r="EB1232" s="144"/>
      <c r="EC1232" s="144"/>
      <c r="ED1232" s="144"/>
      <c r="EE1232" s="144"/>
      <c r="EF1232" s="144"/>
      <c r="EG1232" s="144"/>
      <c r="EH1232" s="144"/>
      <c r="EI1232" s="144"/>
      <c r="EJ1232" s="144"/>
      <c r="EK1232" s="144"/>
      <c r="EL1232" s="144"/>
      <c r="EM1232" s="144"/>
      <c r="EN1232" s="144"/>
      <c r="EO1232" s="144"/>
      <c r="EP1232" s="144"/>
      <c r="EQ1232" s="144"/>
      <c r="ER1232" s="144"/>
      <c r="ES1232" s="144"/>
      <c r="ET1232" s="144"/>
      <c r="EU1232" s="144"/>
      <c r="EV1232" s="144"/>
      <c r="EW1232" s="144"/>
      <c r="EX1232" s="144"/>
      <c r="EY1232" s="144"/>
      <c r="EZ1232" s="144"/>
      <c r="FA1232" s="144"/>
      <c r="FB1232" s="144"/>
      <c r="FC1232" s="144"/>
      <c r="FD1232" s="144"/>
      <c r="FE1232" s="144"/>
      <c r="FF1232" s="144"/>
      <c r="FG1232" s="144"/>
      <c r="FH1232" s="144"/>
      <c r="FI1232" s="144"/>
      <c r="FJ1232" s="144"/>
      <c r="FK1232" s="144"/>
      <c r="FL1232" s="144"/>
      <c r="FM1232" s="144"/>
      <c r="FN1232" s="144"/>
      <c r="FO1232" s="144"/>
      <c r="FP1232" s="144"/>
      <c r="FQ1232" s="144"/>
      <c r="FR1232" s="144"/>
      <c r="FS1232" s="144"/>
      <c r="FT1232" s="144"/>
      <c r="FU1232" s="144"/>
      <c r="FV1232" s="144"/>
      <c r="FW1232" s="144"/>
      <c r="FX1232" s="144"/>
      <c r="FY1232" s="144"/>
      <c r="FZ1232" s="144"/>
      <c r="GA1232" s="144"/>
      <c r="GB1232" s="144"/>
      <c r="GC1232" s="144"/>
      <c r="GD1232" s="144"/>
      <c r="GE1232" s="144"/>
      <c r="GF1232" s="144"/>
      <c r="GG1232" s="144"/>
      <c r="GH1232" s="144"/>
      <c r="GI1232" s="144"/>
      <c r="GJ1232" s="144"/>
      <c r="GK1232" s="144"/>
      <c r="GL1232" s="144"/>
      <c r="GM1232" s="144"/>
      <c r="GN1232" s="144"/>
      <c r="GO1232" s="144"/>
      <c r="GP1232" s="144"/>
      <c r="GQ1232" s="144"/>
      <c r="GR1232" s="144"/>
      <c r="GS1232" s="144"/>
      <c r="GT1232" s="144"/>
      <c r="GU1232" s="144"/>
      <c r="GV1232" s="144"/>
      <c r="GW1232" s="144"/>
      <c r="GX1232" s="144"/>
      <c r="GY1232" s="144"/>
      <c r="GZ1232" s="144"/>
      <c r="HA1232" s="144"/>
      <c r="HB1232" s="144"/>
      <c r="HC1232" s="144"/>
      <c r="HD1232" s="144"/>
      <c r="HE1232" s="144"/>
      <c r="HF1232" s="144"/>
      <c r="HG1232" s="144"/>
      <c r="HH1232" s="144"/>
      <c r="HI1232" s="144"/>
      <c r="HJ1232" s="144"/>
    </row>
    <row r="1233" spans="1:218" ht="16.5" x14ac:dyDescent="0.35">
      <c r="A1233" s="144"/>
      <c r="B1233" s="144"/>
      <c r="C1233" s="144"/>
      <c r="D1233" s="144"/>
      <c r="E1233" s="144"/>
      <c r="F1233" s="144"/>
      <c r="G1233" s="144"/>
      <c r="H1233" s="144"/>
      <c r="I1233" s="144"/>
      <c r="J1233" s="144"/>
      <c r="K1233" s="144"/>
      <c r="L1233" s="144"/>
      <c r="M1233" s="144"/>
      <c r="N1233" s="144"/>
      <c r="O1233" s="144"/>
      <c r="P1233" s="144"/>
      <c r="Q1233" s="144"/>
      <c r="R1233" s="144"/>
      <c r="S1233" s="144"/>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c r="BG1233" s="144"/>
      <c r="BH1233" s="144"/>
      <c r="BI1233" s="144"/>
      <c r="BJ1233" s="144"/>
      <c r="BK1233" s="144"/>
      <c r="BL1233" s="144"/>
      <c r="BM1233" s="144"/>
      <c r="BN1233" s="144"/>
      <c r="BO1233" s="144"/>
      <c r="BP1233" s="144"/>
      <c r="BQ1233" s="144"/>
      <c r="BR1233" s="144"/>
      <c r="BS1233" s="144"/>
      <c r="BT1233" s="144"/>
      <c r="BU1233" s="144"/>
      <c r="BV1233" s="144"/>
      <c r="BW1233" s="144"/>
      <c r="BX1233" s="144"/>
      <c r="BY1233" s="144"/>
      <c r="BZ1233" s="144"/>
      <c r="CA1233" s="144"/>
      <c r="CB1233" s="144"/>
      <c r="CC1233" s="144"/>
      <c r="CD1233" s="144"/>
      <c r="CE1233" s="144"/>
      <c r="CF1233" s="144"/>
      <c r="CG1233" s="144"/>
      <c r="CH1233" s="144"/>
      <c r="CI1233" s="144"/>
      <c r="CJ1233" s="144"/>
      <c r="CK1233" s="144"/>
      <c r="CL1233" s="144"/>
      <c r="CM1233" s="144"/>
      <c r="CN1233" s="144"/>
      <c r="CO1233" s="144"/>
      <c r="CP1233" s="144"/>
      <c r="CQ1233" s="144"/>
      <c r="CR1233" s="144"/>
      <c r="CS1233" s="144"/>
      <c r="CT1233" s="144"/>
      <c r="CU1233" s="144"/>
      <c r="CV1233" s="144"/>
      <c r="CW1233" s="144"/>
      <c r="CX1233" s="144"/>
      <c r="CY1233" s="144"/>
      <c r="CZ1233" s="144"/>
      <c r="DA1233" s="144"/>
      <c r="DB1233" s="144"/>
      <c r="DC1233" s="144"/>
      <c r="DD1233" s="144"/>
      <c r="DE1233" s="144"/>
      <c r="DF1233" s="144"/>
      <c r="DG1233" s="144"/>
      <c r="DH1233" s="144"/>
      <c r="DI1233" s="144"/>
      <c r="DJ1233" s="144"/>
      <c r="DK1233" s="144"/>
      <c r="DL1233" s="144"/>
      <c r="DM1233" s="144"/>
      <c r="DN1233" s="144"/>
      <c r="DO1233" s="144"/>
      <c r="DP1233" s="144"/>
      <c r="DQ1233" s="144"/>
      <c r="DR1233" s="144"/>
      <c r="DS1233" s="144"/>
      <c r="DT1233" s="144"/>
      <c r="DU1233" s="144"/>
      <c r="DV1233" s="144"/>
      <c r="DW1233" s="144"/>
      <c r="DX1233" s="144"/>
      <c r="DY1233" s="144"/>
      <c r="DZ1233" s="144"/>
      <c r="EA1233" s="144"/>
      <c r="EB1233" s="144"/>
      <c r="EC1233" s="144"/>
      <c r="ED1233" s="144"/>
      <c r="EE1233" s="144"/>
      <c r="EF1233" s="144"/>
      <c r="EG1233" s="144"/>
      <c r="EH1233" s="144"/>
      <c r="EI1233" s="144"/>
      <c r="EJ1233" s="144"/>
      <c r="EK1233" s="144"/>
      <c r="EL1233" s="144"/>
      <c r="EM1233" s="144"/>
      <c r="EN1233" s="144"/>
      <c r="EO1233" s="144"/>
      <c r="EP1233" s="144"/>
      <c r="EQ1233" s="144"/>
      <c r="ER1233" s="144"/>
      <c r="ES1233" s="144"/>
      <c r="ET1233" s="144"/>
      <c r="EU1233" s="144"/>
      <c r="EV1233" s="144"/>
      <c r="EW1233" s="144"/>
      <c r="EX1233" s="144"/>
      <c r="EY1233" s="144"/>
      <c r="EZ1233" s="144"/>
      <c r="FA1233" s="144"/>
      <c r="FB1233" s="144"/>
      <c r="FC1233" s="144"/>
      <c r="FD1233" s="144"/>
      <c r="FE1233" s="144"/>
      <c r="FF1233" s="144"/>
      <c r="FG1233" s="144"/>
      <c r="FH1233" s="144"/>
      <c r="FI1233" s="144"/>
      <c r="FJ1233" s="144"/>
      <c r="FK1233" s="144"/>
      <c r="FL1233" s="144"/>
      <c r="FM1233" s="144"/>
      <c r="FN1233" s="144"/>
      <c r="FO1233" s="144"/>
      <c r="FP1233" s="144"/>
      <c r="FQ1233" s="144"/>
      <c r="FR1233" s="144"/>
      <c r="FS1233" s="144"/>
      <c r="FT1233" s="144"/>
      <c r="FU1233" s="144"/>
      <c r="FV1233" s="144"/>
      <c r="FW1233" s="144"/>
      <c r="FX1233" s="144"/>
      <c r="FY1233" s="144"/>
      <c r="FZ1233" s="144"/>
      <c r="GA1233" s="144"/>
      <c r="GB1233" s="144"/>
      <c r="GC1233" s="144"/>
      <c r="GD1233" s="144"/>
      <c r="GE1233" s="144"/>
      <c r="GF1233" s="144"/>
      <c r="GG1233" s="144"/>
      <c r="GH1233" s="144"/>
      <c r="GI1233" s="144"/>
      <c r="GJ1233" s="144"/>
      <c r="GK1233" s="144"/>
      <c r="GL1233" s="144"/>
      <c r="GM1233" s="144"/>
      <c r="GN1233" s="144"/>
      <c r="GO1233" s="144"/>
      <c r="GP1233" s="144"/>
      <c r="GQ1233" s="144"/>
      <c r="GR1233" s="144"/>
      <c r="GS1233" s="144"/>
      <c r="GT1233" s="144"/>
      <c r="GU1233" s="144"/>
      <c r="GV1233" s="144"/>
      <c r="GW1233" s="144"/>
      <c r="GX1233" s="144"/>
      <c r="GY1233" s="144"/>
      <c r="GZ1233" s="144"/>
      <c r="HA1233" s="144"/>
      <c r="HB1233" s="144"/>
      <c r="HC1233" s="144"/>
      <c r="HD1233" s="144"/>
      <c r="HE1233" s="144"/>
      <c r="HF1233" s="144"/>
      <c r="HG1233" s="144"/>
      <c r="HH1233" s="144"/>
      <c r="HI1233" s="144"/>
      <c r="HJ1233" s="144"/>
    </row>
    <row r="1234" spans="1:218" ht="16.5" x14ac:dyDescent="0.35">
      <c r="A1234" s="144"/>
      <c r="B1234" s="144"/>
      <c r="C1234" s="144"/>
      <c r="D1234" s="144"/>
      <c r="E1234" s="144"/>
      <c r="F1234" s="144"/>
      <c r="G1234" s="144"/>
      <c r="H1234" s="144"/>
      <c r="I1234" s="144"/>
      <c r="J1234" s="144"/>
      <c r="K1234" s="144"/>
      <c r="L1234" s="144"/>
      <c r="M1234" s="144"/>
      <c r="N1234" s="144"/>
      <c r="O1234" s="144"/>
      <c r="P1234" s="144"/>
      <c r="Q1234" s="144"/>
      <c r="R1234" s="144"/>
      <c r="S1234" s="144"/>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c r="BG1234" s="144"/>
      <c r="BH1234" s="144"/>
      <c r="BI1234" s="144"/>
      <c r="BJ1234" s="144"/>
      <c r="BK1234" s="144"/>
      <c r="BL1234" s="144"/>
      <c r="BM1234" s="144"/>
      <c r="BN1234" s="144"/>
      <c r="BO1234" s="144"/>
      <c r="BP1234" s="144"/>
      <c r="BQ1234" s="144"/>
      <c r="BR1234" s="144"/>
      <c r="BS1234" s="144"/>
      <c r="BT1234" s="144"/>
      <c r="BU1234" s="144"/>
      <c r="BV1234" s="144"/>
      <c r="BW1234" s="144"/>
      <c r="BX1234" s="144"/>
      <c r="BY1234" s="144"/>
      <c r="BZ1234" s="144"/>
      <c r="CA1234" s="144"/>
      <c r="CB1234" s="144"/>
      <c r="CC1234" s="144"/>
      <c r="CD1234" s="144"/>
      <c r="CE1234" s="144"/>
      <c r="CF1234" s="144"/>
      <c r="CG1234" s="144"/>
      <c r="CH1234" s="144"/>
      <c r="CI1234" s="144"/>
      <c r="CJ1234" s="144"/>
      <c r="CK1234" s="144"/>
      <c r="CL1234" s="144"/>
      <c r="CM1234" s="144"/>
      <c r="CN1234" s="144"/>
      <c r="CO1234" s="144"/>
      <c r="CP1234" s="144"/>
      <c r="CQ1234" s="144"/>
      <c r="CR1234" s="144"/>
      <c r="CS1234" s="144"/>
      <c r="CT1234" s="144"/>
      <c r="CU1234" s="144"/>
      <c r="CV1234" s="144"/>
      <c r="CW1234" s="144"/>
      <c r="CX1234" s="144"/>
      <c r="CY1234" s="144"/>
      <c r="CZ1234" s="144"/>
      <c r="DA1234" s="144"/>
      <c r="DB1234" s="144"/>
      <c r="DC1234" s="144"/>
      <c r="DD1234" s="144"/>
      <c r="DE1234" s="144"/>
      <c r="DF1234" s="144"/>
      <c r="DG1234" s="144"/>
      <c r="DH1234" s="144"/>
      <c r="DI1234" s="144"/>
      <c r="DJ1234" s="144"/>
      <c r="DK1234" s="144"/>
      <c r="DL1234" s="144"/>
      <c r="DM1234" s="144"/>
      <c r="DN1234" s="144"/>
      <c r="DO1234" s="144"/>
      <c r="DP1234" s="144"/>
      <c r="DQ1234" s="144"/>
      <c r="DR1234" s="144"/>
      <c r="DS1234" s="144"/>
      <c r="DT1234" s="144"/>
      <c r="DU1234" s="144"/>
      <c r="DV1234" s="144"/>
      <c r="DW1234" s="144"/>
      <c r="DX1234" s="144"/>
      <c r="DY1234" s="144"/>
      <c r="DZ1234" s="144"/>
      <c r="EA1234" s="144"/>
      <c r="EB1234" s="144"/>
      <c r="EC1234" s="144"/>
      <c r="ED1234" s="144"/>
      <c r="EE1234" s="144"/>
      <c r="EF1234" s="144"/>
      <c r="EG1234" s="144"/>
      <c r="EH1234" s="144"/>
      <c r="EI1234" s="144"/>
      <c r="EJ1234" s="144"/>
      <c r="EK1234" s="144"/>
      <c r="EL1234" s="144"/>
      <c r="EM1234" s="144"/>
      <c r="EN1234" s="144"/>
      <c r="EO1234" s="144"/>
      <c r="EP1234" s="144"/>
      <c r="EQ1234" s="144"/>
      <c r="ER1234" s="144"/>
      <c r="ES1234" s="144"/>
      <c r="ET1234" s="144"/>
      <c r="EU1234" s="144"/>
      <c r="EV1234" s="144"/>
      <c r="EW1234" s="144"/>
      <c r="EX1234" s="144"/>
      <c r="EY1234" s="144"/>
      <c r="EZ1234" s="144"/>
      <c r="FA1234" s="144"/>
      <c r="FB1234" s="144"/>
      <c r="FC1234" s="144"/>
      <c r="FD1234" s="144"/>
      <c r="FE1234" s="144"/>
      <c r="FF1234" s="144"/>
      <c r="FG1234" s="144"/>
      <c r="FH1234" s="144"/>
      <c r="FI1234" s="144"/>
      <c r="FJ1234" s="144"/>
      <c r="FK1234" s="144"/>
      <c r="FL1234" s="144"/>
      <c r="FM1234" s="144"/>
      <c r="FN1234" s="144"/>
      <c r="FO1234" s="144"/>
      <c r="FP1234" s="144"/>
      <c r="FQ1234" s="144"/>
      <c r="FR1234" s="144"/>
      <c r="FS1234" s="144"/>
      <c r="FT1234" s="144"/>
      <c r="FU1234" s="144"/>
      <c r="FV1234" s="144"/>
      <c r="FW1234" s="144"/>
      <c r="FX1234" s="144"/>
      <c r="FY1234" s="144"/>
      <c r="FZ1234" s="144"/>
      <c r="GA1234" s="144"/>
      <c r="GB1234" s="144"/>
      <c r="GC1234" s="144"/>
      <c r="GD1234" s="144"/>
      <c r="GE1234" s="144"/>
      <c r="GF1234" s="144"/>
      <c r="GG1234" s="144"/>
      <c r="GH1234" s="144"/>
      <c r="GI1234" s="144"/>
      <c r="GJ1234" s="144"/>
      <c r="GK1234" s="144"/>
      <c r="GL1234" s="144"/>
      <c r="GM1234" s="144"/>
      <c r="GN1234" s="144"/>
      <c r="GO1234" s="144"/>
      <c r="GP1234" s="144"/>
      <c r="GQ1234" s="144"/>
      <c r="GR1234" s="144"/>
      <c r="GS1234" s="144"/>
      <c r="GT1234" s="144"/>
      <c r="GU1234" s="144"/>
      <c r="GV1234" s="144"/>
      <c r="GW1234" s="144"/>
      <c r="GX1234" s="144"/>
      <c r="GY1234" s="144"/>
      <c r="GZ1234" s="144"/>
      <c r="HA1234" s="144"/>
      <c r="HB1234" s="144"/>
      <c r="HC1234" s="144"/>
      <c r="HD1234" s="144"/>
      <c r="HE1234" s="144"/>
      <c r="HF1234" s="144"/>
      <c r="HG1234" s="144"/>
      <c r="HH1234" s="144"/>
      <c r="HI1234" s="144"/>
      <c r="HJ1234" s="144"/>
    </row>
    <row r="1235" spans="1:218" ht="16.5" x14ac:dyDescent="0.35">
      <c r="A1235" s="144"/>
      <c r="B1235" s="144"/>
      <c r="C1235" s="144"/>
      <c r="D1235" s="144"/>
      <c r="E1235" s="144"/>
      <c r="F1235" s="144"/>
      <c r="G1235" s="144"/>
      <c r="H1235" s="144"/>
      <c r="I1235" s="144"/>
      <c r="J1235" s="144"/>
      <c r="K1235" s="144"/>
      <c r="L1235" s="144"/>
      <c r="M1235" s="144"/>
      <c r="N1235" s="144"/>
      <c r="O1235" s="144"/>
      <c r="P1235" s="144"/>
      <c r="Q1235" s="144"/>
      <c r="R1235" s="144"/>
      <c r="S1235" s="144"/>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c r="BG1235" s="144"/>
      <c r="BH1235" s="144"/>
      <c r="BI1235" s="144"/>
      <c r="BJ1235" s="144"/>
      <c r="BK1235" s="144"/>
      <c r="BL1235" s="144"/>
      <c r="BM1235" s="144"/>
      <c r="BN1235" s="144"/>
      <c r="BO1235" s="144"/>
      <c r="BP1235" s="144"/>
      <c r="BQ1235" s="144"/>
      <c r="BR1235" s="144"/>
      <c r="BS1235" s="144"/>
      <c r="BT1235" s="144"/>
      <c r="BU1235" s="144"/>
      <c r="BV1235" s="144"/>
      <c r="BW1235" s="144"/>
      <c r="BX1235" s="144"/>
      <c r="BY1235" s="144"/>
      <c r="BZ1235" s="144"/>
      <c r="CA1235" s="144"/>
      <c r="CB1235" s="144"/>
      <c r="CC1235" s="144"/>
      <c r="CD1235" s="144"/>
      <c r="CE1235" s="144"/>
      <c r="CF1235" s="144"/>
      <c r="CG1235" s="144"/>
      <c r="CH1235" s="144"/>
      <c r="CI1235" s="144"/>
      <c r="CJ1235" s="144"/>
      <c r="CK1235" s="144"/>
      <c r="CL1235" s="144"/>
      <c r="CM1235" s="144"/>
      <c r="CN1235" s="144"/>
      <c r="CO1235" s="144"/>
      <c r="CP1235" s="144"/>
      <c r="CQ1235" s="144"/>
      <c r="CR1235" s="144"/>
      <c r="CS1235" s="144"/>
      <c r="CT1235" s="144"/>
      <c r="CU1235" s="144"/>
      <c r="CV1235" s="144"/>
      <c r="CW1235" s="144"/>
      <c r="CX1235" s="144"/>
      <c r="CY1235" s="144"/>
      <c r="CZ1235" s="144"/>
      <c r="DA1235" s="144"/>
      <c r="DB1235" s="144"/>
      <c r="DC1235" s="144"/>
      <c r="DD1235" s="144"/>
      <c r="DE1235" s="144"/>
      <c r="DF1235" s="144"/>
      <c r="DG1235" s="144"/>
      <c r="DH1235" s="144"/>
      <c r="DI1235" s="144"/>
      <c r="DJ1235" s="144"/>
      <c r="DK1235" s="144"/>
      <c r="DL1235" s="144"/>
      <c r="DM1235" s="144"/>
      <c r="DN1235" s="144"/>
      <c r="DO1235" s="144"/>
      <c r="DP1235" s="144"/>
      <c r="DQ1235" s="144"/>
      <c r="DR1235" s="144"/>
      <c r="DS1235" s="144"/>
      <c r="DT1235" s="144"/>
      <c r="DU1235" s="144"/>
      <c r="DV1235" s="144"/>
      <c r="DW1235" s="144"/>
      <c r="DX1235" s="144"/>
      <c r="DY1235" s="144"/>
      <c r="DZ1235" s="144"/>
      <c r="EA1235" s="144"/>
      <c r="EB1235" s="144"/>
      <c r="EC1235" s="144"/>
      <c r="ED1235" s="144"/>
      <c r="EE1235" s="144"/>
      <c r="EF1235" s="144"/>
      <c r="EG1235" s="144"/>
      <c r="EH1235" s="144"/>
      <c r="EI1235" s="144"/>
      <c r="EJ1235" s="144"/>
      <c r="EK1235" s="144"/>
      <c r="EL1235" s="144"/>
      <c r="EM1235" s="144"/>
      <c r="EN1235" s="144"/>
      <c r="EO1235" s="144"/>
      <c r="EP1235" s="144"/>
      <c r="EQ1235" s="144"/>
      <c r="ER1235" s="144"/>
      <c r="ES1235" s="144"/>
      <c r="ET1235" s="144"/>
      <c r="EU1235" s="144"/>
      <c r="EV1235" s="144"/>
      <c r="EW1235" s="144"/>
      <c r="EX1235" s="144"/>
      <c r="EY1235" s="144"/>
      <c r="EZ1235" s="144"/>
      <c r="FA1235" s="144"/>
      <c r="FB1235" s="144"/>
      <c r="FC1235" s="144"/>
      <c r="FD1235" s="144"/>
      <c r="FE1235" s="144"/>
      <c r="FF1235" s="144"/>
      <c r="FG1235" s="144"/>
      <c r="FH1235" s="144"/>
      <c r="FI1235" s="144"/>
      <c r="FJ1235" s="144"/>
      <c r="FK1235" s="144"/>
      <c r="FL1235" s="144"/>
      <c r="FM1235" s="144"/>
      <c r="FN1235" s="144"/>
      <c r="FO1235" s="144"/>
      <c r="FP1235" s="144"/>
      <c r="FQ1235" s="144"/>
      <c r="FR1235" s="144"/>
      <c r="FS1235" s="144"/>
      <c r="FT1235" s="144"/>
      <c r="FU1235" s="144"/>
      <c r="FV1235" s="144"/>
      <c r="FW1235" s="144"/>
      <c r="FX1235" s="144"/>
      <c r="FY1235" s="144"/>
      <c r="FZ1235" s="144"/>
      <c r="GA1235" s="144"/>
      <c r="GB1235" s="144"/>
      <c r="GC1235" s="144"/>
      <c r="GD1235" s="144"/>
      <c r="GE1235" s="144"/>
      <c r="GF1235" s="144"/>
      <c r="GG1235" s="144"/>
      <c r="GH1235" s="144"/>
      <c r="GI1235" s="144"/>
      <c r="GJ1235" s="144"/>
      <c r="GK1235" s="144"/>
      <c r="GL1235" s="144"/>
      <c r="GM1235" s="144"/>
      <c r="GN1235" s="144"/>
      <c r="GO1235" s="144"/>
      <c r="GP1235" s="144"/>
      <c r="GQ1235" s="144"/>
      <c r="GR1235" s="144"/>
      <c r="GS1235" s="144"/>
      <c r="GT1235" s="144"/>
      <c r="GU1235" s="144"/>
      <c r="GV1235" s="144"/>
      <c r="GW1235" s="144"/>
      <c r="GX1235" s="144"/>
      <c r="GY1235" s="144"/>
      <c r="GZ1235" s="144"/>
      <c r="HA1235" s="144"/>
      <c r="HB1235" s="144"/>
      <c r="HC1235" s="144"/>
      <c r="HD1235" s="144"/>
      <c r="HE1235" s="144"/>
      <c r="HF1235" s="144"/>
      <c r="HG1235" s="144"/>
      <c r="HH1235" s="144"/>
      <c r="HI1235" s="144"/>
      <c r="HJ1235" s="144"/>
    </row>
    <row r="1236" spans="1:218" ht="16.5" x14ac:dyDescent="0.35">
      <c r="A1236" s="144"/>
      <c r="B1236" s="144"/>
      <c r="C1236" s="144"/>
      <c r="D1236" s="144"/>
      <c r="E1236" s="144"/>
      <c r="F1236" s="144"/>
      <c r="G1236" s="144"/>
      <c r="H1236" s="144"/>
      <c r="I1236" s="144"/>
      <c r="J1236" s="144"/>
      <c r="K1236" s="144"/>
      <c r="L1236" s="144"/>
      <c r="M1236" s="144"/>
      <c r="N1236" s="144"/>
      <c r="O1236" s="144"/>
      <c r="P1236" s="144"/>
      <c r="Q1236" s="144"/>
      <c r="R1236" s="144"/>
      <c r="S1236" s="144"/>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c r="BG1236" s="144"/>
      <c r="BH1236" s="144"/>
      <c r="BI1236" s="144"/>
      <c r="BJ1236" s="144"/>
      <c r="BK1236" s="144"/>
      <c r="BL1236" s="144"/>
      <c r="BM1236" s="144"/>
      <c r="BN1236" s="144"/>
      <c r="BO1236" s="144"/>
      <c r="BP1236" s="144"/>
      <c r="BQ1236" s="144"/>
      <c r="BR1236" s="144"/>
      <c r="BS1236" s="144"/>
      <c r="BT1236" s="144"/>
      <c r="BU1236" s="144"/>
      <c r="BV1236" s="144"/>
      <c r="BW1236" s="144"/>
      <c r="BX1236" s="144"/>
      <c r="BY1236" s="144"/>
      <c r="BZ1236" s="144"/>
      <c r="CA1236" s="144"/>
      <c r="CB1236" s="144"/>
      <c r="CC1236" s="144"/>
      <c r="CD1236" s="144"/>
      <c r="CE1236" s="144"/>
      <c r="CF1236" s="144"/>
      <c r="CG1236" s="144"/>
      <c r="CH1236" s="144"/>
      <c r="CI1236" s="144"/>
      <c r="CJ1236" s="144"/>
      <c r="CK1236" s="144"/>
      <c r="CL1236" s="144"/>
      <c r="CM1236" s="144"/>
      <c r="CN1236" s="144"/>
      <c r="CO1236" s="144"/>
      <c r="CP1236" s="144"/>
      <c r="CQ1236" s="144"/>
      <c r="CR1236" s="144"/>
      <c r="CS1236" s="144"/>
      <c r="CT1236" s="144"/>
      <c r="CU1236" s="144"/>
      <c r="CV1236" s="144"/>
      <c r="CW1236" s="144"/>
      <c r="CX1236" s="144"/>
      <c r="CY1236" s="144"/>
      <c r="CZ1236" s="144"/>
      <c r="DA1236" s="144"/>
      <c r="DB1236" s="144"/>
      <c r="DC1236" s="144"/>
      <c r="DD1236" s="144"/>
      <c r="DE1236" s="144"/>
      <c r="DF1236" s="144"/>
      <c r="DG1236" s="144"/>
      <c r="DH1236" s="144"/>
      <c r="DI1236" s="144"/>
      <c r="DJ1236" s="144"/>
      <c r="DK1236" s="144"/>
      <c r="DL1236" s="144"/>
      <c r="DM1236" s="144"/>
      <c r="DN1236" s="144"/>
      <c r="DO1236" s="144"/>
      <c r="DP1236" s="144"/>
      <c r="DQ1236" s="144"/>
      <c r="DR1236" s="144"/>
      <c r="DS1236" s="144"/>
      <c r="DT1236" s="144"/>
      <c r="DU1236" s="144"/>
      <c r="DV1236" s="144"/>
      <c r="DW1236" s="144"/>
      <c r="DX1236" s="144"/>
      <c r="DY1236" s="144"/>
      <c r="DZ1236" s="144"/>
      <c r="EA1236" s="144"/>
      <c r="EB1236" s="144"/>
      <c r="EC1236" s="144"/>
      <c r="ED1236" s="144"/>
      <c r="EE1236" s="144"/>
      <c r="EF1236" s="144"/>
      <c r="EG1236" s="144"/>
      <c r="EH1236" s="144"/>
      <c r="EI1236" s="144"/>
      <c r="EJ1236" s="144"/>
      <c r="EK1236" s="144"/>
      <c r="EL1236" s="144"/>
      <c r="EM1236" s="144"/>
      <c r="EN1236" s="144"/>
      <c r="EO1236" s="144"/>
      <c r="EP1236" s="144"/>
      <c r="EQ1236" s="144"/>
      <c r="ER1236" s="144"/>
      <c r="ES1236" s="144"/>
      <c r="ET1236" s="144"/>
      <c r="EU1236" s="144"/>
      <c r="EV1236" s="144"/>
      <c r="EW1236" s="144"/>
      <c r="EX1236" s="144"/>
      <c r="EY1236" s="144"/>
      <c r="EZ1236" s="144"/>
      <c r="FA1236" s="144"/>
      <c r="FB1236" s="144"/>
      <c r="FC1236" s="144"/>
      <c r="FD1236" s="144"/>
      <c r="FE1236" s="144"/>
      <c r="FF1236" s="144"/>
      <c r="FG1236" s="144"/>
      <c r="FH1236" s="144"/>
      <c r="FI1236" s="144"/>
      <c r="FJ1236" s="144"/>
      <c r="FK1236" s="144"/>
      <c r="FL1236" s="144"/>
      <c r="FM1236" s="144"/>
      <c r="FN1236" s="144"/>
      <c r="FO1236" s="144"/>
      <c r="FP1236" s="144"/>
      <c r="FQ1236" s="144"/>
      <c r="FR1236" s="144"/>
      <c r="FS1236" s="144"/>
      <c r="FT1236" s="144"/>
      <c r="FU1236" s="144"/>
      <c r="FV1236" s="144"/>
      <c r="FW1236" s="144"/>
      <c r="FX1236" s="144"/>
      <c r="FY1236" s="144"/>
      <c r="FZ1236" s="144"/>
      <c r="GA1236" s="144"/>
      <c r="GB1236" s="144"/>
      <c r="GC1236" s="144"/>
      <c r="GD1236" s="144"/>
      <c r="GE1236" s="144"/>
      <c r="GF1236" s="144"/>
      <c r="GG1236" s="144"/>
      <c r="GH1236" s="144"/>
      <c r="GI1236" s="144"/>
      <c r="GJ1236" s="144"/>
      <c r="GK1236" s="144"/>
      <c r="GL1236" s="144"/>
      <c r="GM1236" s="144"/>
      <c r="GN1236" s="144"/>
      <c r="GO1236" s="144"/>
      <c r="GP1236" s="144"/>
      <c r="GQ1236" s="144"/>
      <c r="GR1236" s="144"/>
      <c r="GS1236" s="144"/>
      <c r="GT1236" s="144"/>
      <c r="GU1236" s="144"/>
      <c r="GV1236" s="144"/>
      <c r="GW1236" s="144"/>
      <c r="GX1236" s="144"/>
      <c r="GY1236" s="144"/>
      <c r="GZ1236" s="144"/>
      <c r="HA1236" s="144"/>
      <c r="HB1236" s="144"/>
      <c r="HC1236" s="144"/>
      <c r="HD1236" s="144"/>
      <c r="HE1236" s="144"/>
      <c r="HF1236" s="144"/>
      <c r="HG1236" s="144"/>
      <c r="HH1236" s="144"/>
      <c r="HI1236" s="144"/>
      <c r="HJ1236" s="144"/>
    </row>
    <row r="1237" spans="1:218" ht="16.5" x14ac:dyDescent="0.35">
      <c r="A1237" s="144"/>
      <c r="B1237" s="144"/>
      <c r="C1237" s="144"/>
      <c r="D1237" s="144"/>
      <c r="E1237" s="144"/>
      <c r="F1237" s="144"/>
      <c r="G1237" s="144"/>
      <c r="H1237" s="144"/>
      <c r="I1237" s="144"/>
      <c r="J1237" s="144"/>
      <c r="K1237" s="144"/>
      <c r="L1237" s="144"/>
      <c r="M1237" s="144"/>
      <c r="N1237" s="144"/>
      <c r="O1237" s="144"/>
      <c r="P1237" s="144"/>
      <c r="Q1237" s="144"/>
      <c r="R1237" s="144"/>
      <c r="S1237" s="144"/>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c r="BG1237" s="144"/>
      <c r="BH1237" s="144"/>
      <c r="BI1237" s="144"/>
      <c r="BJ1237" s="144"/>
      <c r="BK1237" s="144"/>
      <c r="BL1237" s="144"/>
      <c r="BM1237" s="144"/>
      <c r="BN1237" s="144"/>
      <c r="BO1237" s="144"/>
      <c r="BP1237" s="144"/>
      <c r="BQ1237" s="144"/>
      <c r="BR1237" s="144"/>
      <c r="BS1237" s="144"/>
      <c r="BT1237" s="144"/>
      <c r="BU1237" s="144"/>
      <c r="BV1237" s="144"/>
      <c r="BW1237" s="144"/>
      <c r="BX1237" s="144"/>
      <c r="BY1237" s="144"/>
      <c r="BZ1237" s="144"/>
      <c r="CA1237" s="144"/>
      <c r="CB1237" s="144"/>
      <c r="CC1237" s="144"/>
      <c r="CD1237" s="144"/>
      <c r="CE1237" s="144"/>
      <c r="CF1237" s="144"/>
      <c r="CG1237" s="144"/>
      <c r="CH1237" s="144"/>
      <c r="CI1237" s="144"/>
      <c r="CJ1237" s="144"/>
      <c r="CK1237" s="144"/>
      <c r="CL1237" s="144"/>
      <c r="CM1237" s="144"/>
      <c r="CN1237" s="144"/>
      <c r="CO1237" s="144"/>
      <c r="CP1237" s="144"/>
      <c r="CQ1237" s="144"/>
      <c r="CR1237" s="144"/>
      <c r="CS1237" s="144"/>
      <c r="CT1237" s="144"/>
      <c r="CU1237" s="144"/>
      <c r="CV1237" s="144"/>
      <c r="CW1237" s="144"/>
      <c r="CX1237" s="144"/>
      <c r="CY1237" s="144"/>
      <c r="CZ1237" s="144"/>
      <c r="DA1237" s="144"/>
      <c r="DB1237" s="144"/>
      <c r="DC1237" s="144"/>
      <c r="DD1237" s="144"/>
      <c r="DE1237" s="144"/>
      <c r="DF1237" s="144"/>
      <c r="DG1237" s="144"/>
      <c r="DH1237" s="144"/>
      <c r="DI1237" s="144"/>
      <c r="DJ1237" s="144"/>
      <c r="DK1237" s="144"/>
      <c r="DL1237" s="144"/>
      <c r="DM1237" s="144"/>
      <c r="DN1237" s="144"/>
      <c r="DO1237" s="144"/>
      <c r="DP1237" s="144"/>
      <c r="DQ1237" s="144"/>
      <c r="DR1237" s="144"/>
      <c r="DS1237" s="144"/>
      <c r="DT1237" s="144"/>
      <c r="DU1237" s="144"/>
      <c r="DV1237" s="144"/>
      <c r="DW1237" s="144"/>
      <c r="DX1237" s="144"/>
      <c r="DY1237" s="144"/>
      <c r="DZ1237" s="144"/>
      <c r="EA1237" s="144"/>
      <c r="EB1237" s="144"/>
      <c r="EC1237" s="144"/>
      <c r="ED1237" s="144"/>
      <c r="EE1237" s="144"/>
      <c r="EF1237" s="144"/>
      <c r="EG1237" s="144"/>
      <c r="EH1237" s="144"/>
      <c r="EI1237" s="144"/>
      <c r="EJ1237" s="144"/>
      <c r="EK1237" s="144"/>
      <c r="EL1237" s="144"/>
      <c r="EM1237" s="144"/>
      <c r="EN1237" s="144"/>
      <c r="EO1237" s="144"/>
      <c r="EP1237" s="144"/>
      <c r="EQ1237" s="144"/>
      <c r="ER1237" s="144"/>
      <c r="ES1237" s="144"/>
      <c r="ET1237" s="144"/>
      <c r="EU1237" s="144"/>
      <c r="EV1237" s="144"/>
      <c r="EW1237" s="144"/>
      <c r="EX1237" s="144"/>
      <c r="EY1237" s="144"/>
      <c r="EZ1237" s="144"/>
      <c r="FA1237" s="144"/>
      <c r="FB1237" s="144"/>
      <c r="FC1237" s="144"/>
      <c r="FD1237" s="144"/>
      <c r="FE1237" s="144"/>
      <c r="FF1237" s="144"/>
      <c r="FG1237" s="144"/>
      <c r="FH1237" s="144"/>
      <c r="FI1237" s="144"/>
      <c r="FJ1237" s="144"/>
      <c r="FK1237" s="144"/>
      <c r="FL1237" s="144"/>
      <c r="FM1237" s="144"/>
      <c r="FN1237" s="144"/>
      <c r="FO1237" s="144"/>
      <c r="FP1237" s="144"/>
      <c r="FQ1237" s="144"/>
      <c r="FR1237" s="144"/>
      <c r="FS1237" s="144"/>
      <c r="FT1237" s="144"/>
      <c r="FU1237" s="144"/>
      <c r="FV1237" s="144"/>
      <c r="FW1237" s="144"/>
      <c r="FX1237" s="144"/>
      <c r="FY1237" s="144"/>
      <c r="FZ1237" s="144"/>
      <c r="GA1237" s="144"/>
      <c r="GB1237" s="144"/>
      <c r="GC1237" s="144"/>
      <c r="GD1237" s="144"/>
      <c r="GE1237" s="144"/>
      <c r="GF1237" s="144"/>
      <c r="GG1237" s="144"/>
      <c r="GH1237" s="144"/>
      <c r="GI1237" s="144"/>
      <c r="GJ1237" s="144"/>
      <c r="GK1237" s="144"/>
      <c r="GL1237" s="144"/>
      <c r="GM1237" s="144"/>
      <c r="GN1237" s="144"/>
      <c r="GO1237" s="144"/>
      <c r="GP1237" s="144"/>
      <c r="GQ1237" s="144"/>
      <c r="GR1237" s="144"/>
      <c r="GS1237" s="144"/>
      <c r="GT1237" s="144"/>
      <c r="GU1237" s="144"/>
      <c r="GV1237" s="144"/>
      <c r="GW1237" s="144"/>
      <c r="GX1237" s="144"/>
      <c r="GY1237" s="144"/>
      <c r="GZ1237" s="144"/>
      <c r="HA1237" s="144"/>
      <c r="HB1237" s="144"/>
      <c r="HC1237" s="144"/>
      <c r="HD1237" s="144"/>
      <c r="HE1237" s="144"/>
      <c r="HF1237" s="144"/>
      <c r="HG1237" s="144"/>
      <c r="HH1237" s="144"/>
      <c r="HI1237" s="144"/>
      <c r="HJ1237" s="144"/>
    </row>
    <row r="1238" spans="1:218" ht="16.5" x14ac:dyDescent="0.35">
      <c r="A1238" s="144"/>
      <c r="B1238" s="144"/>
      <c r="C1238" s="144"/>
      <c r="D1238" s="144"/>
      <c r="E1238" s="144"/>
      <c r="F1238" s="144"/>
      <c r="G1238" s="144"/>
      <c r="H1238" s="144"/>
      <c r="I1238" s="144"/>
      <c r="J1238" s="144"/>
      <c r="K1238" s="144"/>
      <c r="L1238" s="144"/>
      <c r="M1238" s="144"/>
      <c r="N1238" s="144"/>
      <c r="O1238" s="144"/>
      <c r="P1238" s="144"/>
      <c r="Q1238" s="144"/>
      <c r="R1238" s="144"/>
      <c r="S1238" s="144"/>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c r="BG1238" s="144"/>
      <c r="BH1238" s="144"/>
      <c r="BI1238" s="144"/>
      <c r="BJ1238" s="144"/>
      <c r="BK1238" s="144"/>
      <c r="BL1238" s="144"/>
      <c r="BM1238" s="144"/>
      <c r="BN1238" s="144"/>
      <c r="BO1238" s="144"/>
      <c r="BP1238" s="144"/>
      <c r="BQ1238" s="144"/>
      <c r="BR1238" s="144"/>
      <c r="BS1238" s="144"/>
      <c r="BT1238" s="144"/>
      <c r="BU1238" s="144"/>
      <c r="BV1238" s="144"/>
      <c r="BW1238" s="144"/>
      <c r="BX1238" s="144"/>
      <c r="BY1238" s="144"/>
      <c r="BZ1238" s="144"/>
      <c r="CA1238" s="144"/>
      <c r="CB1238" s="144"/>
      <c r="CC1238" s="144"/>
      <c r="CD1238" s="144"/>
      <c r="CE1238" s="144"/>
      <c r="CF1238" s="144"/>
      <c r="CG1238" s="144"/>
      <c r="CH1238" s="144"/>
      <c r="CI1238" s="144"/>
      <c r="CJ1238" s="144"/>
      <c r="CK1238" s="144"/>
      <c r="CL1238" s="144"/>
      <c r="CM1238" s="144"/>
      <c r="CN1238" s="144"/>
      <c r="CO1238" s="144"/>
      <c r="CP1238" s="144"/>
      <c r="CQ1238" s="144"/>
      <c r="CR1238" s="144"/>
      <c r="CS1238" s="144"/>
      <c r="CT1238" s="144"/>
      <c r="CU1238" s="144"/>
      <c r="CV1238" s="144"/>
      <c r="CW1238" s="144"/>
      <c r="CX1238" s="144"/>
      <c r="CY1238" s="144"/>
      <c r="CZ1238" s="144"/>
      <c r="DA1238" s="144"/>
      <c r="DB1238" s="144"/>
      <c r="DC1238" s="144"/>
      <c r="DD1238" s="144"/>
      <c r="DE1238" s="144"/>
      <c r="DF1238" s="144"/>
      <c r="DG1238" s="144"/>
      <c r="DH1238" s="144"/>
      <c r="DI1238" s="144"/>
      <c r="DJ1238" s="144"/>
      <c r="DK1238" s="144"/>
      <c r="DL1238" s="144"/>
      <c r="DM1238" s="144"/>
      <c r="DN1238" s="144"/>
      <c r="DO1238" s="144"/>
      <c r="DP1238" s="144"/>
      <c r="DQ1238" s="144"/>
      <c r="DR1238" s="144"/>
      <c r="DS1238" s="144"/>
      <c r="DT1238" s="144"/>
      <c r="DU1238" s="144"/>
      <c r="DV1238" s="144"/>
      <c r="DW1238" s="144"/>
      <c r="DX1238" s="144"/>
      <c r="DY1238" s="144"/>
      <c r="DZ1238" s="144"/>
      <c r="EA1238" s="144"/>
      <c r="EB1238" s="144"/>
      <c r="EC1238" s="144"/>
      <c r="ED1238" s="144"/>
      <c r="EE1238" s="144"/>
      <c r="EF1238" s="144"/>
      <c r="EG1238" s="144"/>
      <c r="EH1238" s="144"/>
      <c r="EI1238" s="144"/>
      <c r="EJ1238" s="144"/>
      <c r="EK1238" s="144"/>
      <c r="EL1238" s="144"/>
      <c r="EM1238" s="144"/>
      <c r="EN1238" s="144"/>
      <c r="EO1238" s="144"/>
      <c r="EP1238" s="144"/>
      <c r="EQ1238" s="144"/>
      <c r="ER1238" s="144"/>
      <c r="ES1238" s="144"/>
      <c r="ET1238" s="144"/>
      <c r="EU1238" s="144"/>
      <c r="EV1238" s="144"/>
      <c r="EW1238" s="144"/>
      <c r="EX1238" s="144"/>
      <c r="EY1238" s="144"/>
      <c r="EZ1238" s="144"/>
      <c r="FA1238" s="144"/>
      <c r="FB1238" s="144"/>
      <c r="FC1238" s="144"/>
      <c r="FD1238" s="144"/>
      <c r="FE1238" s="144"/>
      <c r="FF1238" s="144"/>
      <c r="FG1238" s="144"/>
      <c r="FH1238" s="144"/>
      <c r="FI1238" s="144"/>
      <c r="FJ1238" s="144"/>
      <c r="FK1238" s="144"/>
      <c r="FL1238" s="144"/>
      <c r="FM1238" s="144"/>
      <c r="FN1238" s="144"/>
      <c r="FO1238" s="144"/>
      <c r="FP1238" s="144"/>
      <c r="FQ1238" s="144"/>
      <c r="FR1238" s="144"/>
      <c r="FS1238" s="144"/>
      <c r="FT1238" s="144"/>
      <c r="FU1238" s="144"/>
      <c r="FV1238" s="144"/>
      <c r="FW1238" s="144"/>
      <c r="FX1238" s="144"/>
      <c r="FY1238" s="144"/>
      <c r="FZ1238" s="144"/>
      <c r="GA1238" s="144"/>
      <c r="GB1238" s="144"/>
      <c r="GC1238" s="144"/>
      <c r="GD1238" s="144"/>
      <c r="GE1238" s="144"/>
      <c r="GF1238" s="144"/>
      <c r="GG1238" s="144"/>
      <c r="GH1238" s="144"/>
      <c r="GI1238" s="144"/>
      <c r="GJ1238" s="144"/>
      <c r="GK1238" s="144"/>
      <c r="GL1238" s="144"/>
      <c r="GM1238" s="144"/>
      <c r="GN1238" s="144"/>
      <c r="GO1238" s="144"/>
      <c r="GP1238" s="144"/>
      <c r="GQ1238" s="144"/>
      <c r="GR1238" s="144"/>
      <c r="GS1238" s="144"/>
      <c r="GT1238" s="144"/>
      <c r="GU1238" s="144"/>
      <c r="GV1238" s="144"/>
      <c r="GW1238" s="144"/>
      <c r="GX1238" s="144"/>
      <c r="GY1238" s="144"/>
      <c r="GZ1238" s="144"/>
      <c r="HA1238" s="144"/>
      <c r="HB1238" s="144"/>
      <c r="HC1238" s="144"/>
      <c r="HD1238" s="144"/>
      <c r="HE1238" s="144"/>
      <c r="HF1238" s="144"/>
      <c r="HG1238" s="144"/>
      <c r="HH1238" s="144"/>
      <c r="HI1238" s="144"/>
      <c r="HJ1238" s="144"/>
    </row>
    <row r="1239" spans="1:218" ht="16.5" x14ac:dyDescent="0.35">
      <c r="A1239" s="144"/>
      <c r="B1239" s="144"/>
      <c r="C1239" s="144"/>
      <c r="D1239" s="144"/>
      <c r="E1239" s="144"/>
      <c r="F1239" s="144"/>
      <c r="G1239" s="144"/>
      <c r="H1239" s="144"/>
      <c r="I1239" s="144"/>
      <c r="J1239" s="144"/>
      <c r="K1239" s="144"/>
      <c r="L1239" s="144"/>
      <c r="M1239" s="144"/>
      <c r="N1239" s="144"/>
      <c r="O1239" s="144"/>
      <c r="P1239" s="144"/>
      <c r="Q1239" s="144"/>
      <c r="R1239" s="144"/>
      <c r="S1239" s="144"/>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c r="BG1239" s="144"/>
      <c r="BH1239" s="144"/>
      <c r="BI1239" s="144"/>
      <c r="BJ1239" s="144"/>
      <c r="BK1239" s="144"/>
      <c r="BL1239" s="144"/>
      <c r="BM1239" s="144"/>
      <c r="BN1239" s="144"/>
      <c r="BO1239" s="144"/>
      <c r="BP1239" s="144"/>
      <c r="BQ1239" s="144"/>
      <c r="BR1239" s="144"/>
      <c r="BS1239" s="144"/>
      <c r="BT1239" s="144"/>
      <c r="BU1239" s="144"/>
      <c r="BV1239" s="144"/>
      <c r="BW1239" s="144"/>
      <c r="BX1239" s="144"/>
      <c r="BY1239" s="144"/>
      <c r="BZ1239" s="144"/>
      <c r="CA1239" s="144"/>
      <c r="CB1239" s="144"/>
      <c r="CC1239" s="144"/>
      <c r="CD1239" s="144"/>
      <c r="CE1239" s="144"/>
      <c r="CF1239" s="144"/>
      <c r="CG1239" s="144"/>
      <c r="CH1239" s="144"/>
      <c r="CI1239" s="144"/>
      <c r="CJ1239" s="144"/>
      <c r="CK1239" s="144"/>
      <c r="CL1239" s="144"/>
      <c r="CM1239" s="144"/>
      <c r="CN1239" s="144"/>
      <c r="CO1239" s="144"/>
      <c r="CP1239" s="144"/>
      <c r="CQ1239" s="144"/>
      <c r="CR1239" s="144"/>
      <c r="CS1239" s="144"/>
      <c r="CT1239" s="144"/>
      <c r="CU1239" s="144"/>
      <c r="CV1239" s="144"/>
      <c r="CW1239" s="144"/>
      <c r="CX1239" s="144"/>
      <c r="CY1239" s="144"/>
      <c r="CZ1239" s="144"/>
      <c r="DA1239" s="144"/>
      <c r="DB1239" s="144"/>
      <c r="DC1239" s="144"/>
      <c r="DD1239" s="144"/>
      <c r="DE1239" s="144"/>
      <c r="DF1239" s="144"/>
      <c r="DG1239" s="144"/>
      <c r="DH1239" s="144"/>
      <c r="DI1239" s="144"/>
      <c r="DJ1239" s="144"/>
      <c r="DK1239" s="144"/>
      <c r="DL1239" s="144"/>
      <c r="DM1239" s="144"/>
      <c r="DN1239" s="144"/>
      <c r="DO1239" s="144"/>
      <c r="DP1239" s="144"/>
      <c r="DQ1239" s="144"/>
      <c r="DR1239" s="144"/>
      <c r="DS1239" s="144"/>
      <c r="DT1239" s="144"/>
      <c r="DU1239" s="144"/>
      <c r="DV1239" s="144"/>
      <c r="DW1239" s="144"/>
      <c r="DX1239" s="144"/>
      <c r="DY1239" s="144"/>
      <c r="DZ1239" s="144"/>
      <c r="EA1239" s="144"/>
      <c r="EB1239" s="144"/>
      <c r="EC1239" s="144"/>
      <c r="ED1239" s="144"/>
      <c r="EE1239" s="144"/>
      <c r="EF1239" s="144"/>
      <c r="EG1239" s="144"/>
      <c r="EH1239" s="144"/>
      <c r="EI1239" s="144"/>
      <c r="EJ1239" s="144"/>
      <c r="EK1239" s="144"/>
      <c r="EL1239" s="144"/>
      <c r="EM1239" s="144"/>
      <c r="EN1239" s="144"/>
      <c r="EO1239" s="144"/>
      <c r="EP1239" s="144"/>
      <c r="EQ1239" s="144"/>
      <c r="ER1239" s="144"/>
      <c r="ES1239" s="144"/>
      <c r="ET1239" s="144"/>
      <c r="EU1239" s="144"/>
      <c r="EV1239" s="144"/>
      <c r="EW1239" s="144"/>
      <c r="EX1239" s="144"/>
      <c r="EY1239" s="144"/>
      <c r="EZ1239" s="144"/>
      <c r="FA1239" s="144"/>
      <c r="FB1239" s="144"/>
      <c r="FC1239" s="144"/>
      <c r="FD1239" s="144"/>
      <c r="FE1239" s="144"/>
      <c r="FF1239" s="144"/>
      <c r="FG1239" s="144"/>
      <c r="FH1239" s="144"/>
      <c r="FI1239" s="144"/>
      <c r="FJ1239" s="144"/>
      <c r="FK1239" s="144"/>
      <c r="FL1239" s="144"/>
      <c r="FM1239" s="144"/>
      <c r="FN1239" s="144"/>
      <c r="FO1239" s="144"/>
      <c r="FP1239" s="144"/>
      <c r="FQ1239" s="144"/>
      <c r="FR1239" s="144"/>
      <c r="FS1239" s="144"/>
      <c r="FT1239" s="144"/>
      <c r="FU1239" s="144"/>
      <c r="FV1239" s="144"/>
      <c r="FW1239" s="144"/>
      <c r="FX1239" s="144"/>
      <c r="FY1239" s="144"/>
      <c r="FZ1239" s="144"/>
      <c r="GA1239" s="144"/>
      <c r="GB1239" s="144"/>
      <c r="GC1239" s="144"/>
      <c r="GD1239" s="144"/>
      <c r="GE1239" s="144"/>
      <c r="GF1239" s="144"/>
      <c r="GG1239" s="144"/>
      <c r="GH1239" s="144"/>
      <c r="GI1239" s="144"/>
      <c r="GJ1239" s="144"/>
      <c r="GK1239" s="144"/>
      <c r="GL1239" s="144"/>
      <c r="GM1239" s="144"/>
      <c r="GN1239" s="144"/>
      <c r="GO1239" s="144"/>
      <c r="GP1239" s="144"/>
      <c r="GQ1239" s="144"/>
      <c r="GR1239" s="144"/>
      <c r="GS1239" s="144"/>
      <c r="GT1239" s="144"/>
      <c r="GU1239" s="144"/>
      <c r="GV1239" s="144"/>
      <c r="GW1239" s="144"/>
      <c r="GX1239" s="144"/>
      <c r="GY1239" s="144"/>
      <c r="GZ1239" s="144"/>
      <c r="HA1239" s="144"/>
      <c r="HB1239" s="144"/>
      <c r="HC1239" s="144"/>
      <c r="HD1239" s="144"/>
      <c r="HE1239" s="144"/>
      <c r="HF1239" s="144"/>
      <c r="HG1239" s="144"/>
      <c r="HH1239" s="144"/>
      <c r="HI1239" s="144"/>
      <c r="HJ1239" s="144"/>
    </row>
    <row r="1240" spans="1:218" ht="16.5" x14ac:dyDescent="0.35">
      <c r="A1240" s="144"/>
      <c r="B1240" s="144"/>
      <c r="C1240" s="144"/>
      <c r="D1240" s="144"/>
      <c r="E1240" s="144"/>
      <c r="F1240" s="144"/>
      <c r="G1240" s="144"/>
      <c r="H1240" s="144"/>
      <c r="I1240" s="144"/>
      <c r="J1240" s="144"/>
      <c r="K1240" s="144"/>
      <c r="L1240" s="144"/>
      <c r="M1240" s="144"/>
      <c r="N1240" s="144"/>
      <c r="O1240" s="144"/>
      <c r="P1240" s="144"/>
      <c r="Q1240" s="144"/>
      <c r="R1240" s="144"/>
      <c r="S1240" s="144"/>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c r="BG1240" s="144"/>
      <c r="BH1240" s="144"/>
      <c r="BI1240" s="144"/>
      <c r="BJ1240" s="144"/>
      <c r="BK1240" s="144"/>
      <c r="BL1240" s="144"/>
      <c r="BM1240" s="144"/>
      <c r="BN1240" s="144"/>
      <c r="BO1240" s="144"/>
      <c r="BP1240" s="144"/>
      <c r="BQ1240" s="144"/>
      <c r="BR1240" s="144"/>
      <c r="BS1240" s="144"/>
      <c r="BT1240" s="144"/>
      <c r="BU1240" s="144"/>
      <c r="BV1240" s="144"/>
      <c r="BW1240" s="144"/>
      <c r="BX1240" s="144"/>
      <c r="BY1240" s="144"/>
      <c r="BZ1240" s="144"/>
      <c r="CA1240" s="144"/>
      <c r="CB1240" s="144"/>
      <c r="CC1240" s="144"/>
      <c r="CD1240" s="144"/>
      <c r="CE1240" s="144"/>
      <c r="CF1240" s="144"/>
      <c r="CG1240" s="144"/>
      <c r="CH1240" s="144"/>
      <c r="CI1240" s="144"/>
      <c r="CJ1240" s="144"/>
      <c r="CK1240" s="144"/>
      <c r="CL1240" s="144"/>
      <c r="CM1240" s="144"/>
      <c r="CN1240" s="144"/>
      <c r="CO1240" s="144"/>
      <c r="CP1240" s="144"/>
      <c r="CQ1240" s="144"/>
      <c r="CR1240" s="144"/>
      <c r="CS1240" s="144"/>
      <c r="CT1240" s="144"/>
      <c r="CU1240" s="144"/>
      <c r="CV1240" s="144"/>
      <c r="CW1240" s="144"/>
      <c r="CX1240" s="144"/>
      <c r="CY1240" s="144"/>
      <c r="CZ1240" s="144"/>
      <c r="DA1240" s="144"/>
      <c r="DB1240" s="144"/>
      <c r="DC1240" s="144"/>
      <c r="DD1240" s="144"/>
      <c r="DE1240" s="144"/>
      <c r="DF1240" s="144"/>
      <c r="DG1240" s="144"/>
      <c r="DH1240" s="144"/>
      <c r="DI1240" s="144"/>
      <c r="DJ1240" s="144"/>
      <c r="DK1240" s="144"/>
      <c r="DL1240" s="144"/>
      <c r="DM1240" s="144"/>
      <c r="DN1240" s="144"/>
      <c r="DO1240" s="144"/>
      <c r="DP1240" s="144"/>
      <c r="DQ1240" s="144"/>
      <c r="DR1240" s="144"/>
      <c r="DS1240" s="144"/>
      <c r="DT1240" s="144"/>
      <c r="DU1240" s="144"/>
      <c r="DV1240" s="144"/>
      <c r="DW1240" s="144"/>
      <c r="DX1240" s="144"/>
      <c r="DY1240" s="144"/>
      <c r="DZ1240" s="144"/>
      <c r="EA1240" s="144"/>
      <c r="EB1240" s="144"/>
      <c r="EC1240" s="144"/>
      <c r="ED1240" s="144"/>
      <c r="EE1240" s="144"/>
      <c r="EF1240" s="144"/>
      <c r="EG1240" s="144"/>
      <c r="EH1240" s="144"/>
      <c r="EI1240" s="144"/>
      <c r="EJ1240" s="144"/>
      <c r="EK1240" s="144"/>
      <c r="EL1240" s="144"/>
      <c r="EM1240" s="144"/>
      <c r="EN1240" s="144"/>
      <c r="EO1240" s="144"/>
      <c r="EP1240" s="144"/>
      <c r="EQ1240" s="144"/>
      <c r="ER1240" s="144"/>
      <c r="ES1240" s="144"/>
      <c r="ET1240" s="144"/>
      <c r="EU1240" s="144"/>
      <c r="EV1240" s="144"/>
      <c r="EW1240" s="144"/>
      <c r="EX1240" s="144"/>
      <c r="EY1240" s="144"/>
      <c r="EZ1240" s="144"/>
      <c r="FA1240" s="144"/>
      <c r="FB1240" s="144"/>
      <c r="FC1240" s="144"/>
      <c r="FD1240" s="144"/>
      <c r="FE1240" s="144"/>
      <c r="FF1240" s="144"/>
      <c r="FG1240" s="144"/>
      <c r="FH1240" s="144"/>
      <c r="FI1240" s="144"/>
      <c r="FJ1240" s="144"/>
      <c r="FK1240" s="144"/>
      <c r="FL1240" s="144"/>
      <c r="FM1240" s="144"/>
      <c r="FN1240" s="144"/>
      <c r="FO1240" s="144"/>
      <c r="FP1240" s="144"/>
      <c r="FQ1240" s="144"/>
      <c r="FR1240" s="144"/>
      <c r="FS1240" s="144"/>
      <c r="FT1240" s="144"/>
      <c r="FU1240" s="144"/>
      <c r="FV1240" s="144"/>
      <c r="FW1240" s="144"/>
      <c r="FX1240" s="144"/>
      <c r="FY1240" s="144"/>
      <c r="FZ1240" s="144"/>
      <c r="GA1240" s="144"/>
      <c r="GB1240" s="144"/>
      <c r="GC1240" s="144"/>
      <c r="GD1240" s="144"/>
      <c r="GE1240" s="144"/>
      <c r="GF1240" s="144"/>
      <c r="GG1240" s="144"/>
      <c r="GH1240" s="144"/>
      <c r="GI1240" s="144"/>
      <c r="GJ1240" s="144"/>
      <c r="GK1240" s="144"/>
      <c r="GL1240" s="144"/>
      <c r="GM1240" s="144"/>
      <c r="GN1240" s="144"/>
      <c r="GO1240" s="144"/>
      <c r="GP1240" s="144"/>
      <c r="GQ1240" s="144"/>
      <c r="GR1240" s="144"/>
      <c r="GS1240" s="144"/>
      <c r="GT1240" s="144"/>
      <c r="GU1240" s="144"/>
      <c r="GV1240" s="144"/>
      <c r="GW1240" s="144"/>
      <c r="GX1240" s="144"/>
      <c r="GY1240" s="144"/>
      <c r="GZ1240" s="144"/>
      <c r="HA1240" s="144"/>
      <c r="HB1240" s="144"/>
      <c r="HC1240" s="144"/>
      <c r="HD1240" s="144"/>
      <c r="HE1240" s="144"/>
      <c r="HF1240" s="144"/>
      <c r="HG1240" s="144"/>
      <c r="HH1240" s="144"/>
      <c r="HI1240" s="144"/>
      <c r="HJ1240" s="144"/>
    </row>
    <row r="1241" spans="1:218" ht="16.5" x14ac:dyDescent="0.35">
      <c r="A1241" s="144"/>
      <c r="B1241" s="144"/>
      <c r="C1241" s="144"/>
      <c r="D1241" s="144"/>
      <c r="E1241" s="144"/>
      <c r="F1241" s="144"/>
      <c r="G1241" s="144"/>
      <c r="H1241" s="144"/>
      <c r="I1241" s="144"/>
      <c r="J1241" s="144"/>
      <c r="K1241" s="144"/>
      <c r="L1241" s="144"/>
      <c r="M1241" s="144"/>
      <c r="N1241" s="144"/>
      <c r="O1241" s="144"/>
      <c r="P1241" s="144"/>
      <c r="Q1241" s="144"/>
      <c r="R1241" s="144"/>
      <c r="S1241" s="144"/>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c r="BG1241" s="144"/>
      <c r="BH1241" s="144"/>
      <c r="BI1241" s="144"/>
      <c r="BJ1241" s="144"/>
      <c r="BK1241" s="144"/>
      <c r="BL1241" s="144"/>
      <c r="BM1241" s="144"/>
      <c r="BN1241" s="144"/>
      <c r="BO1241" s="144"/>
      <c r="BP1241" s="144"/>
      <c r="BQ1241" s="144"/>
      <c r="BR1241" s="144"/>
      <c r="BS1241" s="144"/>
      <c r="BT1241" s="144"/>
      <c r="BU1241" s="144"/>
      <c r="BV1241" s="144"/>
      <c r="BW1241" s="144"/>
      <c r="BX1241" s="144"/>
      <c r="BY1241" s="144"/>
      <c r="BZ1241" s="144"/>
      <c r="CA1241" s="144"/>
      <c r="CB1241" s="144"/>
      <c r="CC1241" s="144"/>
      <c r="CD1241" s="144"/>
      <c r="CE1241" s="144"/>
      <c r="CF1241" s="144"/>
      <c r="CG1241" s="144"/>
      <c r="CH1241" s="144"/>
      <c r="CI1241" s="144"/>
      <c r="CJ1241" s="144"/>
      <c r="CK1241" s="144"/>
      <c r="CL1241" s="144"/>
      <c r="CM1241" s="144"/>
      <c r="CN1241" s="144"/>
      <c r="CO1241" s="144"/>
      <c r="CP1241" s="144"/>
      <c r="CQ1241" s="144"/>
      <c r="CR1241" s="144"/>
      <c r="CS1241" s="144"/>
      <c r="CT1241" s="144"/>
      <c r="CU1241" s="144"/>
      <c r="CV1241" s="144"/>
      <c r="CW1241" s="144"/>
      <c r="CX1241" s="144"/>
      <c r="CY1241" s="144"/>
      <c r="CZ1241" s="144"/>
      <c r="DA1241" s="144"/>
      <c r="DB1241" s="144"/>
      <c r="DC1241" s="144"/>
      <c r="DD1241" s="144"/>
      <c r="DE1241" s="144"/>
      <c r="DF1241" s="144"/>
      <c r="DG1241" s="144"/>
      <c r="DH1241" s="144"/>
      <c r="DI1241" s="144"/>
      <c r="DJ1241" s="144"/>
      <c r="DK1241" s="144"/>
      <c r="DL1241" s="144"/>
      <c r="DM1241" s="144"/>
      <c r="DN1241" s="144"/>
      <c r="DO1241" s="144"/>
      <c r="DP1241" s="144"/>
      <c r="DQ1241" s="144"/>
      <c r="DR1241" s="144"/>
      <c r="DS1241" s="144"/>
      <c r="DT1241" s="144"/>
      <c r="DU1241" s="144"/>
      <c r="DV1241" s="144"/>
      <c r="DW1241" s="144"/>
      <c r="DX1241" s="144"/>
      <c r="DY1241" s="144"/>
      <c r="DZ1241" s="144"/>
      <c r="EA1241" s="144"/>
      <c r="EB1241" s="144"/>
      <c r="EC1241" s="144"/>
      <c r="ED1241" s="144"/>
      <c r="EE1241" s="144"/>
      <c r="EF1241" s="144"/>
      <c r="EG1241" s="144"/>
      <c r="EH1241" s="144"/>
      <c r="EI1241" s="144"/>
      <c r="EJ1241" s="144"/>
      <c r="EK1241" s="144"/>
      <c r="EL1241" s="144"/>
      <c r="EM1241" s="144"/>
      <c r="EN1241" s="144"/>
      <c r="EO1241" s="144"/>
      <c r="EP1241" s="144"/>
      <c r="EQ1241" s="144"/>
      <c r="ER1241" s="144"/>
      <c r="ES1241" s="144"/>
      <c r="ET1241" s="144"/>
      <c r="EU1241" s="144"/>
      <c r="EV1241" s="144"/>
      <c r="EW1241" s="144"/>
      <c r="EX1241" s="144"/>
      <c r="EY1241" s="144"/>
      <c r="EZ1241" s="144"/>
      <c r="FA1241" s="144"/>
      <c r="FB1241" s="144"/>
      <c r="FC1241" s="144"/>
      <c r="FD1241" s="144"/>
      <c r="FE1241" s="144"/>
      <c r="FF1241" s="144"/>
      <c r="FG1241" s="144"/>
      <c r="FH1241" s="144"/>
      <c r="FI1241" s="144"/>
      <c r="FJ1241" s="144"/>
      <c r="FK1241" s="144"/>
      <c r="FL1241" s="144"/>
      <c r="FM1241" s="144"/>
      <c r="FN1241" s="144"/>
      <c r="FO1241" s="144"/>
      <c r="FP1241" s="144"/>
      <c r="FQ1241" s="144"/>
      <c r="FR1241" s="144"/>
      <c r="FS1241" s="144"/>
      <c r="FT1241" s="144"/>
      <c r="FU1241" s="144"/>
      <c r="FV1241" s="144"/>
      <c r="FW1241" s="144"/>
      <c r="FX1241" s="144"/>
      <c r="FY1241" s="144"/>
      <c r="FZ1241" s="144"/>
      <c r="GA1241" s="144"/>
      <c r="GB1241" s="144"/>
      <c r="GC1241" s="144"/>
      <c r="GD1241" s="144"/>
      <c r="GE1241" s="144"/>
      <c r="GF1241" s="144"/>
      <c r="GG1241" s="144"/>
      <c r="GH1241" s="144"/>
      <c r="GI1241" s="144"/>
      <c r="GJ1241" s="144"/>
      <c r="GK1241" s="144"/>
      <c r="GL1241" s="144"/>
      <c r="GM1241" s="144"/>
      <c r="GN1241" s="144"/>
      <c r="GO1241" s="144"/>
      <c r="GP1241" s="144"/>
      <c r="GQ1241" s="144"/>
      <c r="GR1241" s="144"/>
      <c r="GS1241" s="144"/>
      <c r="GT1241" s="144"/>
      <c r="GU1241" s="144"/>
      <c r="GV1241" s="144"/>
      <c r="GW1241" s="144"/>
      <c r="GX1241" s="144"/>
      <c r="GY1241" s="144"/>
      <c r="GZ1241" s="144"/>
      <c r="HA1241" s="144"/>
      <c r="HB1241" s="144"/>
      <c r="HC1241" s="144"/>
      <c r="HD1241" s="144"/>
      <c r="HE1241" s="144"/>
      <c r="HF1241" s="144"/>
      <c r="HG1241" s="144"/>
      <c r="HH1241" s="144"/>
      <c r="HI1241" s="144"/>
      <c r="HJ1241" s="144"/>
    </row>
    <row r="1242" spans="1:218" ht="16.5" x14ac:dyDescent="0.35">
      <c r="A1242" s="144"/>
      <c r="B1242" s="144"/>
      <c r="C1242" s="144"/>
      <c r="D1242" s="144"/>
      <c r="E1242" s="144"/>
      <c r="F1242" s="144"/>
      <c r="G1242" s="144"/>
      <c r="H1242" s="144"/>
      <c r="I1242" s="144"/>
      <c r="J1242" s="144"/>
      <c r="K1242" s="144"/>
      <c r="L1242" s="144"/>
      <c r="M1242" s="144"/>
      <c r="N1242" s="144"/>
      <c r="O1242" s="144"/>
      <c r="P1242" s="144"/>
      <c r="Q1242" s="144"/>
      <c r="R1242" s="144"/>
      <c r="S1242" s="144"/>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c r="BG1242" s="144"/>
      <c r="BH1242" s="144"/>
      <c r="BI1242" s="144"/>
      <c r="BJ1242" s="144"/>
      <c r="BK1242" s="144"/>
      <c r="BL1242" s="144"/>
      <c r="BM1242" s="144"/>
      <c r="BN1242" s="144"/>
      <c r="BO1242" s="144"/>
      <c r="BP1242" s="144"/>
      <c r="BQ1242" s="144"/>
      <c r="BR1242" s="144"/>
      <c r="BS1242" s="144"/>
      <c r="BT1242" s="144"/>
      <c r="BU1242" s="144"/>
      <c r="BV1242" s="144"/>
      <c r="BW1242" s="144"/>
      <c r="BX1242" s="144"/>
      <c r="BY1242" s="144"/>
      <c r="BZ1242" s="144"/>
      <c r="CA1242" s="144"/>
      <c r="CB1242" s="144"/>
      <c r="CC1242" s="144"/>
      <c r="CD1242" s="144"/>
      <c r="CE1242" s="144"/>
      <c r="CF1242" s="144"/>
      <c r="CG1242" s="144"/>
      <c r="CH1242" s="144"/>
      <c r="CI1242" s="144"/>
      <c r="CJ1242" s="144"/>
      <c r="CK1242" s="144"/>
      <c r="CL1242" s="144"/>
      <c r="CM1242" s="144"/>
      <c r="CN1242" s="144"/>
      <c r="CO1242" s="144"/>
      <c r="CP1242" s="144"/>
      <c r="CQ1242" s="144"/>
      <c r="CR1242" s="144"/>
      <c r="CS1242" s="144"/>
      <c r="CT1242" s="144"/>
      <c r="CU1242" s="144"/>
      <c r="CV1242" s="144"/>
      <c r="CW1242" s="144"/>
      <c r="CX1242" s="144"/>
      <c r="CY1242" s="144"/>
      <c r="CZ1242" s="144"/>
      <c r="DA1242" s="144"/>
      <c r="DB1242" s="144"/>
      <c r="DC1242" s="144"/>
      <c r="DD1242" s="144"/>
      <c r="DE1242" s="144"/>
      <c r="DF1242" s="144"/>
      <c r="DG1242" s="144"/>
      <c r="DH1242" s="144"/>
      <c r="DI1242" s="144"/>
      <c r="DJ1242" s="144"/>
      <c r="DK1242" s="144"/>
      <c r="DL1242" s="144"/>
      <c r="DM1242" s="144"/>
      <c r="DN1242" s="144"/>
      <c r="DO1242" s="144"/>
      <c r="DP1242" s="144"/>
      <c r="DQ1242" s="144"/>
      <c r="DR1242" s="144"/>
      <c r="DS1242" s="144"/>
      <c r="DT1242" s="144"/>
      <c r="DU1242" s="144"/>
      <c r="DV1242" s="144"/>
      <c r="DW1242" s="144"/>
      <c r="DX1242" s="144"/>
      <c r="DY1242" s="144"/>
      <c r="DZ1242" s="144"/>
      <c r="EA1242" s="144"/>
      <c r="EB1242" s="144"/>
      <c r="EC1242" s="144"/>
      <c r="ED1242" s="144"/>
      <c r="EE1242" s="144"/>
      <c r="EF1242" s="144"/>
      <c r="EG1242" s="144"/>
      <c r="EH1242" s="144"/>
      <c r="EI1242" s="144"/>
      <c r="EJ1242" s="144"/>
      <c r="EK1242" s="144"/>
      <c r="EL1242" s="144"/>
      <c r="EM1242" s="144"/>
      <c r="EN1242" s="144"/>
      <c r="EO1242" s="144"/>
      <c r="EP1242" s="144"/>
      <c r="EQ1242" s="144"/>
      <c r="ER1242" s="144"/>
      <c r="ES1242" s="144"/>
      <c r="ET1242" s="144"/>
      <c r="EU1242" s="144"/>
      <c r="EV1242" s="144"/>
      <c r="EW1242" s="144"/>
      <c r="EX1242" s="144"/>
      <c r="EY1242" s="144"/>
      <c r="EZ1242" s="144"/>
      <c r="FA1242" s="144"/>
      <c r="FB1242" s="144"/>
      <c r="FC1242" s="144"/>
      <c r="FD1242" s="144"/>
      <c r="FE1242" s="144"/>
      <c r="FF1242" s="144"/>
      <c r="FG1242" s="144"/>
      <c r="FH1242" s="144"/>
      <c r="FI1242" s="144"/>
      <c r="FJ1242" s="144"/>
      <c r="FK1242" s="144"/>
      <c r="FL1242" s="144"/>
      <c r="FM1242" s="144"/>
      <c r="FN1242" s="144"/>
      <c r="FO1242" s="144"/>
      <c r="FP1242" s="144"/>
      <c r="FQ1242" s="144"/>
      <c r="FR1242" s="144"/>
      <c r="FS1242" s="144"/>
      <c r="FT1242" s="144"/>
      <c r="FU1242" s="144"/>
      <c r="FV1242" s="144"/>
      <c r="FW1242" s="144"/>
      <c r="FX1242" s="144"/>
      <c r="FY1242" s="144"/>
      <c r="FZ1242" s="144"/>
      <c r="GA1242" s="144"/>
      <c r="GB1242" s="144"/>
      <c r="GC1242" s="144"/>
      <c r="GD1242" s="144"/>
      <c r="GE1242" s="144"/>
      <c r="GF1242" s="144"/>
      <c r="GG1242" s="144"/>
      <c r="GH1242" s="144"/>
      <c r="GI1242" s="144"/>
      <c r="GJ1242" s="144"/>
      <c r="GK1242" s="144"/>
      <c r="GL1242" s="144"/>
      <c r="GM1242" s="144"/>
      <c r="GN1242" s="144"/>
      <c r="GO1242" s="144"/>
      <c r="GP1242" s="144"/>
      <c r="GQ1242" s="144"/>
      <c r="GR1242" s="144"/>
      <c r="GS1242" s="144"/>
      <c r="GT1242" s="144"/>
      <c r="GU1242" s="144"/>
      <c r="GV1242" s="144"/>
      <c r="GW1242" s="144"/>
      <c r="GX1242" s="144"/>
      <c r="GY1242" s="144"/>
      <c r="GZ1242" s="144"/>
      <c r="HA1242" s="144"/>
      <c r="HB1242" s="144"/>
      <c r="HC1242" s="144"/>
      <c r="HD1242" s="144"/>
      <c r="HE1242" s="144"/>
      <c r="HF1242" s="144"/>
      <c r="HG1242" s="144"/>
      <c r="HH1242" s="144"/>
      <c r="HI1242" s="144"/>
      <c r="HJ1242" s="144"/>
    </row>
    <row r="1243" spans="1:218" ht="16.5" x14ac:dyDescent="0.35">
      <c r="A1243" s="144"/>
      <c r="B1243" s="144"/>
      <c r="C1243" s="144"/>
      <c r="D1243" s="144"/>
      <c r="E1243" s="144"/>
      <c r="F1243" s="144"/>
      <c r="G1243" s="144"/>
      <c r="H1243" s="144"/>
      <c r="I1243" s="144"/>
      <c r="J1243" s="144"/>
      <c r="K1243" s="144"/>
      <c r="L1243" s="144"/>
      <c r="M1243" s="144"/>
      <c r="N1243" s="144"/>
      <c r="O1243" s="144"/>
      <c r="P1243" s="144"/>
      <c r="Q1243" s="144"/>
      <c r="R1243" s="144"/>
      <c r="S1243" s="144"/>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c r="BG1243" s="144"/>
      <c r="BH1243" s="144"/>
      <c r="BI1243" s="144"/>
      <c r="BJ1243" s="144"/>
      <c r="BK1243" s="144"/>
      <c r="BL1243" s="144"/>
      <c r="BM1243" s="144"/>
      <c r="BN1243" s="144"/>
      <c r="BO1243" s="144"/>
      <c r="BP1243" s="144"/>
      <c r="BQ1243" s="144"/>
      <c r="BR1243" s="144"/>
      <c r="BS1243" s="144"/>
      <c r="BT1243" s="144"/>
      <c r="BU1243" s="144"/>
      <c r="BV1243" s="144"/>
      <c r="BW1243" s="144"/>
      <c r="BX1243" s="144"/>
      <c r="BY1243" s="144"/>
      <c r="BZ1243" s="144"/>
      <c r="CA1243" s="144"/>
      <c r="CB1243" s="144"/>
      <c r="CC1243" s="144"/>
      <c r="CD1243" s="144"/>
      <c r="CE1243" s="144"/>
      <c r="CF1243" s="144"/>
      <c r="CG1243" s="144"/>
      <c r="CH1243" s="144"/>
      <c r="CI1243" s="144"/>
      <c r="CJ1243" s="144"/>
      <c r="CK1243" s="144"/>
      <c r="CL1243" s="144"/>
      <c r="CM1243" s="144"/>
      <c r="CN1243" s="144"/>
      <c r="CO1243" s="144"/>
      <c r="CP1243" s="144"/>
      <c r="CQ1243" s="144"/>
      <c r="CR1243" s="144"/>
      <c r="CS1243" s="144"/>
      <c r="CT1243" s="144"/>
      <c r="CU1243" s="144"/>
      <c r="CV1243" s="144"/>
      <c r="CW1243" s="144"/>
      <c r="CX1243" s="144"/>
      <c r="CY1243" s="144"/>
      <c r="CZ1243" s="144"/>
      <c r="DA1243" s="144"/>
      <c r="DB1243" s="144"/>
      <c r="DC1243" s="144"/>
      <c r="DD1243" s="144"/>
      <c r="DE1243" s="144"/>
      <c r="DF1243" s="144"/>
      <c r="DG1243" s="144"/>
      <c r="DH1243" s="144"/>
      <c r="DI1243" s="144"/>
      <c r="DJ1243" s="144"/>
      <c r="DK1243" s="144"/>
      <c r="DL1243" s="144"/>
      <c r="DM1243" s="144"/>
      <c r="DN1243" s="144"/>
      <c r="DO1243" s="144"/>
      <c r="DP1243" s="144"/>
      <c r="DQ1243" s="144"/>
      <c r="DR1243" s="144"/>
      <c r="DS1243" s="144"/>
      <c r="DT1243" s="144"/>
      <c r="DU1243" s="144"/>
      <c r="DV1243" s="144"/>
      <c r="DW1243" s="144"/>
      <c r="DX1243" s="144"/>
      <c r="DY1243" s="144"/>
      <c r="DZ1243" s="144"/>
      <c r="EA1243" s="144"/>
      <c r="EB1243" s="144"/>
      <c r="EC1243" s="144"/>
      <c r="ED1243" s="144"/>
      <c r="EE1243" s="144"/>
      <c r="EF1243" s="144"/>
      <c r="EG1243" s="144"/>
      <c r="EH1243" s="144"/>
      <c r="EI1243" s="144"/>
      <c r="EJ1243" s="144"/>
      <c r="EK1243" s="144"/>
      <c r="EL1243" s="144"/>
      <c r="EM1243" s="144"/>
      <c r="EN1243" s="144"/>
      <c r="EO1243" s="144"/>
      <c r="EP1243" s="144"/>
      <c r="EQ1243" s="144"/>
      <c r="ER1243" s="144"/>
      <c r="ES1243" s="144"/>
      <c r="ET1243" s="144"/>
      <c r="EU1243" s="144"/>
      <c r="EV1243" s="144"/>
      <c r="EW1243" s="144"/>
      <c r="EX1243" s="144"/>
      <c r="EY1243" s="144"/>
      <c r="EZ1243" s="144"/>
      <c r="FA1243" s="144"/>
      <c r="FB1243" s="144"/>
      <c r="FC1243" s="144"/>
      <c r="FD1243" s="144"/>
      <c r="FE1243" s="144"/>
      <c r="FF1243" s="144"/>
      <c r="FG1243" s="144"/>
      <c r="FH1243" s="144"/>
      <c r="FI1243" s="144"/>
      <c r="FJ1243" s="144"/>
      <c r="FK1243" s="144"/>
      <c r="FL1243" s="144"/>
      <c r="FM1243" s="144"/>
      <c r="FN1243" s="144"/>
      <c r="FO1243" s="144"/>
      <c r="FP1243" s="144"/>
      <c r="FQ1243" s="144"/>
      <c r="FR1243" s="144"/>
      <c r="FS1243" s="144"/>
      <c r="FT1243" s="144"/>
      <c r="FU1243" s="144"/>
      <c r="FV1243" s="144"/>
      <c r="FW1243" s="144"/>
      <c r="FX1243" s="144"/>
      <c r="FY1243" s="144"/>
      <c r="FZ1243" s="144"/>
      <c r="GA1243" s="144"/>
      <c r="GB1243" s="144"/>
      <c r="GC1243" s="144"/>
      <c r="GD1243" s="144"/>
      <c r="GE1243" s="144"/>
      <c r="GF1243" s="144"/>
      <c r="GG1243" s="144"/>
      <c r="GH1243" s="144"/>
      <c r="GI1243" s="144"/>
      <c r="GJ1243" s="144"/>
      <c r="GK1243" s="144"/>
      <c r="GL1243" s="144"/>
      <c r="GM1243" s="144"/>
      <c r="GN1243" s="144"/>
      <c r="GO1243" s="144"/>
      <c r="GP1243" s="144"/>
      <c r="GQ1243" s="144"/>
      <c r="GR1243" s="144"/>
      <c r="GS1243" s="144"/>
      <c r="GT1243" s="144"/>
      <c r="GU1243" s="144"/>
      <c r="GV1243" s="144"/>
      <c r="GW1243" s="144"/>
      <c r="GX1243" s="144"/>
      <c r="GY1243" s="144"/>
      <c r="GZ1243" s="144"/>
      <c r="HA1243" s="144"/>
      <c r="HB1243" s="144"/>
      <c r="HC1243" s="144"/>
      <c r="HD1243" s="144"/>
      <c r="HE1243" s="144"/>
      <c r="HF1243" s="144"/>
      <c r="HG1243" s="144"/>
      <c r="HH1243" s="144"/>
      <c r="HI1243" s="144"/>
      <c r="HJ1243" s="144"/>
    </row>
    <row r="1244" spans="1:218" ht="16.5" x14ac:dyDescent="0.35">
      <c r="A1244" s="144"/>
      <c r="B1244" s="144"/>
      <c r="C1244" s="144"/>
      <c r="D1244" s="144"/>
      <c r="E1244" s="144"/>
      <c r="F1244" s="144"/>
      <c r="G1244" s="144"/>
      <c r="H1244" s="144"/>
      <c r="I1244" s="144"/>
      <c r="J1244" s="144"/>
      <c r="K1244" s="144"/>
      <c r="L1244" s="144"/>
      <c r="M1244" s="144"/>
      <c r="N1244" s="144"/>
      <c r="O1244" s="144"/>
      <c r="P1244" s="144"/>
      <c r="Q1244" s="144"/>
      <c r="R1244" s="144"/>
      <c r="S1244" s="144"/>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c r="BG1244" s="144"/>
      <c r="BH1244" s="144"/>
      <c r="BI1244" s="144"/>
      <c r="BJ1244" s="144"/>
      <c r="BK1244" s="144"/>
      <c r="BL1244" s="144"/>
      <c r="BM1244" s="144"/>
      <c r="BN1244" s="144"/>
      <c r="BO1244" s="144"/>
      <c r="BP1244" s="144"/>
      <c r="BQ1244" s="144"/>
      <c r="BR1244" s="144"/>
      <c r="BS1244" s="144"/>
      <c r="BT1244" s="144"/>
      <c r="BU1244" s="144"/>
      <c r="BV1244" s="144"/>
      <c r="BW1244" s="144"/>
      <c r="BX1244" s="144"/>
      <c r="BY1244" s="144"/>
      <c r="BZ1244" s="144"/>
      <c r="CA1244" s="144"/>
      <c r="CB1244" s="144"/>
      <c r="CC1244" s="144"/>
      <c r="CD1244" s="144"/>
      <c r="CE1244" s="144"/>
      <c r="CF1244" s="144"/>
      <c r="CG1244" s="144"/>
      <c r="CH1244" s="144"/>
      <c r="CI1244" s="144"/>
      <c r="CJ1244" s="144"/>
      <c r="CK1244" s="144"/>
      <c r="CL1244" s="144"/>
      <c r="CM1244" s="144"/>
      <c r="CN1244" s="144"/>
      <c r="CO1244" s="144"/>
      <c r="CP1244" s="144"/>
      <c r="CQ1244" s="144"/>
      <c r="CR1244" s="144"/>
      <c r="CS1244" s="144"/>
      <c r="CT1244" s="144"/>
      <c r="CU1244" s="144"/>
      <c r="CV1244" s="144"/>
      <c r="CW1244" s="144"/>
      <c r="CX1244" s="144"/>
      <c r="CY1244" s="144"/>
      <c r="CZ1244" s="144"/>
      <c r="DA1244" s="144"/>
      <c r="DB1244" s="144"/>
      <c r="DC1244" s="144"/>
      <c r="DD1244" s="144"/>
      <c r="DE1244" s="144"/>
      <c r="DF1244" s="144"/>
      <c r="DG1244" s="144"/>
      <c r="DH1244" s="144"/>
      <c r="DI1244" s="144"/>
      <c r="DJ1244" s="144"/>
      <c r="DK1244" s="144"/>
      <c r="DL1244" s="144"/>
      <c r="DM1244" s="144"/>
      <c r="DN1244" s="144"/>
      <c r="DO1244" s="144"/>
      <c r="DP1244" s="144"/>
      <c r="DQ1244" s="144"/>
      <c r="DR1244" s="144"/>
      <c r="DS1244" s="144"/>
      <c r="DT1244" s="144"/>
      <c r="DU1244" s="144"/>
      <c r="DV1244" s="144"/>
      <c r="DW1244" s="144"/>
      <c r="DX1244" s="144"/>
      <c r="DY1244" s="144"/>
      <c r="DZ1244" s="144"/>
      <c r="EA1244" s="144"/>
      <c r="EB1244" s="144"/>
      <c r="EC1244" s="144"/>
      <c r="ED1244" s="144"/>
      <c r="EE1244" s="144"/>
      <c r="EF1244" s="144"/>
      <c r="EG1244" s="144"/>
      <c r="EH1244" s="144"/>
      <c r="EI1244" s="144"/>
      <c r="EJ1244" s="144"/>
      <c r="EK1244" s="144"/>
      <c r="EL1244" s="144"/>
      <c r="EM1244" s="144"/>
      <c r="EN1244" s="144"/>
      <c r="EO1244" s="144"/>
      <c r="EP1244" s="144"/>
      <c r="EQ1244" s="144"/>
      <c r="ER1244" s="144"/>
      <c r="ES1244" s="144"/>
      <c r="ET1244" s="144"/>
      <c r="EU1244" s="144"/>
      <c r="EV1244" s="144"/>
      <c r="EW1244" s="144"/>
      <c r="EX1244" s="144"/>
      <c r="EY1244" s="144"/>
      <c r="EZ1244" s="144"/>
      <c r="FA1244" s="144"/>
      <c r="FB1244" s="144"/>
      <c r="FC1244" s="144"/>
      <c r="FD1244" s="144"/>
      <c r="FE1244" s="144"/>
      <c r="FF1244" s="144"/>
      <c r="FG1244" s="144"/>
      <c r="FH1244" s="144"/>
      <c r="FI1244" s="144"/>
      <c r="FJ1244" s="144"/>
      <c r="FK1244" s="144"/>
      <c r="FL1244" s="144"/>
      <c r="FM1244" s="144"/>
      <c r="FN1244" s="144"/>
      <c r="FO1244" s="144"/>
      <c r="FP1244" s="144"/>
      <c r="FQ1244" s="144"/>
      <c r="FR1244" s="144"/>
      <c r="FS1244" s="144"/>
      <c r="FT1244" s="144"/>
      <c r="FU1244" s="144"/>
      <c r="FV1244" s="144"/>
      <c r="FW1244" s="144"/>
      <c r="FX1244" s="144"/>
      <c r="FY1244" s="144"/>
      <c r="FZ1244" s="144"/>
      <c r="GA1244" s="144"/>
      <c r="GB1244" s="144"/>
      <c r="GC1244" s="144"/>
      <c r="GD1244" s="144"/>
      <c r="GE1244" s="144"/>
      <c r="GF1244" s="144"/>
      <c r="GG1244" s="144"/>
      <c r="GH1244" s="144"/>
      <c r="GI1244" s="144"/>
      <c r="GJ1244" s="144"/>
      <c r="GK1244" s="144"/>
      <c r="GL1244" s="144"/>
      <c r="GM1244" s="144"/>
      <c r="GN1244" s="144"/>
      <c r="GO1244" s="144"/>
      <c r="GP1244" s="144"/>
      <c r="GQ1244" s="144"/>
      <c r="GR1244" s="144"/>
      <c r="GS1244" s="144"/>
      <c r="GT1244" s="144"/>
      <c r="GU1244" s="144"/>
      <c r="GV1244" s="144"/>
      <c r="GW1244" s="144"/>
      <c r="GX1244" s="144"/>
      <c r="GY1244" s="144"/>
      <c r="GZ1244" s="144"/>
      <c r="HA1244" s="144"/>
      <c r="HB1244" s="144"/>
      <c r="HC1244" s="144"/>
      <c r="HD1244" s="144"/>
      <c r="HE1244" s="144"/>
      <c r="HF1244" s="144"/>
      <c r="HG1244" s="144"/>
      <c r="HH1244" s="144"/>
      <c r="HI1244" s="144"/>
      <c r="HJ1244" s="144"/>
    </row>
    <row r="1245" spans="1:218" ht="16.5" x14ac:dyDescent="0.35">
      <c r="A1245" s="144"/>
      <c r="B1245" s="144"/>
      <c r="C1245" s="144"/>
      <c r="D1245" s="144"/>
      <c r="E1245" s="144"/>
      <c r="F1245" s="144"/>
      <c r="G1245" s="144"/>
      <c r="H1245" s="144"/>
      <c r="I1245" s="144"/>
      <c r="J1245" s="144"/>
      <c r="K1245" s="144"/>
      <c r="L1245" s="144"/>
      <c r="M1245" s="144"/>
      <c r="N1245" s="144"/>
      <c r="O1245" s="144"/>
      <c r="P1245" s="144"/>
      <c r="Q1245" s="144"/>
      <c r="R1245" s="144"/>
      <c r="S1245" s="144"/>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c r="BG1245" s="144"/>
      <c r="BH1245" s="144"/>
      <c r="BI1245" s="144"/>
      <c r="BJ1245" s="144"/>
      <c r="BK1245" s="144"/>
      <c r="BL1245" s="144"/>
      <c r="BM1245" s="144"/>
      <c r="BN1245" s="144"/>
      <c r="BO1245" s="144"/>
      <c r="BP1245" s="144"/>
      <c r="BQ1245" s="144"/>
      <c r="BR1245" s="144"/>
      <c r="BS1245" s="144"/>
      <c r="BT1245" s="144"/>
      <c r="BU1245" s="144"/>
      <c r="BV1245" s="144"/>
      <c r="BW1245" s="144"/>
      <c r="BX1245" s="144"/>
      <c r="BY1245" s="144"/>
      <c r="BZ1245" s="144"/>
      <c r="CA1245" s="144"/>
      <c r="CB1245" s="144"/>
      <c r="CC1245" s="144"/>
      <c r="CD1245" s="144"/>
      <c r="CE1245" s="144"/>
      <c r="CF1245" s="144"/>
      <c r="CG1245" s="144"/>
      <c r="CH1245" s="144"/>
      <c r="CI1245" s="144"/>
      <c r="CJ1245" s="144"/>
      <c r="CK1245" s="144"/>
      <c r="CL1245" s="144"/>
      <c r="CM1245" s="144"/>
      <c r="CN1245" s="144"/>
      <c r="CO1245" s="144"/>
      <c r="CP1245" s="144"/>
      <c r="CQ1245" s="144"/>
      <c r="CR1245" s="144"/>
      <c r="CS1245" s="144"/>
      <c r="CT1245" s="144"/>
      <c r="CU1245" s="144"/>
      <c r="CV1245" s="144"/>
      <c r="CW1245" s="144"/>
      <c r="CX1245" s="144"/>
      <c r="CY1245" s="144"/>
      <c r="CZ1245" s="144"/>
      <c r="DA1245" s="144"/>
      <c r="DB1245" s="144"/>
      <c r="DC1245" s="144"/>
      <c r="DD1245" s="144"/>
      <c r="DE1245" s="144"/>
      <c r="DF1245" s="144"/>
      <c r="DG1245" s="144"/>
      <c r="DH1245" s="144"/>
      <c r="DI1245" s="144"/>
      <c r="DJ1245" s="144"/>
      <c r="DK1245" s="144"/>
      <c r="DL1245" s="144"/>
      <c r="DM1245" s="144"/>
      <c r="DN1245" s="144"/>
      <c r="DO1245" s="144"/>
      <c r="DP1245" s="144"/>
      <c r="DQ1245" s="144"/>
      <c r="DR1245" s="144"/>
      <c r="DS1245" s="144"/>
      <c r="DT1245" s="144"/>
      <c r="DU1245" s="144"/>
      <c r="DV1245" s="144"/>
      <c r="DW1245" s="144"/>
      <c r="DX1245" s="144"/>
      <c r="DY1245" s="144"/>
      <c r="DZ1245" s="144"/>
      <c r="EA1245" s="144"/>
      <c r="EB1245" s="144"/>
      <c r="EC1245" s="144"/>
      <c r="ED1245" s="144"/>
      <c r="EE1245" s="144"/>
      <c r="EF1245" s="144"/>
      <c r="EG1245" s="144"/>
      <c r="EH1245" s="144"/>
      <c r="EI1245" s="144"/>
      <c r="EJ1245" s="144"/>
      <c r="EK1245" s="144"/>
      <c r="EL1245" s="144"/>
      <c r="EM1245" s="144"/>
      <c r="EN1245" s="144"/>
      <c r="EO1245" s="144"/>
      <c r="EP1245" s="144"/>
      <c r="EQ1245" s="144"/>
      <c r="ER1245" s="144"/>
      <c r="ES1245" s="144"/>
      <c r="ET1245" s="144"/>
      <c r="EU1245" s="144"/>
      <c r="EV1245" s="144"/>
      <c r="EW1245" s="144"/>
      <c r="EX1245" s="144"/>
      <c r="EY1245" s="144"/>
      <c r="EZ1245" s="144"/>
      <c r="FA1245" s="144"/>
      <c r="FB1245" s="144"/>
      <c r="FC1245" s="144"/>
      <c r="FD1245" s="144"/>
      <c r="FE1245" s="144"/>
      <c r="FF1245" s="144"/>
      <c r="FG1245" s="144"/>
      <c r="FH1245" s="144"/>
      <c r="FI1245" s="144"/>
      <c r="FJ1245" s="144"/>
      <c r="FK1245" s="144"/>
      <c r="FL1245" s="144"/>
      <c r="FM1245" s="144"/>
      <c r="FN1245" s="144"/>
      <c r="FO1245" s="144"/>
      <c r="FP1245" s="144"/>
      <c r="FQ1245" s="144"/>
      <c r="FR1245" s="144"/>
      <c r="FS1245" s="144"/>
      <c r="FT1245" s="144"/>
      <c r="FU1245" s="144"/>
      <c r="FV1245" s="144"/>
      <c r="FW1245" s="144"/>
      <c r="FX1245" s="144"/>
      <c r="FY1245" s="144"/>
      <c r="FZ1245" s="144"/>
      <c r="GA1245" s="144"/>
      <c r="GB1245" s="144"/>
      <c r="GC1245" s="144"/>
      <c r="GD1245" s="144"/>
      <c r="GE1245" s="144"/>
      <c r="GF1245" s="144"/>
      <c r="GG1245" s="144"/>
      <c r="GH1245" s="144"/>
      <c r="GI1245" s="144"/>
      <c r="GJ1245" s="144"/>
      <c r="GK1245" s="144"/>
      <c r="GL1245" s="144"/>
      <c r="GM1245" s="144"/>
      <c r="GN1245" s="144"/>
      <c r="GO1245" s="144"/>
      <c r="GP1245" s="144"/>
      <c r="GQ1245" s="144"/>
      <c r="GR1245" s="144"/>
      <c r="GS1245" s="144"/>
      <c r="GT1245" s="144"/>
      <c r="GU1245" s="144"/>
      <c r="GV1245" s="144"/>
      <c r="GW1245" s="144"/>
      <c r="GX1245" s="144"/>
      <c r="GY1245" s="144"/>
      <c r="GZ1245" s="144"/>
      <c r="HA1245" s="144"/>
      <c r="HB1245" s="144"/>
      <c r="HC1245" s="144"/>
      <c r="HD1245" s="144"/>
      <c r="HE1245" s="144"/>
      <c r="HF1245" s="144"/>
      <c r="HG1245" s="144"/>
      <c r="HH1245" s="144"/>
      <c r="HI1245" s="144"/>
      <c r="HJ1245" s="144"/>
    </row>
    <row r="1246" spans="1:218" ht="16.5" x14ac:dyDescent="0.35">
      <c r="A1246" s="144"/>
      <c r="B1246" s="144"/>
      <c r="C1246" s="144"/>
      <c r="D1246" s="144"/>
      <c r="E1246" s="144"/>
      <c r="F1246" s="144"/>
      <c r="G1246" s="144"/>
      <c r="H1246" s="144"/>
      <c r="I1246" s="144"/>
      <c r="J1246" s="144"/>
      <c r="K1246" s="144"/>
      <c r="L1246" s="144"/>
      <c r="M1246" s="144"/>
      <c r="N1246" s="144"/>
      <c r="O1246" s="144"/>
      <c r="P1246" s="144"/>
      <c r="Q1246" s="144"/>
      <c r="R1246" s="144"/>
      <c r="S1246" s="144"/>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c r="BG1246" s="144"/>
      <c r="BH1246" s="144"/>
      <c r="BI1246" s="144"/>
      <c r="BJ1246" s="144"/>
      <c r="BK1246" s="144"/>
      <c r="BL1246" s="144"/>
      <c r="BM1246" s="144"/>
      <c r="BN1246" s="144"/>
      <c r="BO1246" s="144"/>
      <c r="BP1246" s="144"/>
      <c r="BQ1246" s="144"/>
      <c r="BR1246" s="144"/>
      <c r="BS1246" s="144"/>
      <c r="BT1246" s="144"/>
      <c r="BU1246" s="144"/>
      <c r="BV1246" s="144"/>
      <c r="BW1246" s="144"/>
      <c r="BX1246" s="144"/>
      <c r="BY1246" s="144"/>
      <c r="BZ1246" s="144"/>
      <c r="CA1246" s="144"/>
      <c r="CB1246" s="144"/>
      <c r="CC1246" s="144"/>
      <c r="CD1246" s="144"/>
      <c r="CE1246" s="144"/>
      <c r="CF1246" s="144"/>
      <c r="CG1246" s="144"/>
      <c r="CH1246" s="144"/>
      <c r="CI1246" s="144"/>
      <c r="CJ1246" s="144"/>
      <c r="CK1246" s="144"/>
      <c r="CL1246" s="144"/>
      <c r="CM1246" s="144"/>
      <c r="CN1246" s="144"/>
      <c r="CO1246" s="144"/>
      <c r="CP1246" s="144"/>
      <c r="CQ1246" s="144"/>
      <c r="CR1246" s="144"/>
      <c r="CS1246" s="144"/>
      <c r="CT1246" s="144"/>
      <c r="CU1246" s="144"/>
      <c r="CV1246" s="144"/>
      <c r="CW1246" s="144"/>
      <c r="CX1246" s="144"/>
      <c r="CY1246" s="144"/>
      <c r="CZ1246" s="144"/>
      <c r="DA1246" s="144"/>
      <c r="DB1246" s="144"/>
      <c r="DC1246" s="144"/>
      <c r="DD1246" s="144"/>
      <c r="DE1246" s="144"/>
      <c r="DF1246" s="144"/>
      <c r="DG1246" s="144"/>
      <c r="DH1246" s="144"/>
      <c r="DI1246" s="144"/>
      <c r="DJ1246" s="144"/>
      <c r="DK1246" s="144"/>
      <c r="DL1246" s="144"/>
      <c r="DM1246" s="144"/>
      <c r="DN1246" s="144"/>
      <c r="DO1246" s="144"/>
      <c r="DP1246" s="144"/>
      <c r="DQ1246" s="144"/>
      <c r="DR1246" s="144"/>
      <c r="DS1246" s="144"/>
      <c r="DT1246" s="144"/>
      <c r="DU1246" s="144"/>
      <c r="DV1246" s="144"/>
      <c r="DW1246" s="144"/>
      <c r="DX1246" s="144"/>
      <c r="DY1246" s="144"/>
      <c r="DZ1246" s="144"/>
      <c r="EA1246" s="144"/>
      <c r="EB1246" s="144"/>
      <c r="EC1246" s="144"/>
      <c r="ED1246" s="144"/>
      <c r="EE1246" s="144"/>
      <c r="EF1246" s="144"/>
      <c r="EG1246" s="144"/>
      <c r="EH1246" s="144"/>
      <c r="EI1246" s="144"/>
      <c r="EJ1246" s="144"/>
      <c r="EK1246" s="144"/>
      <c r="EL1246" s="144"/>
      <c r="EM1246" s="144"/>
      <c r="EN1246" s="144"/>
      <c r="EO1246" s="144"/>
      <c r="EP1246" s="144"/>
      <c r="EQ1246" s="144"/>
      <c r="ER1246" s="144"/>
      <c r="ES1246" s="144"/>
      <c r="ET1246" s="144"/>
      <c r="EU1246" s="144"/>
      <c r="EV1246" s="144"/>
      <c r="EW1246" s="144"/>
      <c r="EX1246" s="144"/>
      <c r="EY1246" s="144"/>
      <c r="EZ1246" s="144"/>
      <c r="FA1246" s="144"/>
      <c r="FB1246" s="144"/>
      <c r="FC1246" s="144"/>
      <c r="FD1246" s="144"/>
      <c r="FE1246" s="144"/>
      <c r="FF1246" s="144"/>
      <c r="FG1246" s="144"/>
      <c r="FH1246" s="144"/>
      <c r="FI1246" s="144"/>
      <c r="FJ1246" s="144"/>
      <c r="FK1246" s="144"/>
      <c r="FL1246" s="144"/>
      <c r="FM1246" s="144"/>
      <c r="FN1246" s="144"/>
      <c r="FO1246" s="144"/>
      <c r="FP1246" s="144"/>
      <c r="FQ1246" s="144"/>
      <c r="FR1246" s="144"/>
      <c r="FS1246" s="144"/>
      <c r="FT1246" s="144"/>
      <c r="FU1246" s="144"/>
      <c r="FV1246" s="144"/>
      <c r="FW1246" s="144"/>
      <c r="FX1246" s="144"/>
      <c r="FY1246" s="144"/>
      <c r="FZ1246" s="144"/>
      <c r="GA1246" s="144"/>
      <c r="GB1246" s="144"/>
      <c r="GC1246" s="144"/>
      <c r="GD1246" s="144"/>
      <c r="GE1246" s="144"/>
      <c r="GF1246" s="144"/>
      <c r="GG1246" s="144"/>
      <c r="GH1246" s="144"/>
      <c r="GI1246" s="144"/>
      <c r="GJ1246" s="144"/>
      <c r="GK1246" s="144"/>
      <c r="GL1246" s="144"/>
      <c r="GM1246" s="144"/>
      <c r="GN1246" s="144"/>
      <c r="GO1246" s="144"/>
      <c r="GP1246" s="144"/>
      <c r="GQ1246" s="144"/>
      <c r="GR1246" s="144"/>
      <c r="GS1246" s="144"/>
      <c r="GT1246" s="144"/>
      <c r="GU1246" s="144"/>
      <c r="GV1246" s="144"/>
      <c r="GW1246" s="144"/>
      <c r="GX1246" s="144"/>
      <c r="GY1246" s="144"/>
      <c r="GZ1246" s="144"/>
      <c r="HA1246" s="144"/>
      <c r="HB1246" s="144"/>
      <c r="HC1246" s="144"/>
      <c r="HD1246" s="144"/>
      <c r="HE1246" s="144"/>
      <c r="HF1246" s="144"/>
      <c r="HG1246" s="144"/>
      <c r="HH1246" s="144"/>
      <c r="HI1246" s="144"/>
      <c r="HJ1246" s="144"/>
    </row>
    <row r="1247" spans="1:218" ht="16.5" x14ac:dyDescent="0.35">
      <c r="A1247" s="144"/>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c r="BG1247" s="144"/>
      <c r="BH1247" s="144"/>
      <c r="BI1247" s="144"/>
      <c r="BJ1247" s="144"/>
      <c r="BK1247" s="144"/>
      <c r="BL1247" s="144"/>
      <c r="BM1247" s="144"/>
      <c r="BN1247" s="144"/>
      <c r="BO1247" s="144"/>
      <c r="BP1247" s="144"/>
      <c r="BQ1247" s="144"/>
      <c r="BR1247" s="144"/>
      <c r="BS1247" s="144"/>
      <c r="BT1247" s="144"/>
      <c r="BU1247" s="144"/>
      <c r="BV1247" s="144"/>
      <c r="BW1247" s="144"/>
      <c r="BX1247" s="144"/>
      <c r="BY1247" s="144"/>
      <c r="BZ1247" s="144"/>
      <c r="CA1247" s="144"/>
      <c r="CB1247" s="144"/>
      <c r="CC1247" s="144"/>
      <c r="CD1247" s="144"/>
      <c r="CE1247" s="144"/>
      <c r="CF1247" s="144"/>
      <c r="CG1247" s="144"/>
      <c r="CH1247" s="144"/>
      <c r="CI1247" s="144"/>
      <c r="CJ1247" s="144"/>
      <c r="CK1247" s="144"/>
      <c r="CL1247" s="144"/>
      <c r="CM1247" s="144"/>
      <c r="CN1247" s="144"/>
      <c r="CO1247" s="144"/>
      <c r="CP1247" s="144"/>
      <c r="CQ1247" s="144"/>
      <c r="CR1247" s="144"/>
      <c r="CS1247" s="144"/>
      <c r="CT1247" s="144"/>
      <c r="CU1247" s="144"/>
      <c r="CV1247" s="144"/>
      <c r="CW1247" s="144"/>
      <c r="CX1247" s="144"/>
      <c r="CY1247" s="144"/>
      <c r="CZ1247" s="144"/>
      <c r="DA1247" s="144"/>
      <c r="DB1247" s="144"/>
      <c r="DC1247" s="144"/>
      <c r="DD1247" s="144"/>
      <c r="DE1247" s="144"/>
      <c r="DF1247" s="144"/>
      <c r="DG1247" s="144"/>
      <c r="DH1247" s="144"/>
      <c r="DI1247" s="144"/>
      <c r="DJ1247" s="144"/>
      <c r="DK1247" s="144"/>
      <c r="DL1247" s="144"/>
      <c r="DM1247" s="144"/>
      <c r="DN1247" s="144"/>
      <c r="DO1247" s="144"/>
      <c r="DP1247" s="144"/>
      <c r="DQ1247" s="144"/>
      <c r="DR1247" s="144"/>
      <c r="DS1247" s="144"/>
      <c r="DT1247" s="144"/>
      <c r="DU1247" s="144"/>
      <c r="DV1247" s="144"/>
      <c r="DW1247" s="144"/>
      <c r="DX1247" s="144"/>
      <c r="DY1247" s="144"/>
      <c r="DZ1247" s="144"/>
      <c r="EA1247" s="144"/>
      <c r="EB1247" s="144"/>
      <c r="EC1247" s="144"/>
      <c r="ED1247" s="144"/>
      <c r="EE1247" s="144"/>
      <c r="EF1247" s="144"/>
      <c r="EG1247" s="144"/>
      <c r="EH1247" s="144"/>
      <c r="EI1247" s="144"/>
      <c r="EJ1247" s="144"/>
      <c r="EK1247" s="144"/>
      <c r="EL1247" s="144"/>
      <c r="EM1247" s="144"/>
      <c r="EN1247" s="144"/>
      <c r="EO1247" s="144"/>
      <c r="EP1247" s="144"/>
      <c r="EQ1247" s="144"/>
      <c r="ER1247" s="144"/>
      <c r="ES1247" s="144"/>
      <c r="ET1247" s="144"/>
      <c r="EU1247" s="144"/>
      <c r="EV1247" s="144"/>
      <c r="EW1247" s="144"/>
      <c r="EX1247" s="144"/>
      <c r="EY1247" s="144"/>
      <c r="EZ1247" s="144"/>
      <c r="FA1247" s="144"/>
      <c r="FB1247" s="144"/>
      <c r="FC1247" s="144"/>
      <c r="FD1247" s="144"/>
      <c r="FE1247" s="144"/>
      <c r="FF1247" s="144"/>
      <c r="FG1247" s="144"/>
      <c r="FH1247" s="144"/>
      <c r="FI1247" s="144"/>
      <c r="FJ1247" s="144"/>
      <c r="FK1247" s="144"/>
      <c r="FL1247" s="144"/>
      <c r="FM1247" s="144"/>
      <c r="FN1247" s="144"/>
      <c r="FO1247" s="144"/>
      <c r="FP1247" s="144"/>
      <c r="FQ1247" s="144"/>
      <c r="FR1247" s="144"/>
      <c r="FS1247" s="144"/>
      <c r="FT1247" s="144"/>
      <c r="FU1247" s="144"/>
      <c r="FV1247" s="144"/>
      <c r="FW1247" s="144"/>
      <c r="FX1247" s="144"/>
      <c r="FY1247" s="144"/>
      <c r="FZ1247" s="144"/>
      <c r="GA1247" s="144"/>
      <c r="GB1247" s="144"/>
      <c r="GC1247" s="144"/>
      <c r="GD1247" s="144"/>
      <c r="GE1247" s="144"/>
      <c r="GF1247" s="144"/>
      <c r="GG1247" s="144"/>
      <c r="GH1247" s="144"/>
      <c r="GI1247" s="144"/>
      <c r="GJ1247" s="144"/>
      <c r="GK1247" s="144"/>
      <c r="GL1247" s="144"/>
      <c r="GM1247" s="144"/>
      <c r="GN1247" s="144"/>
      <c r="GO1247" s="144"/>
      <c r="GP1247" s="144"/>
      <c r="GQ1247" s="144"/>
      <c r="GR1247" s="144"/>
      <c r="GS1247" s="144"/>
      <c r="GT1247" s="144"/>
      <c r="GU1247" s="144"/>
      <c r="GV1247" s="144"/>
      <c r="GW1247" s="144"/>
      <c r="GX1247" s="144"/>
      <c r="GY1247" s="144"/>
      <c r="GZ1247" s="144"/>
      <c r="HA1247" s="144"/>
      <c r="HB1247" s="144"/>
      <c r="HC1247" s="144"/>
      <c r="HD1247" s="144"/>
      <c r="HE1247" s="144"/>
      <c r="HF1247" s="144"/>
      <c r="HG1247" s="144"/>
      <c r="HH1247" s="144"/>
      <c r="HI1247" s="144"/>
      <c r="HJ1247" s="144"/>
    </row>
    <row r="1248" spans="1:218" ht="16.5" x14ac:dyDescent="0.35">
      <c r="A1248" s="144"/>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c r="BG1248" s="144"/>
      <c r="BH1248" s="144"/>
      <c r="BI1248" s="144"/>
      <c r="BJ1248" s="144"/>
      <c r="BK1248" s="144"/>
      <c r="BL1248" s="144"/>
      <c r="BM1248" s="144"/>
      <c r="BN1248" s="144"/>
      <c r="BO1248" s="144"/>
      <c r="BP1248" s="144"/>
      <c r="BQ1248" s="144"/>
      <c r="BR1248" s="144"/>
      <c r="BS1248" s="144"/>
      <c r="BT1248" s="144"/>
      <c r="BU1248" s="144"/>
      <c r="BV1248" s="144"/>
      <c r="BW1248" s="144"/>
      <c r="BX1248" s="144"/>
      <c r="BY1248" s="144"/>
      <c r="BZ1248" s="144"/>
      <c r="CA1248" s="144"/>
      <c r="CB1248" s="144"/>
      <c r="CC1248" s="144"/>
      <c r="CD1248" s="144"/>
      <c r="CE1248" s="144"/>
      <c r="CF1248" s="144"/>
      <c r="CG1248" s="144"/>
      <c r="CH1248" s="144"/>
      <c r="CI1248" s="144"/>
      <c r="CJ1248" s="144"/>
      <c r="CK1248" s="144"/>
      <c r="CL1248" s="144"/>
      <c r="CM1248" s="144"/>
      <c r="CN1248" s="144"/>
      <c r="CO1248" s="144"/>
      <c r="CP1248" s="144"/>
      <c r="CQ1248" s="144"/>
      <c r="CR1248" s="144"/>
      <c r="CS1248" s="144"/>
      <c r="CT1248" s="144"/>
      <c r="CU1248" s="144"/>
      <c r="CV1248" s="144"/>
      <c r="CW1248" s="144"/>
      <c r="CX1248" s="144"/>
      <c r="CY1248" s="144"/>
      <c r="CZ1248" s="144"/>
      <c r="DA1248" s="144"/>
      <c r="DB1248" s="144"/>
      <c r="DC1248" s="144"/>
      <c r="DD1248" s="144"/>
      <c r="DE1248" s="144"/>
      <c r="DF1248" s="144"/>
      <c r="DG1248" s="144"/>
      <c r="DH1248" s="144"/>
      <c r="DI1248" s="144"/>
      <c r="DJ1248" s="144"/>
      <c r="DK1248" s="144"/>
      <c r="DL1248" s="144"/>
      <c r="DM1248" s="144"/>
      <c r="DN1248" s="144"/>
      <c r="DO1248" s="144"/>
      <c r="DP1248" s="144"/>
      <c r="DQ1248" s="144"/>
      <c r="DR1248" s="144"/>
      <c r="DS1248" s="144"/>
      <c r="DT1248" s="144"/>
      <c r="DU1248" s="144"/>
      <c r="DV1248" s="144"/>
      <c r="DW1248" s="144"/>
      <c r="DX1248" s="144"/>
      <c r="DY1248" s="144"/>
      <c r="DZ1248" s="144"/>
      <c r="EA1248" s="144"/>
      <c r="EB1248" s="144"/>
      <c r="EC1248" s="144"/>
      <c r="ED1248" s="144"/>
      <c r="EE1248" s="144"/>
      <c r="EF1248" s="144"/>
      <c r="EG1248" s="144"/>
      <c r="EH1248" s="144"/>
      <c r="EI1248" s="144"/>
      <c r="EJ1248" s="144"/>
      <c r="EK1248" s="144"/>
      <c r="EL1248" s="144"/>
      <c r="EM1248" s="144"/>
      <c r="EN1248" s="144"/>
      <c r="EO1248" s="144"/>
      <c r="EP1248" s="144"/>
      <c r="EQ1248" s="144"/>
      <c r="ER1248" s="144"/>
      <c r="ES1248" s="144"/>
      <c r="ET1248" s="144"/>
      <c r="EU1248" s="144"/>
      <c r="EV1248" s="144"/>
      <c r="EW1248" s="144"/>
      <c r="EX1248" s="144"/>
      <c r="EY1248" s="144"/>
      <c r="EZ1248" s="144"/>
      <c r="FA1248" s="144"/>
      <c r="FB1248" s="144"/>
      <c r="FC1248" s="144"/>
      <c r="FD1248" s="144"/>
      <c r="FE1248" s="144"/>
      <c r="FF1248" s="144"/>
      <c r="FG1248" s="144"/>
      <c r="FH1248" s="144"/>
      <c r="FI1248" s="144"/>
      <c r="FJ1248" s="144"/>
      <c r="FK1248" s="144"/>
      <c r="FL1248" s="144"/>
      <c r="FM1248" s="144"/>
      <c r="FN1248" s="144"/>
      <c r="FO1248" s="144"/>
      <c r="FP1248" s="144"/>
      <c r="FQ1248" s="144"/>
      <c r="FR1248" s="144"/>
      <c r="FS1248" s="144"/>
      <c r="FT1248" s="144"/>
      <c r="FU1248" s="144"/>
      <c r="FV1248" s="144"/>
      <c r="FW1248" s="144"/>
      <c r="FX1248" s="144"/>
      <c r="FY1248" s="144"/>
      <c r="FZ1248" s="144"/>
      <c r="GA1248" s="144"/>
      <c r="GB1248" s="144"/>
      <c r="GC1248" s="144"/>
      <c r="GD1248" s="144"/>
      <c r="GE1248" s="144"/>
      <c r="GF1248" s="144"/>
      <c r="GG1248" s="144"/>
      <c r="GH1248" s="144"/>
      <c r="GI1248" s="144"/>
      <c r="GJ1248" s="144"/>
      <c r="GK1248" s="144"/>
      <c r="GL1248" s="144"/>
      <c r="GM1248" s="144"/>
      <c r="GN1248" s="144"/>
      <c r="GO1248" s="144"/>
      <c r="GP1248" s="144"/>
      <c r="GQ1248" s="144"/>
      <c r="GR1248" s="144"/>
      <c r="GS1248" s="144"/>
      <c r="GT1248" s="144"/>
      <c r="GU1248" s="144"/>
      <c r="GV1248" s="144"/>
      <c r="GW1248" s="144"/>
      <c r="GX1248" s="144"/>
      <c r="GY1248" s="144"/>
      <c r="GZ1248" s="144"/>
      <c r="HA1248" s="144"/>
      <c r="HB1248" s="144"/>
      <c r="HC1248" s="144"/>
      <c r="HD1248" s="144"/>
      <c r="HE1248" s="144"/>
      <c r="HF1248" s="144"/>
      <c r="HG1248" s="144"/>
      <c r="HH1248" s="144"/>
      <c r="HI1248" s="144"/>
      <c r="HJ1248" s="144"/>
    </row>
    <row r="1249" spans="1:218" ht="16.5" x14ac:dyDescent="0.35">
      <c r="A1249" s="144"/>
      <c r="B1249" s="144"/>
      <c r="C1249" s="144"/>
      <c r="D1249" s="144"/>
      <c r="E1249" s="144"/>
      <c r="F1249" s="144"/>
      <c r="G1249" s="144"/>
      <c r="H1249" s="144"/>
      <c r="I1249" s="144"/>
      <c r="J1249" s="144"/>
      <c r="K1249" s="144"/>
      <c r="L1249" s="144"/>
      <c r="M1249" s="144"/>
      <c r="N1249" s="144"/>
      <c r="O1249" s="144"/>
      <c r="P1249" s="144"/>
      <c r="Q1249" s="144"/>
      <c r="R1249" s="144"/>
      <c r="S1249" s="144"/>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c r="BG1249" s="144"/>
      <c r="BH1249" s="144"/>
      <c r="BI1249" s="144"/>
      <c r="BJ1249" s="144"/>
      <c r="BK1249" s="144"/>
      <c r="BL1249" s="144"/>
      <c r="BM1249" s="144"/>
      <c r="BN1249" s="144"/>
      <c r="BO1249" s="144"/>
      <c r="BP1249" s="144"/>
      <c r="BQ1249" s="144"/>
      <c r="BR1249" s="144"/>
      <c r="BS1249" s="144"/>
      <c r="BT1249" s="144"/>
      <c r="BU1249" s="144"/>
      <c r="BV1249" s="144"/>
      <c r="BW1249" s="144"/>
      <c r="BX1249" s="144"/>
      <c r="BY1249" s="144"/>
      <c r="BZ1249" s="144"/>
      <c r="CA1249" s="144"/>
      <c r="CB1249" s="144"/>
      <c r="CC1249" s="144"/>
      <c r="CD1249" s="144"/>
      <c r="CE1249" s="144"/>
      <c r="CF1249" s="144"/>
      <c r="CG1249" s="144"/>
      <c r="CH1249" s="144"/>
      <c r="CI1249" s="144"/>
      <c r="CJ1249" s="144"/>
      <c r="CK1249" s="144"/>
      <c r="CL1249" s="144"/>
      <c r="CM1249" s="144"/>
      <c r="CN1249" s="144"/>
      <c r="CO1249" s="144"/>
      <c r="CP1249" s="144"/>
      <c r="CQ1249" s="144"/>
      <c r="CR1249" s="144"/>
      <c r="CS1249" s="144"/>
      <c r="CT1249" s="144"/>
      <c r="CU1249" s="144"/>
      <c r="CV1249" s="144"/>
      <c r="CW1249" s="144"/>
      <c r="CX1249" s="144"/>
      <c r="CY1249" s="144"/>
      <c r="CZ1249" s="144"/>
      <c r="DA1249" s="144"/>
      <c r="DB1249" s="144"/>
      <c r="DC1249" s="144"/>
      <c r="DD1249" s="144"/>
      <c r="DE1249" s="144"/>
      <c r="DF1249" s="144"/>
      <c r="DG1249" s="144"/>
      <c r="DH1249" s="144"/>
      <c r="DI1249" s="144"/>
      <c r="DJ1249" s="144"/>
      <c r="DK1249" s="144"/>
      <c r="DL1249" s="144"/>
      <c r="DM1249" s="144"/>
      <c r="DN1249" s="144"/>
      <c r="DO1249" s="144"/>
      <c r="DP1249" s="144"/>
      <c r="DQ1249" s="144"/>
      <c r="DR1249" s="144"/>
      <c r="DS1249" s="144"/>
      <c r="DT1249" s="144"/>
      <c r="DU1249" s="144"/>
      <c r="DV1249" s="144"/>
      <c r="DW1249" s="144"/>
      <c r="DX1249" s="144"/>
      <c r="DY1249" s="144"/>
      <c r="DZ1249" s="144"/>
      <c r="EA1249" s="144"/>
      <c r="EB1249" s="144"/>
      <c r="EC1249" s="144"/>
      <c r="ED1249" s="144"/>
      <c r="EE1249" s="144"/>
      <c r="EF1249" s="144"/>
      <c r="EG1249" s="144"/>
      <c r="EH1249" s="144"/>
      <c r="EI1249" s="144"/>
      <c r="EJ1249" s="144"/>
      <c r="EK1249" s="144"/>
      <c r="EL1249" s="144"/>
      <c r="EM1249" s="144"/>
      <c r="EN1249" s="144"/>
      <c r="EO1249" s="144"/>
      <c r="EP1249" s="144"/>
      <c r="EQ1249" s="144"/>
      <c r="ER1249" s="144"/>
      <c r="ES1249" s="144"/>
      <c r="ET1249" s="144"/>
      <c r="EU1249" s="144"/>
      <c r="EV1249" s="144"/>
      <c r="EW1249" s="144"/>
      <c r="EX1249" s="144"/>
      <c r="EY1249" s="144"/>
      <c r="EZ1249" s="144"/>
      <c r="FA1249" s="144"/>
      <c r="FB1249" s="144"/>
      <c r="FC1249" s="144"/>
      <c r="FD1249" s="144"/>
      <c r="FE1249" s="144"/>
      <c r="FF1249" s="144"/>
      <c r="FG1249" s="144"/>
      <c r="FH1249" s="144"/>
      <c r="FI1249" s="144"/>
      <c r="FJ1249" s="144"/>
      <c r="FK1249" s="144"/>
      <c r="FL1249" s="144"/>
      <c r="FM1249" s="144"/>
      <c r="FN1249" s="144"/>
      <c r="FO1249" s="144"/>
      <c r="FP1249" s="144"/>
      <c r="FQ1249" s="144"/>
      <c r="FR1249" s="144"/>
      <c r="FS1249" s="144"/>
      <c r="FT1249" s="144"/>
      <c r="FU1249" s="144"/>
      <c r="FV1249" s="144"/>
      <c r="FW1249" s="144"/>
      <c r="FX1249" s="144"/>
      <c r="FY1249" s="144"/>
      <c r="FZ1249" s="144"/>
      <c r="GA1249" s="144"/>
      <c r="GB1249" s="144"/>
      <c r="GC1249" s="144"/>
      <c r="GD1249" s="144"/>
      <c r="GE1249" s="144"/>
      <c r="GF1249" s="144"/>
      <c r="GG1249" s="144"/>
      <c r="GH1249" s="144"/>
      <c r="GI1249" s="144"/>
      <c r="GJ1249" s="144"/>
      <c r="GK1249" s="144"/>
      <c r="GL1249" s="144"/>
      <c r="GM1249" s="144"/>
      <c r="GN1249" s="144"/>
      <c r="GO1249" s="144"/>
      <c r="GP1249" s="144"/>
      <c r="GQ1249" s="144"/>
      <c r="GR1249" s="144"/>
      <c r="GS1249" s="144"/>
      <c r="GT1249" s="144"/>
      <c r="GU1249" s="144"/>
      <c r="GV1249" s="144"/>
      <c r="GW1249" s="144"/>
      <c r="GX1249" s="144"/>
      <c r="GY1249" s="144"/>
      <c r="GZ1249" s="144"/>
      <c r="HA1249" s="144"/>
      <c r="HB1249" s="144"/>
      <c r="HC1249" s="144"/>
      <c r="HD1249" s="144"/>
      <c r="HE1249" s="144"/>
      <c r="HF1249" s="144"/>
      <c r="HG1249" s="144"/>
      <c r="HH1249" s="144"/>
      <c r="HI1249" s="144"/>
      <c r="HJ1249" s="144"/>
    </row>
    <row r="1250" spans="1:218" ht="16.5" x14ac:dyDescent="0.35">
      <c r="A1250" s="144"/>
      <c r="B1250" s="144"/>
      <c r="C1250" s="144"/>
      <c r="D1250" s="144"/>
      <c r="E1250" s="144"/>
      <c r="F1250" s="144"/>
      <c r="G1250" s="144"/>
      <c r="H1250" s="144"/>
      <c r="I1250" s="144"/>
      <c r="J1250" s="144"/>
      <c r="K1250" s="144"/>
      <c r="L1250" s="144"/>
      <c r="M1250" s="144"/>
      <c r="N1250" s="144"/>
      <c r="O1250" s="144"/>
      <c r="P1250" s="144"/>
      <c r="Q1250" s="144"/>
      <c r="R1250" s="144"/>
      <c r="S1250" s="144"/>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c r="BG1250" s="144"/>
      <c r="BH1250" s="144"/>
      <c r="BI1250" s="144"/>
      <c r="BJ1250" s="144"/>
      <c r="BK1250" s="144"/>
      <c r="BL1250" s="144"/>
      <c r="BM1250" s="144"/>
      <c r="BN1250" s="144"/>
      <c r="BO1250" s="144"/>
      <c r="BP1250" s="144"/>
      <c r="BQ1250" s="144"/>
      <c r="BR1250" s="144"/>
      <c r="BS1250" s="144"/>
      <c r="BT1250" s="144"/>
      <c r="BU1250" s="144"/>
      <c r="BV1250" s="144"/>
      <c r="BW1250" s="144"/>
      <c r="BX1250" s="144"/>
      <c r="BY1250" s="144"/>
      <c r="BZ1250" s="144"/>
      <c r="CA1250" s="144"/>
      <c r="CB1250" s="144"/>
      <c r="CC1250" s="144"/>
      <c r="CD1250" s="144"/>
      <c r="CE1250" s="144"/>
      <c r="CF1250" s="144"/>
      <c r="CG1250" s="144"/>
      <c r="CH1250" s="144"/>
      <c r="CI1250" s="144"/>
      <c r="CJ1250" s="144"/>
      <c r="CK1250" s="144"/>
      <c r="CL1250" s="144"/>
      <c r="CM1250" s="144"/>
      <c r="CN1250" s="144"/>
      <c r="CO1250" s="144"/>
      <c r="CP1250" s="144"/>
      <c r="CQ1250" s="144"/>
      <c r="CR1250" s="144"/>
      <c r="CS1250" s="144"/>
      <c r="CT1250" s="144"/>
      <c r="CU1250" s="144"/>
      <c r="CV1250" s="144"/>
      <c r="CW1250" s="144"/>
      <c r="CX1250" s="144"/>
      <c r="CY1250" s="144"/>
      <c r="CZ1250" s="144"/>
      <c r="DA1250" s="144"/>
      <c r="DB1250" s="144"/>
      <c r="DC1250" s="144"/>
      <c r="DD1250" s="144"/>
      <c r="DE1250" s="144"/>
      <c r="DF1250" s="144"/>
      <c r="DG1250" s="144"/>
      <c r="DH1250" s="144"/>
      <c r="DI1250" s="144"/>
      <c r="DJ1250" s="144"/>
      <c r="DK1250" s="144"/>
      <c r="DL1250" s="144"/>
      <c r="DM1250" s="144"/>
      <c r="DN1250" s="144"/>
      <c r="DO1250" s="144"/>
      <c r="DP1250" s="144"/>
      <c r="DQ1250" s="144"/>
      <c r="DR1250" s="144"/>
      <c r="DS1250" s="144"/>
      <c r="DT1250" s="144"/>
      <c r="DU1250" s="144"/>
      <c r="DV1250" s="144"/>
      <c r="DW1250" s="144"/>
      <c r="DX1250" s="144"/>
      <c r="DY1250" s="144"/>
      <c r="DZ1250" s="144"/>
      <c r="EA1250" s="144"/>
      <c r="EB1250" s="144"/>
      <c r="EC1250" s="144"/>
      <c r="ED1250" s="144"/>
      <c r="EE1250" s="144"/>
      <c r="EF1250" s="144"/>
      <c r="EG1250" s="144"/>
      <c r="EH1250" s="144"/>
      <c r="EI1250" s="144"/>
      <c r="EJ1250" s="144"/>
      <c r="EK1250" s="144"/>
      <c r="EL1250" s="144"/>
      <c r="EM1250" s="144"/>
      <c r="EN1250" s="144"/>
      <c r="EO1250" s="144"/>
      <c r="EP1250" s="144"/>
      <c r="EQ1250" s="144"/>
      <c r="ER1250" s="144"/>
      <c r="ES1250" s="144"/>
      <c r="ET1250" s="144"/>
      <c r="EU1250" s="144"/>
      <c r="EV1250" s="144"/>
      <c r="EW1250" s="144"/>
      <c r="EX1250" s="144"/>
      <c r="EY1250" s="144"/>
      <c r="EZ1250" s="144"/>
      <c r="FA1250" s="144"/>
      <c r="FB1250" s="144"/>
      <c r="FC1250" s="144"/>
      <c r="FD1250" s="144"/>
      <c r="FE1250" s="144"/>
      <c r="FF1250" s="144"/>
      <c r="FG1250" s="144"/>
      <c r="FH1250" s="144"/>
      <c r="FI1250" s="144"/>
      <c r="FJ1250" s="144"/>
      <c r="FK1250" s="144"/>
      <c r="FL1250" s="144"/>
      <c r="FM1250" s="144"/>
      <c r="FN1250" s="144"/>
      <c r="FO1250" s="144"/>
      <c r="FP1250" s="144"/>
      <c r="FQ1250" s="144"/>
      <c r="FR1250" s="144"/>
      <c r="FS1250" s="144"/>
      <c r="FT1250" s="144"/>
      <c r="FU1250" s="144"/>
      <c r="FV1250" s="144"/>
      <c r="FW1250" s="144"/>
      <c r="FX1250" s="144"/>
      <c r="FY1250" s="144"/>
      <c r="FZ1250" s="144"/>
      <c r="GA1250" s="144"/>
      <c r="GB1250" s="144"/>
      <c r="GC1250" s="144"/>
      <c r="GD1250" s="144"/>
      <c r="GE1250" s="144"/>
      <c r="GF1250" s="144"/>
      <c r="GG1250" s="144"/>
      <c r="GH1250" s="144"/>
      <c r="GI1250" s="144"/>
      <c r="GJ1250" s="144"/>
      <c r="GK1250" s="144"/>
      <c r="GL1250" s="144"/>
      <c r="GM1250" s="144"/>
      <c r="GN1250" s="144"/>
      <c r="GO1250" s="144"/>
      <c r="GP1250" s="144"/>
      <c r="GQ1250" s="144"/>
      <c r="GR1250" s="144"/>
      <c r="GS1250" s="144"/>
      <c r="GT1250" s="144"/>
      <c r="GU1250" s="144"/>
      <c r="GV1250" s="144"/>
      <c r="GW1250" s="144"/>
      <c r="GX1250" s="144"/>
      <c r="GY1250" s="144"/>
      <c r="GZ1250" s="144"/>
      <c r="HA1250" s="144"/>
      <c r="HB1250" s="144"/>
      <c r="HC1250" s="144"/>
      <c r="HD1250" s="144"/>
      <c r="HE1250" s="144"/>
      <c r="HF1250" s="144"/>
      <c r="HG1250" s="144"/>
      <c r="HH1250" s="144"/>
      <c r="HI1250" s="144"/>
      <c r="HJ1250" s="144"/>
    </row>
    <row r="1251" spans="1:218" ht="16.5" x14ac:dyDescent="0.35">
      <c r="A1251" s="144"/>
      <c r="B1251" s="144"/>
      <c r="C1251" s="144"/>
      <c r="D1251" s="144"/>
      <c r="E1251" s="144"/>
      <c r="F1251" s="144"/>
      <c r="G1251" s="144"/>
      <c r="H1251" s="144"/>
      <c r="I1251" s="144"/>
      <c r="J1251" s="144"/>
      <c r="K1251" s="144"/>
      <c r="L1251" s="144"/>
      <c r="M1251" s="144"/>
      <c r="N1251" s="144"/>
      <c r="O1251" s="144"/>
      <c r="P1251" s="144"/>
      <c r="Q1251" s="144"/>
      <c r="R1251" s="144"/>
      <c r="S1251" s="144"/>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c r="BG1251" s="144"/>
      <c r="BH1251" s="144"/>
      <c r="BI1251" s="144"/>
      <c r="BJ1251" s="144"/>
      <c r="BK1251" s="144"/>
      <c r="BL1251" s="144"/>
      <c r="BM1251" s="144"/>
      <c r="BN1251" s="144"/>
      <c r="BO1251" s="144"/>
      <c r="BP1251" s="144"/>
      <c r="BQ1251" s="144"/>
      <c r="BR1251" s="144"/>
      <c r="BS1251" s="144"/>
      <c r="BT1251" s="144"/>
      <c r="BU1251" s="144"/>
      <c r="BV1251" s="144"/>
      <c r="BW1251" s="144"/>
      <c r="BX1251" s="144"/>
      <c r="BY1251" s="144"/>
      <c r="BZ1251" s="144"/>
      <c r="CA1251" s="144"/>
      <c r="CB1251" s="144"/>
      <c r="CC1251" s="144"/>
      <c r="CD1251" s="144"/>
      <c r="CE1251" s="144"/>
      <c r="CF1251" s="144"/>
      <c r="CG1251" s="144"/>
      <c r="CH1251" s="144"/>
      <c r="CI1251" s="144"/>
      <c r="CJ1251" s="144"/>
      <c r="CK1251" s="144"/>
      <c r="CL1251" s="144"/>
      <c r="CM1251" s="144"/>
      <c r="CN1251" s="144"/>
      <c r="CO1251" s="144"/>
      <c r="CP1251" s="144"/>
      <c r="CQ1251" s="144"/>
      <c r="CR1251" s="144"/>
      <c r="CS1251" s="144"/>
      <c r="CT1251" s="144"/>
      <c r="CU1251" s="144"/>
      <c r="CV1251" s="144"/>
      <c r="CW1251" s="144"/>
      <c r="CX1251" s="144"/>
      <c r="CY1251" s="144"/>
      <c r="CZ1251" s="144"/>
      <c r="DA1251" s="144"/>
      <c r="DB1251" s="144"/>
      <c r="DC1251" s="144"/>
      <c r="DD1251" s="144"/>
      <c r="DE1251" s="144"/>
      <c r="DF1251" s="144"/>
      <c r="DG1251" s="144"/>
      <c r="DH1251" s="144"/>
      <c r="DI1251" s="144"/>
      <c r="DJ1251" s="144"/>
      <c r="DK1251" s="144"/>
      <c r="DL1251" s="144"/>
      <c r="DM1251" s="144"/>
      <c r="DN1251" s="144"/>
      <c r="DO1251" s="144"/>
      <c r="DP1251" s="144"/>
      <c r="DQ1251" s="144"/>
      <c r="DR1251" s="144"/>
      <c r="DS1251" s="144"/>
      <c r="DT1251" s="144"/>
      <c r="DU1251" s="144"/>
      <c r="DV1251" s="144"/>
      <c r="DW1251" s="144"/>
      <c r="DX1251" s="144"/>
      <c r="DY1251" s="144"/>
      <c r="DZ1251" s="144"/>
      <c r="EA1251" s="144"/>
      <c r="EB1251" s="144"/>
      <c r="EC1251" s="144"/>
      <c r="ED1251" s="144"/>
      <c r="EE1251" s="144"/>
      <c r="EF1251" s="144"/>
      <c r="EG1251" s="144"/>
      <c r="EH1251" s="144"/>
      <c r="EI1251" s="144"/>
      <c r="EJ1251" s="144"/>
      <c r="EK1251" s="144"/>
      <c r="EL1251" s="144"/>
      <c r="EM1251" s="144"/>
      <c r="EN1251" s="144"/>
      <c r="EO1251" s="144"/>
      <c r="EP1251" s="144"/>
      <c r="EQ1251" s="144"/>
      <c r="ER1251" s="144"/>
      <c r="ES1251" s="144"/>
      <c r="ET1251" s="144"/>
      <c r="EU1251" s="144"/>
      <c r="EV1251" s="144"/>
      <c r="EW1251" s="144"/>
      <c r="EX1251" s="144"/>
      <c r="EY1251" s="144"/>
      <c r="EZ1251" s="144"/>
      <c r="FA1251" s="144"/>
      <c r="FB1251" s="144"/>
      <c r="FC1251" s="144"/>
      <c r="FD1251" s="144"/>
      <c r="FE1251" s="144"/>
      <c r="FF1251" s="144"/>
      <c r="FG1251" s="144"/>
      <c r="FH1251" s="144"/>
      <c r="FI1251" s="144"/>
      <c r="FJ1251" s="144"/>
      <c r="FK1251" s="144"/>
      <c r="FL1251" s="144"/>
      <c r="FM1251" s="144"/>
      <c r="FN1251" s="144"/>
      <c r="FO1251" s="144"/>
      <c r="FP1251" s="144"/>
      <c r="FQ1251" s="144"/>
      <c r="FR1251" s="144"/>
      <c r="FS1251" s="144"/>
      <c r="FT1251" s="144"/>
      <c r="FU1251" s="144"/>
      <c r="FV1251" s="144"/>
      <c r="FW1251" s="144"/>
      <c r="FX1251" s="144"/>
      <c r="FY1251" s="144"/>
      <c r="FZ1251" s="144"/>
      <c r="GA1251" s="144"/>
      <c r="GB1251" s="144"/>
      <c r="GC1251" s="144"/>
      <c r="GD1251" s="144"/>
      <c r="GE1251" s="144"/>
      <c r="GF1251" s="144"/>
      <c r="GG1251" s="144"/>
      <c r="GH1251" s="144"/>
      <c r="GI1251" s="144"/>
      <c r="GJ1251" s="144"/>
      <c r="GK1251" s="144"/>
      <c r="GL1251" s="144"/>
      <c r="GM1251" s="144"/>
      <c r="GN1251" s="144"/>
      <c r="GO1251" s="144"/>
      <c r="GP1251" s="144"/>
      <c r="GQ1251" s="144"/>
      <c r="GR1251" s="144"/>
      <c r="GS1251" s="144"/>
      <c r="GT1251" s="144"/>
      <c r="GU1251" s="144"/>
      <c r="GV1251" s="144"/>
      <c r="GW1251" s="144"/>
      <c r="GX1251" s="144"/>
      <c r="GY1251" s="144"/>
      <c r="GZ1251" s="144"/>
      <c r="HA1251" s="144"/>
      <c r="HB1251" s="144"/>
      <c r="HC1251" s="144"/>
      <c r="HD1251" s="144"/>
      <c r="HE1251" s="144"/>
      <c r="HF1251" s="144"/>
      <c r="HG1251" s="144"/>
      <c r="HH1251" s="144"/>
      <c r="HI1251" s="144"/>
      <c r="HJ1251" s="144"/>
    </row>
    <row r="1252" spans="1:218" ht="16.5" x14ac:dyDescent="0.35">
      <c r="A1252" s="144"/>
      <c r="B1252" s="144"/>
      <c r="C1252" s="144"/>
      <c r="D1252" s="144"/>
      <c r="E1252" s="144"/>
      <c r="F1252" s="144"/>
      <c r="G1252" s="144"/>
      <c r="H1252" s="144"/>
      <c r="I1252" s="144"/>
      <c r="J1252" s="144"/>
      <c r="K1252" s="144"/>
      <c r="L1252" s="144"/>
      <c r="M1252" s="144"/>
      <c r="N1252" s="144"/>
      <c r="O1252" s="144"/>
      <c r="P1252" s="144"/>
      <c r="Q1252" s="144"/>
      <c r="R1252" s="144"/>
      <c r="S1252" s="144"/>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c r="BG1252" s="144"/>
      <c r="BH1252" s="144"/>
      <c r="BI1252" s="144"/>
      <c r="BJ1252" s="144"/>
      <c r="BK1252" s="144"/>
      <c r="BL1252" s="144"/>
      <c r="BM1252" s="144"/>
      <c r="BN1252" s="144"/>
      <c r="BO1252" s="144"/>
      <c r="BP1252" s="144"/>
      <c r="BQ1252" s="144"/>
      <c r="BR1252" s="144"/>
      <c r="BS1252" s="144"/>
      <c r="BT1252" s="144"/>
      <c r="BU1252" s="144"/>
      <c r="BV1252" s="144"/>
      <c r="BW1252" s="144"/>
      <c r="BX1252" s="144"/>
      <c r="BY1252" s="144"/>
      <c r="BZ1252" s="144"/>
      <c r="CA1252" s="144"/>
      <c r="CB1252" s="144"/>
      <c r="CC1252" s="144"/>
      <c r="CD1252" s="144"/>
      <c r="CE1252" s="144"/>
      <c r="CF1252" s="144"/>
      <c r="CG1252" s="144"/>
      <c r="CH1252" s="144"/>
      <c r="CI1252" s="144"/>
      <c r="CJ1252" s="144"/>
      <c r="CK1252" s="144"/>
      <c r="CL1252" s="144"/>
      <c r="CM1252" s="144"/>
      <c r="CN1252" s="144"/>
      <c r="CO1252" s="144"/>
      <c r="CP1252" s="144"/>
      <c r="CQ1252" s="144"/>
      <c r="CR1252" s="144"/>
      <c r="CS1252" s="144"/>
      <c r="CT1252" s="144"/>
      <c r="CU1252" s="144"/>
      <c r="CV1252" s="144"/>
      <c r="CW1252" s="144"/>
      <c r="CX1252" s="144"/>
      <c r="CY1252" s="144"/>
      <c r="CZ1252" s="144"/>
      <c r="DA1252" s="144"/>
      <c r="DB1252" s="144"/>
      <c r="DC1252" s="144"/>
      <c r="DD1252" s="144"/>
      <c r="DE1252" s="144"/>
      <c r="DF1252" s="144"/>
      <c r="DG1252" s="144"/>
      <c r="DH1252" s="144"/>
      <c r="DI1252" s="144"/>
      <c r="DJ1252" s="144"/>
      <c r="DK1252" s="144"/>
      <c r="DL1252" s="144"/>
      <c r="DM1252" s="144"/>
      <c r="DN1252" s="144"/>
      <c r="DO1252" s="144"/>
      <c r="DP1252" s="144"/>
      <c r="DQ1252" s="144"/>
      <c r="DR1252" s="144"/>
      <c r="DS1252" s="144"/>
      <c r="DT1252" s="144"/>
      <c r="DU1252" s="144"/>
      <c r="DV1252" s="144"/>
      <c r="DW1252" s="144"/>
      <c r="DX1252" s="144"/>
      <c r="DY1252" s="144"/>
      <c r="DZ1252" s="144"/>
      <c r="EA1252" s="144"/>
      <c r="EB1252" s="144"/>
      <c r="EC1252" s="144"/>
      <c r="ED1252" s="144"/>
      <c r="EE1252" s="144"/>
      <c r="EF1252" s="144"/>
      <c r="EG1252" s="144"/>
      <c r="EH1252" s="144"/>
      <c r="EI1252" s="144"/>
      <c r="EJ1252" s="144"/>
      <c r="EK1252" s="144"/>
      <c r="EL1252" s="144"/>
      <c r="EM1252" s="144"/>
      <c r="EN1252" s="144"/>
      <c r="EO1252" s="144"/>
      <c r="EP1252" s="144"/>
      <c r="EQ1252" s="144"/>
      <c r="ER1252" s="144"/>
      <c r="ES1252" s="144"/>
      <c r="ET1252" s="144"/>
      <c r="EU1252" s="144"/>
      <c r="EV1252" s="144"/>
      <c r="EW1252" s="144"/>
      <c r="EX1252" s="144"/>
      <c r="EY1252" s="144"/>
      <c r="EZ1252" s="144"/>
      <c r="FA1252" s="144"/>
      <c r="FB1252" s="144"/>
      <c r="FC1252" s="144"/>
      <c r="FD1252" s="144"/>
      <c r="FE1252" s="144"/>
      <c r="FF1252" s="144"/>
      <c r="FG1252" s="144"/>
      <c r="FH1252" s="144"/>
      <c r="FI1252" s="144"/>
      <c r="FJ1252" s="144"/>
      <c r="FK1252" s="144"/>
      <c r="FL1252" s="144"/>
      <c r="FM1252" s="144"/>
      <c r="FN1252" s="144"/>
      <c r="FO1252" s="144"/>
      <c r="FP1252" s="144"/>
      <c r="FQ1252" s="144"/>
      <c r="FR1252" s="144"/>
      <c r="FS1252" s="144"/>
      <c r="FT1252" s="144"/>
      <c r="FU1252" s="144"/>
      <c r="FV1252" s="144"/>
      <c r="FW1252" s="144"/>
      <c r="FX1252" s="144"/>
      <c r="FY1252" s="144"/>
      <c r="FZ1252" s="144"/>
      <c r="GA1252" s="144"/>
      <c r="GB1252" s="144"/>
      <c r="GC1252" s="144"/>
      <c r="GD1252" s="144"/>
      <c r="GE1252" s="144"/>
      <c r="GF1252" s="144"/>
      <c r="GG1252" s="144"/>
      <c r="GH1252" s="144"/>
      <c r="GI1252" s="144"/>
      <c r="GJ1252" s="144"/>
      <c r="GK1252" s="144"/>
      <c r="GL1252" s="144"/>
      <c r="GM1252" s="144"/>
      <c r="GN1252" s="144"/>
      <c r="GO1252" s="144"/>
      <c r="GP1252" s="144"/>
      <c r="GQ1252" s="144"/>
      <c r="GR1252" s="144"/>
      <c r="GS1252" s="144"/>
      <c r="GT1252" s="144"/>
      <c r="GU1252" s="144"/>
      <c r="GV1252" s="144"/>
      <c r="GW1252" s="144"/>
      <c r="GX1252" s="144"/>
      <c r="GY1252" s="144"/>
      <c r="GZ1252" s="144"/>
      <c r="HA1252" s="144"/>
      <c r="HB1252" s="144"/>
      <c r="HC1252" s="144"/>
      <c r="HD1252" s="144"/>
      <c r="HE1252" s="144"/>
      <c r="HF1252" s="144"/>
      <c r="HG1252" s="144"/>
      <c r="HH1252" s="144"/>
      <c r="HI1252" s="144"/>
      <c r="HJ1252" s="144"/>
    </row>
    <row r="1253" spans="1:218" ht="16.5" x14ac:dyDescent="0.35">
      <c r="A1253" s="144"/>
      <c r="B1253" s="144"/>
      <c r="C1253" s="144"/>
      <c r="D1253" s="144"/>
      <c r="E1253" s="144"/>
      <c r="F1253" s="144"/>
      <c r="G1253" s="144"/>
      <c r="H1253" s="144"/>
      <c r="I1253" s="144"/>
      <c r="J1253" s="144"/>
      <c r="K1253" s="144"/>
      <c r="L1253" s="144"/>
      <c r="M1253" s="144"/>
      <c r="N1253" s="144"/>
      <c r="O1253" s="144"/>
      <c r="P1253" s="144"/>
      <c r="Q1253" s="144"/>
      <c r="R1253" s="144"/>
      <c r="S1253" s="144"/>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c r="BG1253" s="144"/>
      <c r="BH1253" s="144"/>
      <c r="BI1253" s="144"/>
      <c r="BJ1253" s="144"/>
      <c r="BK1253" s="144"/>
      <c r="BL1253" s="144"/>
      <c r="BM1253" s="144"/>
      <c r="BN1253" s="144"/>
      <c r="BO1253" s="144"/>
      <c r="BP1253" s="144"/>
      <c r="BQ1253" s="144"/>
      <c r="BR1253" s="144"/>
      <c r="BS1253" s="144"/>
      <c r="BT1253" s="144"/>
      <c r="BU1253" s="144"/>
      <c r="BV1253" s="144"/>
      <c r="BW1253" s="144"/>
      <c r="BX1253" s="144"/>
      <c r="BY1253" s="144"/>
      <c r="BZ1253" s="144"/>
      <c r="CA1253" s="144"/>
      <c r="CB1253" s="144"/>
      <c r="CC1253" s="144"/>
      <c r="CD1253" s="144"/>
      <c r="CE1253" s="144"/>
      <c r="CF1253" s="144"/>
      <c r="CG1253" s="144"/>
      <c r="CH1253" s="144"/>
      <c r="CI1253" s="144"/>
      <c r="CJ1253" s="144"/>
      <c r="CK1253" s="144"/>
      <c r="CL1253" s="144"/>
      <c r="CM1253" s="144"/>
      <c r="CN1253" s="144"/>
      <c r="CO1253" s="144"/>
      <c r="CP1253" s="144"/>
      <c r="CQ1253" s="144"/>
      <c r="CR1253" s="144"/>
      <c r="CS1253" s="144"/>
      <c r="CT1253" s="144"/>
      <c r="CU1253" s="144"/>
      <c r="CV1253" s="144"/>
      <c r="CW1253" s="144"/>
      <c r="CX1253" s="144"/>
      <c r="CY1253" s="144"/>
      <c r="CZ1253" s="144"/>
      <c r="DA1253" s="144"/>
      <c r="DB1253" s="144"/>
      <c r="DC1253" s="144"/>
      <c r="DD1253" s="144"/>
      <c r="DE1253" s="144"/>
      <c r="DF1253" s="144"/>
      <c r="DG1253" s="144"/>
      <c r="DH1253" s="144"/>
      <c r="DI1253" s="144"/>
      <c r="DJ1253" s="144"/>
      <c r="DK1253" s="144"/>
      <c r="DL1253" s="144"/>
      <c r="DM1253" s="144"/>
      <c r="DN1253" s="144"/>
      <c r="DO1253" s="144"/>
      <c r="DP1253" s="144"/>
      <c r="DQ1253" s="144"/>
      <c r="DR1253" s="144"/>
      <c r="DS1253" s="144"/>
      <c r="DT1253" s="144"/>
      <c r="DU1253" s="144"/>
      <c r="DV1253" s="144"/>
      <c r="DW1253" s="144"/>
      <c r="DX1253" s="144"/>
      <c r="DY1253" s="144"/>
      <c r="DZ1253" s="144"/>
      <c r="EA1253" s="144"/>
      <c r="EB1253" s="144"/>
      <c r="EC1253" s="144"/>
      <c r="ED1253" s="144"/>
      <c r="EE1253" s="144"/>
      <c r="EF1253" s="144"/>
      <c r="EG1253" s="144"/>
      <c r="EH1253" s="144"/>
      <c r="EI1253" s="144"/>
      <c r="EJ1253" s="144"/>
      <c r="EK1253" s="144"/>
      <c r="EL1253" s="144"/>
      <c r="EM1253" s="144"/>
      <c r="EN1253" s="144"/>
      <c r="EO1253" s="144"/>
      <c r="EP1253" s="144"/>
      <c r="EQ1253" s="144"/>
      <c r="ER1253" s="144"/>
      <c r="ES1253" s="144"/>
      <c r="ET1253" s="144"/>
      <c r="EU1253" s="144"/>
      <c r="EV1253" s="144"/>
      <c r="EW1253" s="144"/>
      <c r="EX1253" s="144"/>
      <c r="EY1253" s="144"/>
      <c r="EZ1253" s="144"/>
      <c r="FA1253" s="144"/>
      <c r="FB1253" s="144"/>
      <c r="FC1253" s="144"/>
      <c r="FD1253" s="144"/>
      <c r="FE1253" s="144"/>
      <c r="FF1253" s="144"/>
      <c r="FG1253" s="144"/>
      <c r="FH1253" s="144"/>
      <c r="FI1253" s="144"/>
      <c r="FJ1253" s="144"/>
      <c r="FK1253" s="144"/>
      <c r="FL1253" s="144"/>
      <c r="FM1253" s="144"/>
      <c r="FN1253" s="144"/>
      <c r="FO1253" s="144"/>
      <c r="FP1253" s="144"/>
      <c r="FQ1253" s="144"/>
      <c r="FR1253" s="144"/>
      <c r="FS1253" s="144"/>
      <c r="FT1253" s="144"/>
      <c r="FU1253" s="144"/>
      <c r="FV1253" s="144"/>
      <c r="FW1253" s="144"/>
      <c r="FX1253" s="144"/>
      <c r="FY1253" s="144"/>
      <c r="FZ1253" s="144"/>
      <c r="GA1253" s="144"/>
      <c r="GB1253" s="144"/>
      <c r="GC1253" s="144"/>
      <c r="GD1253" s="144"/>
      <c r="GE1253" s="144"/>
      <c r="GF1253" s="144"/>
      <c r="GG1253" s="144"/>
      <c r="GH1253" s="144"/>
      <c r="GI1253" s="144"/>
      <c r="GJ1253" s="144"/>
      <c r="GK1253" s="144"/>
      <c r="GL1253" s="144"/>
      <c r="GM1253" s="144"/>
      <c r="GN1253" s="144"/>
      <c r="GO1253" s="144"/>
      <c r="GP1253" s="144"/>
      <c r="GQ1253" s="144"/>
      <c r="GR1253" s="144"/>
      <c r="GS1253" s="144"/>
      <c r="GT1253" s="144"/>
      <c r="GU1253" s="144"/>
      <c r="GV1253" s="144"/>
      <c r="GW1253" s="144"/>
      <c r="GX1253" s="144"/>
      <c r="GY1253" s="144"/>
      <c r="GZ1253" s="144"/>
      <c r="HA1253" s="144"/>
      <c r="HB1253" s="144"/>
      <c r="HC1253" s="144"/>
      <c r="HD1253" s="144"/>
      <c r="HE1253" s="144"/>
      <c r="HF1253" s="144"/>
      <c r="HG1253" s="144"/>
      <c r="HH1253" s="144"/>
      <c r="HI1253" s="144"/>
      <c r="HJ1253" s="144"/>
    </row>
    <row r="1254" spans="1:218" ht="16.5" x14ac:dyDescent="0.35">
      <c r="A1254" s="144"/>
      <c r="B1254" s="144"/>
      <c r="C1254" s="144"/>
      <c r="D1254" s="144"/>
      <c r="E1254" s="144"/>
      <c r="F1254" s="144"/>
      <c r="G1254" s="144"/>
      <c r="H1254" s="144"/>
      <c r="I1254" s="144"/>
      <c r="J1254" s="144"/>
      <c r="K1254" s="144"/>
      <c r="L1254" s="144"/>
      <c r="M1254" s="144"/>
      <c r="N1254" s="144"/>
      <c r="O1254" s="144"/>
      <c r="P1254" s="144"/>
      <c r="Q1254" s="144"/>
      <c r="R1254" s="144"/>
      <c r="S1254" s="144"/>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c r="BG1254" s="144"/>
      <c r="BH1254" s="144"/>
      <c r="BI1254" s="144"/>
      <c r="BJ1254" s="144"/>
      <c r="BK1254" s="144"/>
      <c r="BL1254" s="144"/>
      <c r="BM1254" s="144"/>
      <c r="BN1254" s="144"/>
      <c r="BO1254" s="144"/>
      <c r="BP1254" s="144"/>
      <c r="BQ1254" s="144"/>
      <c r="BR1254" s="144"/>
      <c r="BS1254" s="144"/>
      <c r="BT1254" s="144"/>
      <c r="BU1254" s="144"/>
      <c r="BV1254" s="144"/>
      <c r="BW1254" s="144"/>
      <c r="BX1254" s="144"/>
      <c r="BY1254" s="144"/>
      <c r="BZ1254" s="144"/>
      <c r="CA1254" s="144"/>
      <c r="CB1254" s="144"/>
      <c r="CC1254" s="144"/>
      <c r="CD1254" s="144"/>
      <c r="CE1254" s="144"/>
      <c r="CF1254" s="144"/>
      <c r="CG1254" s="144"/>
      <c r="CH1254" s="144"/>
      <c r="CI1254" s="144"/>
      <c r="CJ1254" s="144"/>
      <c r="CK1254" s="144"/>
      <c r="CL1254" s="144"/>
      <c r="CM1254" s="144"/>
      <c r="CN1254" s="144"/>
      <c r="CO1254" s="144"/>
      <c r="CP1254" s="144"/>
      <c r="CQ1254" s="144"/>
      <c r="CR1254" s="144"/>
      <c r="CS1254" s="144"/>
      <c r="CT1254" s="144"/>
      <c r="CU1254" s="144"/>
      <c r="CV1254" s="144"/>
      <c r="CW1254" s="144"/>
      <c r="CX1254" s="144"/>
      <c r="CY1254" s="144"/>
      <c r="CZ1254" s="144"/>
      <c r="DA1254" s="144"/>
      <c r="DB1254" s="144"/>
      <c r="DC1254" s="144"/>
      <c r="DD1254" s="144"/>
      <c r="DE1254" s="144"/>
      <c r="DF1254" s="144"/>
      <c r="DG1254" s="144"/>
      <c r="DH1254" s="144"/>
      <c r="DI1254" s="144"/>
      <c r="DJ1254" s="144"/>
      <c r="DK1254" s="144"/>
      <c r="DL1254" s="144"/>
      <c r="DM1254" s="144"/>
      <c r="DN1254" s="144"/>
      <c r="DO1254" s="144"/>
      <c r="DP1254" s="144"/>
      <c r="DQ1254" s="144"/>
      <c r="DR1254" s="144"/>
      <c r="DS1254" s="144"/>
      <c r="DT1254" s="144"/>
      <c r="DU1254" s="144"/>
      <c r="DV1254" s="144"/>
      <c r="DW1254" s="144"/>
      <c r="DX1254" s="144"/>
      <c r="DY1254" s="144"/>
      <c r="DZ1254" s="144"/>
      <c r="EA1254" s="144"/>
      <c r="EB1254" s="144"/>
      <c r="EC1254" s="144"/>
      <c r="ED1254" s="144"/>
      <c r="EE1254" s="144"/>
      <c r="EF1254" s="144"/>
      <c r="EG1254" s="144"/>
      <c r="EH1254" s="144"/>
      <c r="EI1254" s="144"/>
      <c r="EJ1254" s="144"/>
      <c r="EK1254" s="144"/>
      <c r="EL1254" s="144"/>
      <c r="EM1254" s="144"/>
      <c r="EN1254" s="144"/>
      <c r="EO1254" s="144"/>
      <c r="EP1254" s="144"/>
      <c r="EQ1254" s="144"/>
      <c r="ER1254" s="144"/>
      <c r="ES1254" s="144"/>
      <c r="ET1254" s="144"/>
      <c r="EU1254" s="144"/>
      <c r="EV1254" s="144"/>
      <c r="EW1254" s="144"/>
      <c r="EX1254" s="144"/>
      <c r="EY1254" s="144"/>
      <c r="EZ1254" s="144"/>
      <c r="FA1254" s="144"/>
      <c r="FB1254" s="144"/>
      <c r="FC1254" s="144"/>
      <c r="FD1254" s="144"/>
      <c r="FE1254" s="144"/>
      <c r="FF1254" s="144"/>
      <c r="FG1254" s="144"/>
      <c r="FH1254" s="144"/>
      <c r="FI1254" s="144"/>
      <c r="FJ1254" s="144"/>
      <c r="FK1254" s="144"/>
      <c r="FL1254" s="144"/>
      <c r="FM1254" s="144"/>
      <c r="FN1254" s="144"/>
      <c r="FO1254" s="144"/>
      <c r="FP1254" s="144"/>
      <c r="FQ1254" s="144"/>
      <c r="FR1254" s="144"/>
      <c r="FS1254" s="144"/>
      <c r="FT1254" s="144"/>
      <c r="FU1254" s="144"/>
      <c r="FV1254" s="144"/>
      <c r="FW1254" s="144"/>
      <c r="FX1254" s="144"/>
      <c r="FY1254" s="144"/>
      <c r="FZ1254" s="144"/>
      <c r="GA1254" s="144"/>
      <c r="GB1254" s="144"/>
      <c r="GC1254" s="144"/>
      <c r="GD1254" s="144"/>
      <c r="GE1254" s="144"/>
      <c r="GF1254" s="144"/>
      <c r="GG1254" s="144"/>
      <c r="GH1254" s="144"/>
      <c r="GI1254" s="144"/>
      <c r="GJ1254" s="144"/>
      <c r="GK1254" s="144"/>
      <c r="GL1254" s="144"/>
      <c r="GM1254" s="144"/>
      <c r="GN1254" s="144"/>
      <c r="GO1254" s="144"/>
      <c r="GP1254" s="144"/>
      <c r="GQ1254" s="144"/>
      <c r="GR1254" s="144"/>
      <c r="GS1254" s="144"/>
      <c r="GT1254" s="144"/>
      <c r="GU1254" s="144"/>
      <c r="GV1254" s="144"/>
      <c r="GW1254" s="144"/>
      <c r="GX1254" s="144"/>
      <c r="GY1254" s="144"/>
      <c r="GZ1254" s="144"/>
      <c r="HA1254" s="144"/>
      <c r="HB1254" s="144"/>
      <c r="HC1254" s="144"/>
      <c r="HD1254" s="144"/>
      <c r="HE1254" s="144"/>
      <c r="HF1254" s="144"/>
      <c r="HG1254" s="144"/>
      <c r="HH1254" s="144"/>
      <c r="HI1254" s="144"/>
      <c r="HJ1254" s="144"/>
    </row>
    <row r="1255" spans="1:218" ht="16.5" x14ac:dyDescent="0.35">
      <c r="A1255" s="144"/>
      <c r="B1255" s="144"/>
      <c r="C1255" s="144"/>
      <c r="D1255" s="144"/>
      <c r="E1255" s="144"/>
      <c r="F1255" s="144"/>
      <c r="G1255" s="144"/>
      <c r="H1255" s="144"/>
      <c r="I1255" s="144"/>
      <c r="J1255" s="144"/>
      <c r="K1255" s="144"/>
      <c r="L1255" s="144"/>
      <c r="M1255" s="144"/>
      <c r="N1255" s="144"/>
      <c r="O1255" s="144"/>
      <c r="P1255" s="144"/>
      <c r="Q1255" s="144"/>
      <c r="R1255" s="144"/>
      <c r="S1255" s="144"/>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c r="BG1255" s="144"/>
      <c r="BH1255" s="144"/>
      <c r="BI1255" s="144"/>
      <c r="BJ1255" s="144"/>
      <c r="BK1255" s="144"/>
      <c r="BL1255" s="144"/>
      <c r="BM1255" s="144"/>
      <c r="BN1255" s="144"/>
      <c r="BO1255" s="144"/>
      <c r="BP1255" s="144"/>
      <c r="BQ1255" s="144"/>
      <c r="BR1255" s="144"/>
      <c r="BS1255" s="144"/>
      <c r="BT1255" s="144"/>
      <c r="BU1255" s="144"/>
      <c r="BV1255" s="144"/>
      <c r="BW1255" s="144"/>
      <c r="BX1255" s="144"/>
      <c r="BY1255" s="144"/>
      <c r="BZ1255" s="144"/>
      <c r="CA1255" s="144"/>
      <c r="CB1255" s="144"/>
      <c r="CC1255" s="144"/>
      <c r="CD1255" s="144"/>
      <c r="CE1255" s="144"/>
      <c r="CF1255" s="144"/>
      <c r="CG1255" s="144"/>
      <c r="CH1255" s="144"/>
      <c r="CI1255" s="144"/>
      <c r="CJ1255" s="144"/>
      <c r="CK1255" s="144"/>
      <c r="CL1255" s="144"/>
      <c r="CM1255" s="144"/>
      <c r="CN1255" s="144"/>
      <c r="CO1255" s="144"/>
      <c r="CP1255" s="144"/>
      <c r="CQ1255" s="144"/>
      <c r="CR1255" s="144"/>
      <c r="CS1255" s="144"/>
      <c r="CT1255" s="144"/>
      <c r="CU1255" s="144"/>
      <c r="CV1255" s="144"/>
      <c r="CW1255" s="144"/>
      <c r="CX1255" s="144"/>
      <c r="CY1255" s="144"/>
      <c r="CZ1255" s="144"/>
      <c r="DA1255" s="144"/>
      <c r="DB1255" s="144"/>
      <c r="DC1255" s="144"/>
      <c r="DD1255" s="144"/>
      <c r="DE1255" s="144"/>
      <c r="DF1255" s="144"/>
      <c r="DG1255" s="144"/>
      <c r="DH1255" s="144"/>
      <c r="DI1255" s="144"/>
      <c r="DJ1255" s="144"/>
      <c r="DK1255" s="144"/>
      <c r="DL1255" s="144"/>
      <c r="DM1255" s="144"/>
      <c r="DN1255" s="144"/>
      <c r="DO1255" s="144"/>
      <c r="DP1255" s="144"/>
      <c r="DQ1255" s="144"/>
      <c r="DR1255" s="144"/>
      <c r="DS1255" s="144"/>
      <c r="DT1255" s="144"/>
      <c r="DU1255" s="144"/>
      <c r="DV1255" s="144"/>
      <c r="DW1255" s="144"/>
      <c r="DX1255" s="144"/>
      <c r="DY1255" s="144"/>
      <c r="DZ1255" s="144"/>
      <c r="EA1255" s="144"/>
      <c r="EB1255" s="144"/>
      <c r="EC1255" s="144"/>
      <c r="ED1255" s="144"/>
      <c r="EE1255" s="144"/>
      <c r="EF1255" s="144"/>
      <c r="EG1255" s="144"/>
      <c r="EH1255" s="144"/>
      <c r="EI1255" s="144"/>
      <c r="EJ1255" s="144"/>
      <c r="EK1255" s="144"/>
      <c r="EL1255" s="144"/>
      <c r="EM1255" s="144"/>
      <c r="EN1255" s="144"/>
      <c r="EO1255" s="144"/>
      <c r="EP1255" s="144"/>
      <c r="EQ1255" s="144"/>
      <c r="ER1255" s="144"/>
      <c r="ES1255" s="144"/>
      <c r="ET1255" s="144"/>
      <c r="EU1255" s="144"/>
      <c r="EV1255" s="144"/>
      <c r="EW1255" s="144"/>
      <c r="EX1255" s="144"/>
      <c r="EY1255" s="144"/>
      <c r="EZ1255" s="144"/>
      <c r="FA1255" s="144"/>
      <c r="FB1255" s="144"/>
      <c r="FC1255" s="144"/>
      <c r="FD1255" s="144"/>
      <c r="FE1255" s="144"/>
      <c r="FF1255" s="144"/>
      <c r="FG1255" s="144"/>
      <c r="FH1255" s="144"/>
      <c r="FI1255" s="144"/>
      <c r="FJ1255" s="144"/>
      <c r="FK1255" s="144"/>
      <c r="FL1255" s="144"/>
      <c r="FM1255" s="144"/>
      <c r="FN1255" s="144"/>
      <c r="FO1255" s="144"/>
      <c r="FP1255" s="144"/>
      <c r="FQ1255" s="144"/>
      <c r="FR1255" s="144"/>
      <c r="FS1255" s="144"/>
      <c r="FT1255" s="144"/>
      <c r="FU1255" s="144"/>
      <c r="FV1255" s="144"/>
      <c r="FW1255" s="144"/>
      <c r="FX1255" s="144"/>
      <c r="FY1255" s="144"/>
      <c r="FZ1255" s="144"/>
      <c r="GA1255" s="144"/>
      <c r="GB1255" s="144"/>
      <c r="GC1255" s="144"/>
      <c r="GD1255" s="144"/>
      <c r="GE1255" s="144"/>
      <c r="GF1255" s="144"/>
      <c r="GG1255" s="144"/>
      <c r="GH1255" s="144"/>
      <c r="GI1255" s="144"/>
      <c r="GJ1255" s="144"/>
      <c r="GK1255" s="144"/>
      <c r="GL1255" s="144"/>
      <c r="GM1255" s="144"/>
      <c r="GN1255" s="144"/>
      <c r="GO1255" s="144"/>
      <c r="GP1255" s="144"/>
      <c r="GQ1255" s="144"/>
      <c r="GR1255" s="144"/>
      <c r="GS1255" s="144"/>
      <c r="GT1255" s="144"/>
      <c r="GU1255" s="144"/>
      <c r="GV1255" s="144"/>
      <c r="GW1255" s="144"/>
      <c r="GX1255" s="144"/>
      <c r="GY1255" s="144"/>
      <c r="GZ1255" s="144"/>
      <c r="HA1255" s="144"/>
      <c r="HB1255" s="144"/>
      <c r="HC1255" s="144"/>
      <c r="HD1255" s="144"/>
      <c r="HE1255" s="144"/>
      <c r="HF1255" s="144"/>
      <c r="HG1255" s="144"/>
      <c r="HH1255" s="144"/>
      <c r="HI1255" s="144"/>
      <c r="HJ1255" s="144"/>
    </row>
    <row r="1256" spans="1:218" ht="16.5" x14ac:dyDescent="0.35">
      <c r="A1256" s="144"/>
      <c r="B1256" s="144"/>
      <c r="C1256" s="144"/>
      <c r="D1256" s="144"/>
      <c r="E1256" s="144"/>
      <c r="F1256" s="144"/>
      <c r="G1256" s="144"/>
      <c r="H1256" s="144"/>
      <c r="I1256" s="144"/>
      <c r="J1256" s="144"/>
      <c r="K1256" s="144"/>
      <c r="L1256" s="144"/>
      <c r="M1256" s="144"/>
      <c r="N1256" s="144"/>
      <c r="O1256" s="144"/>
      <c r="P1256" s="144"/>
      <c r="Q1256" s="144"/>
      <c r="R1256" s="144"/>
      <c r="S1256" s="144"/>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c r="BG1256" s="144"/>
      <c r="BH1256" s="144"/>
      <c r="BI1256" s="144"/>
      <c r="BJ1256" s="144"/>
      <c r="BK1256" s="144"/>
      <c r="BL1256" s="144"/>
      <c r="BM1256" s="144"/>
      <c r="BN1256" s="144"/>
      <c r="BO1256" s="144"/>
      <c r="BP1256" s="144"/>
      <c r="BQ1256" s="144"/>
      <c r="BR1256" s="144"/>
      <c r="BS1256" s="144"/>
      <c r="BT1256" s="144"/>
      <c r="BU1256" s="144"/>
      <c r="BV1256" s="144"/>
      <c r="BW1256" s="144"/>
      <c r="BX1256" s="144"/>
      <c r="BY1256" s="144"/>
      <c r="BZ1256" s="144"/>
      <c r="CA1256" s="144"/>
      <c r="CB1256" s="144"/>
      <c r="CC1256" s="144"/>
      <c r="CD1256" s="144"/>
      <c r="CE1256" s="144"/>
      <c r="CF1256" s="144"/>
      <c r="CG1256" s="144"/>
      <c r="CH1256" s="144"/>
      <c r="CI1256" s="144"/>
      <c r="CJ1256" s="144"/>
      <c r="CK1256" s="144"/>
      <c r="CL1256" s="144"/>
      <c r="CM1256" s="144"/>
      <c r="CN1256" s="144"/>
      <c r="CO1256" s="144"/>
      <c r="CP1256" s="144"/>
      <c r="CQ1256" s="144"/>
      <c r="CR1256" s="144"/>
      <c r="CS1256" s="144"/>
      <c r="CT1256" s="144"/>
      <c r="CU1256" s="144"/>
      <c r="CV1256" s="144"/>
      <c r="CW1256" s="144"/>
      <c r="CX1256" s="144"/>
      <c r="CY1256" s="144"/>
      <c r="CZ1256" s="144"/>
      <c r="DA1256" s="144"/>
      <c r="DB1256" s="144"/>
      <c r="DC1256" s="144"/>
      <c r="DD1256" s="144"/>
      <c r="DE1256" s="144"/>
      <c r="DF1256" s="144"/>
      <c r="DG1256" s="144"/>
      <c r="DH1256" s="144"/>
      <c r="DI1256" s="144"/>
      <c r="DJ1256" s="144"/>
      <c r="DK1256" s="144"/>
      <c r="DL1256" s="144"/>
      <c r="DM1256" s="144"/>
      <c r="DN1256" s="144"/>
      <c r="DO1256" s="144"/>
      <c r="DP1256" s="144"/>
      <c r="DQ1256" s="144"/>
      <c r="DR1256" s="144"/>
      <c r="DS1256" s="144"/>
      <c r="DT1256" s="144"/>
      <c r="DU1256" s="144"/>
      <c r="DV1256" s="144"/>
      <c r="DW1256" s="144"/>
      <c r="DX1256" s="144"/>
      <c r="DY1256" s="144"/>
      <c r="DZ1256" s="144"/>
      <c r="EA1256" s="144"/>
      <c r="EB1256" s="144"/>
      <c r="EC1256" s="144"/>
      <c r="ED1256" s="144"/>
      <c r="EE1256" s="144"/>
      <c r="EF1256" s="144"/>
      <c r="EG1256" s="144"/>
      <c r="EH1256" s="144"/>
      <c r="EI1256" s="144"/>
      <c r="EJ1256" s="144"/>
      <c r="EK1256" s="144"/>
      <c r="EL1256" s="144"/>
      <c r="EM1256" s="144"/>
      <c r="EN1256" s="144"/>
      <c r="EO1256" s="144"/>
      <c r="EP1256" s="144"/>
      <c r="EQ1256" s="144"/>
      <c r="ER1256" s="144"/>
      <c r="ES1256" s="144"/>
      <c r="ET1256" s="144"/>
      <c r="EU1256" s="144"/>
      <c r="EV1256" s="144"/>
      <c r="EW1256" s="144"/>
      <c r="EX1256" s="144"/>
      <c r="EY1256" s="144"/>
      <c r="EZ1256" s="144"/>
      <c r="FA1256" s="144"/>
      <c r="FB1256" s="144"/>
      <c r="FC1256" s="144"/>
      <c r="FD1256" s="144"/>
      <c r="FE1256" s="144"/>
      <c r="FF1256" s="144"/>
      <c r="FG1256" s="144"/>
      <c r="FH1256" s="144"/>
      <c r="FI1256" s="144"/>
      <c r="FJ1256" s="144"/>
      <c r="FK1256" s="144"/>
      <c r="FL1256" s="144"/>
      <c r="FM1256" s="144"/>
      <c r="FN1256" s="144"/>
      <c r="FO1256" s="144"/>
      <c r="FP1256" s="144"/>
      <c r="FQ1256" s="144"/>
      <c r="FR1256" s="144"/>
      <c r="FS1256" s="144"/>
      <c r="FT1256" s="144"/>
      <c r="FU1256" s="144"/>
      <c r="FV1256" s="144"/>
      <c r="FW1256" s="144"/>
      <c r="FX1256" s="144"/>
      <c r="FY1256" s="144"/>
      <c r="FZ1256" s="144"/>
      <c r="GA1256" s="144"/>
      <c r="GB1256" s="144"/>
      <c r="GC1256" s="144"/>
      <c r="GD1256" s="144"/>
      <c r="GE1256" s="144"/>
      <c r="GF1256" s="144"/>
      <c r="GG1256" s="144"/>
      <c r="GH1256" s="144"/>
      <c r="GI1256" s="144"/>
      <c r="GJ1256" s="144"/>
      <c r="GK1256" s="144"/>
      <c r="GL1256" s="144"/>
      <c r="GM1256" s="144"/>
      <c r="GN1256" s="144"/>
      <c r="GO1256" s="144"/>
      <c r="GP1256" s="144"/>
      <c r="GQ1256" s="144"/>
      <c r="GR1256" s="144"/>
      <c r="GS1256" s="144"/>
      <c r="GT1256" s="144"/>
      <c r="GU1256" s="144"/>
      <c r="GV1256" s="144"/>
      <c r="GW1256" s="144"/>
      <c r="GX1256" s="144"/>
      <c r="GY1256" s="144"/>
      <c r="GZ1256" s="144"/>
      <c r="HA1256" s="144"/>
      <c r="HB1256" s="144"/>
      <c r="HC1256" s="144"/>
      <c r="HD1256" s="144"/>
      <c r="HE1256" s="144"/>
      <c r="HF1256" s="144"/>
      <c r="HG1256" s="144"/>
      <c r="HH1256" s="144"/>
      <c r="HI1256" s="144"/>
      <c r="HJ1256" s="144"/>
    </row>
    <row r="1257" spans="1:218" ht="16.5" x14ac:dyDescent="0.35">
      <c r="A1257" s="144"/>
      <c r="B1257" s="144"/>
      <c r="C1257" s="144"/>
      <c r="D1257" s="144"/>
      <c r="E1257" s="144"/>
      <c r="F1257" s="144"/>
      <c r="G1257" s="144"/>
      <c r="H1257" s="144"/>
      <c r="I1257" s="144"/>
      <c r="J1257" s="144"/>
      <c r="K1257" s="144"/>
      <c r="L1257" s="144"/>
      <c r="M1257" s="144"/>
      <c r="N1257" s="144"/>
      <c r="O1257" s="144"/>
      <c r="P1257" s="144"/>
      <c r="Q1257" s="144"/>
      <c r="R1257" s="144"/>
      <c r="S1257" s="144"/>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c r="BG1257" s="144"/>
      <c r="BH1257" s="144"/>
      <c r="BI1257" s="144"/>
      <c r="BJ1257" s="144"/>
      <c r="BK1257" s="144"/>
      <c r="BL1257" s="144"/>
      <c r="BM1257" s="144"/>
      <c r="BN1257" s="144"/>
      <c r="BO1257" s="144"/>
      <c r="BP1257" s="144"/>
      <c r="BQ1257" s="144"/>
      <c r="BR1257" s="144"/>
      <c r="BS1257" s="144"/>
      <c r="BT1257" s="144"/>
      <c r="BU1257" s="144"/>
      <c r="BV1257" s="144"/>
      <c r="BW1257" s="144"/>
      <c r="BX1257" s="144"/>
      <c r="BY1257" s="144"/>
      <c r="BZ1257" s="144"/>
      <c r="CA1257" s="144"/>
      <c r="CB1257" s="144"/>
      <c r="CC1257" s="144"/>
      <c r="CD1257" s="144"/>
      <c r="CE1257" s="144"/>
      <c r="CF1257" s="144"/>
      <c r="CG1257" s="144"/>
      <c r="CH1257" s="144"/>
      <c r="CI1257" s="144"/>
      <c r="CJ1257" s="144"/>
      <c r="CK1257" s="144"/>
      <c r="CL1257" s="144"/>
      <c r="CM1257" s="144"/>
      <c r="CN1257" s="144"/>
      <c r="CO1257" s="144"/>
      <c r="CP1257" s="144"/>
      <c r="CQ1257" s="144"/>
      <c r="CR1257" s="144"/>
      <c r="CS1257" s="144"/>
      <c r="CT1257" s="144"/>
      <c r="CU1257" s="144"/>
      <c r="CV1257" s="144"/>
      <c r="CW1257" s="144"/>
      <c r="CX1257" s="144"/>
      <c r="CY1257" s="144"/>
      <c r="CZ1257" s="144"/>
      <c r="DA1257" s="144"/>
      <c r="DB1257" s="144"/>
      <c r="DC1257" s="144"/>
      <c r="DD1257" s="144"/>
      <c r="DE1257" s="144"/>
      <c r="DF1257" s="144"/>
      <c r="DG1257" s="144"/>
      <c r="DH1257" s="144"/>
      <c r="DI1257" s="144"/>
      <c r="DJ1257" s="144"/>
      <c r="DK1257" s="144"/>
      <c r="DL1257" s="144"/>
      <c r="DM1257" s="144"/>
      <c r="DN1257" s="144"/>
      <c r="DO1257" s="144"/>
      <c r="DP1257" s="144"/>
      <c r="DQ1257" s="144"/>
      <c r="DR1257" s="144"/>
      <c r="DS1257" s="144"/>
      <c r="DT1257" s="144"/>
      <c r="DU1257" s="144"/>
      <c r="DV1257" s="144"/>
      <c r="DW1257" s="144"/>
      <c r="DX1257" s="144"/>
      <c r="DY1257" s="144"/>
      <c r="DZ1257" s="144"/>
      <c r="EA1257" s="144"/>
      <c r="EB1257" s="144"/>
      <c r="EC1257" s="144"/>
      <c r="ED1257" s="144"/>
      <c r="EE1257" s="144"/>
      <c r="EF1257" s="144"/>
      <c r="EG1257" s="144"/>
      <c r="EH1257" s="144"/>
      <c r="EI1257" s="144"/>
      <c r="EJ1257" s="144"/>
      <c r="EK1257" s="144"/>
      <c r="EL1257" s="144"/>
      <c r="EM1257" s="144"/>
      <c r="EN1257" s="144"/>
      <c r="EO1257" s="144"/>
      <c r="EP1257" s="144"/>
      <c r="EQ1257" s="144"/>
      <c r="ER1257" s="144"/>
      <c r="ES1257" s="144"/>
      <c r="ET1257" s="144"/>
      <c r="EU1257" s="144"/>
      <c r="EV1257" s="144"/>
      <c r="EW1257" s="144"/>
      <c r="EX1257" s="144"/>
      <c r="EY1257" s="144"/>
      <c r="EZ1257" s="144"/>
      <c r="FA1257" s="144"/>
      <c r="FB1257" s="144"/>
      <c r="FC1257" s="144"/>
      <c r="FD1257" s="144"/>
      <c r="FE1257" s="144"/>
      <c r="FF1257" s="144"/>
      <c r="FG1257" s="144"/>
      <c r="FH1257" s="144"/>
      <c r="FI1257" s="144"/>
      <c r="FJ1257" s="144"/>
      <c r="FK1257" s="144"/>
      <c r="FL1257" s="144"/>
      <c r="FM1257" s="144"/>
      <c r="FN1257" s="144"/>
      <c r="FO1257" s="144"/>
      <c r="FP1257" s="144"/>
      <c r="FQ1257" s="144"/>
      <c r="FR1257" s="144"/>
      <c r="FS1257" s="144"/>
      <c r="FT1257" s="144"/>
      <c r="FU1257" s="144"/>
      <c r="FV1257" s="144"/>
      <c r="FW1257" s="144"/>
      <c r="FX1257" s="144"/>
      <c r="FY1257" s="144"/>
      <c r="FZ1257" s="144"/>
      <c r="GA1257" s="144"/>
      <c r="GB1257" s="144"/>
      <c r="GC1257" s="144"/>
      <c r="GD1257" s="144"/>
      <c r="GE1257" s="144"/>
      <c r="GF1257" s="144"/>
      <c r="GG1257" s="144"/>
      <c r="GH1257" s="144"/>
      <c r="GI1257" s="144"/>
      <c r="GJ1257" s="144"/>
      <c r="GK1257" s="144"/>
      <c r="GL1257" s="144"/>
      <c r="GM1257" s="144"/>
      <c r="GN1257" s="144"/>
      <c r="GO1257" s="144"/>
      <c r="GP1257" s="144"/>
      <c r="GQ1257" s="144"/>
      <c r="GR1257" s="144"/>
      <c r="GS1257" s="144"/>
      <c r="GT1257" s="144"/>
      <c r="GU1257" s="144"/>
      <c r="GV1257" s="144"/>
      <c r="GW1257" s="144"/>
      <c r="GX1257" s="144"/>
      <c r="GY1257" s="144"/>
      <c r="GZ1257" s="144"/>
      <c r="HA1257" s="144"/>
      <c r="HB1257" s="144"/>
      <c r="HC1257" s="144"/>
      <c r="HD1257" s="144"/>
      <c r="HE1257" s="144"/>
      <c r="HF1257" s="144"/>
      <c r="HG1257" s="144"/>
      <c r="HH1257" s="144"/>
      <c r="HI1257" s="144"/>
      <c r="HJ1257" s="144"/>
    </row>
    <row r="1258" spans="1:218" ht="16.5" x14ac:dyDescent="0.35">
      <c r="A1258" s="144"/>
      <c r="B1258" s="144"/>
      <c r="C1258" s="144"/>
      <c r="D1258" s="144"/>
      <c r="E1258" s="144"/>
      <c r="F1258" s="144"/>
      <c r="G1258" s="144"/>
      <c r="H1258" s="144"/>
      <c r="I1258" s="144"/>
      <c r="J1258" s="144"/>
      <c r="K1258" s="144"/>
      <c r="L1258" s="144"/>
      <c r="M1258" s="144"/>
      <c r="N1258" s="144"/>
      <c r="O1258" s="144"/>
      <c r="P1258" s="144"/>
      <c r="Q1258" s="144"/>
      <c r="R1258" s="144"/>
      <c r="S1258" s="144"/>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c r="BG1258" s="144"/>
      <c r="BH1258" s="144"/>
      <c r="BI1258" s="144"/>
      <c r="BJ1258" s="144"/>
      <c r="BK1258" s="144"/>
      <c r="BL1258" s="144"/>
      <c r="BM1258" s="144"/>
      <c r="BN1258" s="144"/>
      <c r="BO1258" s="144"/>
      <c r="BP1258" s="144"/>
      <c r="BQ1258" s="144"/>
      <c r="BR1258" s="144"/>
      <c r="BS1258" s="144"/>
      <c r="BT1258" s="144"/>
      <c r="BU1258" s="144"/>
      <c r="BV1258" s="144"/>
      <c r="BW1258" s="144"/>
      <c r="BX1258" s="144"/>
      <c r="BY1258" s="144"/>
      <c r="BZ1258" s="144"/>
      <c r="CA1258" s="144"/>
      <c r="CB1258" s="144"/>
      <c r="CC1258" s="144"/>
      <c r="CD1258" s="144"/>
      <c r="CE1258" s="144"/>
      <c r="CF1258" s="144"/>
      <c r="CG1258" s="144"/>
      <c r="CH1258" s="144"/>
      <c r="CI1258" s="144"/>
      <c r="CJ1258" s="144"/>
      <c r="CK1258" s="144"/>
      <c r="CL1258" s="144"/>
      <c r="CM1258" s="144"/>
      <c r="CN1258" s="144"/>
      <c r="CO1258" s="144"/>
      <c r="CP1258" s="144"/>
      <c r="CQ1258" s="144"/>
      <c r="CR1258" s="144"/>
      <c r="CS1258" s="144"/>
      <c r="CT1258" s="144"/>
      <c r="CU1258" s="144"/>
      <c r="CV1258" s="144"/>
      <c r="CW1258" s="144"/>
      <c r="CX1258" s="144"/>
      <c r="CY1258" s="144"/>
      <c r="CZ1258" s="144"/>
      <c r="DA1258" s="144"/>
      <c r="DB1258" s="144"/>
      <c r="DC1258" s="144"/>
      <c r="DD1258" s="144"/>
      <c r="DE1258" s="144"/>
      <c r="DF1258" s="144"/>
      <c r="DG1258" s="144"/>
      <c r="DH1258" s="144"/>
      <c r="DI1258" s="144"/>
      <c r="DJ1258" s="144"/>
      <c r="DK1258" s="144"/>
      <c r="DL1258" s="144"/>
      <c r="DM1258" s="144"/>
      <c r="DN1258" s="144"/>
      <c r="DO1258" s="144"/>
      <c r="DP1258" s="144"/>
      <c r="DQ1258" s="144"/>
      <c r="DR1258" s="144"/>
      <c r="DS1258" s="144"/>
      <c r="DT1258" s="144"/>
      <c r="DU1258" s="144"/>
      <c r="DV1258" s="144"/>
      <c r="DW1258" s="144"/>
      <c r="DX1258" s="144"/>
      <c r="DY1258" s="144"/>
      <c r="DZ1258" s="144"/>
      <c r="EA1258" s="144"/>
      <c r="EB1258" s="144"/>
      <c r="EC1258" s="144"/>
      <c r="ED1258" s="144"/>
      <c r="EE1258" s="144"/>
      <c r="EF1258" s="144"/>
      <c r="EG1258" s="144"/>
      <c r="EH1258" s="144"/>
      <c r="EI1258" s="144"/>
      <c r="EJ1258" s="144"/>
      <c r="EK1258" s="144"/>
      <c r="EL1258" s="144"/>
      <c r="EM1258" s="144"/>
      <c r="EN1258" s="144"/>
      <c r="EO1258" s="144"/>
      <c r="EP1258" s="144"/>
      <c r="EQ1258" s="144"/>
      <c r="ER1258" s="144"/>
      <c r="ES1258" s="144"/>
      <c r="ET1258" s="144"/>
      <c r="EU1258" s="144"/>
      <c r="EV1258" s="144"/>
      <c r="EW1258" s="144"/>
      <c r="EX1258" s="144"/>
      <c r="EY1258" s="144"/>
      <c r="EZ1258" s="144"/>
      <c r="FA1258" s="144"/>
      <c r="FB1258" s="144"/>
      <c r="FC1258" s="144"/>
      <c r="FD1258" s="144"/>
      <c r="FE1258" s="144"/>
      <c r="FF1258" s="144"/>
      <c r="FG1258" s="144"/>
      <c r="FH1258" s="144"/>
      <c r="FI1258" s="144"/>
      <c r="FJ1258" s="144"/>
      <c r="FK1258" s="144"/>
      <c r="FL1258" s="144"/>
      <c r="FM1258" s="144"/>
      <c r="FN1258" s="144"/>
      <c r="FO1258" s="144"/>
      <c r="FP1258" s="144"/>
      <c r="FQ1258" s="144"/>
      <c r="FR1258" s="144"/>
      <c r="FS1258" s="144"/>
      <c r="FT1258" s="144"/>
      <c r="FU1258" s="144"/>
      <c r="FV1258" s="144"/>
      <c r="FW1258" s="144"/>
      <c r="FX1258" s="144"/>
      <c r="FY1258" s="144"/>
      <c r="FZ1258" s="144"/>
      <c r="GA1258" s="144"/>
      <c r="GB1258" s="144"/>
      <c r="GC1258" s="144"/>
      <c r="GD1258" s="144"/>
      <c r="GE1258" s="144"/>
      <c r="GF1258" s="144"/>
      <c r="GG1258" s="144"/>
      <c r="GH1258" s="144"/>
      <c r="GI1258" s="144"/>
      <c r="GJ1258" s="144"/>
      <c r="GK1258" s="144"/>
      <c r="GL1258" s="144"/>
      <c r="GM1258" s="144"/>
      <c r="GN1258" s="144"/>
      <c r="GO1258" s="144"/>
      <c r="GP1258" s="144"/>
      <c r="GQ1258" s="144"/>
      <c r="GR1258" s="144"/>
      <c r="GS1258" s="144"/>
      <c r="GT1258" s="144"/>
      <c r="GU1258" s="144"/>
      <c r="GV1258" s="144"/>
      <c r="GW1258" s="144"/>
      <c r="GX1258" s="144"/>
      <c r="GY1258" s="144"/>
      <c r="GZ1258" s="144"/>
      <c r="HA1258" s="144"/>
      <c r="HB1258" s="144"/>
      <c r="HC1258" s="144"/>
      <c r="HD1258" s="144"/>
      <c r="HE1258" s="144"/>
      <c r="HF1258" s="144"/>
      <c r="HG1258" s="144"/>
      <c r="HH1258" s="144"/>
      <c r="HI1258" s="144"/>
      <c r="HJ1258" s="144"/>
    </row>
    <row r="1259" spans="1:218" ht="16.5" x14ac:dyDescent="0.35">
      <c r="A1259" s="144"/>
      <c r="B1259" s="144"/>
      <c r="C1259" s="144"/>
      <c r="D1259" s="144"/>
      <c r="E1259" s="144"/>
      <c r="F1259" s="144"/>
      <c r="G1259" s="144"/>
      <c r="H1259" s="144"/>
      <c r="I1259" s="144"/>
      <c r="J1259" s="144"/>
      <c r="K1259" s="144"/>
      <c r="L1259" s="144"/>
      <c r="M1259" s="144"/>
      <c r="N1259" s="144"/>
      <c r="O1259" s="144"/>
      <c r="P1259" s="144"/>
      <c r="Q1259" s="144"/>
      <c r="R1259" s="144"/>
      <c r="S1259" s="144"/>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c r="BG1259" s="144"/>
      <c r="BH1259" s="144"/>
      <c r="BI1259" s="144"/>
      <c r="BJ1259" s="144"/>
      <c r="BK1259" s="144"/>
      <c r="BL1259" s="144"/>
      <c r="BM1259" s="144"/>
      <c r="BN1259" s="144"/>
      <c r="BO1259" s="144"/>
      <c r="BP1259" s="144"/>
      <c r="BQ1259" s="144"/>
      <c r="BR1259" s="144"/>
      <c r="BS1259" s="144"/>
      <c r="BT1259" s="144"/>
      <c r="BU1259" s="144"/>
      <c r="BV1259" s="144"/>
      <c r="BW1259" s="144"/>
      <c r="BX1259" s="144"/>
      <c r="BY1259" s="144"/>
      <c r="BZ1259" s="144"/>
      <c r="CA1259" s="144"/>
      <c r="CB1259" s="144"/>
      <c r="CC1259" s="144"/>
      <c r="CD1259" s="144"/>
      <c r="CE1259" s="144"/>
      <c r="CF1259" s="144"/>
      <c r="CG1259" s="144"/>
      <c r="CH1259" s="144"/>
      <c r="CI1259" s="144"/>
      <c r="CJ1259" s="144"/>
      <c r="CK1259" s="144"/>
      <c r="CL1259" s="144"/>
      <c r="CM1259" s="144"/>
      <c r="CN1259" s="144"/>
      <c r="CO1259" s="144"/>
      <c r="CP1259" s="144"/>
      <c r="CQ1259" s="144"/>
      <c r="CR1259" s="144"/>
      <c r="CS1259" s="144"/>
      <c r="CT1259" s="144"/>
      <c r="CU1259" s="144"/>
      <c r="CV1259" s="144"/>
      <c r="CW1259" s="144"/>
      <c r="CX1259" s="144"/>
      <c r="CY1259" s="144"/>
      <c r="CZ1259" s="144"/>
      <c r="DA1259" s="144"/>
      <c r="DB1259" s="144"/>
      <c r="DC1259" s="144"/>
      <c r="DD1259" s="144"/>
      <c r="DE1259" s="144"/>
      <c r="DF1259" s="144"/>
      <c r="DG1259" s="144"/>
      <c r="DH1259" s="144"/>
      <c r="DI1259" s="144"/>
      <c r="DJ1259" s="144"/>
      <c r="DK1259" s="144"/>
      <c r="DL1259" s="144"/>
      <c r="DM1259" s="144"/>
      <c r="DN1259" s="144"/>
      <c r="DO1259" s="144"/>
      <c r="DP1259" s="144"/>
      <c r="DQ1259" s="144"/>
      <c r="DR1259" s="144"/>
      <c r="DS1259" s="144"/>
      <c r="DT1259" s="144"/>
      <c r="DU1259" s="144"/>
      <c r="DV1259" s="144"/>
      <c r="DW1259" s="144"/>
      <c r="DX1259" s="144"/>
      <c r="DY1259" s="144"/>
      <c r="DZ1259" s="144"/>
      <c r="EA1259" s="144"/>
      <c r="EB1259" s="144"/>
      <c r="EC1259" s="144"/>
      <c r="ED1259" s="144"/>
      <c r="EE1259" s="144"/>
      <c r="EF1259" s="144"/>
      <c r="EG1259" s="144"/>
      <c r="EH1259" s="144"/>
      <c r="EI1259" s="144"/>
      <c r="EJ1259" s="144"/>
      <c r="EK1259" s="144"/>
      <c r="EL1259" s="144"/>
      <c r="EM1259" s="144"/>
      <c r="EN1259" s="144"/>
      <c r="EO1259" s="144"/>
      <c r="EP1259" s="144"/>
      <c r="EQ1259" s="144"/>
      <c r="ER1259" s="144"/>
      <c r="ES1259" s="144"/>
      <c r="ET1259" s="144"/>
      <c r="EU1259" s="144"/>
      <c r="EV1259" s="144"/>
      <c r="EW1259" s="144"/>
      <c r="EX1259" s="144"/>
      <c r="EY1259" s="144"/>
      <c r="EZ1259" s="144"/>
      <c r="FA1259" s="144"/>
      <c r="FB1259" s="144"/>
      <c r="FC1259" s="144"/>
      <c r="FD1259" s="144"/>
      <c r="FE1259" s="144"/>
      <c r="FF1259" s="144"/>
      <c r="FG1259" s="144"/>
      <c r="FH1259" s="144"/>
      <c r="FI1259" s="144"/>
      <c r="FJ1259" s="144"/>
      <c r="FK1259" s="144"/>
      <c r="FL1259" s="144"/>
      <c r="FM1259" s="144"/>
      <c r="FN1259" s="144"/>
      <c r="FO1259" s="144"/>
      <c r="FP1259" s="144"/>
      <c r="FQ1259" s="144"/>
      <c r="FR1259" s="144"/>
      <c r="FS1259" s="144"/>
      <c r="FT1259" s="144"/>
      <c r="FU1259" s="144"/>
      <c r="FV1259" s="144"/>
      <c r="FW1259" s="144"/>
      <c r="FX1259" s="144"/>
      <c r="FY1259" s="144"/>
      <c r="FZ1259" s="144"/>
      <c r="GA1259" s="144"/>
      <c r="GB1259" s="144"/>
      <c r="GC1259" s="144"/>
      <c r="GD1259" s="144"/>
      <c r="GE1259" s="144"/>
      <c r="GF1259" s="144"/>
      <c r="GG1259" s="144"/>
      <c r="GH1259" s="144"/>
      <c r="GI1259" s="144"/>
      <c r="GJ1259" s="144"/>
      <c r="GK1259" s="144"/>
      <c r="GL1259" s="144"/>
      <c r="GM1259" s="144"/>
      <c r="GN1259" s="144"/>
      <c r="GO1259" s="144"/>
      <c r="GP1259" s="144"/>
      <c r="GQ1259" s="144"/>
      <c r="GR1259" s="144"/>
      <c r="GS1259" s="144"/>
      <c r="GT1259" s="144"/>
      <c r="GU1259" s="144"/>
      <c r="GV1259" s="144"/>
      <c r="GW1259" s="144"/>
      <c r="GX1259" s="144"/>
      <c r="GY1259" s="144"/>
      <c r="GZ1259" s="144"/>
      <c r="HA1259" s="144"/>
      <c r="HB1259" s="144"/>
      <c r="HC1259" s="144"/>
      <c r="HD1259" s="144"/>
      <c r="HE1259" s="144"/>
      <c r="HF1259" s="144"/>
      <c r="HG1259" s="144"/>
      <c r="HH1259" s="144"/>
      <c r="HI1259" s="144"/>
      <c r="HJ1259" s="144"/>
    </row>
    <row r="1260" spans="1:218" ht="16.5" x14ac:dyDescent="0.35">
      <c r="A1260" s="144"/>
      <c r="B1260" s="144"/>
      <c r="C1260" s="144"/>
      <c r="D1260" s="144"/>
      <c r="E1260" s="144"/>
      <c r="F1260" s="144"/>
      <c r="G1260" s="144"/>
      <c r="H1260" s="144"/>
      <c r="I1260" s="144"/>
      <c r="J1260" s="144"/>
      <c r="K1260" s="144"/>
      <c r="L1260" s="144"/>
      <c r="M1260" s="144"/>
      <c r="N1260" s="144"/>
      <c r="O1260" s="144"/>
      <c r="P1260" s="144"/>
      <c r="Q1260" s="144"/>
      <c r="R1260" s="144"/>
      <c r="S1260" s="144"/>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c r="BG1260" s="144"/>
      <c r="BH1260" s="144"/>
      <c r="BI1260" s="144"/>
      <c r="BJ1260" s="144"/>
      <c r="BK1260" s="144"/>
      <c r="BL1260" s="144"/>
      <c r="BM1260" s="144"/>
      <c r="BN1260" s="144"/>
      <c r="BO1260" s="144"/>
      <c r="BP1260" s="144"/>
      <c r="BQ1260" s="144"/>
      <c r="BR1260" s="144"/>
      <c r="BS1260" s="144"/>
      <c r="BT1260" s="144"/>
      <c r="BU1260" s="144"/>
      <c r="BV1260" s="144"/>
      <c r="BW1260" s="144"/>
      <c r="BX1260" s="144"/>
      <c r="BY1260" s="144"/>
      <c r="BZ1260" s="144"/>
      <c r="CA1260" s="144"/>
      <c r="CB1260" s="144"/>
      <c r="CC1260" s="144"/>
      <c r="CD1260" s="144"/>
      <c r="CE1260" s="144"/>
      <c r="CF1260" s="144"/>
      <c r="CG1260" s="144"/>
      <c r="CH1260" s="144"/>
      <c r="CI1260" s="144"/>
      <c r="CJ1260" s="144"/>
      <c r="CK1260" s="144"/>
      <c r="CL1260" s="144"/>
      <c r="CM1260" s="144"/>
      <c r="CN1260" s="144"/>
      <c r="CO1260" s="144"/>
      <c r="CP1260" s="144"/>
      <c r="CQ1260" s="144"/>
      <c r="CR1260" s="144"/>
      <c r="CS1260" s="144"/>
      <c r="CT1260" s="144"/>
      <c r="CU1260" s="144"/>
      <c r="CV1260" s="144"/>
      <c r="CW1260" s="144"/>
      <c r="CX1260" s="144"/>
      <c r="CY1260" s="144"/>
      <c r="CZ1260" s="144"/>
      <c r="DA1260" s="144"/>
      <c r="DB1260" s="144"/>
      <c r="DC1260" s="144"/>
      <c r="DD1260" s="144"/>
      <c r="DE1260" s="144"/>
      <c r="DF1260" s="144"/>
      <c r="DG1260" s="144"/>
      <c r="DH1260" s="144"/>
      <c r="DI1260" s="144"/>
      <c r="DJ1260" s="144"/>
      <c r="DK1260" s="144"/>
      <c r="DL1260" s="144"/>
      <c r="DM1260" s="144"/>
      <c r="DN1260" s="144"/>
      <c r="DO1260" s="144"/>
      <c r="DP1260" s="144"/>
      <c r="DQ1260" s="144"/>
      <c r="DR1260" s="144"/>
      <c r="DS1260" s="144"/>
      <c r="DT1260" s="144"/>
      <c r="DU1260" s="144"/>
      <c r="DV1260" s="144"/>
      <c r="DW1260" s="144"/>
      <c r="DX1260" s="144"/>
      <c r="DY1260" s="144"/>
      <c r="DZ1260" s="144"/>
      <c r="EA1260" s="144"/>
      <c r="EB1260" s="144"/>
      <c r="EC1260" s="144"/>
      <c r="ED1260" s="144"/>
      <c r="EE1260" s="144"/>
      <c r="EF1260" s="144"/>
      <c r="EG1260" s="144"/>
      <c r="EH1260" s="144"/>
      <c r="EI1260" s="144"/>
      <c r="EJ1260" s="144"/>
      <c r="EK1260" s="144"/>
      <c r="EL1260" s="144"/>
      <c r="EM1260" s="144"/>
      <c r="EN1260" s="144"/>
      <c r="EO1260" s="144"/>
      <c r="EP1260" s="144"/>
      <c r="EQ1260" s="144"/>
      <c r="ER1260" s="144"/>
      <c r="ES1260" s="144"/>
      <c r="ET1260" s="144"/>
      <c r="EU1260" s="144"/>
      <c r="EV1260" s="144"/>
      <c r="EW1260" s="144"/>
      <c r="EX1260" s="144"/>
      <c r="EY1260" s="144"/>
      <c r="EZ1260" s="144"/>
      <c r="FA1260" s="144"/>
      <c r="FB1260" s="144"/>
      <c r="FC1260" s="144"/>
      <c r="FD1260" s="144"/>
      <c r="FE1260" s="144"/>
      <c r="FF1260" s="144"/>
      <c r="FG1260" s="144"/>
      <c r="FH1260" s="144"/>
      <c r="FI1260" s="144"/>
      <c r="FJ1260" s="144"/>
      <c r="FK1260" s="144"/>
      <c r="FL1260" s="144"/>
      <c r="FM1260" s="144"/>
      <c r="FN1260" s="144"/>
      <c r="FO1260" s="144"/>
      <c r="FP1260" s="144"/>
      <c r="FQ1260" s="144"/>
      <c r="FR1260" s="144"/>
      <c r="FS1260" s="144"/>
      <c r="FT1260" s="144"/>
      <c r="FU1260" s="144"/>
      <c r="FV1260" s="144"/>
      <c r="FW1260" s="144"/>
      <c r="FX1260" s="144"/>
      <c r="FY1260" s="144"/>
      <c r="FZ1260" s="144"/>
      <c r="GA1260" s="144"/>
      <c r="GB1260" s="144"/>
      <c r="GC1260" s="144"/>
      <c r="GD1260" s="144"/>
      <c r="GE1260" s="144"/>
      <c r="GF1260" s="144"/>
      <c r="GG1260" s="144"/>
      <c r="GH1260" s="144"/>
      <c r="GI1260" s="144"/>
      <c r="GJ1260" s="144"/>
      <c r="GK1260" s="144"/>
      <c r="GL1260" s="144"/>
      <c r="GM1260" s="144"/>
      <c r="GN1260" s="144"/>
      <c r="GO1260" s="144"/>
      <c r="GP1260" s="144"/>
      <c r="GQ1260" s="144"/>
      <c r="GR1260" s="144"/>
      <c r="GS1260" s="144"/>
      <c r="GT1260" s="144"/>
      <c r="GU1260" s="144"/>
      <c r="GV1260" s="144"/>
      <c r="GW1260" s="144"/>
      <c r="GX1260" s="144"/>
      <c r="GY1260" s="144"/>
      <c r="GZ1260" s="144"/>
      <c r="HA1260" s="144"/>
      <c r="HB1260" s="144"/>
      <c r="HC1260" s="144"/>
      <c r="HD1260" s="144"/>
      <c r="HE1260" s="144"/>
      <c r="HF1260" s="144"/>
      <c r="HG1260" s="144"/>
      <c r="HH1260" s="144"/>
      <c r="HI1260" s="144"/>
      <c r="HJ1260" s="144"/>
    </row>
    <row r="1261" spans="1:218" ht="16.5" x14ac:dyDescent="0.35">
      <c r="A1261" s="144"/>
      <c r="B1261" s="144"/>
      <c r="C1261" s="144"/>
      <c r="D1261" s="144"/>
      <c r="E1261" s="144"/>
      <c r="F1261" s="144"/>
      <c r="G1261" s="144"/>
      <c r="H1261" s="144"/>
      <c r="I1261" s="144"/>
      <c r="J1261" s="144"/>
      <c r="K1261" s="144"/>
      <c r="L1261" s="144"/>
      <c r="M1261" s="144"/>
      <c r="N1261" s="144"/>
      <c r="O1261" s="144"/>
      <c r="P1261" s="144"/>
      <c r="Q1261" s="144"/>
      <c r="R1261" s="144"/>
      <c r="S1261" s="144"/>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c r="BG1261" s="144"/>
      <c r="BH1261" s="144"/>
      <c r="BI1261" s="144"/>
      <c r="BJ1261" s="144"/>
      <c r="BK1261" s="144"/>
      <c r="BL1261" s="144"/>
      <c r="BM1261" s="144"/>
      <c r="BN1261" s="144"/>
      <c r="BO1261" s="144"/>
      <c r="BP1261" s="144"/>
      <c r="BQ1261" s="144"/>
      <c r="BR1261" s="144"/>
      <c r="BS1261" s="144"/>
      <c r="BT1261" s="144"/>
      <c r="BU1261" s="144"/>
      <c r="BV1261" s="144"/>
      <c r="BW1261" s="144"/>
      <c r="BX1261" s="144"/>
      <c r="BY1261" s="144"/>
      <c r="BZ1261" s="144"/>
      <c r="CA1261" s="144"/>
      <c r="CB1261" s="144"/>
      <c r="CC1261" s="144"/>
      <c r="CD1261" s="144"/>
      <c r="CE1261" s="144"/>
      <c r="CF1261" s="144"/>
      <c r="CG1261" s="144"/>
      <c r="CH1261" s="144"/>
      <c r="CI1261" s="144"/>
      <c r="CJ1261" s="144"/>
      <c r="CK1261" s="144"/>
      <c r="CL1261" s="144"/>
      <c r="CM1261" s="144"/>
      <c r="CN1261" s="144"/>
      <c r="CO1261" s="144"/>
      <c r="CP1261" s="144"/>
      <c r="CQ1261" s="144"/>
      <c r="CR1261" s="144"/>
      <c r="CS1261" s="144"/>
      <c r="CT1261" s="144"/>
      <c r="CU1261" s="144"/>
      <c r="CV1261" s="144"/>
      <c r="CW1261" s="144"/>
      <c r="CX1261" s="144"/>
      <c r="CY1261" s="144"/>
      <c r="CZ1261" s="144"/>
      <c r="DA1261" s="144"/>
      <c r="DB1261" s="144"/>
      <c r="DC1261" s="144"/>
      <c r="DD1261" s="144"/>
      <c r="DE1261" s="144"/>
      <c r="DF1261" s="144"/>
      <c r="DG1261" s="144"/>
      <c r="DH1261" s="144"/>
      <c r="DI1261" s="144"/>
      <c r="DJ1261" s="144"/>
      <c r="DK1261" s="144"/>
      <c r="DL1261" s="144"/>
      <c r="DM1261" s="144"/>
      <c r="DN1261" s="144"/>
      <c r="DO1261" s="144"/>
      <c r="DP1261" s="144"/>
      <c r="DQ1261" s="144"/>
      <c r="DR1261" s="144"/>
      <c r="DS1261" s="144"/>
      <c r="DT1261" s="144"/>
      <c r="DU1261" s="144"/>
      <c r="DV1261" s="144"/>
      <c r="DW1261" s="144"/>
      <c r="DX1261" s="144"/>
      <c r="DY1261" s="144"/>
      <c r="DZ1261" s="144"/>
      <c r="EA1261" s="144"/>
      <c r="EB1261" s="144"/>
      <c r="EC1261" s="144"/>
      <c r="ED1261" s="144"/>
      <c r="EE1261" s="144"/>
      <c r="EF1261" s="144"/>
      <c r="EG1261" s="144"/>
      <c r="EH1261" s="144"/>
      <c r="EI1261" s="144"/>
      <c r="EJ1261" s="144"/>
      <c r="EK1261" s="144"/>
      <c r="EL1261" s="144"/>
      <c r="EM1261" s="144"/>
      <c r="EN1261" s="144"/>
      <c r="EO1261" s="144"/>
      <c r="EP1261" s="144"/>
      <c r="EQ1261" s="144"/>
      <c r="ER1261" s="144"/>
      <c r="ES1261" s="144"/>
      <c r="ET1261" s="144"/>
      <c r="EU1261" s="144"/>
      <c r="EV1261" s="144"/>
      <c r="EW1261" s="144"/>
      <c r="EX1261" s="144"/>
      <c r="EY1261" s="144"/>
      <c r="EZ1261" s="144"/>
      <c r="FA1261" s="144"/>
      <c r="FB1261" s="144"/>
      <c r="FC1261" s="144"/>
      <c r="FD1261" s="144"/>
      <c r="FE1261" s="144"/>
      <c r="FF1261" s="144"/>
      <c r="FG1261" s="144"/>
      <c r="FH1261" s="144"/>
      <c r="FI1261" s="144"/>
      <c r="FJ1261" s="144"/>
      <c r="FK1261" s="144"/>
      <c r="FL1261" s="144"/>
      <c r="FM1261" s="144"/>
      <c r="FN1261" s="144"/>
      <c r="FO1261" s="144"/>
      <c r="FP1261" s="144"/>
      <c r="FQ1261" s="144"/>
      <c r="FR1261" s="144"/>
      <c r="FS1261" s="144"/>
      <c r="FT1261" s="144"/>
      <c r="FU1261" s="144"/>
      <c r="FV1261" s="144"/>
      <c r="FW1261" s="144"/>
      <c r="FX1261" s="144"/>
      <c r="FY1261" s="144"/>
      <c r="FZ1261" s="144"/>
      <c r="GA1261" s="144"/>
      <c r="GB1261" s="144"/>
      <c r="GC1261" s="144"/>
      <c r="GD1261" s="144"/>
      <c r="GE1261" s="144"/>
      <c r="GF1261" s="144"/>
      <c r="GG1261" s="144"/>
      <c r="GH1261" s="144"/>
      <c r="GI1261" s="144"/>
      <c r="GJ1261" s="144"/>
      <c r="GK1261" s="144"/>
      <c r="GL1261" s="144"/>
      <c r="GM1261" s="144"/>
      <c r="GN1261" s="144"/>
      <c r="GO1261" s="144"/>
      <c r="GP1261" s="144"/>
      <c r="GQ1261" s="144"/>
      <c r="GR1261" s="144"/>
      <c r="GS1261" s="144"/>
      <c r="GT1261" s="144"/>
      <c r="GU1261" s="144"/>
      <c r="GV1261" s="144"/>
      <c r="GW1261" s="144"/>
      <c r="GX1261" s="144"/>
      <c r="GY1261" s="144"/>
      <c r="GZ1261" s="144"/>
      <c r="HA1261" s="144"/>
      <c r="HB1261" s="144"/>
      <c r="HC1261" s="144"/>
      <c r="HD1261" s="144"/>
      <c r="HE1261" s="144"/>
      <c r="HF1261" s="144"/>
      <c r="HG1261" s="144"/>
      <c r="HH1261" s="144"/>
      <c r="HI1261" s="144"/>
      <c r="HJ1261" s="144"/>
    </row>
    <row r="1262" spans="1:218" ht="16.5" x14ac:dyDescent="0.35">
      <c r="A1262" s="144"/>
      <c r="B1262" s="144"/>
      <c r="C1262" s="144"/>
      <c r="D1262" s="144"/>
      <c r="E1262" s="144"/>
      <c r="F1262" s="144"/>
      <c r="G1262" s="144"/>
      <c r="H1262" s="144"/>
      <c r="I1262" s="144"/>
      <c r="J1262" s="144"/>
      <c r="K1262" s="144"/>
      <c r="L1262" s="144"/>
      <c r="M1262" s="144"/>
      <c r="N1262" s="144"/>
      <c r="O1262" s="144"/>
      <c r="P1262" s="144"/>
      <c r="Q1262" s="144"/>
      <c r="R1262" s="144"/>
      <c r="S1262" s="144"/>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c r="BG1262" s="144"/>
      <c r="BH1262" s="144"/>
      <c r="BI1262" s="144"/>
      <c r="BJ1262" s="144"/>
      <c r="BK1262" s="144"/>
      <c r="BL1262" s="144"/>
      <c r="BM1262" s="144"/>
      <c r="BN1262" s="144"/>
      <c r="BO1262" s="144"/>
      <c r="BP1262" s="144"/>
      <c r="BQ1262" s="144"/>
      <c r="BR1262" s="144"/>
      <c r="BS1262" s="144"/>
      <c r="BT1262" s="144"/>
      <c r="BU1262" s="144"/>
      <c r="BV1262" s="144"/>
      <c r="BW1262" s="144"/>
      <c r="BX1262" s="144"/>
      <c r="BY1262" s="144"/>
      <c r="BZ1262" s="144"/>
      <c r="CA1262" s="144"/>
      <c r="CB1262" s="144"/>
      <c r="CC1262" s="144"/>
      <c r="CD1262" s="144"/>
      <c r="CE1262" s="144"/>
      <c r="CF1262" s="144"/>
      <c r="CG1262" s="144"/>
      <c r="CH1262" s="144"/>
      <c r="CI1262" s="144"/>
      <c r="CJ1262" s="144"/>
      <c r="CK1262" s="144"/>
      <c r="CL1262" s="144"/>
      <c r="CM1262" s="144"/>
      <c r="CN1262" s="144"/>
      <c r="CO1262" s="144"/>
      <c r="CP1262" s="144"/>
      <c r="CQ1262" s="144"/>
      <c r="CR1262" s="144"/>
      <c r="CS1262" s="144"/>
      <c r="CT1262" s="144"/>
      <c r="CU1262" s="144"/>
      <c r="CV1262" s="144"/>
      <c r="CW1262" s="144"/>
      <c r="CX1262" s="144"/>
      <c r="CY1262" s="144"/>
      <c r="CZ1262" s="144"/>
      <c r="DA1262" s="144"/>
      <c r="DB1262" s="144"/>
      <c r="DC1262" s="144"/>
      <c r="DD1262" s="144"/>
      <c r="DE1262" s="144"/>
      <c r="DF1262" s="144"/>
      <c r="DG1262" s="144"/>
      <c r="DH1262" s="144"/>
      <c r="DI1262" s="144"/>
      <c r="DJ1262" s="144"/>
      <c r="DK1262" s="144"/>
      <c r="DL1262" s="144"/>
      <c r="DM1262" s="144"/>
      <c r="DN1262" s="144"/>
      <c r="DO1262" s="144"/>
      <c r="DP1262" s="144"/>
      <c r="DQ1262" s="144"/>
      <c r="DR1262" s="144"/>
      <c r="DS1262" s="144"/>
      <c r="DT1262" s="144"/>
      <c r="DU1262" s="144"/>
      <c r="DV1262" s="144"/>
      <c r="DW1262" s="144"/>
      <c r="DX1262" s="144"/>
      <c r="DY1262" s="144"/>
      <c r="DZ1262" s="144"/>
      <c r="EA1262" s="144"/>
      <c r="EB1262" s="144"/>
      <c r="EC1262" s="144"/>
      <c r="ED1262" s="144"/>
      <c r="EE1262" s="144"/>
      <c r="EF1262" s="144"/>
      <c r="EG1262" s="144"/>
      <c r="EH1262" s="144"/>
      <c r="EI1262" s="144"/>
      <c r="EJ1262" s="144"/>
      <c r="EK1262" s="144"/>
      <c r="EL1262" s="144"/>
      <c r="EM1262" s="144"/>
      <c r="EN1262" s="144"/>
      <c r="EO1262" s="144"/>
      <c r="EP1262" s="144"/>
      <c r="EQ1262" s="144"/>
      <c r="ER1262" s="144"/>
      <c r="ES1262" s="144"/>
      <c r="ET1262" s="144"/>
      <c r="EU1262" s="144"/>
      <c r="EV1262" s="144"/>
      <c r="EW1262" s="144"/>
      <c r="EX1262" s="144"/>
      <c r="EY1262" s="144"/>
      <c r="EZ1262" s="144"/>
      <c r="FA1262" s="144"/>
      <c r="FB1262" s="144"/>
      <c r="FC1262" s="144"/>
      <c r="FD1262" s="144"/>
      <c r="FE1262" s="144"/>
      <c r="FF1262" s="144"/>
      <c r="FG1262" s="144"/>
      <c r="FH1262" s="144"/>
      <c r="FI1262" s="144"/>
      <c r="FJ1262" s="144"/>
      <c r="FK1262" s="144"/>
      <c r="FL1262" s="144"/>
      <c r="FM1262" s="144"/>
      <c r="FN1262" s="144"/>
      <c r="FO1262" s="144"/>
      <c r="FP1262" s="144"/>
      <c r="FQ1262" s="144"/>
      <c r="FR1262" s="144"/>
      <c r="FS1262" s="144"/>
      <c r="FT1262" s="144"/>
      <c r="FU1262" s="144"/>
      <c r="FV1262" s="144"/>
      <c r="FW1262" s="144"/>
      <c r="FX1262" s="144"/>
      <c r="FY1262" s="144"/>
      <c r="FZ1262" s="144"/>
      <c r="GA1262" s="144"/>
      <c r="GB1262" s="144"/>
      <c r="GC1262" s="144"/>
      <c r="GD1262" s="144"/>
      <c r="GE1262" s="144"/>
      <c r="GF1262" s="144"/>
      <c r="GG1262" s="144"/>
      <c r="GH1262" s="144"/>
      <c r="GI1262" s="144"/>
      <c r="GJ1262" s="144"/>
      <c r="GK1262" s="144"/>
      <c r="GL1262" s="144"/>
      <c r="GM1262" s="144"/>
      <c r="GN1262" s="144"/>
      <c r="GO1262" s="144"/>
      <c r="GP1262" s="144"/>
      <c r="GQ1262" s="144"/>
      <c r="GR1262" s="144"/>
      <c r="GS1262" s="144"/>
      <c r="GT1262" s="144"/>
      <c r="GU1262" s="144"/>
      <c r="GV1262" s="144"/>
      <c r="GW1262" s="144"/>
      <c r="GX1262" s="144"/>
      <c r="GY1262" s="144"/>
      <c r="GZ1262" s="144"/>
      <c r="HA1262" s="144"/>
      <c r="HB1262" s="144"/>
      <c r="HC1262" s="144"/>
      <c r="HD1262" s="144"/>
      <c r="HE1262" s="144"/>
      <c r="HF1262" s="144"/>
      <c r="HG1262" s="144"/>
      <c r="HH1262" s="144"/>
      <c r="HI1262" s="144"/>
      <c r="HJ1262" s="144"/>
    </row>
    <row r="1263" spans="1:218" ht="16.5" x14ac:dyDescent="0.35">
      <c r="A1263" s="144"/>
      <c r="B1263" s="144"/>
      <c r="C1263" s="144"/>
      <c r="D1263" s="144"/>
      <c r="E1263" s="144"/>
      <c r="F1263" s="144"/>
      <c r="G1263" s="144"/>
      <c r="H1263" s="144"/>
      <c r="I1263" s="144"/>
      <c r="J1263" s="144"/>
      <c r="K1263" s="144"/>
      <c r="L1263" s="144"/>
      <c r="M1263" s="144"/>
      <c r="N1263" s="144"/>
      <c r="O1263" s="144"/>
      <c r="P1263" s="144"/>
      <c r="Q1263" s="144"/>
      <c r="R1263" s="144"/>
      <c r="S1263" s="144"/>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c r="BG1263" s="144"/>
      <c r="BH1263" s="144"/>
      <c r="BI1263" s="144"/>
      <c r="BJ1263" s="144"/>
      <c r="BK1263" s="144"/>
      <c r="BL1263" s="144"/>
      <c r="BM1263" s="144"/>
      <c r="BN1263" s="144"/>
      <c r="BO1263" s="144"/>
      <c r="BP1263" s="144"/>
      <c r="BQ1263" s="144"/>
      <c r="BR1263" s="144"/>
      <c r="BS1263" s="144"/>
      <c r="BT1263" s="144"/>
      <c r="BU1263" s="144"/>
      <c r="BV1263" s="144"/>
      <c r="BW1263" s="144"/>
      <c r="BX1263" s="144"/>
      <c r="BY1263" s="144"/>
      <c r="BZ1263" s="144"/>
      <c r="CA1263" s="144"/>
      <c r="CB1263" s="144"/>
      <c r="CC1263" s="144"/>
      <c r="CD1263" s="144"/>
      <c r="CE1263" s="144"/>
      <c r="CF1263" s="144"/>
      <c r="CG1263" s="144"/>
      <c r="CH1263" s="144"/>
      <c r="CI1263" s="144"/>
      <c r="CJ1263" s="144"/>
      <c r="CK1263" s="144"/>
      <c r="CL1263" s="144"/>
      <c r="CM1263" s="144"/>
      <c r="CN1263" s="144"/>
      <c r="CO1263" s="144"/>
      <c r="CP1263" s="144"/>
      <c r="CQ1263" s="144"/>
      <c r="CR1263" s="144"/>
      <c r="CS1263" s="144"/>
      <c r="CT1263" s="144"/>
      <c r="CU1263" s="144"/>
      <c r="CV1263" s="144"/>
      <c r="CW1263" s="144"/>
      <c r="CX1263" s="144"/>
      <c r="CY1263" s="144"/>
      <c r="CZ1263" s="144"/>
      <c r="DA1263" s="144"/>
      <c r="DB1263" s="144"/>
      <c r="DC1263" s="144"/>
      <c r="DD1263" s="144"/>
      <c r="DE1263" s="144"/>
      <c r="DF1263" s="144"/>
      <c r="DG1263" s="144"/>
      <c r="DH1263" s="144"/>
      <c r="DI1263" s="144"/>
      <c r="DJ1263" s="144"/>
      <c r="DK1263" s="144"/>
      <c r="DL1263" s="144"/>
      <c r="DM1263" s="144"/>
      <c r="DN1263" s="144"/>
      <c r="DO1263" s="144"/>
      <c r="DP1263" s="144"/>
      <c r="DQ1263" s="144"/>
      <c r="DR1263" s="144"/>
      <c r="DS1263" s="144"/>
      <c r="DT1263" s="144"/>
      <c r="DU1263" s="144"/>
      <c r="DV1263" s="144"/>
      <c r="DW1263" s="144"/>
      <c r="DX1263" s="144"/>
      <c r="DY1263" s="144"/>
      <c r="DZ1263" s="144"/>
      <c r="EA1263" s="144"/>
      <c r="EB1263" s="144"/>
      <c r="EC1263" s="144"/>
      <c r="ED1263" s="144"/>
      <c r="EE1263" s="144"/>
      <c r="EF1263" s="144"/>
      <c r="EG1263" s="144"/>
      <c r="EH1263" s="144"/>
      <c r="EI1263" s="144"/>
      <c r="EJ1263" s="144"/>
      <c r="EK1263" s="144"/>
      <c r="EL1263" s="144"/>
      <c r="EM1263" s="144"/>
      <c r="EN1263" s="144"/>
      <c r="EO1263" s="144"/>
      <c r="EP1263" s="144"/>
      <c r="EQ1263" s="144"/>
      <c r="ER1263" s="144"/>
      <c r="ES1263" s="144"/>
      <c r="ET1263" s="144"/>
      <c r="EU1263" s="144"/>
      <c r="EV1263" s="144"/>
      <c r="EW1263" s="144"/>
      <c r="EX1263" s="144"/>
      <c r="EY1263" s="144"/>
      <c r="EZ1263" s="144"/>
      <c r="FA1263" s="144"/>
      <c r="FB1263" s="144"/>
      <c r="FC1263" s="144"/>
      <c r="FD1263" s="144"/>
      <c r="FE1263" s="144"/>
      <c r="FF1263" s="144"/>
      <c r="FG1263" s="144"/>
      <c r="FH1263" s="144"/>
      <c r="FI1263" s="144"/>
      <c r="FJ1263" s="144"/>
      <c r="FK1263" s="144"/>
      <c r="FL1263" s="144"/>
      <c r="FM1263" s="144"/>
      <c r="FN1263" s="144"/>
      <c r="FO1263" s="144"/>
      <c r="FP1263" s="144"/>
      <c r="FQ1263" s="144"/>
      <c r="FR1263" s="144"/>
      <c r="FS1263" s="144"/>
      <c r="FT1263" s="144"/>
      <c r="FU1263" s="144"/>
      <c r="FV1263" s="144"/>
      <c r="FW1263" s="144"/>
      <c r="FX1263" s="144"/>
      <c r="FY1263" s="144"/>
      <c r="FZ1263" s="144"/>
      <c r="GA1263" s="144"/>
      <c r="GB1263" s="144"/>
      <c r="GC1263" s="144"/>
      <c r="GD1263" s="144"/>
      <c r="GE1263" s="144"/>
      <c r="GF1263" s="144"/>
      <c r="GG1263" s="144"/>
      <c r="GH1263" s="144"/>
      <c r="GI1263" s="144"/>
      <c r="GJ1263" s="144"/>
      <c r="GK1263" s="144"/>
      <c r="GL1263" s="144"/>
      <c r="GM1263" s="144"/>
      <c r="GN1263" s="144"/>
      <c r="GO1263" s="144"/>
      <c r="GP1263" s="144"/>
      <c r="GQ1263" s="144"/>
      <c r="GR1263" s="144"/>
      <c r="GS1263" s="144"/>
      <c r="GT1263" s="144"/>
      <c r="GU1263" s="144"/>
      <c r="GV1263" s="144"/>
      <c r="GW1263" s="144"/>
      <c r="GX1263" s="144"/>
      <c r="GY1263" s="144"/>
      <c r="GZ1263" s="144"/>
      <c r="HA1263" s="144"/>
      <c r="HB1263" s="144"/>
      <c r="HC1263" s="144"/>
      <c r="HD1263" s="144"/>
      <c r="HE1263" s="144"/>
      <c r="HF1263" s="144"/>
      <c r="HG1263" s="144"/>
      <c r="HH1263" s="144"/>
      <c r="HI1263" s="144"/>
      <c r="HJ1263" s="144"/>
    </row>
    <row r="1264" spans="1:218" ht="16.5" x14ac:dyDescent="0.35">
      <c r="A1264" s="144"/>
      <c r="B1264" s="144"/>
      <c r="C1264" s="144"/>
      <c r="D1264" s="144"/>
      <c r="E1264" s="144"/>
      <c r="F1264" s="144"/>
      <c r="G1264" s="144"/>
      <c r="H1264" s="144"/>
      <c r="I1264" s="144"/>
      <c r="J1264" s="144"/>
      <c r="K1264" s="144"/>
      <c r="L1264" s="144"/>
      <c r="M1264" s="144"/>
      <c r="N1264" s="144"/>
      <c r="O1264" s="144"/>
      <c r="P1264" s="144"/>
      <c r="Q1264" s="144"/>
      <c r="R1264" s="144"/>
      <c r="S1264" s="144"/>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c r="BG1264" s="144"/>
      <c r="BH1264" s="144"/>
      <c r="BI1264" s="144"/>
      <c r="BJ1264" s="144"/>
      <c r="BK1264" s="144"/>
      <c r="BL1264" s="144"/>
      <c r="BM1264" s="144"/>
      <c r="BN1264" s="144"/>
      <c r="BO1264" s="144"/>
      <c r="BP1264" s="144"/>
      <c r="BQ1264" s="144"/>
      <c r="BR1264" s="144"/>
      <c r="BS1264" s="144"/>
      <c r="BT1264" s="144"/>
      <c r="BU1264" s="144"/>
      <c r="BV1264" s="144"/>
      <c r="BW1264" s="144"/>
      <c r="BX1264" s="144"/>
      <c r="BY1264" s="144"/>
      <c r="BZ1264" s="144"/>
      <c r="CA1264" s="144"/>
      <c r="CB1264" s="144"/>
      <c r="CC1264" s="144"/>
      <c r="CD1264" s="144"/>
      <c r="CE1264" s="144"/>
      <c r="CF1264" s="144"/>
      <c r="CG1264" s="144"/>
      <c r="CH1264" s="144"/>
      <c r="CI1264" s="144"/>
      <c r="CJ1264" s="144"/>
      <c r="CK1264" s="144"/>
      <c r="CL1264" s="144"/>
      <c r="CM1264" s="144"/>
      <c r="CN1264" s="144"/>
      <c r="CO1264" s="144"/>
      <c r="CP1264" s="144"/>
      <c r="CQ1264" s="144"/>
      <c r="CR1264" s="144"/>
      <c r="CS1264" s="144"/>
      <c r="CT1264" s="144"/>
      <c r="CU1264" s="144"/>
      <c r="CV1264" s="144"/>
      <c r="CW1264" s="144"/>
      <c r="CX1264" s="144"/>
      <c r="CY1264" s="144"/>
      <c r="CZ1264" s="144"/>
      <c r="DA1264" s="144"/>
      <c r="DB1264" s="144"/>
      <c r="DC1264" s="144"/>
      <c r="DD1264" s="144"/>
      <c r="DE1264" s="144"/>
      <c r="DF1264" s="144"/>
      <c r="DG1264" s="144"/>
      <c r="DH1264" s="144"/>
      <c r="DI1264" s="144"/>
      <c r="DJ1264" s="144"/>
      <c r="DK1264" s="144"/>
      <c r="DL1264" s="144"/>
      <c r="DM1264" s="144"/>
      <c r="DN1264" s="144"/>
      <c r="DO1264" s="144"/>
      <c r="DP1264" s="144"/>
      <c r="DQ1264" s="144"/>
      <c r="DR1264" s="144"/>
      <c r="DS1264" s="144"/>
      <c r="DT1264" s="144"/>
      <c r="DU1264" s="144"/>
      <c r="DV1264" s="144"/>
      <c r="DW1264" s="144"/>
      <c r="DX1264" s="144"/>
      <c r="DY1264" s="144"/>
      <c r="DZ1264" s="144"/>
      <c r="EA1264" s="144"/>
      <c r="EB1264" s="144"/>
      <c r="EC1264" s="144"/>
      <c r="ED1264" s="144"/>
      <c r="EE1264" s="144"/>
      <c r="EF1264" s="144"/>
      <c r="EG1264" s="144"/>
      <c r="EH1264" s="144"/>
      <c r="EI1264" s="144"/>
      <c r="EJ1264" s="144"/>
      <c r="EK1264" s="144"/>
      <c r="EL1264" s="144"/>
      <c r="EM1264" s="144"/>
      <c r="EN1264" s="144"/>
      <c r="EO1264" s="144"/>
      <c r="EP1264" s="144"/>
      <c r="EQ1264" s="144"/>
      <c r="ER1264" s="144"/>
      <c r="ES1264" s="144"/>
      <c r="ET1264" s="144"/>
      <c r="EU1264" s="144"/>
      <c r="EV1264" s="144"/>
      <c r="EW1264" s="144"/>
      <c r="EX1264" s="144"/>
      <c r="EY1264" s="144"/>
      <c r="EZ1264" s="144"/>
      <c r="FA1264" s="144"/>
      <c r="FB1264" s="144"/>
      <c r="FC1264" s="144"/>
      <c r="FD1264" s="144"/>
      <c r="FE1264" s="144"/>
      <c r="FF1264" s="144"/>
      <c r="FG1264" s="144"/>
      <c r="FH1264" s="144"/>
      <c r="FI1264" s="144"/>
      <c r="FJ1264" s="144"/>
      <c r="FK1264" s="144"/>
      <c r="FL1264" s="144"/>
      <c r="FM1264" s="144"/>
      <c r="FN1264" s="144"/>
      <c r="FO1264" s="144"/>
      <c r="FP1264" s="144"/>
      <c r="FQ1264" s="144"/>
      <c r="FR1264" s="144"/>
      <c r="FS1264" s="144"/>
      <c r="FT1264" s="144"/>
      <c r="FU1264" s="144"/>
      <c r="FV1264" s="144"/>
      <c r="FW1264" s="144"/>
      <c r="FX1264" s="144"/>
      <c r="FY1264" s="144"/>
      <c r="FZ1264" s="144"/>
      <c r="GA1264" s="144"/>
      <c r="GB1264" s="144"/>
      <c r="GC1264" s="144"/>
      <c r="GD1264" s="144"/>
      <c r="GE1264" s="144"/>
      <c r="GF1264" s="144"/>
      <c r="GG1264" s="144"/>
      <c r="GH1264" s="144"/>
      <c r="GI1264" s="144"/>
      <c r="GJ1264" s="144"/>
      <c r="GK1264" s="144"/>
      <c r="GL1264" s="144"/>
      <c r="GM1264" s="144"/>
      <c r="GN1264" s="144"/>
      <c r="GO1264" s="144"/>
      <c r="GP1264" s="144"/>
      <c r="GQ1264" s="144"/>
      <c r="GR1264" s="144"/>
      <c r="GS1264" s="144"/>
      <c r="GT1264" s="144"/>
      <c r="GU1264" s="144"/>
      <c r="GV1264" s="144"/>
      <c r="GW1264" s="144"/>
      <c r="GX1264" s="144"/>
      <c r="GY1264" s="144"/>
      <c r="GZ1264" s="144"/>
      <c r="HA1264" s="144"/>
      <c r="HB1264" s="144"/>
      <c r="HC1264" s="144"/>
      <c r="HD1264" s="144"/>
      <c r="HE1264" s="144"/>
      <c r="HF1264" s="144"/>
      <c r="HG1264" s="144"/>
      <c r="HH1264" s="144"/>
      <c r="HI1264" s="144"/>
      <c r="HJ1264" s="144"/>
    </row>
    <row r="1265" spans="1:218" ht="16.5" x14ac:dyDescent="0.35">
      <c r="A1265" s="144"/>
      <c r="B1265" s="144"/>
      <c r="C1265" s="144"/>
      <c r="D1265" s="144"/>
      <c r="E1265" s="144"/>
      <c r="F1265" s="144"/>
      <c r="G1265" s="144"/>
      <c r="H1265" s="144"/>
      <c r="I1265" s="144"/>
      <c r="J1265" s="144"/>
      <c r="K1265" s="144"/>
      <c r="L1265" s="144"/>
      <c r="M1265" s="144"/>
      <c r="N1265" s="144"/>
      <c r="O1265" s="144"/>
      <c r="P1265" s="144"/>
      <c r="Q1265" s="144"/>
      <c r="R1265" s="144"/>
      <c r="S1265" s="144"/>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c r="BG1265" s="144"/>
      <c r="BH1265" s="144"/>
      <c r="BI1265" s="144"/>
      <c r="BJ1265" s="144"/>
      <c r="BK1265" s="144"/>
      <c r="BL1265" s="144"/>
      <c r="BM1265" s="144"/>
      <c r="BN1265" s="144"/>
      <c r="BO1265" s="144"/>
      <c r="BP1265" s="144"/>
      <c r="BQ1265" s="144"/>
      <c r="BR1265" s="144"/>
      <c r="BS1265" s="144"/>
      <c r="BT1265" s="144"/>
      <c r="BU1265" s="144"/>
      <c r="BV1265" s="144"/>
      <c r="BW1265" s="144"/>
      <c r="BX1265" s="144"/>
      <c r="BY1265" s="144"/>
      <c r="BZ1265" s="144"/>
      <c r="CA1265" s="144"/>
      <c r="CB1265" s="144"/>
      <c r="CC1265" s="144"/>
      <c r="CD1265" s="144"/>
      <c r="CE1265" s="144"/>
      <c r="CF1265" s="144"/>
      <c r="CG1265" s="144"/>
      <c r="CH1265" s="144"/>
      <c r="CI1265" s="144"/>
      <c r="CJ1265" s="144"/>
      <c r="CK1265" s="144"/>
      <c r="CL1265" s="144"/>
      <c r="CM1265" s="144"/>
      <c r="CN1265" s="144"/>
      <c r="CO1265" s="144"/>
      <c r="CP1265" s="144"/>
      <c r="CQ1265" s="144"/>
      <c r="CR1265" s="144"/>
      <c r="CS1265" s="144"/>
      <c r="CT1265" s="144"/>
      <c r="CU1265" s="144"/>
      <c r="CV1265" s="144"/>
      <c r="CW1265" s="144"/>
      <c r="CX1265" s="144"/>
      <c r="CY1265" s="144"/>
      <c r="CZ1265" s="144"/>
      <c r="DA1265" s="144"/>
      <c r="DB1265" s="144"/>
      <c r="DC1265" s="144"/>
      <c r="DD1265" s="144"/>
      <c r="DE1265" s="144"/>
      <c r="DF1265" s="144"/>
      <c r="DG1265" s="144"/>
      <c r="DH1265" s="144"/>
      <c r="DI1265" s="144"/>
      <c r="DJ1265" s="144"/>
      <c r="DK1265" s="144"/>
      <c r="DL1265" s="144"/>
      <c r="DM1265" s="144"/>
      <c r="DN1265" s="144"/>
      <c r="DO1265" s="144"/>
      <c r="DP1265" s="144"/>
      <c r="DQ1265" s="144"/>
      <c r="DR1265" s="144"/>
      <c r="DS1265" s="144"/>
      <c r="DT1265" s="144"/>
      <c r="DU1265" s="144"/>
      <c r="DV1265" s="144"/>
      <c r="DW1265" s="144"/>
      <c r="DX1265" s="144"/>
      <c r="DY1265" s="144"/>
      <c r="DZ1265" s="144"/>
      <c r="EA1265" s="144"/>
      <c r="EB1265" s="144"/>
      <c r="EC1265" s="144"/>
      <c r="ED1265" s="144"/>
      <c r="EE1265" s="144"/>
      <c r="EF1265" s="144"/>
      <c r="EG1265" s="144"/>
      <c r="EH1265" s="144"/>
      <c r="EI1265" s="144"/>
      <c r="EJ1265" s="144"/>
      <c r="EK1265" s="144"/>
      <c r="EL1265" s="144"/>
      <c r="EM1265" s="144"/>
      <c r="EN1265" s="144"/>
      <c r="EO1265" s="144"/>
      <c r="EP1265" s="144"/>
      <c r="EQ1265" s="144"/>
      <c r="ER1265" s="144"/>
      <c r="ES1265" s="144"/>
      <c r="ET1265" s="144"/>
      <c r="EU1265" s="144"/>
      <c r="EV1265" s="144"/>
      <c r="EW1265" s="144"/>
      <c r="EX1265" s="144"/>
      <c r="EY1265" s="144"/>
      <c r="EZ1265" s="144"/>
      <c r="FA1265" s="144"/>
      <c r="FB1265" s="144"/>
      <c r="FC1265" s="144"/>
      <c r="FD1265" s="144"/>
      <c r="FE1265" s="144"/>
      <c r="FF1265" s="144"/>
      <c r="FG1265" s="144"/>
      <c r="FH1265" s="144"/>
      <c r="FI1265" s="144"/>
      <c r="FJ1265" s="144"/>
      <c r="FK1265" s="144"/>
      <c r="FL1265" s="144"/>
      <c r="FM1265" s="144"/>
      <c r="FN1265" s="144"/>
      <c r="FO1265" s="144"/>
      <c r="FP1265" s="144"/>
      <c r="FQ1265" s="144"/>
      <c r="FR1265" s="144"/>
      <c r="FS1265" s="144"/>
      <c r="FT1265" s="144"/>
      <c r="FU1265" s="144"/>
      <c r="FV1265" s="144"/>
      <c r="FW1265" s="144"/>
      <c r="FX1265" s="144"/>
      <c r="FY1265" s="144"/>
      <c r="FZ1265" s="144"/>
      <c r="GA1265" s="144"/>
      <c r="GB1265" s="144"/>
      <c r="GC1265" s="144"/>
      <c r="GD1265" s="144"/>
      <c r="GE1265" s="144"/>
      <c r="GF1265" s="144"/>
      <c r="GG1265" s="144"/>
      <c r="GH1265" s="144"/>
      <c r="GI1265" s="144"/>
      <c r="GJ1265" s="144"/>
      <c r="GK1265" s="144"/>
      <c r="GL1265" s="144"/>
      <c r="GM1265" s="144"/>
      <c r="GN1265" s="144"/>
      <c r="GO1265" s="144"/>
      <c r="GP1265" s="144"/>
      <c r="GQ1265" s="144"/>
      <c r="GR1265" s="144"/>
      <c r="GS1265" s="144"/>
      <c r="GT1265" s="144"/>
      <c r="GU1265" s="144"/>
      <c r="GV1265" s="144"/>
      <c r="GW1265" s="144"/>
      <c r="GX1265" s="144"/>
      <c r="GY1265" s="144"/>
      <c r="GZ1265" s="144"/>
      <c r="HA1265" s="144"/>
      <c r="HB1265" s="144"/>
      <c r="HC1265" s="144"/>
      <c r="HD1265" s="144"/>
      <c r="HE1265" s="144"/>
      <c r="HF1265" s="144"/>
      <c r="HG1265" s="144"/>
      <c r="HH1265" s="144"/>
      <c r="HI1265" s="144"/>
      <c r="HJ1265" s="144"/>
    </row>
    <row r="1266" spans="1:218" ht="16.5" x14ac:dyDescent="0.35">
      <c r="A1266" s="144"/>
      <c r="B1266" s="144"/>
      <c r="C1266" s="144"/>
      <c r="D1266" s="144"/>
      <c r="E1266" s="144"/>
      <c r="F1266" s="144"/>
      <c r="G1266" s="144"/>
      <c r="H1266" s="144"/>
      <c r="I1266" s="144"/>
      <c r="J1266" s="144"/>
      <c r="K1266" s="144"/>
      <c r="L1266" s="144"/>
      <c r="M1266" s="144"/>
      <c r="N1266" s="144"/>
      <c r="O1266" s="144"/>
      <c r="P1266" s="144"/>
      <c r="Q1266" s="144"/>
      <c r="R1266" s="144"/>
      <c r="S1266" s="144"/>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c r="BG1266" s="144"/>
      <c r="BH1266" s="144"/>
      <c r="BI1266" s="144"/>
      <c r="BJ1266" s="144"/>
      <c r="BK1266" s="144"/>
      <c r="BL1266" s="144"/>
      <c r="BM1266" s="144"/>
      <c r="BN1266" s="144"/>
      <c r="BO1266" s="144"/>
      <c r="BP1266" s="144"/>
      <c r="BQ1266" s="144"/>
      <c r="BR1266" s="144"/>
      <c r="BS1266" s="144"/>
      <c r="BT1266" s="144"/>
      <c r="BU1266" s="144"/>
      <c r="BV1266" s="144"/>
      <c r="BW1266" s="144"/>
      <c r="BX1266" s="144"/>
      <c r="BY1266" s="144"/>
      <c r="BZ1266" s="144"/>
      <c r="CA1266" s="144"/>
      <c r="CB1266" s="144"/>
      <c r="CC1266" s="144"/>
      <c r="CD1266" s="144"/>
      <c r="CE1266" s="144"/>
      <c r="CF1266" s="144"/>
      <c r="CG1266" s="144"/>
      <c r="CH1266" s="144"/>
      <c r="CI1266" s="144"/>
      <c r="CJ1266" s="144"/>
      <c r="CK1266" s="144"/>
      <c r="CL1266" s="144"/>
      <c r="CM1266" s="144"/>
      <c r="CN1266" s="144"/>
      <c r="CO1266" s="144"/>
      <c r="CP1266" s="144"/>
      <c r="CQ1266" s="144"/>
      <c r="CR1266" s="144"/>
      <c r="CS1266" s="144"/>
      <c r="CT1266" s="144"/>
      <c r="CU1266" s="144"/>
      <c r="CV1266" s="144"/>
      <c r="CW1266" s="144"/>
      <c r="CX1266" s="144"/>
      <c r="CY1266" s="144"/>
      <c r="CZ1266" s="144"/>
      <c r="DA1266" s="144"/>
      <c r="DB1266" s="144"/>
      <c r="DC1266" s="144"/>
      <c r="DD1266" s="144"/>
      <c r="DE1266" s="144"/>
      <c r="DF1266" s="144"/>
      <c r="DG1266" s="144"/>
      <c r="DH1266" s="144"/>
      <c r="DI1266" s="144"/>
      <c r="DJ1266" s="144"/>
      <c r="DK1266" s="144"/>
      <c r="DL1266" s="144"/>
      <c r="DM1266" s="144"/>
      <c r="DN1266" s="144"/>
      <c r="DO1266" s="144"/>
      <c r="DP1266" s="144"/>
      <c r="DQ1266" s="144"/>
      <c r="DR1266" s="144"/>
      <c r="DS1266" s="144"/>
      <c r="DT1266" s="144"/>
      <c r="DU1266" s="144"/>
      <c r="DV1266" s="144"/>
      <c r="DW1266" s="144"/>
      <c r="DX1266" s="144"/>
      <c r="DY1266" s="144"/>
      <c r="DZ1266" s="144"/>
      <c r="EA1266" s="144"/>
      <c r="EB1266" s="144"/>
      <c r="EC1266" s="144"/>
      <c r="ED1266" s="144"/>
      <c r="EE1266" s="144"/>
      <c r="EF1266" s="144"/>
      <c r="EG1266" s="144"/>
      <c r="EH1266" s="144"/>
      <c r="EI1266" s="144"/>
      <c r="EJ1266" s="144"/>
      <c r="EK1266" s="144"/>
      <c r="EL1266" s="144"/>
      <c r="EM1266" s="144"/>
      <c r="EN1266" s="144"/>
      <c r="EO1266" s="144"/>
      <c r="EP1266" s="144"/>
      <c r="EQ1266" s="144"/>
      <c r="ER1266" s="144"/>
      <c r="ES1266" s="144"/>
      <c r="ET1266" s="144"/>
      <c r="EU1266" s="144"/>
      <c r="EV1266" s="144"/>
      <c r="EW1266" s="144"/>
      <c r="EX1266" s="144"/>
      <c r="EY1266" s="144"/>
      <c r="EZ1266" s="144"/>
      <c r="FA1266" s="144"/>
      <c r="FB1266" s="144"/>
      <c r="FC1266" s="144"/>
      <c r="FD1266" s="144"/>
      <c r="FE1266" s="144"/>
      <c r="FF1266" s="144"/>
      <c r="FG1266" s="144"/>
      <c r="FH1266" s="144"/>
      <c r="FI1266" s="144"/>
      <c r="FJ1266" s="144"/>
      <c r="FK1266" s="144"/>
      <c r="FL1266" s="144"/>
      <c r="FM1266" s="144"/>
      <c r="FN1266" s="144"/>
      <c r="FO1266" s="144"/>
      <c r="FP1266" s="144"/>
      <c r="FQ1266" s="144"/>
      <c r="FR1266" s="144"/>
      <c r="FS1266" s="144"/>
      <c r="FT1266" s="144"/>
      <c r="FU1266" s="144"/>
      <c r="FV1266" s="144"/>
      <c r="FW1266" s="144"/>
      <c r="FX1266" s="144"/>
      <c r="FY1266" s="144"/>
      <c r="FZ1266" s="144"/>
      <c r="GA1266" s="144"/>
      <c r="GB1266" s="144"/>
      <c r="GC1266" s="144"/>
      <c r="GD1266" s="144"/>
      <c r="GE1266" s="144"/>
      <c r="GF1266" s="144"/>
      <c r="GG1266" s="144"/>
      <c r="GH1266" s="144"/>
      <c r="GI1266" s="144"/>
      <c r="GJ1266" s="144"/>
      <c r="GK1266" s="144"/>
      <c r="GL1266" s="144"/>
      <c r="GM1266" s="144"/>
      <c r="GN1266" s="144"/>
      <c r="GO1266" s="144"/>
      <c r="GP1266" s="144"/>
      <c r="GQ1266" s="144"/>
      <c r="GR1266" s="144"/>
      <c r="GS1266" s="144"/>
      <c r="GT1266" s="144"/>
      <c r="GU1266" s="144"/>
      <c r="GV1266" s="144"/>
      <c r="GW1266" s="144"/>
      <c r="GX1266" s="144"/>
      <c r="GY1266" s="144"/>
      <c r="GZ1266" s="144"/>
      <c r="HA1266" s="144"/>
      <c r="HB1266" s="144"/>
      <c r="HC1266" s="144"/>
      <c r="HD1266" s="144"/>
      <c r="HE1266" s="144"/>
      <c r="HF1266" s="144"/>
      <c r="HG1266" s="144"/>
      <c r="HH1266" s="144"/>
      <c r="HI1266" s="144"/>
      <c r="HJ1266" s="144"/>
    </row>
    <row r="1267" spans="1:218" ht="16.5" x14ac:dyDescent="0.35">
      <c r="A1267" s="144"/>
      <c r="B1267" s="144"/>
      <c r="C1267" s="144"/>
      <c r="D1267" s="144"/>
      <c r="E1267" s="144"/>
      <c r="F1267" s="144"/>
      <c r="G1267" s="144"/>
      <c r="H1267" s="144"/>
      <c r="I1267" s="144"/>
      <c r="J1267" s="144"/>
      <c r="K1267" s="144"/>
      <c r="L1267" s="144"/>
      <c r="M1267" s="144"/>
      <c r="N1267" s="144"/>
      <c r="O1267" s="144"/>
      <c r="P1267" s="144"/>
      <c r="Q1267" s="144"/>
      <c r="R1267" s="144"/>
      <c r="S1267" s="144"/>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c r="BG1267" s="144"/>
      <c r="BH1267" s="144"/>
      <c r="BI1267" s="144"/>
      <c r="BJ1267" s="144"/>
      <c r="BK1267" s="144"/>
      <c r="BL1267" s="144"/>
      <c r="BM1267" s="144"/>
      <c r="BN1267" s="144"/>
      <c r="BO1267" s="144"/>
      <c r="BP1267" s="144"/>
      <c r="BQ1267" s="144"/>
      <c r="BR1267" s="144"/>
      <c r="BS1267" s="144"/>
      <c r="BT1267" s="144"/>
      <c r="BU1267" s="144"/>
      <c r="BV1267" s="144"/>
      <c r="BW1267" s="144"/>
      <c r="BX1267" s="144"/>
      <c r="BY1267" s="144"/>
      <c r="BZ1267" s="144"/>
      <c r="CA1267" s="144"/>
      <c r="CB1267" s="144"/>
      <c r="CC1267" s="144"/>
      <c r="CD1267" s="144"/>
      <c r="CE1267" s="144"/>
      <c r="CF1267" s="144"/>
      <c r="CG1267" s="144"/>
      <c r="CH1267" s="144"/>
      <c r="CI1267" s="144"/>
      <c r="CJ1267" s="144"/>
      <c r="CK1267" s="144"/>
      <c r="CL1267" s="144"/>
      <c r="CM1267" s="144"/>
      <c r="CN1267" s="144"/>
      <c r="CO1267" s="144"/>
      <c r="CP1267" s="144"/>
      <c r="CQ1267" s="144"/>
      <c r="CR1267" s="144"/>
      <c r="CS1267" s="144"/>
      <c r="CT1267" s="144"/>
      <c r="CU1267" s="144"/>
      <c r="CV1267" s="144"/>
      <c r="CW1267" s="144"/>
      <c r="CX1267" s="144"/>
      <c r="CY1267" s="144"/>
      <c r="CZ1267" s="144"/>
      <c r="DA1267" s="144"/>
      <c r="DB1267" s="144"/>
      <c r="DC1267" s="144"/>
      <c r="DD1267" s="144"/>
      <c r="DE1267" s="144"/>
      <c r="DF1267" s="144"/>
      <c r="DG1267" s="144"/>
      <c r="DH1267" s="144"/>
      <c r="DI1267" s="144"/>
      <c r="DJ1267" s="144"/>
      <c r="DK1267" s="144"/>
      <c r="DL1267" s="144"/>
      <c r="DM1267" s="144"/>
      <c r="DN1267" s="144"/>
      <c r="DO1267" s="144"/>
      <c r="DP1267" s="144"/>
      <c r="DQ1267" s="144"/>
      <c r="DR1267" s="144"/>
      <c r="DS1267" s="144"/>
      <c r="DT1267" s="144"/>
      <c r="DU1267" s="144"/>
      <c r="DV1267" s="144"/>
      <c r="DW1267" s="144"/>
      <c r="DX1267" s="144"/>
      <c r="DY1267" s="144"/>
      <c r="DZ1267" s="144"/>
      <c r="EA1267" s="144"/>
      <c r="EB1267" s="144"/>
      <c r="EC1267" s="144"/>
      <c r="ED1267" s="144"/>
      <c r="EE1267" s="144"/>
      <c r="EF1267" s="144"/>
      <c r="EG1267" s="144"/>
      <c r="EH1267" s="144"/>
      <c r="EI1267" s="144"/>
      <c r="EJ1267" s="144"/>
      <c r="EK1267" s="144"/>
      <c r="EL1267" s="144"/>
      <c r="EM1267" s="144"/>
      <c r="EN1267" s="144"/>
      <c r="EO1267" s="144"/>
      <c r="EP1267" s="144"/>
      <c r="EQ1267" s="144"/>
      <c r="ER1267" s="144"/>
      <c r="ES1267" s="144"/>
      <c r="ET1267" s="144"/>
      <c r="EU1267" s="144"/>
      <c r="EV1267" s="144"/>
      <c r="EW1267" s="144"/>
      <c r="EX1267" s="144"/>
      <c r="EY1267" s="144"/>
      <c r="EZ1267" s="144"/>
      <c r="FA1267" s="144"/>
      <c r="FB1267" s="144"/>
      <c r="FC1267" s="144"/>
      <c r="FD1267" s="144"/>
      <c r="FE1267" s="144"/>
      <c r="FF1267" s="144"/>
      <c r="FG1267" s="144"/>
      <c r="FH1267" s="144"/>
      <c r="FI1267" s="144"/>
      <c r="FJ1267" s="144"/>
      <c r="FK1267" s="144"/>
      <c r="FL1267" s="144"/>
      <c r="FM1267" s="144"/>
      <c r="FN1267" s="144"/>
      <c r="FO1267" s="144"/>
      <c r="FP1267" s="144"/>
      <c r="FQ1267" s="144"/>
      <c r="FR1267" s="144"/>
      <c r="FS1267" s="144"/>
      <c r="FT1267" s="144"/>
      <c r="FU1267" s="144"/>
      <c r="FV1267" s="144"/>
      <c r="FW1267" s="144"/>
      <c r="FX1267" s="144"/>
      <c r="FY1267" s="144"/>
      <c r="FZ1267" s="144"/>
      <c r="GA1267" s="144"/>
      <c r="GB1267" s="144"/>
      <c r="GC1267" s="144"/>
      <c r="GD1267" s="144"/>
      <c r="GE1267" s="144"/>
      <c r="GF1267" s="144"/>
      <c r="GG1267" s="144"/>
      <c r="GH1267" s="144"/>
      <c r="GI1267" s="144"/>
      <c r="GJ1267" s="144"/>
      <c r="GK1267" s="144"/>
      <c r="GL1267" s="144"/>
      <c r="GM1267" s="144"/>
      <c r="GN1267" s="144"/>
      <c r="GO1267" s="144"/>
      <c r="GP1267" s="144"/>
      <c r="GQ1267" s="144"/>
      <c r="GR1267" s="144"/>
      <c r="GS1267" s="144"/>
      <c r="GT1267" s="144"/>
      <c r="GU1267" s="144"/>
      <c r="GV1267" s="144"/>
      <c r="GW1267" s="144"/>
      <c r="GX1267" s="144"/>
      <c r="GY1267" s="144"/>
      <c r="GZ1267" s="144"/>
      <c r="HA1267" s="144"/>
      <c r="HB1267" s="144"/>
      <c r="HC1267" s="144"/>
      <c r="HD1267" s="144"/>
      <c r="HE1267" s="144"/>
      <c r="HF1267" s="144"/>
      <c r="HG1267" s="144"/>
      <c r="HH1267" s="144"/>
      <c r="HI1267" s="144"/>
      <c r="HJ1267" s="144"/>
    </row>
    <row r="1268" spans="1:218" ht="16.5" x14ac:dyDescent="0.35">
      <c r="A1268" s="144"/>
      <c r="B1268" s="144"/>
      <c r="C1268" s="144"/>
      <c r="D1268" s="144"/>
      <c r="E1268" s="144"/>
      <c r="F1268" s="144"/>
      <c r="G1268" s="144"/>
      <c r="H1268" s="144"/>
      <c r="I1268" s="144"/>
      <c r="J1268" s="144"/>
      <c r="K1268" s="144"/>
      <c r="L1268" s="144"/>
      <c r="M1268" s="144"/>
      <c r="N1268" s="144"/>
      <c r="O1268" s="144"/>
      <c r="P1268" s="144"/>
      <c r="Q1268" s="144"/>
      <c r="R1268" s="144"/>
      <c r="S1268" s="144"/>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c r="BG1268" s="144"/>
      <c r="BH1268" s="144"/>
      <c r="BI1268" s="144"/>
      <c r="BJ1268" s="144"/>
      <c r="BK1268" s="144"/>
      <c r="BL1268" s="144"/>
      <c r="BM1268" s="144"/>
      <c r="BN1268" s="144"/>
      <c r="BO1268" s="144"/>
      <c r="BP1268" s="144"/>
      <c r="BQ1268" s="144"/>
      <c r="BR1268" s="144"/>
      <c r="BS1268" s="144"/>
      <c r="BT1268" s="144"/>
      <c r="BU1268" s="144"/>
      <c r="BV1268" s="144"/>
      <c r="BW1268" s="144"/>
      <c r="BX1268" s="144"/>
      <c r="BY1268" s="144"/>
      <c r="BZ1268" s="144"/>
      <c r="CA1268" s="144"/>
      <c r="CB1268" s="144"/>
      <c r="CC1268" s="144"/>
      <c r="CD1268" s="144"/>
      <c r="CE1268" s="144"/>
      <c r="CF1268" s="144"/>
      <c r="CG1268" s="144"/>
      <c r="CH1268" s="144"/>
      <c r="CI1268" s="144"/>
      <c r="CJ1268" s="144"/>
      <c r="CK1268" s="144"/>
      <c r="CL1268" s="144"/>
      <c r="CM1268" s="144"/>
      <c r="CN1268" s="144"/>
      <c r="CO1268" s="144"/>
      <c r="CP1268" s="144"/>
      <c r="CQ1268" s="144"/>
      <c r="CR1268" s="144"/>
      <c r="CS1268" s="144"/>
      <c r="CT1268" s="144"/>
      <c r="CU1268" s="144"/>
      <c r="CV1268" s="144"/>
      <c r="CW1268" s="144"/>
      <c r="CX1268" s="144"/>
      <c r="CY1268" s="144"/>
      <c r="CZ1268" s="144"/>
      <c r="DA1268" s="144"/>
      <c r="DB1268" s="144"/>
      <c r="DC1268" s="144"/>
      <c r="DD1268" s="144"/>
      <c r="DE1268" s="144"/>
      <c r="DF1268" s="144"/>
      <c r="DG1268" s="144"/>
      <c r="DH1268" s="144"/>
      <c r="DI1268" s="144"/>
      <c r="DJ1268" s="144"/>
      <c r="DK1268" s="144"/>
      <c r="DL1268" s="144"/>
      <c r="DM1268" s="144"/>
      <c r="DN1268" s="144"/>
      <c r="DO1268" s="144"/>
      <c r="DP1268" s="144"/>
      <c r="DQ1268" s="144"/>
      <c r="DR1268" s="144"/>
      <c r="DS1268" s="144"/>
      <c r="DT1268" s="144"/>
      <c r="DU1268" s="144"/>
      <c r="DV1268" s="144"/>
      <c r="DW1268" s="144"/>
      <c r="DX1268" s="144"/>
      <c r="DY1268" s="144"/>
      <c r="DZ1268" s="144"/>
      <c r="EA1268" s="144"/>
      <c r="EB1268" s="144"/>
      <c r="EC1268" s="144"/>
      <c r="ED1268" s="144"/>
      <c r="EE1268" s="144"/>
      <c r="EF1268" s="144"/>
      <c r="EG1268" s="144"/>
      <c r="EH1268" s="144"/>
      <c r="EI1268" s="144"/>
      <c r="EJ1268" s="144"/>
      <c r="EK1268" s="144"/>
      <c r="EL1268" s="144"/>
      <c r="EM1268" s="144"/>
      <c r="EN1268" s="144"/>
      <c r="EO1268" s="144"/>
      <c r="EP1268" s="144"/>
      <c r="EQ1268" s="144"/>
      <c r="ER1268" s="144"/>
      <c r="ES1268" s="144"/>
      <c r="ET1268" s="144"/>
      <c r="EU1268" s="144"/>
      <c r="EV1268" s="144"/>
      <c r="EW1268" s="144"/>
      <c r="EX1268" s="144"/>
      <c r="EY1268" s="144"/>
      <c r="EZ1268" s="144"/>
      <c r="FA1268" s="144"/>
      <c r="FB1268" s="144"/>
      <c r="FC1268" s="144"/>
      <c r="FD1268" s="144"/>
      <c r="FE1268" s="144"/>
      <c r="FF1268" s="144"/>
      <c r="FG1268" s="144"/>
      <c r="FH1268" s="144"/>
      <c r="FI1268" s="144"/>
      <c r="FJ1268" s="144"/>
      <c r="FK1268" s="144"/>
      <c r="FL1268" s="144"/>
      <c r="FM1268" s="144"/>
      <c r="FN1268" s="144"/>
      <c r="FO1268" s="144"/>
      <c r="FP1268" s="144"/>
      <c r="FQ1268" s="144"/>
      <c r="FR1268" s="144"/>
      <c r="FS1268" s="144"/>
      <c r="FT1268" s="144"/>
      <c r="FU1268" s="144"/>
      <c r="FV1268" s="144"/>
      <c r="FW1268" s="144"/>
      <c r="FX1268" s="144"/>
      <c r="FY1268" s="144"/>
      <c r="FZ1268" s="144"/>
      <c r="GA1268" s="144"/>
      <c r="GB1268" s="144"/>
      <c r="GC1268" s="144"/>
      <c r="GD1268" s="144"/>
      <c r="GE1268" s="144"/>
      <c r="GF1268" s="144"/>
      <c r="GG1268" s="144"/>
      <c r="GH1268" s="144"/>
      <c r="GI1268" s="144"/>
      <c r="GJ1268" s="144"/>
      <c r="GK1268" s="144"/>
      <c r="GL1268" s="144"/>
      <c r="GM1268" s="144"/>
      <c r="GN1268" s="144"/>
      <c r="GO1268" s="144"/>
      <c r="GP1268" s="144"/>
      <c r="GQ1268" s="144"/>
      <c r="GR1268" s="144"/>
      <c r="GS1268" s="144"/>
      <c r="GT1268" s="144"/>
      <c r="GU1268" s="144"/>
      <c r="GV1268" s="144"/>
      <c r="GW1268" s="144"/>
      <c r="GX1268" s="144"/>
      <c r="GY1268" s="144"/>
      <c r="GZ1268" s="144"/>
      <c r="HA1268" s="144"/>
      <c r="HB1268" s="144"/>
      <c r="HC1268" s="144"/>
      <c r="HD1268" s="144"/>
      <c r="HE1268" s="144"/>
      <c r="HF1268" s="144"/>
      <c r="HG1268" s="144"/>
      <c r="HH1268" s="144"/>
      <c r="HI1268" s="144"/>
      <c r="HJ1268" s="144"/>
    </row>
    <row r="1269" spans="1:218" ht="16.5" x14ac:dyDescent="0.35">
      <c r="A1269" s="144"/>
      <c r="B1269" s="144"/>
      <c r="C1269" s="144"/>
      <c r="D1269" s="144"/>
      <c r="E1269" s="144"/>
      <c r="F1269" s="144"/>
      <c r="G1269" s="144"/>
      <c r="H1269" s="144"/>
      <c r="I1269" s="144"/>
      <c r="J1269" s="144"/>
      <c r="K1269" s="144"/>
      <c r="L1269" s="144"/>
      <c r="M1269" s="144"/>
      <c r="N1269" s="144"/>
      <c r="O1269" s="144"/>
      <c r="P1269" s="144"/>
      <c r="Q1269" s="144"/>
      <c r="R1269" s="144"/>
      <c r="S1269" s="144"/>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c r="BG1269" s="144"/>
      <c r="BH1269" s="144"/>
      <c r="BI1269" s="144"/>
      <c r="BJ1269" s="144"/>
      <c r="BK1269" s="144"/>
      <c r="BL1269" s="144"/>
      <c r="BM1269" s="144"/>
      <c r="BN1269" s="144"/>
      <c r="BO1269" s="144"/>
      <c r="BP1269" s="144"/>
      <c r="BQ1269" s="144"/>
      <c r="BR1269" s="144"/>
      <c r="BS1269" s="144"/>
      <c r="BT1269" s="144"/>
      <c r="BU1269" s="144"/>
      <c r="BV1269" s="144"/>
      <c r="BW1269" s="144"/>
      <c r="BX1269" s="144"/>
      <c r="BY1269" s="144"/>
      <c r="BZ1269" s="144"/>
      <c r="CA1269" s="144"/>
      <c r="CB1269" s="144"/>
      <c r="CC1269" s="144"/>
      <c r="CD1269" s="144"/>
      <c r="CE1269" s="144"/>
      <c r="CF1269" s="144"/>
      <c r="CG1269" s="144"/>
      <c r="CH1269" s="144"/>
      <c r="CI1269" s="144"/>
      <c r="CJ1269" s="144"/>
      <c r="CK1269" s="144"/>
      <c r="CL1269" s="144"/>
      <c r="CM1269" s="144"/>
      <c r="CN1269" s="144"/>
      <c r="CO1269" s="144"/>
      <c r="CP1269" s="144"/>
      <c r="CQ1269" s="144"/>
      <c r="CR1269" s="144"/>
      <c r="CS1269" s="144"/>
      <c r="CT1269" s="144"/>
      <c r="CU1269" s="144"/>
      <c r="CV1269" s="144"/>
      <c r="CW1269" s="144"/>
      <c r="CX1269" s="144"/>
      <c r="CY1269" s="144"/>
      <c r="CZ1269" s="144"/>
      <c r="DA1269" s="144"/>
      <c r="DB1269" s="144"/>
      <c r="DC1269" s="144"/>
      <c r="DD1269" s="144"/>
      <c r="DE1269" s="144"/>
      <c r="DF1269" s="144"/>
      <c r="DG1269" s="144"/>
      <c r="DH1269" s="144"/>
      <c r="DI1269" s="144"/>
      <c r="DJ1269" s="144"/>
      <c r="DK1269" s="144"/>
      <c r="DL1269" s="144"/>
      <c r="DM1269" s="144"/>
      <c r="DN1269" s="144"/>
      <c r="DO1269" s="144"/>
      <c r="DP1269" s="144"/>
      <c r="DQ1269" s="144"/>
      <c r="DR1269" s="144"/>
      <c r="DS1269" s="144"/>
      <c r="DT1269" s="144"/>
      <c r="DU1269" s="144"/>
      <c r="DV1269" s="144"/>
      <c r="DW1269" s="144"/>
      <c r="DX1269" s="144"/>
      <c r="DY1269" s="144"/>
      <c r="DZ1269" s="144"/>
      <c r="EA1269" s="144"/>
      <c r="EB1269" s="144"/>
      <c r="EC1269" s="144"/>
      <c r="ED1269" s="144"/>
      <c r="EE1269" s="144"/>
      <c r="EF1269" s="144"/>
      <c r="EG1269" s="144"/>
      <c r="EH1269" s="144"/>
      <c r="EI1269" s="144"/>
      <c r="EJ1269" s="144"/>
      <c r="EK1269" s="144"/>
      <c r="EL1269" s="144"/>
      <c r="EM1269" s="144"/>
      <c r="EN1269" s="144"/>
      <c r="EO1269" s="144"/>
      <c r="EP1269" s="144"/>
      <c r="EQ1269" s="144"/>
      <c r="ER1269" s="144"/>
      <c r="ES1269" s="144"/>
      <c r="ET1269" s="144"/>
      <c r="EU1269" s="144"/>
      <c r="EV1269" s="144"/>
      <c r="EW1269" s="144"/>
      <c r="EX1269" s="144"/>
      <c r="EY1269" s="144"/>
      <c r="EZ1269" s="144"/>
      <c r="FA1269" s="144"/>
      <c r="FB1269" s="144"/>
      <c r="FC1269" s="144"/>
      <c r="FD1269" s="144"/>
      <c r="FE1269" s="144"/>
      <c r="FF1269" s="144"/>
      <c r="FG1269" s="144"/>
      <c r="FH1269" s="144"/>
      <c r="FI1269" s="144"/>
      <c r="FJ1269" s="144"/>
      <c r="FK1269" s="144"/>
      <c r="FL1269" s="144"/>
      <c r="FM1269" s="144"/>
      <c r="FN1269" s="144"/>
      <c r="FO1269" s="144"/>
      <c r="FP1269" s="144"/>
      <c r="FQ1269" s="144"/>
      <c r="FR1269" s="144"/>
      <c r="FS1269" s="144"/>
      <c r="FT1269" s="144"/>
      <c r="FU1269" s="144"/>
      <c r="FV1269" s="144"/>
      <c r="FW1269" s="144"/>
      <c r="FX1269" s="144"/>
      <c r="FY1269" s="144"/>
      <c r="FZ1269" s="144"/>
      <c r="GA1269" s="144"/>
      <c r="GB1269" s="144"/>
      <c r="GC1269" s="144"/>
      <c r="GD1269" s="144"/>
      <c r="GE1269" s="144"/>
      <c r="GF1269" s="144"/>
      <c r="GG1269" s="144"/>
      <c r="GH1269" s="144"/>
      <c r="GI1269" s="144"/>
      <c r="GJ1269" s="144"/>
      <c r="GK1269" s="144"/>
      <c r="GL1269" s="144"/>
      <c r="GM1269" s="144"/>
      <c r="GN1269" s="144"/>
      <c r="GO1269" s="144"/>
      <c r="GP1269" s="144"/>
      <c r="GQ1269" s="144"/>
      <c r="GR1269" s="144"/>
      <c r="GS1269" s="144"/>
      <c r="GT1269" s="144"/>
      <c r="GU1269" s="144"/>
      <c r="GV1269" s="144"/>
      <c r="GW1269" s="144"/>
      <c r="GX1269" s="144"/>
      <c r="GY1269" s="144"/>
      <c r="GZ1269" s="144"/>
      <c r="HA1269" s="144"/>
      <c r="HB1269" s="144"/>
      <c r="HC1269" s="144"/>
      <c r="HD1269" s="144"/>
      <c r="HE1269" s="144"/>
      <c r="HF1269" s="144"/>
      <c r="HG1269" s="144"/>
      <c r="HH1269" s="144"/>
      <c r="HI1269" s="144"/>
      <c r="HJ1269" s="144"/>
    </row>
    <row r="1270" spans="1:218" ht="16.5" x14ac:dyDescent="0.35">
      <c r="A1270" s="144"/>
      <c r="B1270" s="144"/>
      <c r="C1270" s="144"/>
      <c r="D1270" s="144"/>
      <c r="E1270" s="144"/>
      <c r="F1270" s="144"/>
      <c r="G1270" s="144"/>
      <c r="H1270" s="144"/>
      <c r="I1270" s="144"/>
      <c r="J1270" s="144"/>
      <c r="K1270" s="144"/>
      <c r="L1270" s="144"/>
      <c r="M1270" s="144"/>
      <c r="N1270" s="144"/>
      <c r="O1270" s="144"/>
      <c r="P1270" s="144"/>
      <c r="Q1270" s="144"/>
      <c r="R1270" s="144"/>
      <c r="S1270" s="144"/>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c r="BG1270" s="144"/>
      <c r="BH1270" s="144"/>
      <c r="BI1270" s="144"/>
      <c r="BJ1270" s="144"/>
      <c r="BK1270" s="144"/>
      <c r="BL1270" s="144"/>
      <c r="BM1270" s="144"/>
      <c r="BN1270" s="144"/>
      <c r="BO1270" s="144"/>
      <c r="BP1270" s="144"/>
      <c r="BQ1270" s="144"/>
      <c r="BR1270" s="144"/>
      <c r="BS1270" s="144"/>
      <c r="BT1270" s="144"/>
      <c r="BU1270" s="144"/>
      <c r="BV1270" s="144"/>
      <c r="BW1270" s="144"/>
      <c r="BX1270" s="144"/>
      <c r="BY1270" s="144"/>
      <c r="BZ1270" s="144"/>
      <c r="CA1270" s="144"/>
      <c r="CB1270" s="144"/>
      <c r="CC1270" s="144"/>
      <c r="CD1270" s="144"/>
      <c r="CE1270" s="144"/>
      <c r="CF1270" s="144"/>
      <c r="CG1270" s="144"/>
      <c r="CH1270" s="144"/>
      <c r="CI1270" s="144"/>
      <c r="CJ1270" s="144"/>
      <c r="CK1270" s="144"/>
      <c r="CL1270" s="144"/>
      <c r="CM1270" s="144"/>
      <c r="CN1270" s="144"/>
      <c r="CO1270" s="144"/>
      <c r="CP1270" s="144"/>
      <c r="CQ1270" s="144"/>
      <c r="CR1270" s="144"/>
      <c r="CS1270" s="144"/>
      <c r="CT1270" s="144"/>
      <c r="CU1270" s="144"/>
      <c r="CV1270" s="144"/>
      <c r="CW1270" s="144"/>
      <c r="CX1270" s="144"/>
      <c r="CY1270" s="144"/>
      <c r="CZ1270" s="144"/>
      <c r="DA1270" s="144"/>
      <c r="DB1270" s="144"/>
      <c r="DC1270" s="144"/>
      <c r="DD1270" s="144"/>
      <c r="DE1270" s="144"/>
      <c r="DF1270" s="144"/>
      <c r="DG1270" s="144"/>
      <c r="DH1270" s="144"/>
      <c r="DI1270" s="144"/>
      <c r="DJ1270" s="144"/>
      <c r="DK1270" s="144"/>
      <c r="DL1270" s="144"/>
      <c r="DM1270" s="144"/>
      <c r="DN1270" s="144"/>
      <c r="DO1270" s="144"/>
      <c r="DP1270" s="144"/>
      <c r="DQ1270" s="144"/>
      <c r="DR1270" s="144"/>
      <c r="DS1270" s="144"/>
      <c r="DT1270" s="144"/>
      <c r="DU1270" s="144"/>
      <c r="DV1270" s="144"/>
      <c r="DW1270" s="144"/>
      <c r="DX1270" s="144"/>
      <c r="DY1270" s="144"/>
      <c r="DZ1270" s="144"/>
      <c r="EA1270" s="144"/>
      <c r="EB1270" s="144"/>
      <c r="EC1270" s="144"/>
      <c r="ED1270" s="144"/>
      <c r="EE1270" s="144"/>
      <c r="EF1270" s="144"/>
      <c r="EG1270" s="144"/>
      <c r="EH1270" s="144"/>
      <c r="EI1270" s="144"/>
      <c r="EJ1270" s="144"/>
      <c r="EK1270" s="144"/>
      <c r="EL1270" s="144"/>
      <c r="EM1270" s="144"/>
      <c r="EN1270" s="144"/>
      <c r="EO1270" s="144"/>
      <c r="EP1270" s="144"/>
      <c r="EQ1270" s="144"/>
      <c r="ER1270" s="144"/>
      <c r="ES1270" s="144"/>
      <c r="ET1270" s="144"/>
      <c r="EU1270" s="144"/>
      <c r="EV1270" s="144"/>
      <c r="EW1270" s="144"/>
      <c r="EX1270" s="144"/>
      <c r="EY1270" s="144"/>
      <c r="EZ1270" s="144"/>
      <c r="FA1270" s="144"/>
      <c r="FB1270" s="144"/>
      <c r="FC1270" s="144"/>
      <c r="FD1270" s="144"/>
      <c r="FE1270" s="144"/>
      <c r="FF1270" s="144"/>
      <c r="FG1270" s="144"/>
      <c r="FH1270" s="144"/>
      <c r="FI1270" s="144"/>
      <c r="FJ1270" s="144"/>
      <c r="FK1270" s="144"/>
      <c r="FL1270" s="144"/>
      <c r="FM1270" s="144"/>
      <c r="FN1270" s="144"/>
      <c r="FO1270" s="144"/>
      <c r="FP1270" s="144"/>
      <c r="FQ1270" s="144"/>
      <c r="FR1270" s="144"/>
      <c r="FS1270" s="144"/>
      <c r="FT1270" s="144"/>
      <c r="FU1270" s="144"/>
      <c r="FV1270" s="144"/>
      <c r="FW1270" s="144"/>
      <c r="FX1270" s="144"/>
      <c r="FY1270" s="144"/>
      <c r="FZ1270" s="144"/>
      <c r="GA1270" s="144"/>
      <c r="GB1270" s="144"/>
      <c r="GC1270" s="144"/>
      <c r="GD1270" s="144"/>
      <c r="GE1270" s="144"/>
      <c r="GF1270" s="144"/>
      <c r="GG1270" s="144"/>
      <c r="GH1270" s="144"/>
      <c r="GI1270" s="144"/>
      <c r="GJ1270" s="144"/>
      <c r="GK1270" s="144"/>
      <c r="GL1270" s="144"/>
      <c r="GM1270" s="144"/>
      <c r="GN1270" s="144"/>
      <c r="GO1270" s="144"/>
      <c r="GP1270" s="144"/>
      <c r="GQ1270" s="144"/>
      <c r="GR1270" s="144"/>
      <c r="GS1270" s="144"/>
      <c r="GT1270" s="144"/>
      <c r="GU1270" s="144"/>
      <c r="GV1270" s="144"/>
      <c r="GW1270" s="144"/>
      <c r="GX1270" s="144"/>
      <c r="GY1270" s="144"/>
      <c r="GZ1270" s="144"/>
      <c r="HA1270" s="144"/>
      <c r="HB1270" s="144"/>
      <c r="HC1270" s="144"/>
      <c r="HD1270" s="144"/>
      <c r="HE1270" s="144"/>
      <c r="HF1270" s="144"/>
      <c r="HG1270" s="144"/>
      <c r="HH1270" s="144"/>
      <c r="HI1270" s="144"/>
      <c r="HJ1270" s="144"/>
    </row>
    <row r="1271" spans="1:218" ht="16.5" x14ac:dyDescent="0.35">
      <c r="A1271" s="144"/>
      <c r="B1271" s="144"/>
      <c r="C1271" s="144"/>
      <c r="D1271" s="144"/>
      <c r="E1271" s="144"/>
      <c r="F1271" s="144"/>
      <c r="G1271" s="144"/>
      <c r="H1271" s="144"/>
      <c r="I1271" s="144"/>
      <c r="J1271" s="144"/>
      <c r="K1271" s="144"/>
      <c r="L1271" s="144"/>
      <c r="M1271" s="144"/>
      <c r="N1271" s="144"/>
      <c r="O1271" s="144"/>
      <c r="P1271" s="144"/>
      <c r="Q1271" s="144"/>
      <c r="R1271" s="144"/>
      <c r="S1271" s="144"/>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c r="BG1271" s="144"/>
      <c r="BH1271" s="144"/>
      <c r="BI1271" s="144"/>
      <c r="BJ1271" s="144"/>
      <c r="BK1271" s="144"/>
      <c r="BL1271" s="144"/>
      <c r="BM1271" s="144"/>
      <c r="BN1271" s="144"/>
      <c r="BO1271" s="144"/>
      <c r="BP1271" s="144"/>
      <c r="BQ1271" s="144"/>
      <c r="BR1271" s="144"/>
      <c r="BS1271" s="144"/>
      <c r="BT1271" s="144"/>
      <c r="BU1271" s="144"/>
      <c r="BV1271" s="144"/>
      <c r="BW1271" s="144"/>
      <c r="BX1271" s="144"/>
      <c r="BY1271" s="144"/>
      <c r="BZ1271" s="144"/>
      <c r="CA1271" s="144"/>
      <c r="CB1271" s="144"/>
      <c r="CC1271" s="144"/>
      <c r="CD1271" s="144"/>
      <c r="CE1271" s="144"/>
      <c r="CF1271" s="144"/>
      <c r="CG1271" s="144"/>
      <c r="CH1271" s="144"/>
      <c r="CI1271" s="144"/>
      <c r="CJ1271" s="144"/>
      <c r="CK1271" s="144"/>
      <c r="CL1271" s="144"/>
      <c r="CM1271" s="144"/>
      <c r="CN1271" s="144"/>
      <c r="CO1271" s="144"/>
      <c r="CP1271" s="144"/>
      <c r="CQ1271" s="144"/>
      <c r="CR1271" s="144"/>
      <c r="CS1271" s="144"/>
      <c r="CT1271" s="144"/>
      <c r="CU1271" s="144"/>
      <c r="CV1271" s="144"/>
      <c r="CW1271" s="144"/>
      <c r="CX1271" s="144"/>
      <c r="CY1271" s="144"/>
      <c r="CZ1271" s="144"/>
      <c r="DA1271" s="144"/>
      <c r="DB1271" s="144"/>
      <c r="DC1271" s="144"/>
      <c r="DD1271" s="144"/>
      <c r="DE1271" s="144"/>
      <c r="DF1271" s="144"/>
      <c r="DG1271" s="144"/>
      <c r="DH1271" s="144"/>
      <c r="DI1271" s="144"/>
      <c r="DJ1271" s="144"/>
      <c r="DK1271" s="144"/>
      <c r="DL1271" s="144"/>
      <c r="DM1271" s="144"/>
      <c r="DN1271" s="144"/>
      <c r="DO1271" s="144"/>
      <c r="DP1271" s="144"/>
      <c r="DQ1271" s="144"/>
      <c r="DR1271" s="144"/>
      <c r="DS1271" s="144"/>
      <c r="DT1271" s="144"/>
      <c r="DU1271" s="144"/>
      <c r="DV1271" s="144"/>
      <c r="DW1271" s="144"/>
      <c r="DX1271" s="144"/>
      <c r="DY1271" s="144"/>
      <c r="DZ1271" s="144"/>
      <c r="EA1271" s="144"/>
      <c r="EB1271" s="144"/>
      <c r="EC1271" s="144"/>
      <c r="ED1271" s="144"/>
      <c r="EE1271" s="144"/>
      <c r="EF1271" s="144"/>
      <c r="EG1271" s="144"/>
      <c r="EH1271" s="144"/>
      <c r="EI1271" s="144"/>
      <c r="EJ1271" s="144"/>
      <c r="EK1271" s="144"/>
      <c r="EL1271" s="144"/>
      <c r="EM1271" s="144"/>
      <c r="EN1271" s="144"/>
      <c r="EO1271" s="144"/>
      <c r="EP1271" s="144"/>
      <c r="EQ1271" s="144"/>
      <c r="ER1271" s="144"/>
      <c r="ES1271" s="144"/>
      <c r="ET1271" s="144"/>
      <c r="EU1271" s="144"/>
      <c r="EV1271" s="144"/>
      <c r="EW1271" s="144"/>
      <c r="EX1271" s="144"/>
      <c r="EY1271" s="144"/>
      <c r="EZ1271" s="144"/>
      <c r="FA1271" s="144"/>
      <c r="FB1271" s="144"/>
      <c r="FC1271" s="144"/>
      <c r="FD1271" s="144"/>
      <c r="FE1271" s="144"/>
      <c r="FF1271" s="144"/>
      <c r="FG1271" s="144"/>
      <c r="FH1271" s="144"/>
      <c r="FI1271" s="144"/>
      <c r="FJ1271" s="144"/>
      <c r="FK1271" s="144"/>
      <c r="FL1271" s="144"/>
      <c r="FM1271" s="144"/>
      <c r="FN1271" s="144"/>
      <c r="FO1271" s="144"/>
      <c r="FP1271" s="144"/>
      <c r="FQ1271" s="144"/>
      <c r="FR1271" s="144"/>
      <c r="FS1271" s="144"/>
      <c r="FT1271" s="144"/>
      <c r="FU1271" s="144"/>
      <c r="FV1271" s="144"/>
      <c r="FW1271" s="144"/>
      <c r="FX1271" s="144"/>
      <c r="FY1271" s="144"/>
      <c r="FZ1271" s="144"/>
      <c r="GA1271" s="144"/>
      <c r="GB1271" s="144"/>
      <c r="GC1271" s="144"/>
      <c r="GD1271" s="144"/>
      <c r="GE1271" s="144"/>
      <c r="GF1271" s="144"/>
      <c r="GG1271" s="144"/>
      <c r="GH1271" s="144"/>
      <c r="GI1271" s="144"/>
      <c r="GJ1271" s="144"/>
      <c r="GK1271" s="144"/>
      <c r="GL1271" s="144"/>
      <c r="GM1271" s="144"/>
      <c r="GN1271" s="144"/>
      <c r="GO1271" s="144"/>
      <c r="GP1271" s="144"/>
      <c r="GQ1271" s="144"/>
      <c r="GR1271" s="144"/>
      <c r="GS1271" s="144"/>
      <c r="GT1271" s="144"/>
      <c r="GU1271" s="144"/>
      <c r="GV1271" s="144"/>
      <c r="GW1271" s="144"/>
      <c r="GX1271" s="144"/>
      <c r="GY1271" s="144"/>
      <c r="GZ1271" s="144"/>
      <c r="HA1271" s="144"/>
      <c r="HB1271" s="144"/>
      <c r="HC1271" s="144"/>
      <c r="HD1271" s="144"/>
      <c r="HE1271" s="144"/>
      <c r="HF1271" s="144"/>
      <c r="HG1271" s="144"/>
      <c r="HH1271" s="144"/>
      <c r="HI1271" s="144"/>
      <c r="HJ1271" s="144"/>
    </row>
    <row r="1272" spans="1:218" ht="16.5" x14ac:dyDescent="0.35">
      <c r="A1272" s="144"/>
      <c r="B1272" s="144"/>
      <c r="C1272" s="144"/>
      <c r="D1272" s="144"/>
      <c r="E1272" s="144"/>
      <c r="F1272" s="144"/>
      <c r="G1272" s="144"/>
      <c r="H1272" s="144"/>
      <c r="I1272" s="144"/>
      <c r="J1272" s="144"/>
      <c r="K1272" s="144"/>
      <c r="L1272" s="144"/>
      <c r="M1272" s="144"/>
      <c r="N1272" s="144"/>
      <c r="O1272" s="144"/>
      <c r="P1272" s="144"/>
      <c r="Q1272" s="144"/>
      <c r="R1272" s="144"/>
      <c r="S1272" s="144"/>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c r="BG1272" s="144"/>
      <c r="BH1272" s="144"/>
      <c r="BI1272" s="144"/>
      <c r="BJ1272" s="144"/>
      <c r="BK1272" s="144"/>
      <c r="BL1272" s="144"/>
      <c r="BM1272" s="144"/>
      <c r="BN1272" s="144"/>
      <c r="BO1272" s="144"/>
      <c r="BP1272" s="144"/>
      <c r="BQ1272" s="144"/>
      <c r="BR1272" s="144"/>
      <c r="BS1272" s="144"/>
      <c r="BT1272" s="144"/>
      <c r="BU1272" s="144"/>
      <c r="BV1272" s="144"/>
      <c r="BW1272" s="144"/>
      <c r="BX1272" s="144"/>
      <c r="BY1272" s="144"/>
      <c r="BZ1272" s="144"/>
      <c r="CA1272" s="144"/>
      <c r="CB1272" s="144"/>
      <c r="CC1272" s="144"/>
      <c r="CD1272" s="144"/>
      <c r="CE1272" s="144"/>
      <c r="CF1272" s="144"/>
      <c r="CG1272" s="144"/>
      <c r="CH1272" s="144"/>
      <c r="CI1272" s="144"/>
      <c r="CJ1272" s="144"/>
      <c r="CK1272" s="144"/>
      <c r="CL1272" s="144"/>
      <c r="CM1272" s="144"/>
      <c r="CN1272" s="144"/>
      <c r="CO1272" s="144"/>
      <c r="CP1272" s="144"/>
      <c r="CQ1272" s="144"/>
      <c r="CR1272" s="144"/>
      <c r="CS1272" s="144"/>
      <c r="CT1272" s="144"/>
      <c r="CU1272" s="144"/>
      <c r="CV1272" s="144"/>
      <c r="CW1272" s="144"/>
      <c r="CX1272" s="144"/>
      <c r="CY1272" s="144"/>
      <c r="CZ1272" s="144"/>
      <c r="DA1272" s="144"/>
      <c r="DB1272" s="144"/>
      <c r="DC1272" s="144"/>
      <c r="DD1272" s="144"/>
      <c r="DE1272" s="144"/>
      <c r="DF1272" s="144"/>
      <c r="DG1272" s="144"/>
      <c r="DH1272" s="144"/>
      <c r="DI1272" s="144"/>
      <c r="DJ1272" s="144"/>
      <c r="DK1272" s="144"/>
      <c r="DL1272" s="144"/>
      <c r="DM1272" s="144"/>
      <c r="DN1272" s="144"/>
      <c r="DO1272" s="144"/>
      <c r="DP1272" s="144"/>
      <c r="DQ1272" s="144"/>
      <c r="DR1272" s="144"/>
      <c r="DS1272" s="144"/>
      <c r="DT1272" s="144"/>
      <c r="DU1272" s="144"/>
      <c r="DV1272" s="144"/>
      <c r="DW1272" s="144"/>
      <c r="DX1272" s="144"/>
      <c r="DY1272" s="144"/>
      <c r="DZ1272" s="144"/>
      <c r="EA1272" s="144"/>
      <c r="EB1272" s="144"/>
      <c r="EC1272" s="144"/>
      <c r="ED1272" s="144"/>
      <c r="EE1272" s="144"/>
      <c r="EF1272" s="144"/>
      <c r="EG1272" s="144"/>
      <c r="EH1272" s="144"/>
      <c r="EI1272" s="144"/>
      <c r="EJ1272" s="144"/>
      <c r="EK1272" s="144"/>
      <c r="EL1272" s="144"/>
      <c r="EM1272" s="144"/>
      <c r="EN1272" s="144"/>
      <c r="EO1272" s="144"/>
      <c r="EP1272" s="144"/>
      <c r="EQ1272" s="144"/>
      <c r="ER1272" s="144"/>
      <c r="ES1272" s="144"/>
      <c r="ET1272" s="144"/>
      <c r="EU1272" s="144"/>
      <c r="EV1272" s="144"/>
      <c r="EW1272" s="144"/>
      <c r="EX1272" s="144"/>
      <c r="EY1272" s="144"/>
      <c r="EZ1272" s="144"/>
      <c r="FA1272" s="144"/>
      <c r="FB1272" s="144"/>
      <c r="FC1272" s="144"/>
      <c r="FD1272" s="144"/>
      <c r="FE1272" s="144"/>
      <c r="FF1272" s="144"/>
      <c r="FG1272" s="144"/>
      <c r="FH1272" s="144"/>
      <c r="FI1272" s="144"/>
      <c r="FJ1272" s="144"/>
      <c r="FK1272" s="144"/>
      <c r="FL1272" s="144"/>
      <c r="FM1272" s="144"/>
      <c r="FN1272" s="144"/>
      <c r="FO1272" s="144"/>
      <c r="FP1272" s="144"/>
      <c r="FQ1272" s="144"/>
      <c r="FR1272" s="144"/>
      <c r="FS1272" s="144"/>
      <c r="FT1272" s="144"/>
      <c r="FU1272" s="144"/>
      <c r="FV1272" s="144"/>
      <c r="FW1272" s="144"/>
      <c r="FX1272" s="144"/>
      <c r="FY1272" s="144"/>
      <c r="FZ1272" s="144"/>
      <c r="GA1272" s="144"/>
      <c r="GB1272" s="144"/>
      <c r="GC1272" s="144"/>
      <c r="GD1272" s="144"/>
      <c r="GE1272" s="144"/>
      <c r="GF1272" s="144"/>
      <c r="GG1272" s="144"/>
      <c r="GH1272" s="144"/>
      <c r="GI1272" s="144"/>
      <c r="GJ1272" s="144"/>
      <c r="GK1272" s="144"/>
      <c r="GL1272" s="144"/>
      <c r="GM1272" s="144"/>
      <c r="GN1272" s="144"/>
      <c r="GO1272" s="144"/>
      <c r="GP1272" s="144"/>
      <c r="GQ1272" s="144"/>
      <c r="GR1272" s="144"/>
      <c r="GS1272" s="144"/>
      <c r="GT1272" s="144"/>
      <c r="GU1272" s="144"/>
      <c r="GV1272" s="144"/>
      <c r="GW1272" s="144"/>
      <c r="GX1272" s="144"/>
      <c r="GY1272" s="144"/>
      <c r="GZ1272" s="144"/>
      <c r="HA1272" s="144"/>
      <c r="HB1272" s="144"/>
      <c r="HC1272" s="144"/>
      <c r="HD1272" s="144"/>
      <c r="HE1272" s="144"/>
      <c r="HF1272" s="144"/>
      <c r="HG1272" s="144"/>
      <c r="HH1272" s="144"/>
      <c r="HI1272" s="144"/>
      <c r="HJ1272" s="144"/>
    </row>
    <row r="1273" spans="1:218" ht="16.5" x14ac:dyDescent="0.35">
      <c r="A1273" s="144"/>
      <c r="B1273" s="144"/>
      <c r="C1273" s="144"/>
      <c r="D1273" s="144"/>
      <c r="E1273" s="144"/>
      <c r="F1273" s="144"/>
      <c r="G1273" s="144"/>
      <c r="H1273" s="144"/>
      <c r="I1273" s="144"/>
      <c r="J1273" s="144"/>
      <c r="K1273" s="144"/>
      <c r="L1273" s="144"/>
      <c r="M1273" s="144"/>
      <c r="N1273" s="144"/>
      <c r="O1273" s="144"/>
      <c r="P1273" s="144"/>
      <c r="Q1273" s="144"/>
      <c r="R1273" s="144"/>
      <c r="S1273" s="144"/>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c r="BG1273" s="144"/>
      <c r="BH1273" s="144"/>
      <c r="BI1273" s="144"/>
      <c r="BJ1273" s="144"/>
      <c r="BK1273" s="144"/>
      <c r="BL1273" s="144"/>
      <c r="BM1273" s="144"/>
      <c r="BN1273" s="144"/>
      <c r="BO1273" s="144"/>
      <c r="BP1273" s="144"/>
      <c r="BQ1273" s="144"/>
      <c r="BR1273" s="144"/>
      <c r="BS1273" s="144"/>
      <c r="BT1273" s="144"/>
      <c r="BU1273" s="144"/>
      <c r="BV1273" s="144"/>
      <c r="BW1273" s="144"/>
      <c r="BX1273" s="144"/>
      <c r="BY1273" s="144"/>
      <c r="BZ1273" s="144"/>
      <c r="CA1273" s="144"/>
      <c r="CB1273" s="144"/>
      <c r="CC1273" s="144"/>
      <c r="CD1273" s="144"/>
      <c r="CE1273" s="144"/>
      <c r="CF1273" s="144"/>
      <c r="CG1273" s="144"/>
      <c r="CH1273" s="144"/>
      <c r="CI1273" s="144"/>
      <c r="CJ1273" s="144"/>
      <c r="CK1273" s="144"/>
      <c r="CL1273" s="144"/>
      <c r="CM1273" s="144"/>
      <c r="CN1273" s="144"/>
      <c r="CO1273" s="144"/>
      <c r="CP1273" s="144"/>
      <c r="CQ1273" s="144"/>
      <c r="CR1273" s="144"/>
      <c r="CS1273" s="144"/>
      <c r="CT1273" s="144"/>
      <c r="CU1273" s="144"/>
      <c r="CV1273" s="144"/>
      <c r="CW1273" s="144"/>
      <c r="CX1273" s="144"/>
      <c r="CY1273" s="144"/>
      <c r="CZ1273" s="144"/>
      <c r="DA1273" s="144"/>
      <c r="DB1273" s="144"/>
      <c r="DC1273" s="144"/>
      <c r="DD1273" s="144"/>
      <c r="DE1273" s="144"/>
      <c r="DF1273" s="144"/>
      <c r="DG1273" s="144"/>
      <c r="DH1273" s="144"/>
      <c r="DI1273" s="144"/>
      <c r="DJ1273" s="144"/>
      <c r="DK1273" s="144"/>
      <c r="DL1273" s="144"/>
      <c r="DM1273" s="144"/>
      <c r="DN1273" s="144"/>
      <c r="DO1273" s="144"/>
      <c r="DP1273" s="144"/>
      <c r="DQ1273" s="144"/>
      <c r="DR1273" s="144"/>
      <c r="DS1273" s="144"/>
      <c r="DT1273" s="144"/>
      <c r="DU1273" s="144"/>
      <c r="DV1273" s="144"/>
      <c r="DW1273" s="144"/>
      <c r="DX1273" s="144"/>
      <c r="DY1273" s="144"/>
      <c r="DZ1273" s="144"/>
      <c r="EA1273" s="144"/>
      <c r="EB1273" s="144"/>
      <c r="EC1273" s="144"/>
      <c r="ED1273" s="144"/>
      <c r="EE1273" s="144"/>
      <c r="EF1273" s="144"/>
      <c r="EG1273" s="144"/>
      <c r="EH1273" s="144"/>
      <c r="EI1273" s="144"/>
      <c r="EJ1273" s="144"/>
      <c r="EK1273" s="144"/>
      <c r="EL1273" s="144"/>
      <c r="EM1273" s="144"/>
      <c r="EN1273" s="144"/>
      <c r="EO1273" s="144"/>
      <c r="EP1273" s="144"/>
      <c r="EQ1273" s="144"/>
      <c r="ER1273" s="144"/>
      <c r="ES1273" s="144"/>
      <c r="ET1273" s="144"/>
      <c r="EU1273" s="144"/>
      <c r="EV1273" s="144"/>
      <c r="EW1273" s="144"/>
      <c r="EX1273" s="144"/>
      <c r="EY1273" s="144"/>
      <c r="EZ1273" s="144"/>
      <c r="FA1273" s="144"/>
      <c r="FB1273" s="144"/>
      <c r="FC1273" s="144"/>
      <c r="FD1273" s="144"/>
      <c r="FE1273" s="144"/>
      <c r="FF1273" s="144"/>
      <c r="FG1273" s="144"/>
      <c r="FH1273" s="144"/>
      <c r="FI1273" s="144"/>
      <c r="FJ1273" s="144"/>
      <c r="FK1273" s="144"/>
      <c r="FL1273" s="144"/>
      <c r="FM1273" s="144"/>
      <c r="FN1273" s="144"/>
      <c r="FO1273" s="144"/>
      <c r="FP1273" s="144"/>
      <c r="FQ1273" s="144"/>
      <c r="FR1273" s="144"/>
      <c r="FS1273" s="144"/>
      <c r="FT1273" s="144"/>
      <c r="FU1273" s="144"/>
      <c r="FV1273" s="144"/>
      <c r="FW1273" s="144"/>
      <c r="FX1273" s="144"/>
      <c r="FY1273" s="144"/>
      <c r="FZ1273" s="144"/>
      <c r="GA1273" s="144"/>
      <c r="GB1273" s="144"/>
      <c r="GC1273" s="144"/>
      <c r="GD1273" s="144"/>
      <c r="GE1273" s="144"/>
      <c r="GF1273" s="144"/>
      <c r="GG1273" s="144"/>
      <c r="GH1273" s="144"/>
      <c r="GI1273" s="144"/>
      <c r="GJ1273" s="144"/>
      <c r="GK1273" s="144"/>
      <c r="GL1273" s="144"/>
      <c r="GM1273" s="144"/>
      <c r="GN1273" s="144"/>
      <c r="GO1273" s="144"/>
      <c r="GP1273" s="144"/>
      <c r="GQ1273" s="144"/>
      <c r="GR1273" s="144"/>
      <c r="GS1273" s="144"/>
      <c r="GT1273" s="144"/>
      <c r="GU1273" s="144"/>
      <c r="GV1273" s="144"/>
      <c r="GW1273" s="144"/>
      <c r="GX1273" s="144"/>
      <c r="GY1273" s="144"/>
      <c r="GZ1273" s="144"/>
      <c r="HA1273" s="144"/>
      <c r="HB1273" s="144"/>
      <c r="HC1273" s="144"/>
      <c r="HD1273" s="144"/>
      <c r="HE1273" s="144"/>
      <c r="HF1273" s="144"/>
      <c r="HG1273" s="144"/>
      <c r="HH1273" s="144"/>
      <c r="HI1273" s="144"/>
      <c r="HJ1273" s="144"/>
    </row>
    <row r="1274" spans="1:218" ht="16.5" x14ac:dyDescent="0.35">
      <c r="A1274" s="144"/>
      <c r="B1274" s="144"/>
      <c r="C1274" s="144"/>
      <c r="D1274" s="144"/>
      <c r="E1274" s="144"/>
      <c r="F1274" s="144"/>
      <c r="G1274" s="144"/>
      <c r="H1274" s="144"/>
      <c r="I1274" s="144"/>
      <c r="J1274" s="144"/>
      <c r="K1274" s="144"/>
      <c r="L1274" s="144"/>
      <c r="M1274" s="144"/>
      <c r="N1274" s="144"/>
      <c r="O1274" s="144"/>
      <c r="P1274" s="144"/>
      <c r="Q1274" s="144"/>
      <c r="R1274" s="144"/>
      <c r="S1274" s="144"/>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c r="BG1274" s="144"/>
      <c r="BH1274" s="144"/>
      <c r="BI1274" s="144"/>
      <c r="BJ1274" s="144"/>
      <c r="BK1274" s="144"/>
      <c r="BL1274" s="144"/>
      <c r="BM1274" s="144"/>
      <c r="BN1274" s="144"/>
      <c r="BO1274" s="144"/>
      <c r="BP1274" s="144"/>
      <c r="BQ1274" s="144"/>
      <c r="BR1274" s="144"/>
      <c r="BS1274" s="144"/>
      <c r="BT1274" s="144"/>
      <c r="BU1274" s="144"/>
      <c r="BV1274" s="144"/>
      <c r="BW1274" s="144"/>
      <c r="BX1274" s="144"/>
      <c r="BY1274" s="144"/>
      <c r="BZ1274" s="144"/>
      <c r="CA1274" s="144"/>
      <c r="CB1274" s="144"/>
      <c r="CC1274" s="144"/>
      <c r="CD1274" s="144"/>
      <c r="CE1274" s="144"/>
      <c r="CF1274" s="144"/>
      <c r="CG1274" s="144"/>
      <c r="CH1274" s="144"/>
      <c r="CI1274" s="144"/>
      <c r="CJ1274" s="144"/>
      <c r="CK1274" s="144"/>
      <c r="CL1274" s="144"/>
      <c r="CM1274" s="144"/>
      <c r="CN1274" s="144"/>
      <c r="CO1274" s="144"/>
      <c r="CP1274" s="144"/>
      <c r="CQ1274" s="144"/>
      <c r="CR1274" s="144"/>
      <c r="CS1274" s="144"/>
      <c r="CT1274" s="144"/>
      <c r="CU1274" s="144"/>
      <c r="CV1274" s="144"/>
      <c r="CW1274" s="144"/>
      <c r="CX1274" s="144"/>
      <c r="CY1274" s="144"/>
      <c r="CZ1274" s="144"/>
      <c r="DA1274" s="144"/>
      <c r="DB1274" s="144"/>
      <c r="DC1274" s="144"/>
      <c r="DD1274" s="144"/>
      <c r="DE1274" s="144"/>
      <c r="DF1274" s="144"/>
      <c r="DG1274" s="144"/>
      <c r="DH1274" s="144"/>
      <c r="DI1274" s="144"/>
      <c r="DJ1274" s="144"/>
      <c r="DK1274" s="144"/>
      <c r="DL1274" s="144"/>
      <c r="DM1274" s="144"/>
      <c r="DN1274" s="144"/>
      <c r="DO1274" s="144"/>
      <c r="DP1274" s="144"/>
      <c r="DQ1274" s="144"/>
      <c r="DR1274" s="144"/>
      <c r="DS1274" s="144"/>
      <c r="DT1274" s="144"/>
      <c r="DU1274" s="144"/>
      <c r="DV1274" s="144"/>
      <c r="DW1274" s="144"/>
      <c r="DX1274" s="144"/>
      <c r="DY1274" s="144"/>
      <c r="DZ1274" s="144"/>
      <c r="EA1274" s="144"/>
      <c r="EB1274" s="144"/>
      <c r="EC1274" s="144"/>
      <c r="ED1274" s="144"/>
      <c r="EE1274" s="144"/>
      <c r="EF1274" s="144"/>
      <c r="EG1274" s="144"/>
      <c r="EH1274" s="144"/>
      <c r="EI1274" s="144"/>
      <c r="EJ1274" s="144"/>
      <c r="EK1274" s="144"/>
      <c r="EL1274" s="144"/>
      <c r="EM1274" s="144"/>
      <c r="EN1274" s="144"/>
      <c r="EO1274" s="144"/>
      <c r="EP1274" s="144"/>
      <c r="EQ1274" s="144"/>
      <c r="ER1274" s="144"/>
      <c r="ES1274" s="144"/>
      <c r="ET1274" s="144"/>
      <c r="EU1274" s="144"/>
      <c r="EV1274" s="144"/>
      <c r="EW1274" s="144"/>
      <c r="EX1274" s="144"/>
      <c r="EY1274" s="144"/>
      <c r="EZ1274" s="144"/>
      <c r="FA1274" s="144"/>
      <c r="FB1274" s="144"/>
      <c r="FC1274" s="144"/>
      <c r="FD1274" s="144"/>
      <c r="FE1274" s="144"/>
      <c r="FF1274" s="144"/>
      <c r="FG1274" s="144"/>
      <c r="FH1274" s="144"/>
      <c r="FI1274" s="144"/>
      <c r="FJ1274" s="144"/>
      <c r="FK1274" s="144"/>
      <c r="FL1274" s="144"/>
      <c r="FM1274" s="144"/>
      <c r="FN1274" s="144"/>
      <c r="FO1274" s="144"/>
      <c r="FP1274" s="144"/>
      <c r="FQ1274" s="144"/>
      <c r="FR1274" s="144"/>
      <c r="FS1274" s="144"/>
      <c r="FT1274" s="144"/>
      <c r="FU1274" s="144"/>
      <c r="FV1274" s="144"/>
      <c r="FW1274" s="144"/>
      <c r="FX1274" s="144"/>
      <c r="FY1274" s="144"/>
      <c r="FZ1274" s="144"/>
      <c r="GA1274" s="144"/>
      <c r="GB1274" s="144"/>
      <c r="GC1274" s="144"/>
      <c r="GD1274" s="144"/>
      <c r="GE1274" s="144"/>
      <c r="GF1274" s="144"/>
      <c r="GG1274" s="144"/>
      <c r="GH1274" s="144"/>
      <c r="GI1274" s="144"/>
      <c r="GJ1274" s="144"/>
      <c r="GK1274" s="144"/>
      <c r="GL1274" s="144"/>
      <c r="GM1274" s="144"/>
      <c r="GN1274" s="144"/>
      <c r="GO1274" s="144"/>
      <c r="GP1274" s="144"/>
      <c r="GQ1274" s="144"/>
      <c r="GR1274" s="144"/>
      <c r="GS1274" s="144"/>
      <c r="GT1274" s="144"/>
      <c r="GU1274" s="144"/>
      <c r="GV1274" s="144"/>
      <c r="GW1274" s="144"/>
      <c r="GX1274" s="144"/>
      <c r="GY1274" s="144"/>
      <c r="GZ1274" s="144"/>
      <c r="HA1274" s="144"/>
      <c r="HB1274" s="144"/>
      <c r="HC1274" s="144"/>
      <c r="HD1274" s="144"/>
      <c r="HE1274" s="144"/>
      <c r="HF1274" s="144"/>
      <c r="HG1274" s="144"/>
      <c r="HH1274" s="144"/>
      <c r="HI1274" s="144"/>
      <c r="HJ1274" s="144"/>
    </row>
    <row r="1275" spans="1:218" ht="16.5" x14ac:dyDescent="0.35">
      <c r="A1275" s="144"/>
      <c r="B1275" s="144"/>
      <c r="C1275" s="144"/>
      <c r="D1275" s="144"/>
      <c r="E1275" s="144"/>
      <c r="F1275" s="144"/>
      <c r="G1275" s="144"/>
      <c r="H1275" s="144"/>
      <c r="I1275" s="144"/>
      <c r="J1275" s="144"/>
      <c r="K1275" s="144"/>
      <c r="L1275" s="144"/>
      <c r="M1275" s="144"/>
      <c r="N1275" s="144"/>
      <c r="O1275" s="144"/>
      <c r="P1275" s="144"/>
      <c r="Q1275" s="144"/>
      <c r="R1275" s="144"/>
      <c r="S1275" s="144"/>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c r="BG1275" s="144"/>
      <c r="BH1275" s="144"/>
      <c r="BI1275" s="144"/>
      <c r="BJ1275" s="144"/>
      <c r="BK1275" s="144"/>
      <c r="BL1275" s="144"/>
      <c r="BM1275" s="144"/>
      <c r="BN1275" s="144"/>
      <c r="BO1275" s="144"/>
      <c r="BP1275" s="144"/>
      <c r="BQ1275" s="144"/>
      <c r="BR1275" s="144"/>
      <c r="BS1275" s="144"/>
      <c r="BT1275" s="144"/>
      <c r="BU1275" s="144"/>
      <c r="BV1275" s="144"/>
      <c r="BW1275" s="144"/>
      <c r="BX1275" s="144"/>
      <c r="BY1275" s="144"/>
      <c r="BZ1275" s="144"/>
      <c r="CA1275" s="144"/>
      <c r="CB1275" s="144"/>
      <c r="CC1275" s="144"/>
      <c r="CD1275" s="144"/>
      <c r="CE1275" s="144"/>
      <c r="CF1275" s="144"/>
      <c r="CG1275" s="144"/>
      <c r="CH1275" s="144"/>
      <c r="CI1275" s="144"/>
      <c r="CJ1275" s="144"/>
      <c r="CK1275" s="144"/>
      <c r="CL1275" s="144"/>
      <c r="CM1275" s="144"/>
      <c r="CN1275" s="144"/>
      <c r="CO1275" s="144"/>
      <c r="CP1275" s="144"/>
      <c r="CQ1275" s="144"/>
      <c r="CR1275" s="144"/>
      <c r="CS1275" s="144"/>
      <c r="CT1275" s="144"/>
      <c r="CU1275" s="144"/>
      <c r="CV1275" s="144"/>
      <c r="CW1275" s="144"/>
      <c r="CX1275" s="144"/>
      <c r="CY1275" s="144"/>
      <c r="CZ1275" s="144"/>
      <c r="DA1275" s="144"/>
      <c r="DB1275" s="144"/>
      <c r="DC1275" s="144"/>
      <c r="DD1275" s="144"/>
      <c r="DE1275" s="144"/>
      <c r="DF1275" s="144"/>
      <c r="DG1275" s="144"/>
      <c r="DH1275" s="144"/>
      <c r="DI1275" s="144"/>
      <c r="DJ1275" s="144"/>
      <c r="DK1275" s="144"/>
      <c r="DL1275" s="144"/>
      <c r="DM1275" s="144"/>
      <c r="DN1275" s="144"/>
      <c r="DO1275" s="144"/>
      <c r="DP1275" s="144"/>
      <c r="DQ1275" s="144"/>
      <c r="DR1275" s="144"/>
      <c r="DS1275" s="144"/>
      <c r="DT1275" s="144"/>
      <c r="DU1275" s="144"/>
      <c r="DV1275" s="144"/>
      <c r="DW1275" s="144"/>
      <c r="DX1275" s="144"/>
      <c r="DY1275" s="144"/>
      <c r="DZ1275" s="144"/>
      <c r="EA1275" s="144"/>
      <c r="EB1275" s="144"/>
      <c r="EC1275" s="144"/>
      <c r="ED1275" s="144"/>
      <c r="EE1275" s="144"/>
      <c r="EF1275" s="144"/>
      <c r="EG1275" s="144"/>
      <c r="EH1275" s="144"/>
      <c r="EI1275" s="144"/>
      <c r="EJ1275" s="144"/>
      <c r="EK1275" s="144"/>
      <c r="EL1275" s="144"/>
      <c r="EM1275" s="144"/>
      <c r="EN1275" s="144"/>
      <c r="EO1275" s="144"/>
      <c r="EP1275" s="144"/>
      <c r="EQ1275" s="144"/>
      <c r="ER1275" s="144"/>
      <c r="ES1275" s="144"/>
      <c r="ET1275" s="144"/>
      <c r="EU1275" s="144"/>
      <c r="EV1275" s="144"/>
      <c r="EW1275" s="144"/>
      <c r="EX1275" s="144"/>
      <c r="EY1275" s="144"/>
      <c r="EZ1275" s="144"/>
      <c r="FA1275" s="144"/>
      <c r="FB1275" s="144"/>
      <c r="FC1275" s="144"/>
      <c r="FD1275" s="144"/>
      <c r="FE1275" s="144"/>
      <c r="FF1275" s="144"/>
      <c r="FG1275" s="144"/>
      <c r="FH1275" s="144"/>
      <c r="FI1275" s="144"/>
      <c r="FJ1275" s="144"/>
      <c r="FK1275" s="144"/>
      <c r="FL1275" s="144"/>
      <c r="FM1275" s="144"/>
      <c r="FN1275" s="144"/>
      <c r="FO1275" s="144"/>
      <c r="FP1275" s="144"/>
      <c r="FQ1275" s="144"/>
      <c r="FR1275" s="144"/>
      <c r="FS1275" s="144"/>
      <c r="FT1275" s="144"/>
      <c r="FU1275" s="144"/>
      <c r="FV1275" s="144"/>
      <c r="FW1275" s="144"/>
      <c r="FX1275" s="144"/>
      <c r="FY1275" s="144"/>
      <c r="FZ1275" s="144"/>
      <c r="GA1275" s="144"/>
      <c r="GB1275" s="144"/>
      <c r="GC1275" s="144"/>
      <c r="GD1275" s="144"/>
      <c r="GE1275" s="144"/>
      <c r="GF1275" s="144"/>
      <c r="GG1275" s="144"/>
      <c r="GH1275" s="144"/>
      <c r="GI1275" s="144"/>
      <c r="GJ1275" s="144"/>
      <c r="GK1275" s="144"/>
      <c r="GL1275" s="144"/>
      <c r="GM1275" s="144"/>
      <c r="GN1275" s="144"/>
      <c r="GO1275" s="144"/>
      <c r="GP1275" s="144"/>
      <c r="GQ1275" s="144"/>
      <c r="GR1275" s="144"/>
      <c r="GS1275" s="144"/>
      <c r="GT1275" s="144"/>
      <c r="GU1275" s="144"/>
      <c r="GV1275" s="144"/>
      <c r="GW1275" s="144"/>
      <c r="GX1275" s="144"/>
      <c r="GY1275" s="144"/>
      <c r="GZ1275" s="144"/>
      <c r="HA1275" s="144"/>
      <c r="HB1275" s="144"/>
      <c r="HC1275" s="144"/>
      <c r="HD1275" s="144"/>
      <c r="HE1275" s="144"/>
      <c r="HF1275" s="144"/>
      <c r="HG1275" s="144"/>
      <c r="HH1275" s="144"/>
      <c r="HI1275" s="144"/>
      <c r="HJ1275" s="144"/>
    </row>
    <row r="1276" spans="1:218" ht="16.5" x14ac:dyDescent="0.35">
      <c r="A1276" s="144"/>
      <c r="B1276" s="144"/>
      <c r="C1276" s="144"/>
      <c r="D1276" s="144"/>
      <c r="E1276" s="144"/>
      <c r="F1276" s="144"/>
      <c r="G1276" s="144"/>
      <c r="H1276" s="144"/>
      <c r="I1276" s="144"/>
      <c r="J1276" s="144"/>
      <c r="K1276" s="144"/>
      <c r="L1276" s="144"/>
      <c r="M1276" s="144"/>
      <c r="N1276" s="144"/>
      <c r="O1276" s="144"/>
      <c r="P1276" s="144"/>
      <c r="Q1276" s="144"/>
      <c r="R1276" s="144"/>
      <c r="S1276" s="144"/>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c r="BG1276" s="144"/>
      <c r="BH1276" s="144"/>
      <c r="BI1276" s="144"/>
      <c r="BJ1276" s="144"/>
      <c r="BK1276" s="144"/>
      <c r="BL1276" s="144"/>
      <c r="BM1276" s="144"/>
      <c r="BN1276" s="144"/>
      <c r="BO1276" s="144"/>
      <c r="BP1276" s="144"/>
      <c r="BQ1276" s="144"/>
      <c r="BR1276" s="144"/>
      <c r="BS1276" s="144"/>
      <c r="BT1276" s="144"/>
      <c r="BU1276" s="144"/>
      <c r="BV1276" s="144"/>
      <c r="BW1276" s="144"/>
      <c r="BX1276" s="144"/>
      <c r="BY1276" s="144"/>
      <c r="BZ1276" s="144"/>
      <c r="CA1276" s="144"/>
      <c r="CB1276" s="144"/>
      <c r="CC1276" s="144"/>
      <c r="CD1276" s="144"/>
      <c r="CE1276" s="144"/>
      <c r="CF1276" s="144"/>
      <c r="CG1276" s="144"/>
      <c r="CH1276" s="144"/>
      <c r="CI1276" s="144"/>
      <c r="CJ1276" s="144"/>
      <c r="CK1276" s="144"/>
      <c r="CL1276" s="144"/>
      <c r="CM1276" s="144"/>
      <c r="CN1276" s="144"/>
      <c r="CO1276" s="144"/>
      <c r="CP1276" s="144"/>
      <c r="CQ1276" s="144"/>
      <c r="CR1276" s="144"/>
      <c r="CS1276" s="144"/>
      <c r="CT1276" s="144"/>
      <c r="CU1276" s="144"/>
      <c r="CV1276" s="144"/>
      <c r="CW1276" s="144"/>
      <c r="CX1276" s="144"/>
      <c r="CY1276" s="144"/>
      <c r="CZ1276" s="144"/>
      <c r="DA1276" s="144"/>
      <c r="DB1276" s="144"/>
      <c r="DC1276" s="144"/>
      <c r="DD1276" s="144"/>
      <c r="DE1276" s="144"/>
      <c r="DF1276" s="144"/>
      <c r="DG1276" s="144"/>
      <c r="DH1276" s="144"/>
      <c r="DI1276" s="144"/>
      <c r="DJ1276" s="144"/>
      <c r="DK1276" s="144"/>
      <c r="DL1276" s="144"/>
      <c r="DM1276" s="144"/>
      <c r="DN1276" s="144"/>
      <c r="DO1276" s="144"/>
      <c r="DP1276" s="144"/>
      <c r="DQ1276" s="144"/>
      <c r="DR1276" s="144"/>
      <c r="DS1276" s="144"/>
      <c r="DT1276" s="144"/>
      <c r="DU1276" s="144"/>
      <c r="DV1276" s="144"/>
      <c r="DW1276" s="144"/>
      <c r="DX1276" s="144"/>
      <c r="DY1276" s="144"/>
      <c r="DZ1276" s="144"/>
      <c r="EA1276" s="144"/>
      <c r="EB1276" s="144"/>
      <c r="EC1276" s="144"/>
      <c r="ED1276" s="144"/>
      <c r="EE1276" s="144"/>
      <c r="EF1276" s="144"/>
      <c r="EG1276" s="144"/>
      <c r="EH1276" s="144"/>
      <c r="EI1276" s="144"/>
      <c r="EJ1276" s="144"/>
      <c r="EK1276" s="144"/>
      <c r="EL1276" s="144"/>
      <c r="EM1276" s="144"/>
      <c r="EN1276" s="144"/>
      <c r="EO1276" s="144"/>
      <c r="EP1276" s="144"/>
      <c r="EQ1276" s="144"/>
      <c r="ER1276" s="144"/>
      <c r="ES1276" s="144"/>
      <c r="ET1276" s="144"/>
      <c r="EU1276" s="144"/>
      <c r="EV1276" s="144"/>
      <c r="EW1276" s="144"/>
      <c r="EX1276" s="144"/>
      <c r="EY1276" s="144"/>
      <c r="EZ1276" s="144"/>
      <c r="FA1276" s="144"/>
      <c r="FB1276" s="144"/>
      <c r="FC1276" s="144"/>
      <c r="FD1276" s="144"/>
      <c r="FE1276" s="144"/>
      <c r="FF1276" s="144"/>
      <c r="FG1276" s="144"/>
      <c r="FH1276" s="144"/>
      <c r="FI1276" s="144"/>
      <c r="FJ1276" s="144"/>
      <c r="FK1276" s="144"/>
      <c r="FL1276" s="144"/>
      <c r="FM1276" s="144"/>
      <c r="FN1276" s="144"/>
      <c r="FO1276" s="144"/>
      <c r="FP1276" s="144"/>
      <c r="FQ1276" s="144"/>
      <c r="FR1276" s="144"/>
      <c r="FS1276" s="144"/>
      <c r="FT1276" s="144"/>
      <c r="FU1276" s="144"/>
      <c r="FV1276" s="144"/>
      <c r="FW1276" s="144"/>
      <c r="FX1276" s="144"/>
      <c r="FY1276" s="144"/>
      <c r="FZ1276" s="144"/>
      <c r="GA1276" s="144"/>
      <c r="GB1276" s="144"/>
      <c r="GC1276" s="144"/>
      <c r="GD1276" s="144"/>
      <c r="GE1276" s="144"/>
      <c r="GF1276" s="144"/>
      <c r="GG1276" s="144"/>
      <c r="GH1276" s="144"/>
      <c r="GI1276" s="144"/>
      <c r="GJ1276" s="144"/>
      <c r="GK1276" s="144"/>
      <c r="GL1276" s="144"/>
      <c r="GM1276" s="144"/>
      <c r="GN1276" s="144"/>
      <c r="GO1276" s="144"/>
      <c r="GP1276" s="144"/>
      <c r="GQ1276" s="144"/>
      <c r="GR1276" s="144"/>
      <c r="GS1276" s="144"/>
      <c r="GT1276" s="144"/>
      <c r="GU1276" s="144"/>
      <c r="GV1276" s="144"/>
      <c r="GW1276" s="144"/>
      <c r="GX1276" s="144"/>
      <c r="GY1276" s="144"/>
      <c r="GZ1276" s="144"/>
      <c r="HA1276" s="144"/>
      <c r="HB1276" s="144"/>
      <c r="HC1276" s="144"/>
      <c r="HD1276" s="144"/>
      <c r="HE1276" s="144"/>
      <c r="HF1276" s="144"/>
      <c r="HG1276" s="144"/>
      <c r="HH1276" s="144"/>
      <c r="HI1276" s="144"/>
      <c r="HJ1276" s="144"/>
    </row>
    <row r="1277" spans="1:218" ht="16.5" x14ac:dyDescent="0.35">
      <c r="A1277" s="144"/>
      <c r="B1277" s="144"/>
      <c r="C1277" s="144"/>
      <c r="D1277" s="144"/>
      <c r="E1277" s="144"/>
      <c r="F1277" s="144"/>
      <c r="G1277" s="144"/>
      <c r="H1277" s="144"/>
      <c r="I1277" s="144"/>
      <c r="J1277" s="144"/>
      <c r="K1277" s="144"/>
      <c r="L1277" s="144"/>
      <c r="M1277" s="144"/>
      <c r="N1277" s="144"/>
      <c r="O1277" s="144"/>
      <c r="P1277" s="144"/>
      <c r="Q1277" s="144"/>
      <c r="R1277" s="144"/>
      <c r="S1277" s="144"/>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c r="BG1277" s="144"/>
      <c r="BH1277" s="144"/>
      <c r="BI1277" s="144"/>
      <c r="BJ1277" s="144"/>
      <c r="BK1277" s="144"/>
      <c r="BL1277" s="144"/>
      <c r="BM1277" s="144"/>
      <c r="BN1277" s="144"/>
      <c r="BO1277" s="144"/>
      <c r="BP1277" s="144"/>
      <c r="BQ1277" s="144"/>
      <c r="BR1277" s="144"/>
      <c r="BS1277" s="144"/>
      <c r="BT1277" s="144"/>
      <c r="BU1277" s="144"/>
      <c r="BV1277" s="144"/>
      <c r="BW1277" s="144"/>
      <c r="BX1277" s="144"/>
      <c r="BY1277" s="144"/>
      <c r="BZ1277" s="144"/>
      <c r="CA1277" s="144"/>
      <c r="CB1277" s="144"/>
      <c r="CC1277" s="144"/>
      <c r="CD1277" s="144"/>
      <c r="CE1277" s="144"/>
      <c r="CF1277" s="144"/>
      <c r="CG1277" s="144"/>
      <c r="CH1277" s="144"/>
      <c r="CI1277" s="144"/>
      <c r="CJ1277" s="144"/>
      <c r="CK1277" s="144"/>
      <c r="CL1277" s="144"/>
      <c r="CM1277" s="144"/>
      <c r="CN1277" s="144"/>
      <c r="CO1277" s="144"/>
      <c r="CP1277" s="144"/>
      <c r="CQ1277" s="144"/>
      <c r="CR1277" s="144"/>
      <c r="CS1277" s="144"/>
      <c r="CT1277" s="144"/>
      <c r="CU1277" s="144"/>
      <c r="CV1277" s="144"/>
      <c r="CW1277" s="144"/>
      <c r="CX1277" s="144"/>
      <c r="CY1277" s="144"/>
      <c r="CZ1277" s="144"/>
      <c r="DA1277" s="144"/>
      <c r="DB1277" s="144"/>
      <c r="DC1277" s="144"/>
      <c r="DD1277" s="144"/>
      <c r="DE1277" s="144"/>
      <c r="DF1277" s="144"/>
      <c r="DG1277" s="144"/>
      <c r="DH1277" s="144"/>
      <c r="DI1277" s="144"/>
      <c r="DJ1277" s="144"/>
      <c r="DK1277" s="144"/>
      <c r="DL1277" s="144"/>
      <c r="DM1277" s="144"/>
      <c r="DN1277" s="144"/>
      <c r="DO1277" s="144"/>
      <c r="DP1277" s="144"/>
      <c r="DQ1277" s="144"/>
      <c r="DR1277" s="144"/>
      <c r="DS1277" s="144"/>
      <c r="DT1277" s="144"/>
      <c r="DU1277" s="144"/>
      <c r="DV1277" s="144"/>
      <c r="DW1277" s="144"/>
      <c r="DX1277" s="144"/>
      <c r="DY1277" s="144"/>
      <c r="DZ1277" s="144"/>
      <c r="EA1277" s="144"/>
      <c r="EB1277" s="144"/>
      <c r="EC1277" s="144"/>
      <c r="ED1277" s="144"/>
      <c r="EE1277" s="144"/>
      <c r="EF1277" s="144"/>
      <c r="EG1277" s="144"/>
      <c r="EH1277" s="144"/>
      <c r="EI1277" s="144"/>
      <c r="EJ1277" s="144"/>
      <c r="EK1277" s="144"/>
      <c r="EL1277" s="144"/>
      <c r="EM1277" s="144"/>
      <c r="EN1277" s="144"/>
      <c r="EO1277" s="144"/>
      <c r="EP1277" s="144"/>
      <c r="EQ1277" s="144"/>
      <c r="ER1277" s="144"/>
      <c r="ES1277" s="144"/>
      <c r="ET1277" s="144"/>
      <c r="EU1277" s="144"/>
      <c r="EV1277" s="144"/>
      <c r="EW1277" s="144"/>
      <c r="EX1277" s="144"/>
      <c r="EY1277" s="144"/>
      <c r="EZ1277" s="144"/>
      <c r="FA1277" s="144"/>
      <c r="FB1277" s="144"/>
      <c r="FC1277" s="144"/>
      <c r="FD1277" s="144"/>
      <c r="FE1277" s="144"/>
      <c r="FF1277" s="144"/>
      <c r="FG1277" s="144"/>
      <c r="FH1277" s="144"/>
      <c r="FI1277" s="144"/>
      <c r="FJ1277" s="144"/>
      <c r="FK1277" s="144"/>
      <c r="FL1277" s="144"/>
      <c r="FM1277" s="144"/>
      <c r="FN1277" s="144"/>
      <c r="FO1277" s="144"/>
      <c r="FP1277" s="144"/>
      <c r="FQ1277" s="144"/>
      <c r="FR1277" s="144"/>
      <c r="FS1277" s="144"/>
      <c r="FT1277" s="144"/>
      <c r="FU1277" s="144"/>
      <c r="FV1277" s="144"/>
      <c r="FW1277" s="144"/>
      <c r="FX1277" s="144"/>
      <c r="FY1277" s="144"/>
      <c r="FZ1277" s="144"/>
      <c r="GA1277" s="144"/>
      <c r="GB1277" s="144"/>
      <c r="GC1277" s="144"/>
      <c r="GD1277" s="144"/>
      <c r="GE1277" s="144"/>
      <c r="GF1277" s="144"/>
      <c r="GG1277" s="144"/>
      <c r="GH1277" s="144"/>
      <c r="GI1277" s="144"/>
      <c r="GJ1277" s="144"/>
      <c r="GK1277" s="144"/>
      <c r="GL1277" s="144"/>
      <c r="GM1277" s="144"/>
      <c r="GN1277" s="144"/>
      <c r="GO1277" s="144"/>
      <c r="GP1277" s="144"/>
      <c r="GQ1277" s="144"/>
      <c r="GR1277" s="144"/>
      <c r="GS1277" s="144"/>
      <c r="GT1277" s="144"/>
      <c r="GU1277" s="144"/>
      <c r="GV1277" s="144"/>
      <c r="GW1277" s="144"/>
      <c r="GX1277" s="144"/>
      <c r="GY1277" s="144"/>
      <c r="GZ1277" s="144"/>
      <c r="HA1277" s="144"/>
      <c r="HB1277" s="144"/>
      <c r="HC1277" s="144"/>
      <c r="HD1277" s="144"/>
      <c r="HE1277" s="144"/>
      <c r="HF1277" s="144"/>
      <c r="HG1277" s="144"/>
      <c r="HH1277" s="144"/>
      <c r="HI1277" s="144"/>
      <c r="HJ1277" s="144"/>
    </row>
    <row r="1278" spans="1:218" ht="16.5" x14ac:dyDescent="0.35">
      <c r="A1278" s="144"/>
      <c r="B1278" s="144"/>
      <c r="C1278" s="144"/>
      <c r="D1278" s="144"/>
      <c r="E1278" s="144"/>
      <c r="F1278" s="144"/>
      <c r="G1278" s="144"/>
      <c r="H1278" s="144"/>
      <c r="I1278" s="144"/>
      <c r="J1278" s="144"/>
      <c r="K1278" s="144"/>
      <c r="L1278" s="144"/>
      <c r="M1278" s="144"/>
      <c r="N1278" s="144"/>
      <c r="O1278" s="144"/>
      <c r="P1278" s="144"/>
      <c r="Q1278" s="144"/>
      <c r="R1278" s="144"/>
      <c r="S1278" s="144"/>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c r="BG1278" s="144"/>
      <c r="BH1278" s="144"/>
      <c r="BI1278" s="144"/>
      <c r="BJ1278" s="144"/>
      <c r="BK1278" s="144"/>
      <c r="BL1278" s="144"/>
      <c r="BM1278" s="144"/>
      <c r="BN1278" s="144"/>
      <c r="BO1278" s="144"/>
      <c r="BP1278" s="144"/>
      <c r="BQ1278" s="144"/>
      <c r="BR1278" s="144"/>
      <c r="BS1278" s="144"/>
      <c r="BT1278" s="144"/>
      <c r="BU1278" s="144"/>
      <c r="BV1278" s="144"/>
      <c r="BW1278" s="144"/>
      <c r="BX1278" s="144"/>
      <c r="BY1278" s="144"/>
      <c r="BZ1278" s="144"/>
      <c r="CA1278" s="144"/>
      <c r="CB1278" s="144"/>
      <c r="CC1278" s="144"/>
      <c r="CD1278" s="144"/>
      <c r="CE1278" s="144"/>
      <c r="CF1278" s="144"/>
      <c r="CG1278" s="144"/>
      <c r="CH1278" s="144"/>
      <c r="CI1278" s="144"/>
      <c r="CJ1278" s="144"/>
      <c r="CK1278" s="144"/>
      <c r="CL1278" s="144"/>
      <c r="CM1278" s="144"/>
      <c r="CN1278" s="144"/>
      <c r="CO1278" s="144"/>
      <c r="CP1278" s="144"/>
      <c r="CQ1278" s="144"/>
      <c r="CR1278" s="144"/>
      <c r="CS1278" s="144"/>
      <c r="CT1278" s="144"/>
      <c r="CU1278" s="144"/>
      <c r="CV1278" s="144"/>
      <c r="CW1278" s="144"/>
      <c r="CX1278" s="144"/>
      <c r="CY1278" s="144"/>
      <c r="CZ1278" s="144"/>
      <c r="DA1278" s="144"/>
      <c r="DB1278" s="144"/>
      <c r="DC1278" s="144"/>
      <c r="DD1278" s="144"/>
      <c r="DE1278" s="144"/>
      <c r="DF1278" s="144"/>
      <c r="DG1278" s="144"/>
      <c r="DH1278" s="144"/>
      <c r="DI1278" s="144"/>
      <c r="DJ1278" s="144"/>
      <c r="DK1278" s="144"/>
      <c r="DL1278" s="144"/>
      <c r="DM1278" s="144"/>
      <c r="DN1278" s="144"/>
      <c r="DO1278" s="144"/>
      <c r="DP1278" s="144"/>
      <c r="DQ1278" s="144"/>
      <c r="DR1278" s="144"/>
      <c r="DS1278" s="144"/>
      <c r="DT1278" s="144"/>
      <c r="DU1278" s="144"/>
      <c r="DV1278" s="144"/>
      <c r="DW1278" s="144"/>
      <c r="DX1278" s="144"/>
      <c r="DY1278" s="144"/>
      <c r="DZ1278" s="144"/>
      <c r="EA1278" s="144"/>
      <c r="EB1278" s="144"/>
      <c r="EC1278" s="144"/>
      <c r="ED1278" s="144"/>
      <c r="EE1278" s="144"/>
      <c r="EF1278" s="144"/>
      <c r="EG1278" s="144"/>
      <c r="EH1278" s="144"/>
      <c r="EI1278" s="144"/>
      <c r="EJ1278" s="144"/>
      <c r="EK1278" s="144"/>
      <c r="EL1278" s="144"/>
      <c r="EM1278" s="144"/>
      <c r="EN1278" s="144"/>
      <c r="EO1278" s="144"/>
      <c r="EP1278" s="144"/>
      <c r="EQ1278" s="144"/>
      <c r="ER1278" s="144"/>
      <c r="ES1278" s="144"/>
      <c r="ET1278" s="144"/>
      <c r="EU1278" s="144"/>
      <c r="EV1278" s="144"/>
      <c r="EW1278" s="144"/>
      <c r="EX1278" s="144"/>
      <c r="EY1278" s="144"/>
      <c r="EZ1278" s="144"/>
      <c r="FA1278" s="144"/>
      <c r="FB1278" s="144"/>
      <c r="FC1278" s="144"/>
      <c r="FD1278" s="144"/>
      <c r="FE1278" s="144"/>
      <c r="FF1278" s="144"/>
      <c r="FG1278" s="144"/>
      <c r="FH1278" s="144"/>
      <c r="FI1278" s="144"/>
      <c r="FJ1278" s="144"/>
      <c r="FK1278" s="144"/>
      <c r="FL1278" s="144"/>
      <c r="FM1278" s="144"/>
      <c r="FN1278" s="144"/>
      <c r="FO1278" s="144"/>
      <c r="FP1278" s="144"/>
      <c r="FQ1278" s="144"/>
      <c r="FR1278" s="144"/>
      <c r="FS1278" s="144"/>
      <c r="FT1278" s="144"/>
      <c r="FU1278" s="144"/>
      <c r="FV1278" s="144"/>
      <c r="FW1278" s="144"/>
      <c r="FX1278" s="144"/>
      <c r="FY1278" s="144"/>
      <c r="FZ1278" s="144"/>
      <c r="GA1278" s="144"/>
      <c r="GB1278" s="144"/>
      <c r="GC1278" s="144"/>
      <c r="GD1278" s="144"/>
      <c r="GE1278" s="144"/>
      <c r="GF1278" s="144"/>
      <c r="GG1278" s="144"/>
      <c r="GH1278" s="144"/>
      <c r="GI1278" s="144"/>
      <c r="GJ1278" s="144"/>
      <c r="GK1278" s="144"/>
      <c r="GL1278" s="144"/>
      <c r="GM1278" s="144"/>
      <c r="GN1278" s="144"/>
      <c r="GO1278" s="144"/>
      <c r="GP1278" s="144"/>
      <c r="GQ1278" s="144"/>
      <c r="GR1278" s="144"/>
      <c r="GS1278" s="144"/>
      <c r="GT1278" s="144"/>
      <c r="GU1278" s="144"/>
      <c r="GV1278" s="144"/>
      <c r="GW1278" s="144"/>
      <c r="GX1278" s="144"/>
      <c r="GY1278" s="144"/>
      <c r="GZ1278" s="144"/>
      <c r="HA1278" s="144"/>
      <c r="HB1278" s="144"/>
      <c r="HC1278" s="144"/>
      <c r="HD1278" s="144"/>
      <c r="HE1278" s="144"/>
      <c r="HF1278" s="144"/>
      <c r="HG1278" s="144"/>
      <c r="HH1278" s="144"/>
      <c r="HI1278" s="144"/>
      <c r="HJ1278" s="144"/>
    </row>
    <row r="1279" spans="1:218" ht="16.5" x14ac:dyDescent="0.35">
      <c r="A1279" s="144"/>
      <c r="B1279" s="144"/>
      <c r="C1279" s="144"/>
      <c r="D1279" s="144"/>
      <c r="E1279" s="144"/>
      <c r="F1279" s="144"/>
      <c r="G1279" s="144"/>
      <c r="H1279" s="144"/>
      <c r="I1279" s="144"/>
      <c r="J1279" s="144"/>
      <c r="K1279" s="144"/>
      <c r="L1279" s="144"/>
      <c r="M1279" s="144"/>
      <c r="N1279" s="144"/>
      <c r="O1279" s="144"/>
      <c r="P1279" s="144"/>
      <c r="Q1279" s="144"/>
      <c r="R1279" s="144"/>
      <c r="S1279" s="144"/>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c r="BG1279" s="144"/>
      <c r="BH1279" s="144"/>
      <c r="BI1279" s="144"/>
      <c r="BJ1279" s="144"/>
      <c r="BK1279" s="144"/>
      <c r="BL1279" s="144"/>
      <c r="BM1279" s="144"/>
      <c r="BN1279" s="144"/>
      <c r="BO1279" s="144"/>
      <c r="BP1279" s="144"/>
      <c r="BQ1279" s="144"/>
      <c r="BR1279" s="144"/>
      <c r="BS1279" s="144"/>
      <c r="BT1279" s="144"/>
      <c r="BU1279" s="144"/>
      <c r="BV1279" s="144"/>
      <c r="BW1279" s="144"/>
      <c r="BX1279" s="144"/>
      <c r="BY1279" s="144"/>
      <c r="BZ1279" s="144"/>
      <c r="CA1279" s="144"/>
      <c r="CB1279" s="144"/>
      <c r="CC1279" s="144"/>
      <c r="CD1279" s="144"/>
      <c r="CE1279" s="144"/>
      <c r="CF1279" s="144"/>
      <c r="CG1279" s="144"/>
      <c r="CH1279" s="144"/>
      <c r="CI1279" s="144"/>
      <c r="CJ1279" s="144"/>
      <c r="CK1279" s="144"/>
      <c r="CL1279" s="144"/>
      <c r="CM1279" s="144"/>
      <c r="CN1279" s="144"/>
      <c r="CO1279" s="144"/>
      <c r="CP1279" s="144"/>
      <c r="CQ1279" s="144"/>
      <c r="CR1279" s="144"/>
      <c r="CS1279" s="144"/>
      <c r="CT1279" s="144"/>
      <c r="CU1279" s="144"/>
      <c r="CV1279" s="144"/>
      <c r="CW1279" s="144"/>
      <c r="CX1279" s="144"/>
      <c r="CY1279" s="144"/>
      <c r="CZ1279" s="144"/>
      <c r="DA1279" s="144"/>
      <c r="DB1279" s="144"/>
      <c r="DC1279" s="144"/>
      <c r="DD1279" s="144"/>
      <c r="DE1279" s="144"/>
      <c r="DF1279" s="144"/>
      <c r="DG1279" s="144"/>
      <c r="DH1279" s="144"/>
      <c r="DI1279" s="144"/>
      <c r="DJ1279" s="144"/>
      <c r="DK1279" s="144"/>
      <c r="DL1279" s="144"/>
      <c r="DM1279" s="144"/>
      <c r="DN1279" s="144"/>
      <c r="DO1279" s="144"/>
      <c r="DP1279" s="144"/>
      <c r="DQ1279" s="144"/>
      <c r="DR1279" s="144"/>
      <c r="DS1279" s="144"/>
      <c r="DT1279" s="144"/>
      <c r="DU1279" s="144"/>
      <c r="DV1279" s="144"/>
      <c r="DW1279" s="144"/>
      <c r="DX1279" s="144"/>
      <c r="DY1279" s="144"/>
      <c r="DZ1279" s="144"/>
      <c r="EA1279" s="144"/>
      <c r="EB1279" s="144"/>
      <c r="EC1279" s="144"/>
      <c r="ED1279" s="144"/>
      <c r="EE1279" s="144"/>
      <c r="EF1279" s="144"/>
      <c r="EG1279" s="144"/>
      <c r="EH1279" s="144"/>
      <c r="EI1279" s="144"/>
      <c r="EJ1279" s="144"/>
      <c r="EK1279" s="144"/>
      <c r="EL1279" s="144"/>
      <c r="EM1279" s="144"/>
      <c r="EN1279" s="144"/>
      <c r="EO1279" s="144"/>
      <c r="EP1279" s="144"/>
      <c r="EQ1279" s="144"/>
      <c r="ER1279" s="144"/>
      <c r="ES1279" s="144"/>
      <c r="ET1279" s="144"/>
      <c r="EU1279" s="144"/>
      <c r="EV1279" s="144"/>
      <c r="EW1279" s="144"/>
      <c r="EX1279" s="144"/>
      <c r="EY1279" s="144"/>
      <c r="EZ1279" s="144"/>
      <c r="FA1279" s="144"/>
      <c r="FB1279" s="144"/>
      <c r="FC1279" s="144"/>
      <c r="FD1279" s="144"/>
      <c r="FE1279" s="144"/>
      <c r="FF1279" s="144"/>
      <c r="FG1279" s="144"/>
      <c r="FH1279" s="144"/>
      <c r="FI1279" s="144"/>
      <c r="FJ1279" s="144"/>
      <c r="FK1279" s="144"/>
      <c r="FL1279" s="144"/>
      <c r="FM1279" s="144"/>
      <c r="FN1279" s="144"/>
      <c r="FO1279" s="144"/>
      <c r="FP1279" s="144"/>
      <c r="FQ1279" s="144"/>
      <c r="FR1279" s="144"/>
      <c r="FS1279" s="144"/>
      <c r="FT1279" s="144"/>
      <c r="FU1279" s="144"/>
      <c r="FV1279" s="144"/>
      <c r="FW1279" s="144"/>
      <c r="FX1279" s="144"/>
      <c r="FY1279" s="144"/>
      <c r="FZ1279" s="144"/>
      <c r="GA1279" s="144"/>
      <c r="GB1279" s="144"/>
      <c r="GC1279" s="144"/>
      <c r="GD1279" s="144"/>
      <c r="GE1279" s="144"/>
      <c r="GF1279" s="144"/>
      <c r="GG1279" s="144"/>
      <c r="GH1279" s="144"/>
      <c r="GI1279" s="144"/>
      <c r="GJ1279" s="144"/>
      <c r="GK1279" s="144"/>
      <c r="GL1279" s="144"/>
      <c r="GM1279" s="144"/>
      <c r="GN1279" s="144"/>
      <c r="GO1279" s="144"/>
      <c r="GP1279" s="144"/>
      <c r="GQ1279" s="144"/>
      <c r="GR1279" s="144"/>
      <c r="GS1279" s="144"/>
      <c r="GT1279" s="144"/>
      <c r="GU1279" s="144"/>
      <c r="GV1279" s="144"/>
      <c r="GW1279" s="144"/>
      <c r="GX1279" s="144"/>
      <c r="GY1279" s="144"/>
      <c r="GZ1279" s="144"/>
      <c r="HA1279" s="144"/>
      <c r="HB1279" s="144"/>
      <c r="HC1279" s="144"/>
      <c r="HD1279" s="144"/>
      <c r="HE1279" s="144"/>
      <c r="HF1279" s="144"/>
      <c r="HG1279" s="144"/>
      <c r="HH1279" s="144"/>
      <c r="HI1279" s="144"/>
      <c r="HJ1279" s="144"/>
    </row>
    <row r="1280" spans="1:218" ht="16.5" x14ac:dyDescent="0.35">
      <c r="A1280" s="144"/>
      <c r="B1280" s="144"/>
      <c r="C1280" s="144"/>
      <c r="D1280" s="144"/>
      <c r="E1280" s="144"/>
      <c r="F1280" s="144"/>
      <c r="G1280" s="144"/>
      <c r="H1280" s="144"/>
      <c r="I1280" s="144"/>
      <c r="J1280" s="144"/>
      <c r="K1280" s="144"/>
      <c r="L1280" s="144"/>
      <c r="M1280" s="144"/>
      <c r="N1280" s="144"/>
      <c r="O1280" s="144"/>
      <c r="P1280" s="144"/>
      <c r="Q1280" s="144"/>
      <c r="R1280" s="144"/>
      <c r="S1280" s="144"/>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c r="BG1280" s="144"/>
      <c r="BH1280" s="144"/>
      <c r="BI1280" s="144"/>
      <c r="BJ1280" s="144"/>
      <c r="BK1280" s="144"/>
      <c r="BL1280" s="144"/>
      <c r="BM1280" s="144"/>
      <c r="BN1280" s="144"/>
      <c r="BO1280" s="144"/>
      <c r="BP1280" s="144"/>
      <c r="BQ1280" s="144"/>
      <c r="BR1280" s="144"/>
      <c r="BS1280" s="144"/>
      <c r="BT1280" s="144"/>
      <c r="BU1280" s="144"/>
      <c r="BV1280" s="144"/>
      <c r="BW1280" s="144"/>
      <c r="BX1280" s="144"/>
      <c r="BY1280" s="144"/>
      <c r="BZ1280" s="144"/>
      <c r="CA1280" s="144"/>
      <c r="CB1280" s="144"/>
      <c r="CC1280" s="144"/>
      <c r="CD1280" s="144"/>
      <c r="CE1280" s="144"/>
      <c r="CF1280" s="144"/>
      <c r="CG1280" s="144"/>
      <c r="CH1280" s="144"/>
      <c r="CI1280" s="144"/>
      <c r="CJ1280" s="144"/>
      <c r="CK1280" s="144"/>
      <c r="CL1280" s="144"/>
      <c r="CM1280" s="144"/>
      <c r="CN1280" s="144"/>
      <c r="CO1280" s="144"/>
      <c r="CP1280" s="144"/>
      <c r="CQ1280" s="144"/>
      <c r="CR1280" s="144"/>
      <c r="CS1280" s="144"/>
      <c r="CT1280" s="144"/>
      <c r="CU1280" s="144"/>
      <c r="CV1280" s="144"/>
      <c r="CW1280" s="144"/>
      <c r="CX1280" s="144"/>
      <c r="CY1280" s="144"/>
      <c r="CZ1280" s="144"/>
      <c r="DA1280" s="144"/>
      <c r="DB1280" s="144"/>
      <c r="DC1280" s="144"/>
      <c r="DD1280" s="144"/>
      <c r="DE1280" s="144"/>
      <c r="DF1280" s="144"/>
      <c r="DG1280" s="144"/>
      <c r="DH1280" s="144"/>
      <c r="DI1280" s="144"/>
      <c r="DJ1280" s="144"/>
      <c r="DK1280" s="144"/>
      <c r="DL1280" s="144"/>
      <c r="DM1280" s="144"/>
      <c r="DN1280" s="144"/>
      <c r="DO1280" s="144"/>
      <c r="DP1280" s="144"/>
      <c r="DQ1280" s="144"/>
      <c r="DR1280" s="144"/>
      <c r="DS1280" s="144"/>
      <c r="DT1280" s="144"/>
      <c r="DU1280" s="144"/>
      <c r="DV1280" s="144"/>
      <c r="DW1280" s="144"/>
      <c r="DX1280" s="144"/>
      <c r="DY1280" s="144"/>
      <c r="DZ1280" s="144"/>
      <c r="EA1280" s="144"/>
      <c r="EB1280" s="144"/>
      <c r="EC1280" s="144"/>
      <c r="ED1280" s="144"/>
      <c r="EE1280" s="144"/>
      <c r="EF1280" s="144"/>
      <c r="EG1280" s="144"/>
      <c r="EH1280" s="144"/>
      <c r="EI1280" s="144"/>
      <c r="EJ1280" s="144"/>
      <c r="EK1280" s="144"/>
      <c r="EL1280" s="144"/>
      <c r="EM1280" s="144"/>
      <c r="EN1280" s="144"/>
      <c r="EO1280" s="144"/>
      <c r="EP1280" s="144"/>
      <c r="EQ1280" s="144"/>
      <c r="ER1280" s="144"/>
      <c r="ES1280" s="144"/>
      <c r="ET1280" s="144"/>
      <c r="EU1280" s="144"/>
      <c r="EV1280" s="144"/>
      <c r="EW1280" s="144"/>
      <c r="EX1280" s="144"/>
      <c r="EY1280" s="144"/>
      <c r="EZ1280" s="144"/>
      <c r="FA1280" s="144"/>
      <c r="FB1280" s="144"/>
      <c r="FC1280" s="144"/>
      <c r="FD1280" s="144"/>
      <c r="FE1280" s="144"/>
      <c r="FF1280" s="144"/>
      <c r="FG1280" s="144"/>
      <c r="FH1280" s="144"/>
      <c r="FI1280" s="144"/>
      <c r="FJ1280" s="144"/>
      <c r="FK1280" s="144"/>
      <c r="FL1280" s="144"/>
      <c r="FM1280" s="144"/>
      <c r="FN1280" s="144"/>
      <c r="FO1280" s="144"/>
      <c r="FP1280" s="144"/>
      <c r="FQ1280" s="144"/>
      <c r="FR1280" s="144"/>
      <c r="FS1280" s="144"/>
      <c r="FT1280" s="144"/>
      <c r="FU1280" s="144"/>
      <c r="FV1280" s="144"/>
      <c r="FW1280" s="144"/>
      <c r="FX1280" s="144"/>
      <c r="FY1280" s="144"/>
      <c r="FZ1280" s="144"/>
      <c r="GA1280" s="144"/>
      <c r="GB1280" s="144"/>
      <c r="GC1280" s="144"/>
      <c r="GD1280" s="144"/>
      <c r="GE1280" s="144"/>
      <c r="GF1280" s="144"/>
      <c r="GG1280" s="144"/>
      <c r="GH1280" s="144"/>
      <c r="GI1280" s="144"/>
      <c r="GJ1280" s="144"/>
      <c r="GK1280" s="144"/>
      <c r="GL1280" s="144"/>
      <c r="GM1280" s="144"/>
      <c r="GN1280" s="144"/>
      <c r="GO1280" s="144"/>
      <c r="GP1280" s="144"/>
      <c r="GQ1280" s="144"/>
      <c r="GR1280" s="144"/>
      <c r="GS1280" s="144"/>
      <c r="GT1280" s="144"/>
      <c r="GU1280" s="144"/>
      <c r="GV1280" s="144"/>
      <c r="GW1280" s="144"/>
      <c r="GX1280" s="144"/>
      <c r="GY1280" s="144"/>
      <c r="GZ1280" s="144"/>
      <c r="HA1280" s="144"/>
      <c r="HB1280" s="144"/>
      <c r="HC1280" s="144"/>
      <c r="HD1280" s="144"/>
      <c r="HE1280" s="144"/>
      <c r="HF1280" s="144"/>
      <c r="HG1280" s="144"/>
      <c r="HH1280" s="144"/>
      <c r="HI1280" s="144"/>
      <c r="HJ1280" s="144"/>
    </row>
    <row r="1281" spans="1:218" ht="16.5" x14ac:dyDescent="0.35">
      <c r="A1281" s="144"/>
      <c r="B1281" s="144"/>
      <c r="C1281" s="144"/>
      <c r="D1281" s="144"/>
      <c r="E1281" s="144"/>
      <c r="F1281" s="144"/>
      <c r="G1281" s="144"/>
      <c r="H1281" s="144"/>
      <c r="I1281" s="144"/>
      <c r="J1281" s="144"/>
      <c r="K1281" s="144"/>
      <c r="L1281" s="144"/>
      <c r="M1281" s="144"/>
      <c r="N1281" s="144"/>
      <c r="O1281" s="144"/>
      <c r="P1281" s="144"/>
      <c r="Q1281" s="144"/>
      <c r="R1281" s="144"/>
      <c r="S1281" s="144"/>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c r="BG1281" s="144"/>
      <c r="BH1281" s="144"/>
      <c r="BI1281" s="144"/>
      <c r="BJ1281" s="144"/>
      <c r="BK1281" s="144"/>
      <c r="BL1281" s="144"/>
      <c r="BM1281" s="144"/>
      <c r="BN1281" s="144"/>
      <c r="BO1281" s="144"/>
      <c r="BP1281" s="144"/>
      <c r="BQ1281" s="144"/>
      <c r="BR1281" s="144"/>
      <c r="BS1281" s="144"/>
      <c r="BT1281" s="144"/>
      <c r="BU1281" s="144"/>
      <c r="BV1281" s="144"/>
      <c r="BW1281" s="144"/>
      <c r="BX1281" s="144"/>
      <c r="BY1281" s="144"/>
      <c r="BZ1281" s="144"/>
      <c r="CA1281" s="144"/>
      <c r="CB1281" s="144"/>
      <c r="CC1281" s="144"/>
      <c r="CD1281" s="144"/>
      <c r="CE1281" s="144"/>
      <c r="CF1281" s="144"/>
      <c r="CG1281" s="144"/>
      <c r="CH1281" s="144"/>
      <c r="CI1281" s="144"/>
      <c r="CJ1281" s="144"/>
      <c r="CK1281" s="144"/>
      <c r="CL1281" s="144"/>
      <c r="CM1281" s="144"/>
      <c r="CN1281" s="144"/>
      <c r="CO1281" s="144"/>
      <c r="CP1281" s="144"/>
      <c r="CQ1281" s="144"/>
      <c r="CR1281" s="144"/>
      <c r="CS1281" s="144"/>
      <c r="CT1281" s="144"/>
      <c r="CU1281" s="144"/>
      <c r="CV1281" s="144"/>
      <c r="CW1281" s="144"/>
      <c r="CX1281" s="144"/>
      <c r="CY1281" s="144"/>
      <c r="CZ1281" s="144"/>
      <c r="DA1281" s="144"/>
      <c r="DB1281" s="144"/>
      <c r="DC1281" s="144"/>
      <c r="DD1281" s="144"/>
      <c r="DE1281" s="144"/>
      <c r="DF1281" s="144"/>
      <c r="DG1281" s="144"/>
      <c r="DH1281" s="144"/>
      <c r="DI1281" s="144"/>
      <c r="DJ1281" s="144"/>
      <c r="DK1281" s="144"/>
      <c r="DL1281" s="144"/>
      <c r="DM1281" s="144"/>
      <c r="DN1281" s="144"/>
      <c r="DO1281" s="144"/>
      <c r="DP1281" s="144"/>
      <c r="DQ1281" s="144"/>
      <c r="DR1281" s="144"/>
      <c r="DS1281" s="144"/>
      <c r="DT1281" s="144"/>
      <c r="DU1281" s="144"/>
      <c r="DV1281" s="144"/>
      <c r="DW1281" s="144"/>
      <c r="DX1281" s="144"/>
      <c r="DY1281" s="144"/>
      <c r="DZ1281" s="144"/>
      <c r="EA1281" s="144"/>
      <c r="EB1281" s="144"/>
      <c r="EC1281" s="144"/>
      <c r="ED1281" s="144"/>
      <c r="EE1281" s="144"/>
      <c r="EF1281" s="144"/>
      <c r="EG1281" s="144"/>
      <c r="EH1281" s="144"/>
      <c r="EI1281" s="144"/>
      <c r="EJ1281" s="144"/>
      <c r="EK1281" s="144"/>
      <c r="EL1281" s="144"/>
      <c r="EM1281" s="144"/>
      <c r="EN1281" s="144"/>
      <c r="EO1281" s="144"/>
      <c r="EP1281" s="144"/>
      <c r="EQ1281" s="144"/>
      <c r="ER1281" s="144"/>
      <c r="ES1281" s="144"/>
      <c r="ET1281" s="144"/>
      <c r="EU1281" s="144"/>
      <c r="EV1281" s="144"/>
      <c r="EW1281" s="144"/>
      <c r="EX1281" s="144"/>
      <c r="EY1281" s="144"/>
      <c r="EZ1281" s="144"/>
      <c r="FA1281" s="144"/>
      <c r="FB1281" s="144"/>
      <c r="FC1281" s="144"/>
      <c r="FD1281" s="144"/>
      <c r="FE1281" s="144"/>
      <c r="FF1281" s="144"/>
      <c r="FG1281" s="144"/>
      <c r="FH1281" s="144"/>
      <c r="FI1281" s="144"/>
      <c r="FJ1281" s="144"/>
      <c r="FK1281" s="144"/>
      <c r="FL1281" s="144"/>
      <c r="FM1281" s="144"/>
      <c r="FN1281" s="144"/>
      <c r="FO1281" s="144"/>
      <c r="FP1281" s="144"/>
      <c r="FQ1281" s="144"/>
      <c r="FR1281" s="144"/>
      <c r="FS1281" s="144"/>
      <c r="FT1281" s="144"/>
      <c r="FU1281" s="144"/>
      <c r="FV1281" s="144"/>
      <c r="FW1281" s="144"/>
      <c r="FX1281" s="144"/>
      <c r="FY1281" s="144"/>
      <c r="FZ1281" s="144"/>
      <c r="GA1281" s="144"/>
      <c r="GB1281" s="144"/>
      <c r="GC1281" s="144"/>
      <c r="GD1281" s="144"/>
      <c r="GE1281" s="144"/>
      <c r="GF1281" s="144"/>
      <c r="GG1281" s="144"/>
      <c r="GH1281" s="144"/>
      <c r="GI1281" s="144"/>
      <c r="GJ1281" s="144"/>
      <c r="GK1281" s="144"/>
      <c r="GL1281" s="144"/>
      <c r="GM1281" s="144"/>
      <c r="GN1281" s="144"/>
      <c r="GO1281" s="144"/>
      <c r="GP1281" s="144"/>
      <c r="GQ1281" s="144"/>
      <c r="GR1281" s="144"/>
      <c r="GS1281" s="144"/>
      <c r="GT1281" s="144"/>
      <c r="GU1281" s="144"/>
      <c r="GV1281" s="144"/>
      <c r="GW1281" s="144"/>
      <c r="GX1281" s="144"/>
      <c r="GY1281" s="144"/>
      <c r="GZ1281" s="144"/>
      <c r="HA1281" s="144"/>
      <c r="HB1281" s="144"/>
      <c r="HC1281" s="144"/>
      <c r="HD1281" s="144"/>
      <c r="HE1281" s="144"/>
      <c r="HF1281" s="144"/>
      <c r="HG1281" s="144"/>
      <c r="HH1281" s="144"/>
      <c r="HI1281" s="144"/>
      <c r="HJ1281" s="144"/>
    </row>
    <row r="1282" spans="1:218" ht="16.5" x14ac:dyDescent="0.35">
      <c r="A1282" s="144"/>
      <c r="B1282" s="144"/>
      <c r="C1282" s="144"/>
      <c r="D1282" s="144"/>
      <c r="E1282" s="144"/>
      <c r="F1282" s="144"/>
      <c r="G1282" s="144"/>
      <c r="H1282" s="144"/>
      <c r="I1282" s="144"/>
      <c r="J1282" s="144"/>
      <c r="K1282" s="144"/>
      <c r="L1282" s="144"/>
      <c r="M1282" s="144"/>
      <c r="N1282" s="144"/>
      <c r="O1282" s="144"/>
      <c r="P1282" s="144"/>
      <c r="Q1282" s="144"/>
      <c r="R1282" s="144"/>
      <c r="S1282" s="144"/>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c r="BG1282" s="144"/>
      <c r="BH1282" s="144"/>
      <c r="BI1282" s="144"/>
      <c r="BJ1282" s="144"/>
      <c r="BK1282" s="144"/>
      <c r="BL1282" s="144"/>
      <c r="BM1282" s="144"/>
      <c r="BN1282" s="144"/>
      <c r="BO1282" s="144"/>
      <c r="BP1282" s="144"/>
      <c r="BQ1282" s="144"/>
      <c r="BR1282" s="144"/>
      <c r="BS1282" s="144"/>
      <c r="BT1282" s="144"/>
      <c r="BU1282" s="144"/>
      <c r="BV1282" s="144"/>
      <c r="BW1282" s="144"/>
      <c r="BX1282" s="144"/>
      <c r="BY1282" s="144"/>
      <c r="BZ1282" s="144"/>
      <c r="CA1282" s="144"/>
      <c r="CB1282" s="144"/>
      <c r="CC1282" s="144"/>
      <c r="CD1282" s="144"/>
      <c r="CE1282" s="144"/>
      <c r="CF1282" s="144"/>
      <c r="CG1282" s="144"/>
      <c r="CH1282" s="144"/>
      <c r="CI1282" s="144"/>
      <c r="CJ1282" s="144"/>
      <c r="CK1282" s="144"/>
      <c r="CL1282" s="144"/>
      <c r="CM1282" s="144"/>
      <c r="CN1282" s="144"/>
      <c r="CO1282" s="144"/>
      <c r="CP1282" s="144"/>
      <c r="CQ1282" s="144"/>
      <c r="CR1282" s="144"/>
      <c r="CS1282" s="144"/>
      <c r="CT1282" s="144"/>
      <c r="CU1282" s="144"/>
      <c r="CV1282" s="144"/>
      <c r="CW1282" s="144"/>
      <c r="CX1282" s="144"/>
      <c r="CY1282" s="144"/>
      <c r="CZ1282" s="144"/>
      <c r="DA1282" s="144"/>
      <c r="DB1282" s="144"/>
      <c r="DC1282" s="144"/>
      <c r="DD1282" s="144"/>
      <c r="DE1282" s="144"/>
      <c r="DF1282" s="144"/>
      <c r="DG1282" s="144"/>
      <c r="DH1282" s="144"/>
      <c r="DI1282" s="144"/>
      <c r="DJ1282" s="144"/>
      <c r="DK1282" s="144"/>
      <c r="DL1282" s="144"/>
      <c r="DM1282" s="144"/>
      <c r="DN1282" s="144"/>
      <c r="DO1282" s="144"/>
      <c r="DP1282" s="144"/>
      <c r="DQ1282" s="144"/>
      <c r="DR1282" s="144"/>
      <c r="DS1282" s="144"/>
      <c r="DT1282" s="144"/>
      <c r="DU1282" s="144"/>
      <c r="DV1282" s="144"/>
      <c r="DW1282" s="144"/>
      <c r="DX1282" s="144"/>
      <c r="DY1282" s="144"/>
      <c r="DZ1282" s="144"/>
      <c r="EA1282" s="144"/>
      <c r="EB1282" s="144"/>
      <c r="EC1282" s="144"/>
      <c r="ED1282" s="144"/>
      <c r="EE1282" s="144"/>
      <c r="EF1282" s="144"/>
      <c r="EG1282" s="144"/>
      <c r="EH1282" s="144"/>
      <c r="EI1282" s="144"/>
      <c r="EJ1282" s="144"/>
      <c r="EK1282" s="144"/>
      <c r="EL1282" s="144"/>
      <c r="EM1282" s="144"/>
      <c r="EN1282" s="144"/>
      <c r="EO1282" s="144"/>
      <c r="EP1282" s="144"/>
      <c r="EQ1282" s="144"/>
      <c r="ER1282" s="144"/>
      <c r="ES1282" s="144"/>
      <c r="ET1282" s="144"/>
      <c r="EU1282" s="144"/>
      <c r="EV1282" s="144"/>
      <c r="EW1282" s="144"/>
      <c r="EX1282" s="144"/>
      <c r="EY1282" s="144"/>
      <c r="EZ1282" s="144"/>
      <c r="FA1282" s="144"/>
      <c r="FB1282" s="144"/>
      <c r="FC1282" s="144"/>
      <c r="FD1282" s="144"/>
      <c r="FE1282" s="144"/>
      <c r="FF1282" s="144"/>
      <c r="FG1282" s="144"/>
      <c r="FH1282" s="144"/>
      <c r="FI1282" s="144"/>
      <c r="FJ1282" s="144"/>
      <c r="FK1282" s="144"/>
      <c r="FL1282" s="144"/>
      <c r="FM1282" s="144"/>
      <c r="FN1282" s="144"/>
      <c r="FO1282" s="144"/>
      <c r="FP1282" s="144"/>
      <c r="FQ1282" s="144"/>
      <c r="FR1282" s="144"/>
      <c r="FS1282" s="144"/>
      <c r="FT1282" s="144"/>
      <c r="FU1282" s="144"/>
      <c r="FV1282" s="144"/>
      <c r="FW1282" s="144"/>
      <c r="FX1282" s="144"/>
      <c r="FY1282" s="144"/>
      <c r="FZ1282" s="144"/>
      <c r="GA1282" s="144"/>
      <c r="GB1282" s="144"/>
      <c r="GC1282" s="144"/>
      <c r="GD1282" s="144"/>
      <c r="GE1282" s="144"/>
      <c r="GF1282" s="144"/>
      <c r="GG1282" s="144"/>
      <c r="GH1282" s="144"/>
      <c r="GI1282" s="144"/>
      <c r="GJ1282" s="144"/>
      <c r="GK1282" s="144"/>
      <c r="GL1282" s="144"/>
      <c r="GM1282" s="144"/>
      <c r="GN1282" s="144"/>
      <c r="GO1282" s="144"/>
      <c r="GP1282" s="144"/>
      <c r="GQ1282" s="144"/>
      <c r="GR1282" s="144"/>
      <c r="GS1282" s="144"/>
      <c r="GT1282" s="144"/>
      <c r="GU1282" s="144"/>
      <c r="GV1282" s="144"/>
      <c r="GW1282" s="144"/>
      <c r="GX1282" s="144"/>
      <c r="GY1282" s="144"/>
      <c r="GZ1282" s="144"/>
      <c r="HA1282" s="144"/>
      <c r="HB1282" s="144"/>
      <c r="HC1282" s="144"/>
      <c r="HD1282" s="144"/>
      <c r="HE1282" s="144"/>
      <c r="HF1282" s="144"/>
      <c r="HG1282" s="144"/>
      <c r="HH1282" s="144"/>
      <c r="HI1282" s="144"/>
      <c r="HJ1282" s="144"/>
    </row>
    <row r="1283" spans="1:218" ht="16.5" x14ac:dyDescent="0.35">
      <c r="A1283" s="144"/>
      <c r="B1283" s="144"/>
      <c r="C1283" s="144"/>
      <c r="D1283" s="144"/>
      <c r="E1283" s="144"/>
      <c r="F1283" s="144"/>
      <c r="G1283" s="144"/>
      <c r="H1283" s="144"/>
      <c r="I1283" s="144"/>
      <c r="J1283" s="144"/>
      <c r="K1283" s="144"/>
      <c r="L1283" s="144"/>
      <c r="M1283" s="144"/>
      <c r="N1283" s="144"/>
      <c r="O1283" s="144"/>
      <c r="P1283" s="144"/>
      <c r="Q1283" s="144"/>
      <c r="R1283" s="144"/>
      <c r="S1283" s="144"/>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c r="BG1283" s="144"/>
      <c r="BH1283" s="144"/>
      <c r="BI1283" s="144"/>
      <c r="BJ1283" s="144"/>
      <c r="BK1283" s="144"/>
      <c r="BL1283" s="144"/>
      <c r="BM1283" s="144"/>
      <c r="BN1283" s="144"/>
      <c r="BO1283" s="144"/>
      <c r="BP1283" s="144"/>
      <c r="BQ1283" s="144"/>
      <c r="BR1283" s="144"/>
      <c r="BS1283" s="144"/>
      <c r="BT1283" s="144"/>
      <c r="BU1283" s="144"/>
      <c r="BV1283" s="144"/>
      <c r="BW1283" s="144"/>
      <c r="BX1283" s="144"/>
      <c r="BY1283" s="144"/>
      <c r="BZ1283" s="144"/>
      <c r="CA1283" s="144"/>
      <c r="CB1283" s="144"/>
      <c r="CC1283" s="144"/>
      <c r="CD1283" s="144"/>
      <c r="CE1283" s="144"/>
      <c r="CF1283" s="144"/>
      <c r="CG1283" s="144"/>
      <c r="CH1283" s="144"/>
      <c r="CI1283" s="144"/>
      <c r="CJ1283" s="144"/>
      <c r="CK1283" s="144"/>
      <c r="CL1283" s="144"/>
      <c r="CM1283" s="144"/>
      <c r="CN1283" s="144"/>
      <c r="CO1283" s="144"/>
      <c r="CP1283" s="144"/>
      <c r="CQ1283" s="144"/>
      <c r="CR1283" s="144"/>
      <c r="CS1283" s="144"/>
      <c r="CT1283" s="144"/>
      <c r="CU1283" s="144"/>
      <c r="CV1283" s="144"/>
      <c r="CW1283" s="144"/>
      <c r="CX1283" s="144"/>
      <c r="CY1283" s="144"/>
      <c r="CZ1283" s="144"/>
      <c r="DA1283" s="144"/>
      <c r="DB1283" s="144"/>
      <c r="DC1283" s="144"/>
      <c r="DD1283" s="144"/>
      <c r="DE1283" s="144"/>
      <c r="DF1283" s="144"/>
      <c r="DG1283" s="144"/>
      <c r="DH1283" s="144"/>
      <c r="DI1283" s="144"/>
      <c r="DJ1283" s="144"/>
      <c r="DK1283" s="144"/>
      <c r="DL1283" s="144"/>
      <c r="DM1283" s="144"/>
      <c r="DN1283" s="144"/>
      <c r="DO1283" s="144"/>
      <c r="DP1283" s="144"/>
      <c r="DQ1283" s="144"/>
      <c r="DR1283" s="144"/>
      <c r="DS1283" s="144"/>
      <c r="DT1283" s="144"/>
      <c r="DU1283" s="144"/>
      <c r="DV1283" s="144"/>
      <c r="DW1283" s="144"/>
      <c r="DX1283" s="144"/>
      <c r="DY1283" s="144"/>
      <c r="DZ1283" s="144"/>
      <c r="EA1283" s="144"/>
      <c r="EB1283" s="144"/>
      <c r="EC1283" s="144"/>
      <c r="ED1283" s="144"/>
      <c r="EE1283" s="144"/>
      <c r="EF1283" s="144"/>
      <c r="EG1283" s="144"/>
      <c r="EH1283" s="144"/>
      <c r="EI1283" s="144"/>
      <c r="EJ1283" s="144"/>
      <c r="EK1283" s="144"/>
      <c r="EL1283" s="144"/>
      <c r="EM1283" s="144"/>
      <c r="EN1283" s="144"/>
      <c r="EO1283" s="144"/>
      <c r="EP1283" s="144"/>
      <c r="EQ1283" s="144"/>
      <c r="ER1283" s="144"/>
      <c r="ES1283" s="144"/>
      <c r="ET1283" s="144"/>
      <c r="EU1283" s="144"/>
      <c r="EV1283" s="144"/>
      <c r="EW1283" s="144"/>
      <c r="EX1283" s="144"/>
      <c r="EY1283" s="144"/>
      <c r="EZ1283" s="144"/>
      <c r="FA1283" s="144"/>
      <c r="FB1283" s="144"/>
      <c r="FC1283" s="144"/>
      <c r="FD1283" s="144"/>
      <c r="FE1283" s="144"/>
      <c r="FF1283" s="144"/>
      <c r="FG1283" s="144"/>
      <c r="FH1283" s="144"/>
      <c r="FI1283" s="144"/>
      <c r="FJ1283" s="144"/>
      <c r="FK1283" s="144"/>
      <c r="FL1283" s="144"/>
      <c r="FM1283" s="144"/>
      <c r="FN1283" s="144"/>
      <c r="FO1283" s="144"/>
      <c r="FP1283" s="144"/>
      <c r="FQ1283" s="144"/>
      <c r="FR1283" s="144"/>
      <c r="FS1283" s="144"/>
      <c r="FT1283" s="144"/>
      <c r="FU1283" s="144"/>
      <c r="FV1283" s="144"/>
      <c r="FW1283" s="144"/>
      <c r="FX1283" s="144"/>
      <c r="FY1283" s="144"/>
      <c r="FZ1283" s="144"/>
      <c r="GA1283" s="144"/>
      <c r="GB1283" s="144"/>
      <c r="GC1283" s="144"/>
      <c r="GD1283" s="144"/>
      <c r="GE1283" s="144"/>
      <c r="GF1283" s="144"/>
      <c r="GG1283" s="144"/>
      <c r="GH1283" s="144"/>
      <c r="GI1283" s="144"/>
      <c r="GJ1283" s="144"/>
      <c r="GK1283" s="144"/>
      <c r="GL1283" s="144"/>
      <c r="GM1283" s="144"/>
      <c r="GN1283" s="144"/>
      <c r="GO1283" s="144"/>
      <c r="GP1283" s="144"/>
      <c r="GQ1283" s="144"/>
      <c r="GR1283" s="144"/>
      <c r="GS1283" s="144"/>
      <c r="GT1283" s="144"/>
      <c r="GU1283" s="144"/>
      <c r="GV1283" s="144"/>
      <c r="GW1283" s="144"/>
      <c r="GX1283" s="144"/>
      <c r="GY1283" s="144"/>
      <c r="GZ1283" s="144"/>
      <c r="HA1283" s="144"/>
      <c r="HB1283" s="144"/>
      <c r="HC1283" s="144"/>
      <c r="HD1283" s="144"/>
      <c r="HE1283" s="144"/>
      <c r="HF1283" s="144"/>
      <c r="HG1283" s="144"/>
      <c r="HH1283" s="144"/>
      <c r="HI1283" s="144"/>
      <c r="HJ1283" s="144"/>
    </row>
    <row r="1284" spans="1:218" ht="16.5" x14ac:dyDescent="0.35">
      <c r="A1284" s="144"/>
      <c r="B1284" s="144"/>
      <c r="C1284" s="144"/>
      <c r="D1284" s="144"/>
      <c r="E1284" s="144"/>
      <c r="F1284" s="144"/>
      <c r="G1284" s="144"/>
      <c r="H1284" s="144"/>
      <c r="I1284" s="144"/>
      <c r="J1284" s="144"/>
      <c r="K1284" s="144"/>
      <c r="L1284" s="144"/>
      <c r="M1284" s="144"/>
      <c r="N1284" s="144"/>
      <c r="O1284" s="144"/>
      <c r="P1284" s="144"/>
      <c r="Q1284" s="144"/>
      <c r="R1284" s="144"/>
      <c r="S1284" s="144"/>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c r="BG1284" s="144"/>
      <c r="BH1284" s="144"/>
      <c r="BI1284" s="144"/>
      <c r="BJ1284" s="144"/>
      <c r="BK1284" s="144"/>
      <c r="BL1284" s="144"/>
      <c r="BM1284" s="144"/>
      <c r="BN1284" s="144"/>
      <c r="BO1284" s="144"/>
      <c r="BP1284" s="144"/>
      <c r="BQ1284" s="144"/>
      <c r="BR1284" s="144"/>
      <c r="BS1284" s="144"/>
      <c r="BT1284" s="144"/>
      <c r="BU1284" s="144"/>
      <c r="BV1284" s="144"/>
      <c r="BW1284" s="144"/>
      <c r="BX1284" s="144"/>
      <c r="BY1284" s="144"/>
      <c r="BZ1284" s="144"/>
      <c r="CA1284" s="144"/>
      <c r="CB1284" s="144"/>
      <c r="CC1284" s="144"/>
      <c r="CD1284" s="144"/>
      <c r="CE1284" s="144"/>
      <c r="CF1284" s="144"/>
      <c r="CG1284" s="144"/>
      <c r="CH1284" s="144"/>
      <c r="CI1284" s="144"/>
      <c r="CJ1284" s="144"/>
      <c r="CK1284" s="144"/>
      <c r="CL1284" s="144"/>
      <c r="CM1284" s="144"/>
      <c r="CN1284" s="144"/>
      <c r="CO1284" s="144"/>
      <c r="CP1284" s="144"/>
      <c r="CQ1284" s="144"/>
      <c r="CR1284" s="144"/>
      <c r="CS1284" s="144"/>
      <c r="CT1284" s="144"/>
      <c r="CU1284" s="144"/>
      <c r="CV1284" s="144"/>
      <c r="CW1284" s="144"/>
      <c r="CX1284" s="144"/>
      <c r="CY1284" s="144"/>
      <c r="CZ1284" s="144"/>
      <c r="DA1284" s="144"/>
      <c r="DB1284" s="144"/>
      <c r="DC1284" s="144"/>
      <c r="DD1284" s="144"/>
      <c r="DE1284" s="144"/>
      <c r="DF1284" s="144"/>
      <c r="DG1284" s="144"/>
      <c r="DH1284" s="144"/>
      <c r="DI1284" s="144"/>
      <c r="DJ1284" s="144"/>
      <c r="DK1284" s="144"/>
      <c r="DL1284" s="144"/>
      <c r="DM1284" s="144"/>
      <c r="DN1284" s="144"/>
      <c r="DO1284" s="144"/>
      <c r="DP1284" s="144"/>
      <c r="DQ1284" s="144"/>
      <c r="DR1284" s="144"/>
      <c r="DS1284" s="144"/>
      <c r="DT1284" s="144"/>
      <c r="DU1284" s="144"/>
      <c r="DV1284" s="144"/>
      <c r="DW1284" s="144"/>
      <c r="DX1284" s="144"/>
      <c r="DY1284" s="144"/>
      <c r="DZ1284" s="144"/>
      <c r="EA1284" s="144"/>
      <c r="EB1284" s="144"/>
      <c r="EC1284" s="144"/>
      <c r="ED1284" s="144"/>
      <c r="EE1284" s="144"/>
      <c r="EF1284" s="144"/>
      <c r="EG1284" s="144"/>
      <c r="EH1284" s="144"/>
      <c r="EI1284" s="144"/>
      <c r="EJ1284" s="144"/>
      <c r="EK1284" s="144"/>
      <c r="EL1284" s="144"/>
      <c r="EM1284" s="144"/>
      <c r="EN1284" s="144"/>
      <c r="EO1284" s="144"/>
      <c r="EP1284" s="144"/>
      <c r="EQ1284" s="144"/>
      <c r="ER1284" s="144"/>
      <c r="ES1284" s="144"/>
      <c r="ET1284" s="144"/>
      <c r="EU1284" s="144"/>
      <c r="EV1284" s="144"/>
      <c r="EW1284" s="144"/>
      <c r="EX1284" s="144"/>
      <c r="EY1284" s="144"/>
      <c r="EZ1284" s="144"/>
      <c r="FA1284" s="144"/>
      <c r="FB1284" s="144"/>
      <c r="FC1284" s="144"/>
      <c r="FD1284" s="144"/>
      <c r="FE1284" s="144"/>
      <c r="FF1284" s="144"/>
      <c r="FG1284" s="144"/>
      <c r="FH1284" s="144"/>
      <c r="FI1284" s="144"/>
      <c r="FJ1284" s="144"/>
      <c r="FK1284" s="144"/>
      <c r="FL1284" s="144"/>
      <c r="FM1284" s="144"/>
      <c r="FN1284" s="144"/>
      <c r="FO1284" s="144"/>
      <c r="FP1284" s="144"/>
      <c r="FQ1284" s="144"/>
      <c r="FR1284" s="144"/>
      <c r="FS1284" s="144"/>
      <c r="FT1284" s="144"/>
      <c r="FU1284" s="144"/>
      <c r="FV1284" s="144"/>
      <c r="FW1284" s="144"/>
      <c r="FX1284" s="144"/>
      <c r="FY1284" s="144"/>
      <c r="FZ1284" s="144"/>
      <c r="GA1284" s="144"/>
      <c r="GB1284" s="144"/>
      <c r="GC1284" s="144"/>
      <c r="GD1284" s="144"/>
      <c r="GE1284" s="144"/>
      <c r="GF1284" s="144"/>
      <c r="GG1284" s="144"/>
      <c r="GH1284" s="144"/>
      <c r="GI1284" s="144"/>
      <c r="GJ1284" s="144"/>
      <c r="GK1284" s="144"/>
      <c r="GL1284" s="144"/>
      <c r="GM1284" s="144"/>
      <c r="GN1284" s="144"/>
      <c r="GO1284" s="144"/>
      <c r="GP1284" s="144"/>
      <c r="GQ1284" s="144"/>
      <c r="GR1284" s="144"/>
      <c r="GS1284" s="144"/>
      <c r="GT1284" s="144"/>
      <c r="GU1284" s="144"/>
      <c r="GV1284" s="144"/>
      <c r="GW1284" s="144"/>
      <c r="GX1284" s="144"/>
      <c r="GY1284" s="144"/>
      <c r="GZ1284" s="144"/>
      <c r="HA1284" s="144"/>
      <c r="HB1284" s="144"/>
      <c r="HC1284" s="144"/>
      <c r="HD1284" s="144"/>
      <c r="HE1284" s="144"/>
      <c r="HF1284" s="144"/>
      <c r="HG1284" s="144"/>
      <c r="HH1284" s="144"/>
      <c r="HI1284" s="144"/>
      <c r="HJ1284" s="144"/>
    </row>
    <row r="1285" spans="1:218" ht="16.5" x14ac:dyDescent="0.35">
      <c r="A1285" s="144"/>
      <c r="B1285" s="144"/>
      <c r="C1285" s="144"/>
      <c r="D1285" s="144"/>
      <c r="E1285" s="144"/>
      <c r="F1285" s="144"/>
      <c r="G1285" s="144"/>
      <c r="H1285" s="144"/>
      <c r="I1285" s="144"/>
      <c r="J1285" s="144"/>
      <c r="K1285" s="144"/>
      <c r="L1285" s="144"/>
      <c r="M1285" s="144"/>
      <c r="N1285" s="144"/>
      <c r="O1285" s="144"/>
      <c r="P1285" s="144"/>
      <c r="Q1285" s="144"/>
      <c r="R1285" s="144"/>
      <c r="S1285" s="144"/>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c r="BG1285" s="144"/>
      <c r="BH1285" s="144"/>
      <c r="BI1285" s="144"/>
      <c r="BJ1285" s="144"/>
      <c r="BK1285" s="144"/>
      <c r="BL1285" s="144"/>
      <c r="BM1285" s="144"/>
      <c r="BN1285" s="144"/>
      <c r="BO1285" s="144"/>
      <c r="BP1285" s="144"/>
      <c r="BQ1285" s="144"/>
      <c r="BR1285" s="144"/>
      <c r="BS1285" s="144"/>
      <c r="BT1285" s="144"/>
      <c r="BU1285" s="144"/>
      <c r="BV1285" s="144"/>
      <c r="BW1285" s="144"/>
      <c r="BX1285" s="144"/>
      <c r="BY1285" s="144"/>
      <c r="BZ1285" s="144"/>
      <c r="CA1285" s="144"/>
      <c r="CB1285" s="144"/>
      <c r="CC1285" s="144"/>
      <c r="CD1285" s="144"/>
      <c r="CE1285" s="144"/>
      <c r="CF1285" s="144"/>
      <c r="CG1285" s="144"/>
      <c r="CH1285" s="144"/>
      <c r="CI1285" s="144"/>
      <c r="CJ1285" s="144"/>
      <c r="CK1285" s="144"/>
      <c r="CL1285" s="144"/>
      <c r="CM1285" s="144"/>
      <c r="CN1285" s="144"/>
      <c r="CO1285" s="144"/>
      <c r="CP1285" s="144"/>
      <c r="CQ1285" s="144"/>
      <c r="CR1285" s="144"/>
      <c r="CS1285" s="144"/>
      <c r="CT1285" s="144"/>
      <c r="CU1285" s="144"/>
      <c r="CV1285" s="144"/>
      <c r="CW1285" s="144"/>
      <c r="CX1285" s="144"/>
      <c r="CY1285" s="144"/>
      <c r="CZ1285" s="144"/>
      <c r="DA1285" s="144"/>
      <c r="DB1285" s="144"/>
      <c r="DC1285" s="144"/>
      <c r="DD1285" s="144"/>
      <c r="DE1285" s="144"/>
      <c r="DF1285" s="144"/>
      <c r="DG1285" s="144"/>
      <c r="DH1285" s="144"/>
      <c r="DI1285" s="144"/>
      <c r="DJ1285" s="144"/>
      <c r="DK1285" s="144"/>
      <c r="DL1285" s="144"/>
      <c r="DM1285" s="144"/>
      <c r="DN1285" s="144"/>
      <c r="DO1285" s="144"/>
      <c r="DP1285" s="144"/>
      <c r="DQ1285" s="144"/>
      <c r="DR1285" s="144"/>
      <c r="DS1285" s="144"/>
      <c r="DT1285" s="144"/>
      <c r="DU1285" s="144"/>
      <c r="DV1285" s="144"/>
      <c r="DW1285" s="144"/>
      <c r="DX1285" s="144"/>
      <c r="DY1285" s="144"/>
      <c r="DZ1285" s="144"/>
      <c r="EA1285" s="144"/>
      <c r="EB1285" s="144"/>
      <c r="EC1285" s="144"/>
      <c r="ED1285" s="144"/>
      <c r="EE1285" s="144"/>
      <c r="EF1285" s="144"/>
      <c r="EG1285" s="144"/>
      <c r="EH1285" s="144"/>
      <c r="EI1285" s="144"/>
      <c r="EJ1285" s="144"/>
      <c r="EK1285" s="144"/>
      <c r="EL1285" s="144"/>
      <c r="EM1285" s="144"/>
      <c r="EN1285" s="144"/>
      <c r="EO1285" s="144"/>
      <c r="EP1285" s="144"/>
      <c r="EQ1285" s="144"/>
      <c r="ER1285" s="144"/>
      <c r="ES1285" s="144"/>
      <c r="ET1285" s="144"/>
      <c r="EU1285" s="144"/>
      <c r="EV1285" s="144"/>
      <c r="EW1285" s="144"/>
      <c r="EX1285" s="144"/>
      <c r="EY1285" s="144"/>
      <c r="EZ1285" s="144"/>
      <c r="FA1285" s="144"/>
      <c r="FB1285" s="144"/>
      <c r="FC1285" s="144"/>
      <c r="FD1285" s="144"/>
      <c r="FE1285" s="144"/>
      <c r="FF1285" s="144"/>
      <c r="FG1285" s="144"/>
      <c r="FH1285" s="144"/>
      <c r="FI1285" s="144"/>
      <c r="FJ1285" s="144"/>
      <c r="FK1285" s="144"/>
      <c r="FL1285" s="144"/>
      <c r="FM1285" s="144"/>
      <c r="FN1285" s="144"/>
      <c r="FO1285" s="144"/>
      <c r="FP1285" s="144"/>
      <c r="FQ1285" s="144"/>
      <c r="FR1285" s="144"/>
      <c r="FS1285" s="144"/>
      <c r="FT1285" s="144"/>
      <c r="FU1285" s="144"/>
      <c r="FV1285" s="144"/>
      <c r="FW1285" s="144"/>
      <c r="FX1285" s="144"/>
      <c r="FY1285" s="144"/>
      <c r="FZ1285" s="144"/>
      <c r="GA1285" s="144"/>
      <c r="GB1285" s="144"/>
      <c r="GC1285" s="144"/>
      <c r="GD1285" s="144"/>
      <c r="GE1285" s="144"/>
      <c r="GF1285" s="144"/>
      <c r="GG1285" s="144"/>
      <c r="GH1285" s="144"/>
      <c r="GI1285" s="144"/>
      <c r="GJ1285" s="144"/>
      <c r="GK1285" s="144"/>
      <c r="GL1285" s="144"/>
      <c r="GM1285" s="144"/>
      <c r="GN1285" s="144"/>
      <c r="GO1285" s="144"/>
      <c r="GP1285" s="144"/>
      <c r="GQ1285" s="144"/>
      <c r="GR1285" s="144"/>
      <c r="GS1285" s="144"/>
      <c r="GT1285" s="144"/>
      <c r="GU1285" s="144"/>
      <c r="GV1285" s="144"/>
      <c r="GW1285" s="144"/>
      <c r="GX1285" s="144"/>
      <c r="GY1285" s="144"/>
      <c r="GZ1285" s="144"/>
      <c r="HA1285" s="144"/>
      <c r="HB1285" s="144"/>
      <c r="HC1285" s="144"/>
      <c r="HD1285" s="144"/>
      <c r="HE1285" s="144"/>
      <c r="HF1285" s="144"/>
      <c r="HG1285" s="144"/>
      <c r="HH1285" s="144"/>
      <c r="HI1285" s="144"/>
      <c r="HJ1285" s="144"/>
    </row>
    <row r="1286" spans="1:218" ht="16.5" x14ac:dyDescent="0.35">
      <c r="A1286" s="144"/>
      <c r="B1286" s="144"/>
      <c r="C1286" s="144"/>
      <c r="D1286" s="144"/>
      <c r="E1286" s="144"/>
      <c r="F1286" s="144"/>
      <c r="G1286" s="144"/>
      <c r="H1286" s="144"/>
      <c r="I1286" s="144"/>
      <c r="J1286" s="144"/>
      <c r="K1286" s="144"/>
      <c r="L1286" s="144"/>
      <c r="M1286" s="144"/>
      <c r="N1286" s="144"/>
      <c r="O1286" s="144"/>
      <c r="P1286" s="144"/>
      <c r="Q1286" s="144"/>
      <c r="R1286" s="144"/>
      <c r="S1286" s="144"/>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c r="BG1286" s="144"/>
      <c r="BH1286" s="144"/>
      <c r="BI1286" s="144"/>
      <c r="BJ1286" s="144"/>
      <c r="BK1286" s="144"/>
      <c r="BL1286" s="144"/>
      <c r="BM1286" s="144"/>
      <c r="BN1286" s="144"/>
      <c r="BO1286" s="144"/>
      <c r="BP1286" s="144"/>
      <c r="BQ1286" s="144"/>
      <c r="BR1286" s="144"/>
      <c r="BS1286" s="144"/>
      <c r="BT1286" s="144"/>
      <c r="BU1286" s="144"/>
      <c r="BV1286" s="144"/>
      <c r="BW1286" s="144"/>
      <c r="BX1286" s="144"/>
      <c r="BY1286" s="144"/>
      <c r="BZ1286" s="144"/>
      <c r="CA1286" s="144"/>
      <c r="CB1286" s="144"/>
      <c r="CC1286" s="144"/>
      <c r="CD1286" s="144"/>
      <c r="CE1286" s="144"/>
      <c r="CF1286" s="144"/>
      <c r="CG1286" s="144"/>
      <c r="CH1286" s="144"/>
      <c r="CI1286" s="144"/>
      <c r="CJ1286" s="144"/>
      <c r="CK1286" s="144"/>
      <c r="CL1286" s="144"/>
      <c r="CM1286" s="144"/>
      <c r="CN1286" s="144"/>
      <c r="CO1286" s="144"/>
      <c r="CP1286" s="144"/>
      <c r="CQ1286" s="144"/>
      <c r="CR1286" s="144"/>
      <c r="CS1286" s="144"/>
      <c r="CT1286" s="144"/>
      <c r="CU1286" s="144"/>
      <c r="CV1286" s="144"/>
      <c r="CW1286" s="144"/>
      <c r="CX1286" s="144"/>
      <c r="CY1286" s="144"/>
      <c r="CZ1286" s="144"/>
      <c r="DA1286" s="144"/>
      <c r="DB1286" s="144"/>
      <c r="DC1286" s="144"/>
      <c r="DD1286" s="144"/>
      <c r="DE1286" s="144"/>
      <c r="DF1286" s="144"/>
      <c r="DG1286" s="144"/>
      <c r="DH1286" s="144"/>
      <c r="DI1286" s="144"/>
      <c r="DJ1286" s="144"/>
      <c r="DK1286" s="144"/>
      <c r="DL1286" s="144"/>
      <c r="DM1286" s="144"/>
      <c r="DN1286" s="144"/>
      <c r="DO1286" s="144"/>
      <c r="DP1286" s="144"/>
      <c r="DQ1286" s="144"/>
      <c r="DR1286" s="144"/>
      <c r="DS1286" s="144"/>
      <c r="DT1286" s="144"/>
      <c r="DU1286" s="144"/>
      <c r="DV1286" s="144"/>
      <c r="DW1286" s="144"/>
      <c r="DX1286" s="144"/>
      <c r="DY1286" s="144"/>
      <c r="DZ1286" s="144"/>
      <c r="EA1286" s="144"/>
      <c r="EB1286" s="144"/>
      <c r="EC1286" s="144"/>
      <c r="ED1286" s="144"/>
      <c r="EE1286" s="144"/>
      <c r="EF1286" s="144"/>
      <c r="EG1286" s="144"/>
      <c r="EH1286" s="144"/>
      <c r="EI1286" s="144"/>
      <c r="EJ1286" s="144"/>
      <c r="EK1286" s="144"/>
      <c r="EL1286" s="144"/>
      <c r="EM1286" s="144"/>
      <c r="EN1286" s="144"/>
      <c r="EO1286" s="144"/>
      <c r="EP1286" s="144"/>
      <c r="EQ1286" s="144"/>
      <c r="ER1286" s="144"/>
      <c r="ES1286" s="144"/>
      <c r="ET1286" s="144"/>
      <c r="EU1286" s="144"/>
      <c r="EV1286" s="144"/>
      <c r="EW1286" s="144"/>
      <c r="EX1286" s="144"/>
      <c r="EY1286" s="144"/>
      <c r="EZ1286" s="144"/>
      <c r="FA1286" s="144"/>
      <c r="FB1286" s="144"/>
      <c r="FC1286" s="144"/>
      <c r="FD1286" s="144"/>
      <c r="FE1286" s="144"/>
      <c r="FF1286" s="144"/>
      <c r="FG1286" s="144"/>
      <c r="FH1286" s="144"/>
      <c r="FI1286" s="144"/>
      <c r="FJ1286" s="144"/>
      <c r="FK1286" s="144"/>
      <c r="FL1286" s="144"/>
      <c r="FM1286" s="144"/>
      <c r="FN1286" s="144"/>
      <c r="FO1286" s="144"/>
      <c r="FP1286" s="144"/>
      <c r="FQ1286" s="144"/>
      <c r="FR1286" s="144"/>
      <c r="FS1286" s="144"/>
      <c r="FT1286" s="144"/>
      <c r="FU1286" s="144"/>
      <c r="FV1286" s="144"/>
      <c r="FW1286" s="144"/>
      <c r="FX1286" s="144"/>
      <c r="FY1286" s="144"/>
      <c r="FZ1286" s="144"/>
      <c r="GA1286" s="144"/>
      <c r="GB1286" s="144"/>
      <c r="GC1286" s="144"/>
      <c r="GD1286" s="144"/>
      <c r="GE1286" s="144"/>
      <c r="GF1286" s="144"/>
      <c r="GG1286" s="144"/>
      <c r="GH1286" s="144"/>
      <c r="GI1286" s="144"/>
      <c r="GJ1286" s="144"/>
      <c r="GK1286" s="144"/>
      <c r="GL1286" s="144"/>
      <c r="GM1286" s="144"/>
      <c r="GN1286" s="144"/>
      <c r="GO1286" s="144"/>
      <c r="GP1286" s="144"/>
      <c r="GQ1286" s="144"/>
      <c r="GR1286" s="144"/>
      <c r="GS1286" s="144"/>
      <c r="GT1286" s="144"/>
      <c r="GU1286" s="144"/>
      <c r="GV1286" s="144"/>
      <c r="GW1286" s="144"/>
      <c r="GX1286" s="144"/>
      <c r="GY1286" s="144"/>
      <c r="GZ1286" s="144"/>
      <c r="HA1286" s="144"/>
      <c r="HB1286" s="144"/>
      <c r="HC1286" s="144"/>
      <c r="HD1286" s="144"/>
      <c r="HE1286" s="144"/>
      <c r="HF1286" s="144"/>
      <c r="HG1286" s="144"/>
      <c r="HH1286" s="144"/>
      <c r="HI1286" s="144"/>
      <c r="HJ1286" s="144"/>
    </row>
    <row r="1287" spans="1:218" ht="16.5" x14ac:dyDescent="0.35">
      <c r="A1287" s="144"/>
      <c r="B1287" s="144"/>
      <c r="C1287" s="144"/>
      <c r="D1287" s="144"/>
      <c r="E1287" s="144"/>
      <c r="F1287" s="144"/>
      <c r="G1287" s="144"/>
      <c r="H1287" s="144"/>
      <c r="I1287" s="144"/>
      <c r="J1287" s="144"/>
      <c r="K1287" s="144"/>
      <c r="L1287" s="144"/>
      <c r="M1287" s="144"/>
      <c r="N1287" s="144"/>
      <c r="O1287" s="144"/>
      <c r="P1287" s="144"/>
      <c r="Q1287" s="144"/>
      <c r="R1287" s="144"/>
      <c r="S1287" s="144"/>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c r="BG1287" s="144"/>
      <c r="BH1287" s="144"/>
      <c r="BI1287" s="144"/>
      <c r="BJ1287" s="144"/>
      <c r="BK1287" s="144"/>
      <c r="BL1287" s="144"/>
      <c r="BM1287" s="144"/>
      <c r="BN1287" s="144"/>
      <c r="BO1287" s="144"/>
      <c r="BP1287" s="144"/>
      <c r="BQ1287" s="144"/>
      <c r="BR1287" s="144"/>
      <c r="BS1287" s="144"/>
      <c r="BT1287" s="144"/>
      <c r="BU1287" s="144"/>
      <c r="BV1287" s="144"/>
      <c r="BW1287" s="144"/>
      <c r="BX1287" s="144"/>
      <c r="BY1287" s="144"/>
      <c r="BZ1287" s="144"/>
      <c r="CA1287" s="144"/>
      <c r="CB1287" s="144"/>
      <c r="CC1287" s="144"/>
      <c r="CD1287" s="144"/>
      <c r="CE1287" s="144"/>
      <c r="CF1287" s="144"/>
      <c r="CG1287" s="144"/>
      <c r="CH1287" s="144"/>
      <c r="CI1287" s="144"/>
      <c r="CJ1287" s="144"/>
      <c r="CK1287" s="144"/>
      <c r="CL1287" s="144"/>
      <c r="CM1287" s="144"/>
      <c r="CN1287" s="144"/>
      <c r="CO1287" s="144"/>
      <c r="CP1287" s="144"/>
      <c r="CQ1287" s="144"/>
      <c r="CR1287" s="144"/>
      <c r="CS1287" s="144"/>
      <c r="CT1287" s="144"/>
      <c r="CU1287" s="144"/>
      <c r="CV1287" s="144"/>
      <c r="CW1287" s="144"/>
      <c r="CX1287" s="144"/>
      <c r="CY1287" s="144"/>
      <c r="CZ1287" s="144"/>
      <c r="DA1287" s="144"/>
      <c r="DB1287" s="144"/>
      <c r="DC1287" s="144"/>
      <c r="DD1287" s="144"/>
      <c r="DE1287" s="144"/>
      <c r="DF1287" s="144"/>
      <c r="DG1287" s="144"/>
      <c r="DH1287" s="144"/>
      <c r="DI1287" s="144"/>
      <c r="DJ1287" s="144"/>
      <c r="DK1287" s="144"/>
      <c r="DL1287" s="144"/>
      <c r="DM1287" s="144"/>
      <c r="DN1287" s="144"/>
      <c r="DO1287" s="144"/>
      <c r="DP1287" s="144"/>
      <c r="DQ1287" s="144"/>
      <c r="DR1287" s="144"/>
      <c r="DS1287" s="144"/>
      <c r="DT1287" s="144"/>
      <c r="DU1287" s="144"/>
      <c r="DV1287" s="144"/>
      <c r="DW1287" s="144"/>
      <c r="DX1287" s="144"/>
      <c r="DY1287" s="144"/>
      <c r="DZ1287" s="144"/>
      <c r="EA1287" s="144"/>
      <c r="EB1287" s="144"/>
      <c r="EC1287" s="144"/>
      <c r="ED1287" s="144"/>
      <c r="EE1287" s="144"/>
      <c r="EF1287" s="144"/>
      <c r="EG1287" s="144"/>
      <c r="EH1287" s="144"/>
      <c r="EI1287" s="144"/>
      <c r="EJ1287" s="144"/>
      <c r="EK1287" s="144"/>
      <c r="EL1287" s="144"/>
      <c r="EM1287" s="144"/>
      <c r="EN1287" s="144"/>
      <c r="EO1287" s="144"/>
      <c r="EP1287" s="144"/>
      <c r="EQ1287" s="144"/>
      <c r="ER1287" s="144"/>
      <c r="ES1287" s="144"/>
      <c r="ET1287" s="144"/>
      <c r="EU1287" s="144"/>
      <c r="EV1287" s="144"/>
      <c r="EW1287" s="144"/>
      <c r="EX1287" s="144"/>
      <c r="EY1287" s="144"/>
      <c r="EZ1287" s="144"/>
      <c r="FA1287" s="144"/>
      <c r="FB1287" s="144"/>
      <c r="FC1287" s="144"/>
      <c r="FD1287" s="144"/>
      <c r="FE1287" s="144"/>
      <c r="FF1287" s="144"/>
      <c r="FG1287" s="144"/>
      <c r="FH1287" s="144"/>
      <c r="FI1287" s="144"/>
      <c r="FJ1287" s="144"/>
      <c r="FK1287" s="144"/>
      <c r="FL1287" s="144"/>
      <c r="FM1287" s="144"/>
      <c r="FN1287" s="144"/>
      <c r="FO1287" s="144"/>
      <c r="FP1287" s="144"/>
      <c r="FQ1287" s="144"/>
      <c r="FR1287" s="144"/>
      <c r="FS1287" s="144"/>
      <c r="FT1287" s="144"/>
      <c r="FU1287" s="144"/>
      <c r="FV1287" s="144"/>
      <c r="FW1287" s="144"/>
      <c r="FX1287" s="144"/>
      <c r="FY1287" s="144"/>
      <c r="FZ1287" s="144"/>
      <c r="GA1287" s="144"/>
      <c r="GB1287" s="144"/>
      <c r="GC1287" s="144"/>
      <c r="GD1287" s="144"/>
      <c r="GE1287" s="144"/>
      <c r="GF1287" s="144"/>
      <c r="GG1287" s="144"/>
      <c r="GH1287" s="144"/>
      <c r="GI1287" s="144"/>
      <c r="GJ1287" s="144"/>
      <c r="GK1287" s="144"/>
      <c r="GL1287" s="144"/>
      <c r="GM1287" s="144"/>
      <c r="GN1287" s="144"/>
      <c r="GO1287" s="144"/>
      <c r="GP1287" s="144"/>
      <c r="GQ1287" s="144"/>
      <c r="GR1287" s="144"/>
      <c r="GS1287" s="144"/>
      <c r="GT1287" s="144"/>
      <c r="GU1287" s="144"/>
      <c r="GV1287" s="144"/>
      <c r="GW1287" s="144"/>
      <c r="GX1287" s="144"/>
      <c r="GY1287" s="144"/>
      <c r="GZ1287" s="144"/>
      <c r="HA1287" s="144"/>
      <c r="HB1287" s="144"/>
      <c r="HC1287" s="144"/>
      <c r="HD1287" s="144"/>
      <c r="HE1287" s="144"/>
      <c r="HF1287" s="144"/>
      <c r="HG1287" s="144"/>
      <c r="HH1287" s="144"/>
      <c r="HI1287" s="144"/>
      <c r="HJ1287" s="144"/>
    </row>
    <row r="1288" spans="1:218" ht="16.5" x14ac:dyDescent="0.35">
      <c r="A1288" s="144"/>
      <c r="B1288" s="144"/>
      <c r="C1288" s="144"/>
      <c r="D1288" s="144"/>
      <c r="E1288" s="144"/>
      <c r="F1288" s="144"/>
      <c r="G1288" s="144"/>
      <c r="H1288" s="144"/>
      <c r="I1288" s="144"/>
      <c r="J1288" s="144"/>
      <c r="K1288" s="144"/>
      <c r="L1288" s="144"/>
      <c r="M1288" s="144"/>
      <c r="N1288" s="144"/>
      <c r="O1288" s="144"/>
      <c r="P1288" s="144"/>
      <c r="Q1288" s="144"/>
      <c r="R1288" s="144"/>
      <c r="S1288" s="144"/>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c r="BG1288" s="144"/>
      <c r="BH1288" s="144"/>
      <c r="BI1288" s="144"/>
      <c r="BJ1288" s="144"/>
      <c r="BK1288" s="144"/>
      <c r="BL1288" s="144"/>
      <c r="BM1288" s="144"/>
      <c r="BN1288" s="144"/>
      <c r="BO1288" s="144"/>
      <c r="BP1288" s="144"/>
      <c r="BQ1288" s="144"/>
      <c r="BR1288" s="144"/>
      <c r="BS1288" s="144"/>
      <c r="BT1288" s="144"/>
      <c r="BU1288" s="144"/>
      <c r="BV1288" s="144"/>
      <c r="BW1288" s="144"/>
      <c r="BX1288" s="144"/>
      <c r="BY1288" s="144"/>
      <c r="BZ1288" s="144"/>
      <c r="CA1288" s="144"/>
      <c r="CB1288" s="144"/>
      <c r="CC1288" s="144"/>
      <c r="CD1288" s="144"/>
      <c r="CE1288" s="144"/>
      <c r="CF1288" s="144"/>
      <c r="CG1288" s="144"/>
      <c r="CH1288" s="144"/>
      <c r="CI1288" s="144"/>
      <c r="CJ1288" s="144"/>
      <c r="CK1288" s="144"/>
      <c r="CL1288" s="144"/>
      <c r="CM1288" s="144"/>
      <c r="CN1288" s="144"/>
      <c r="CO1288" s="144"/>
      <c r="CP1288" s="144"/>
      <c r="CQ1288" s="144"/>
      <c r="CR1288" s="144"/>
      <c r="CS1288" s="144"/>
      <c r="CT1288" s="144"/>
      <c r="CU1288" s="144"/>
      <c r="CV1288" s="144"/>
      <c r="CW1288" s="144"/>
      <c r="CX1288" s="144"/>
      <c r="CY1288" s="144"/>
      <c r="CZ1288" s="144"/>
      <c r="DA1288" s="144"/>
      <c r="DB1288" s="144"/>
      <c r="DC1288" s="144"/>
      <c r="DD1288" s="144"/>
      <c r="DE1288" s="144"/>
      <c r="DF1288" s="144"/>
      <c r="DG1288" s="144"/>
      <c r="DH1288" s="144"/>
      <c r="DI1288" s="144"/>
      <c r="DJ1288" s="144"/>
      <c r="DK1288" s="144"/>
      <c r="DL1288" s="144"/>
      <c r="DM1288" s="144"/>
      <c r="DN1288" s="144"/>
      <c r="DO1288" s="144"/>
      <c r="DP1288" s="144"/>
      <c r="DQ1288" s="144"/>
      <c r="DR1288" s="144"/>
      <c r="DS1288" s="144"/>
      <c r="DT1288" s="144"/>
      <c r="DU1288" s="144"/>
      <c r="DV1288" s="144"/>
      <c r="DW1288" s="144"/>
      <c r="DX1288" s="144"/>
      <c r="DY1288" s="144"/>
      <c r="DZ1288" s="144"/>
      <c r="EA1288" s="144"/>
      <c r="EB1288" s="144"/>
      <c r="EC1288" s="144"/>
      <c r="ED1288" s="144"/>
      <c r="EE1288" s="144"/>
      <c r="EF1288" s="144"/>
      <c r="EG1288" s="144"/>
      <c r="EH1288" s="144"/>
      <c r="EI1288" s="144"/>
      <c r="EJ1288" s="144"/>
      <c r="EK1288" s="144"/>
      <c r="EL1288" s="144"/>
      <c r="EM1288" s="144"/>
      <c r="EN1288" s="144"/>
      <c r="EO1288" s="144"/>
      <c r="EP1288" s="144"/>
      <c r="EQ1288" s="144"/>
      <c r="ER1288" s="144"/>
      <c r="ES1288" s="144"/>
      <c r="ET1288" s="144"/>
      <c r="EU1288" s="144"/>
      <c r="EV1288" s="144"/>
      <c r="EW1288" s="144"/>
      <c r="EX1288" s="144"/>
      <c r="EY1288" s="144"/>
      <c r="EZ1288" s="144"/>
      <c r="FA1288" s="144"/>
      <c r="FB1288" s="144"/>
      <c r="FC1288" s="144"/>
      <c r="FD1288" s="144"/>
      <c r="FE1288" s="144"/>
      <c r="FF1288" s="144"/>
      <c r="FG1288" s="144"/>
      <c r="FH1288" s="144"/>
      <c r="FI1288" s="144"/>
      <c r="FJ1288" s="144"/>
      <c r="FK1288" s="144"/>
      <c r="FL1288" s="144"/>
      <c r="FM1288" s="144"/>
      <c r="FN1288" s="144"/>
      <c r="FO1288" s="144"/>
      <c r="FP1288" s="144"/>
      <c r="FQ1288" s="144"/>
      <c r="FR1288" s="144"/>
      <c r="FS1288" s="144"/>
      <c r="FT1288" s="144"/>
      <c r="FU1288" s="144"/>
      <c r="FV1288" s="144"/>
      <c r="FW1288" s="144"/>
      <c r="FX1288" s="144"/>
      <c r="FY1288" s="144"/>
      <c r="FZ1288" s="144"/>
      <c r="GA1288" s="144"/>
      <c r="GB1288" s="144"/>
      <c r="GC1288" s="144"/>
      <c r="GD1288" s="144"/>
      <c r="GE1288" s="144"/>
      <c r="GF1288" s="144"/>
      <c r="GG1288" s="144"/>
      <c r="GH1288" s="144"/>
      <c r="GI1288" s="144"/>
      <c r="GJ1288" s="144"/>
      <c r="GK1288" s="144"/>
      <c r="GL1288" s="144"/>
      <c r="GM1288" s="144"/>
      <c r="GN1288" s="144"/>
      <c r="GO1288" s="144"/>
      <c r="GP1288" s="144"/>
      <c r="GQ1288" s="144"/>
      <c r="GR1288" s="144"/>
      <c r="GS1288" s="144"/>
      <c r="GT1288" s="144"/>
      <c r="GU1288" s="144"/>
      <c r="GV1288" s="144"/>
      <c r="GW1288" s="144"/>
      <c r="GX1288" s="144"/>
      <c r="GY1288" s="144"/>
      <c r="GZ1288" s="144"/>
      <c r="HA1288" s="144"/>
      <c r="HB1288" s="144"/>
      <c r="HC1288" s="144"/>
      <c r="HD1288" s="144"/>
      <c r="HE1288" s="144"/>
      <c r="HF1288" s="144"/>
      <c r="HG1288" s="144"/>
      <c r="HH1288" s="144"/>
      <c r="HI1288" s="144"/>
      <c r="HJ1288" s="144"/>
    </row>
    <row r="1289" spans="1:218" ht="16.5" x14ac:dyDescent="0.35">
      <c r="A1289" s="144"/>
      <c r="B1289" s="144"/>
      <c r="C1289" s="144"/>
      <c r="D1289" s="144"/>
      <c r="E1289" s="144"/>
      <c r="F1289" s="144"/>
      <c r="G1289" s="144"/>
      <c r="H1289" s="144"/>
      <c r="I1289" s="144"/>
      <c r="J1289" s="144"/>
      <c r="K1289" s="144"/>
      <c r="L1289" s="144"/>
      <c r="M1289" s="144"/>
      <c r="N1289" s="144"/>
      <c r="O1289" s="144"/>
      <c r="P1289" s="144"/>
      <c r="Q1289" s="144"/>
      <c r="R1289" s="144"/>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c r="BG1289" s="144"/>
      <c r="BH1289" s="144"/>
      <c r="BI1289" s="144"/>
      <c r="BJ1289" s="144"/>
      <c r="BK1289" s="144"/>
      <c r="BL1289" s="144"/>
      <c r="BM1289" s="144"/>
      <c r="BN1289" s="144"/>
      <c r="BO1289" s="144"/>
      <c r="BP1289" s="144"/>
      <c r="BQ1289" s="144"/>
      <c r="BR1289" s="144"/>
      <c r="BS1289" s="144"/>
      <c r="BT1289" s="144"/>
      <c r="BU1289" s="144"/>
      <c r="BV1289" s="144"/>
      <c r="BW1289" s="144"/>
      <c r="BX1289" s="144"/>
      <c r="BY1289" s="144"/>
      <c r="BZ1289" s="144"/>
      <c r="CA1289" s="144"/>
      <c r="CB1289" s="144"/>
      <c r="CC1289" s="144"/>
      <c r="CD1289" s="144"/>
      <c r="CE1289" s="144"/>
      <c r="CF1289" s="144"/>
      <c r="CG1289" s="144"/>
      <c r="CH1289" s="144"/>
      <c r="CI1289" s="144"/>
      <c r="CJ1289" s="144"/>
      <c r="CK1289" s="144"/>
      <c r="CL1289" s="144"/>
      <c r="CM1289" s="144"/>
      <c r="CN1289" s="144"/>
      <c r="CO1289" s="144"/>
      <c r="CP1289" s="144"/>
      <c r="CQ1289" s="144"/>
      <c r="CR1289" s="144"/>
      <c r="CS1289" s="144"/>
      <c r="CT1289" s="144"/>
      <c r="CU1289" s="144"/>
      <c r="CV1289" s="144"/>
      <c r="CW1289" s="144"/>
      <c r="CX1289" s="144"/>
      <c r="CY1289" s="144"/>
      <c r="CZ1289" s="144"/>
      <c r="DA1289" s="144"/>
      <c r="DB1289" s="144"/>
      <c r="DC1289" s="144"/>
      <c r="DD1289" s="144"/>
      <c r="DE1289" s="144"/>
      <c r="DF1289" s="144"/>
      <c r="DG1289" s="144"/>
      <c r="DH1289" s="144"/>
      <c r="DI1289" s="144"/>
      <c r="DJ1289" s="144"/>
      <c r="DK1289" s="144"/>
      <c r="DL1289" s="144"/>
      <c r="DM1289" s="144"/>
      <c r="DN1289" s="144"/>
      <c r="DO1289" s="144"/>
      <c r="DP1289" s="144"/>
      <c r="DQ1289" s="144"/>
      <c r="DR1289" s="144"/>
      <c r="DS1289" s="144"/>
      <c r="DT1289" s="144"/>
      <c r="DU1289" s="144"/>
      <c r="DV1289" s="144"/>
      <c r="DW1289" s="144"/>
      <c r="DX1289" s="144"/>
      <c r="DY1289" s="144"/>
      <c r="DZ1289" s="144"/>
      <c r="EA1289" s="144"/>
      <c r="EB1289" s="144"/>
      <c r="EC1289" s="144"/>
      <c r="ED1289" s="144"/>
      <c r="EE1289" s="144"/>
      <c r="EF1289" s="144"/>
      <c r="EG1289" s="144"/>
      <c r="EH1289" s="144"/>
      <c r="EI1289" s="144"/>
      <c r="EJ1289" s="144"/>
      <c r="EK1289" s="144"/>
      <c r="EL1289" s="144"/>
      <c r="EM1289" s="144"/>
      <c r="EN1289" s="144"/>
      <c r="EO1289" s="144"/>
      <c r="EP1289" s="144"/>
      <c r="EQ1289" s="144"/>
      <c r="ER1289" s="144"/>
      <c r="ES1289" s="144"/>
      <c r="ET1289" s="144"/>
      <c r="EU1289" s="144"/>
      <c r="EV1289" s="144"/>
      <c r="EW1289" s="144"/>
      <c r="EX1289" s="144"/>
      <c r="EY1289" s="144"/>
      <c r="EZ1289" s="144"/>
      <c r="FA1289" s="144"/>
      <c r="FB1289" s="144"/>
      <c r="FC1289" s="144"/>
      <c r="FD1289" s="144"/>
      <c r="FE1289" s="144"/>
      <c r="FF1289" s="144"/>
      <c r="FG1289" s="144"/>
      <c r="FH1289" s="144"/>
      <c r="FI1289" s="144"/>
      <c r="FJ1289" s="144"/>
      <c r="FK1289" s="144"/>
      <c r="FL1289" s="144"/>
      <c r="FM1289" s="144"/>
      <c r="FN1289" s="144"/>
      <c r="FO1289" s="144"/>
      <c r="FP1289" s="144"/>
      <c r="FQ1289" s="144"/>
      <c r="FR1289" s="144"/>
      <c r="FS1289" s="144"/>
      <c r="FT1289" s="144"/>
      <c r="FU1289" s="144"/>
      <c r="FV1289" s="144"/>
      <c r="FW1289" s="144"/>
      <c r="FX1289" s="144"/>
      <c r="FY1289" s="144"/>
      <c r="FZ1289" s="144"/>
      <c r="GA1289" s="144"/>
      <c r="GB1289" s="144"/>
      <c r="GC1289" s="144"/>
      <c r="GD1289" s="144"/>
      <c r="GE1289" s="144"/>
      <c r="GF1289" s="144"/>
      <c r="GG1289" s="144"/>
      <c r="GH1289" s="144"/>
      <c r="GI1289" s="144"/>
      <c r="GJ1289" s="144"/>
      <c r="GK1289" s="144"/>
      <c r="GL1289" s="144"/>
      <c r="GM1289" s="144"/>
      <c r="GN1289" s="144"/>
      <c r="GO1289" s="144"/>
      <c r="GP1289" s="144"/>
      <c r="GQ1289" s="144"/>
      <c r="GR1289" s="144"/>
      <c r="GS1289" s="144"/>
      <c r="GT1289" s="144"/>
      <c r="GU1289" s="144"/>
      <c r="GV1289" s="144"/>
      <c r="GW1289" s="144"/>
      <c r="GX1289" s="144"/>
      <c r="GY1289" s="144"/>
      <c r="GZ1289" s="144"/>
      <c r="HA1289" s="144"/>
      <c r="HB1289" s="144"/>
      <c r="HC1289" s="144"/>
      <c r="HD1289" s="144"/>
      <c r="HE1289" s="144"/>
      <c r="HF1289" s="144"/>
      <c r="HG1289" s="144"/>
      <c r="HH1289" s="144"/>
      <c r="HI1289" s="144"/>
      <c r="HJ1289" s="144"/>
    </row>
    <row r="1290" spans="1:218" ht="16.5" x14ac:dyDescent="0.35">
      <c r="A1290" s="144"/>
      <c r="B1290" s="144"/>
      <c r="C1290" s="144"/>
      <c r="D1290" s="144"/>
      <c r="E1290" s="144"/>
      <c r="F1290" s="144"/>
      <c r="G1290" s="144"/>
      <c r="H1290" s="144"/>
      <c r="I1290" s="144"/>
      <c r="J1290" s="144"/>
      <c r="K1290" s="144"/>
      <c r="L1290" s="144"/>
      <c r="M1290" s="144"/>
      <c r="N1290" s="144"/>
      <c r="O1290" s="144"/>
      <c r="P1290" s="144"/>
      <c r="Q1290" s="144"/>
      <c r="R1290" s="144"/>
      <c r="S1290" s="144"/>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c r="BG1290" s="144"/>
      <c r="BH1290" s="144"/>
      <c r="BI1290" s="144"/>
      <c r="BJ1290" s="144"/>
      <c r="BK1290" s="144"/>
      <c r="BL1290" s="144"/>
      <c r="BM1290" s="144"/>
      <c r="BN1290" s="144"/>
      <c r="BO1290" s="144"/>
      <c r="BP1290" s="144"/>
      <c r="BQ1290" s="144"/>
      <c r="BR1290" s="144"/>
      <c r="BS1290" s="144"/>
      <c r="BT1290" s="144"/>
      <c r="BU1290" s="144"/>
      <c r="BV1290" s="144"/>
      <c r="BW1290" s="144"/>
      <c r="BX1290" s="144"/>
      <c r="BY1290" s="144"/>
      <c r="BZ1290" s="144"/>
      <c r="CA1290" s="144"/>
      <c r="CB1290" s="144"/>
      <c r="CC1290" s="144"/>
      <c r="CD1290" s="144"/>
      <c r="CE1290" s="144"/>
      <c r="CF1290" s="144"/>
      <c r="CG1290" s="144"/>
      <c r="CH1290" s="144"/>
      <c r="CI1290" s="144"/>
      <c r="CJ1290" s="144"/>
      <c r="CK1290" s="144"/>
      <c r="CL1290" s="144"/>
      <c r="CM1290" s="144"/>
      <c r="CN1290" s="144"/>
      <c r="CO1290" s="144"/>
      <c r="CP1290" s="144"/>
      <c r="CQ1290" s="144"/>
      <c r="CR1290" s="144"/>
      <c r="CS1290" s="144"/>
      <c r="CT1290" s="144"/>
      <c r="CU1290" s="144"/>
      <c r="CV1290" s="144"/>
      <c r="CW1290" s="144"/>
      <c r="CX1290" s="144"/>
      <c r="CY1290" s="144"/>
      <c r="CZ1290" s="144"/>
      <c r="DA1290" s="144"/>
      <c r="DB1290" s="144"/>
      <c r="DC1290" s="144"/>
      <c r="DD1290" s="144"/>
      <c r="DE1290" s="144"/>
      <c r="DF1290" s="144"/>
      <c r="DG1290" s="144"/>
      <c r="DH1290" s="144"/>
      <c r="DI1290" s="144"/>
      <c r="DJ1290" s="144"/>
      <c r="DK1290" s="144"/>
      <c r="DL1290" s="144"/>
      <c r="DM1290" s="144"/>
      <c r="DN1290" s="144"/>
      <c r="DO1290" s="144"/>
      <c r="DP1290" s="144"/>
      <c r="DQ1290" s="144"/>
      <c r="DR1290" s="144"/>
      <c r="DS1290" s="144"/>
      <c r="DT1290" s="144"/>
      <c r="DU1290" s="144"/>
      <c r="DV1290" s="144"/>
      <c r="DW1290" s="144"/>
      <c r="DX1290" s="144"/>
      <c r="DY1290" s="144"/>
      <c r="DZ1290" s="144"/>
      <c r="EA1290" s="144"/>
      <c r="EB1290" s="144"/>
      <c r="EC1290" s="144"/>
      <c r="ED1290" s="144"/>
      <c r="EE1290" s="144"/>
      <c r="EF1290" s="144"/>
      <c r="EG1290" s="144"/>
      <c r="EH1290" s="144"/>
      <c r="EI1290" s="144"/>
      <c r="EJ1290" s="144"/>
      <c r="EK1290" s="144"/>
      <c r="EL1290" s="144"/>
      <c r="EM1290" s="144"/>
      <c r="EN1290" s="144"/>
      <c r="EO1290" s="144"/>
      <c r="EP1290" s="144"/>
      <c r="EQ1290" s="144"/>
      <c r="ER1290" s="144"/>
      <c r="ES1290" s="144"/>
      <c r="ET1290" s="144"/>
      <c r="EU1290" s="144"/>
      <c r="EV1290" s="144"/>
      <c r="EW1290" s="144"/>
      <c r="EX1290" s="144"/>
      <c r="EY1290" s="144"/>
      <c r="EZ1290" s="144"/>
      <c r="FA1290" s="144"/>
      <c r="FB1290" s="144"/>
      <c r="FC1290" s="144"/>
      <c r="FD1290" s="144"/>
      <c r="FE1290" s="144"/>
      <c r="FF1290" s="144"/>
      <c r="FG1290" s="144"/>
      <c r="FH1290" s="144"/>
      <c r="FI1290" s="144"/>
      <c r="FJ1290" s="144"/>
      <c r="FK1290" s="144"/>
      <c r="FL1290" s="144"/>
      <c r="FM1290" s="144"/>
      <c r="FN1290" s="144"/>
      <c r="FO1290" s="144"/>
      <c r="FP1290" s="144"/>
      <c r="FQ1290" s="144"/>
      <c r="FR1290" s="144"/>
      <c r="FS1290" s="144"/>
      <c r="FT1290" s="144"/>
      <c r="FU1290" s="144"/>
      <c r="FV1290" s="144"/>
      <c r="FW1290" s="144"/>
      <c r="FX1290" s="144"/>
      <c r="FY1290" s="144"/>
      <c r="FZ1290" s="144"/>
      <c r="GA1290" s="144"/>
      <c r="GB1290" s="144"/>
      <c r="GC1290" s="144"/>
      <c r="GD1290" s="144"/>
      <c r="GE1290" s="144"/>
      <c r="GF1290" s="144"/>
      <c r="GG1290" s="144"/>
      <c r="GH1290" s="144"/>
      <c r="GI1290" s="144"/>
      <c r="GJ1290" s="144"/>
      <c r="GK1290" s="144"/>
      <c r="GL1290" s="144"/>
      <c r="GM1290" s="144"/>
      <c r="GN1290" s="144"/>
      <c r="GO1290" s="144"/>
      <c r="GP1290" s="144"/>
      <c r="GQ1290" s="144"/>
      <c r="GR1290" s="144"/>
      <c r="GS1290" s="144"/>
      <c r="GT1290" s="144"/>
      <c r="GU1290" s="144"/>
      <c r="GV1290" s="144"/>
      <c r="GW1290" s="144"/>
      <c r="GX1290" s="144"/>
      <c r="GY1290" s="144"/>
      <c r="GZ1290" s="144"/>
      <c r="HA1290" s="144"/>
      <c r="HB1290" s="144"/>
      <c r="HC1290" s="144"/>
      <c r="HD1290" s="144"/>
      <c r="HE1290" s="144"/>
      <c r="HF1290" s="144"/>
      <c r="HG1290" s="144"/>
      <c r="HH1290" s="144"/>
      <c r="HI1290" s="144"/>
      <c r="HJ1290" s="144"/>
    </row>
    <row r="1291" spans="1:218" ht="16.5" x14ac:dyDescent="0.35">
      <c r="A1291" s="144"/>
      <c r="B1291" s="144"/>
      <c r="C1291" s="144"/>
      <c r="D1291" s="144"/>
      <c r="E1291" s="144"/>
      <c r="F1291" s="144"/>
      <c r="G1291" s="144"/>
      <c r="H1291" s="144"/>
      <c r="I1291" s="144"/>
      <c r="J1291" s="144"/>
      <c r="K1291" s="144"/>
      <c r="L1291" s="144"/>
      <c r="M1291" s="144"/>
      <c r="N1291" s="144"/>
      <c r="O1291" s="144"/>
      <c r="P1291" s="144"/>
      <c r="Q1291" s="144"/>
      <c r="R1291" s="144"/>
      <c r="S1291" s="144"/>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c r="BG1291" s="144"/>
      <c r="BH1291" s="144"/>
      <c r="BI1291" s="144"/>
      <c r="BJ1291" s="144"/>
      <c r="BK1291" s="144"/>
      <c r="BL1291" s="144"/>
      <c r="BM1291" s="144"/>
      <c r="BN1291" s="144"/>
      <c r="BO1291" s="144"/>
      <c r="BP1291" s="144"/>
      <c r="BQ1291" s="144"/>
      <c r="BR1291" s="144"/>
      <c r="BS1291" s="144"/>
      <c r="BT1291" s="144"/>
      <c r="BU1291" s="144"/>
      <c r="BV1291" s="144"/>
      <c r="BW1291" s="144"/>
      <c r="BX1291" s="144"/>
      <c r="BY1291" s="144"/>
      <c r="BZ1291" s="144"/>
      <c r="CA1291" s="144"/>
      <c r="CB1291" s="144"/>
      <c r="CC1291" s="144"/>
      <c r="CD1291" s="144"/>
      <c r="CE1291" s="144"/>
      <c r="CF1291" s="144"/>
      <c r="CG1291" s="144"/>
      <c r="CH1291" s="144"/>
      <c r="CI1291" s="144"/>
      <c r="CJ1291" s="144"/>
      <c r="CK1291" s="144"/>
      <c r="CL1291" s="144"/>
      <c r="CM1291" s="144"/>
      <c r="CN1291" s="144"/>
      <c r="CO1291" s="144"/>
      <c r="CP1291" s="144"/>
      <c r="CQ1291" s="144"/>
      <c r="CR1291" s="144"/>
      <c r="CS1291" s="144"/>
      <c r="CT1291" s="144"/>
      <c r="CU1291" s="144"/>
      <c r="CV1291" s="144"/>
      <c r="CW1291" s="144"/>
      <c r="CX1291" s="144"/>
      <c r="CY1291" s="144"/>
      <c r="CZ1291" s="144"/>
      <c r="DA1291" s="144"/>
      <c r="DB1291" s="144"/>
      <c r="DC1291" s="144"/>
      <c r="DD1291" s="144"/>
      <c r="DE1291" s="144"/>
      <c r="DF1291" s="144"/>
      <c r="DG1291" s="144"/>
      <c r="DH1291" s="144"/>
      <c r="DI1291" s="144"/>
      <c r="DJ1291" s="144"/>
      <c r="DK1291" s="144"/>
      <c r="DL1291" s="144"/>
      <c r="DM1291" s="144"/>
      <c r="DN1291" s="144"/>
      <c r="DO1291" s="144"/>
      <c r="DP1291" s="144"/>
      <c r="DQ1291" s="144"/>
      <c r="DR1291" s="144"/>
      <c r="DS1291" s="144"/>
      <c r="DT1291" s="144"/>
      <c r="DU1291" s="144"/>
      <c r="DV1291" s="144"/>
      <c r="DW1291" s="144"/>
      <c r="DX1291" s="144"/>
      <c r="DY1291" s="144"/>
      <c r="DZ1291" s="144"/>
      <c r="EA1291" s="144"/>
      <c r="EB1291" s="144"/>
      <c r="EC1291" s="144"/>
      <c r="ED1291" s="144"/>
      <c r="EE1291" s="144"/>
      <c r="EF1291" s="144"/>
      <c r="EG1291" s="144"/>
      <c r="EH1291" s="144"/>
      <c r="EI1291" s="144"/>
      <c r="EJ1291" s="144"/>
      <c r="EK1291" s="144"/>
      <c r="EL1291" s="144"/>
      <c r="EM1291" s="144"/>
      <c r="EN1291" s="144"/>
      <c r="EO1291" s="144"/>
      <c r="EP1291" s="144"/>
      <c r="EQ1291" s="144"/>
      <c r="ER1291" s="144"/>
      <c r="ES1291" s="144"/>
      <c r="ET1291" s="144"/>
      <c r="EU1291" s="144"/>
      <c r="EV1291" s="144"/>
      <c r="EW1291" s="144"/>
      <c r="EX1291" s="144"/>
      <c r="EY1291" s="144"/>
      <c r="EZ1291" s="144"/>
      <c r="FA1291" s="144"/>
      <c r="FB1291" s="144"/>
      <c r="FC1291" s="144"/>
      <c r="FD1291" s="144"/>
      <c r="FE1291" s="144"/>
      <c r="FF1291" s="144"/>
      <c r="FG1291" s="144"/>
      <c r="FH1291" s="144"/>
      <c r="FI1291" s="144"/>
      <c r="FJ1291" s="144"/>
      <c r="FK1291" s="144"/>
      <c r="FL1291" s="144"/>
      <c r="FM1291" s="144"/>
      <c r="FN1291" s="144"/>
      <c r="FO1291" s="144"/>
      <c r="FP1291" s="144"/>
      <c r="FQ1291" s="144"/>
      <c r="FR1291" s="144"/>
      <c r="FS1291" s="144"/>
      <c r="FT1291" s="144"/>
      <c r="FU1291" s="144"/>
      <c r="FV1291" s="144"/>
      <c r="FW1291" s="144"/>
      <c r="FX1291" s="144"/>
      <c r="FY1291" s="144"/>
      <c r="FZ1291" s="144"/>
      <c r="GA1291" s="144"/>
      <c r="GB1291" s="144"/>
      <c r="GC1291" s="144"/>
      <c r="GD1291" s="144"/>
      <c r="GE1291" s="144"/>
      <c r="GF1291" s="144"/>
      <c r="GG1291" s="144"/>
      <c r="GH1291" s="144"/>
      <c r="GI1291" s="144"/>
      <c r="GJ1291" s="144"/>
      <c r="GK1291" s="144"/>
      <c r="GL1291" s="144"/>
      <c r="GM1291" s="144"/>
      <c r="GN1291" s="144"/>
      <c r="GO1291" s="144"/>
      <c r="GP1291" s="144"/>
      <c r="GQ1291" s="144"/>
      <c r="GR1291" s="144"/>
      <c r="GS1291" s="144"/>
      <c r="GT1291" s="144"/>
      <c r="GU1291" s="144"/>
      <c r="GV1291" s="144"/>
      <c r="GW1291" s="144"/>
      <c r="GX1291" s="144"/>
      <c r="GY1291" s="144"/>
      <c r="GZ1291" s="144"/>
      <c r="HA1291" s="144"/>
      <c r="HB1291" s="144"/>
      <c r="HC1291" s="144"/>
      <c r="HD1291" s="144"/>
      <c r="HE1291" s="144"/>
      <c r="HF1291" s="144"/>
      <c r="HG1291" s="144"/>
      <c r="HH1291" s="144"/>
      <c r="HI1291" s="144"/>
      <c r="HJ1291" s="144"/>
    </row>
    <row r="1292" spans="1:218" ht="16.5" x14ac:dyDescent="0.35">
      <c r="A1292" s="144"/>
      <c r="B1292" s="144"/>
      <c r="C1292" s="144"/>
      <c r="D1292" s="144"/>
      <c r="E1292" s="144"/>
      <c r="F1292" s="144"/>
      <c r="G1292" s="144"/>
      <c r="H1292" s="144"/>
      <c r="I1292" s="144"/>
      <c r="J1292" s="144"/>
      <c r="K1292" s="144"/>
      <c r="L1292" s="144"/>
      <c r="M1292" s="144"/>
      <c r="N1292" s="144"/>
      <c r="O1292" s="144"/>
      <c r="P1292" s="144"/>
      <c r="Q1292" s="144"/>
      <c r="R1292" s="144"/>
      <c r="S1292" s="144"/>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c r="BG1292" s="144"/>
      <c r="BH1292" s="144"/>
      <c r="BI1292" s="144"/>
      <c r="BJ1292" s="144"/>
      <c r="BK1292" s="144"/>
      <c r="BL1292" s="144"/>
      <c r="BM1292" s="144"/>
      <c r="BN1292" s="144"/>
      <c r="BO1292" s="144"/>
      <c r="BP1292" s="144"/>
      <c r="BQ1292" s="144"/>
      <c r="BR1292" s="144"/>
      <c r="BS1292" s="144"/>
      <c r="BT1292" s="144"/>
      <c r="BU1292" s="144"/>
      <c r="BV1292" s="144"/>
      <c r="BW1292" s="144"/>
      <c r="BX1292" s="144"/>
      <c r="BY1292" s="144"/>
      <c r="BZ1292" s="144"/>
      <c r="CA1292" s="144"/>
      <c r="CB1292" s="144"/>
      <c r="CC1292" s="144"/>
      <c r="CD1292" s="144"/>
      <c r="CE1292" s="144"/>
      <c r="CF1292" s="144"/>
      <c r="CG1292" s="144"/>
      <c r="CH1292" s="144"/>
      <c r="CI1292" s="144"/>
      <c r="CJ1292" s="144"/>
      <c r="CK1292" s="144"/>
      <c r="CL1292" s="144"/>
      <c r="CM1292" s="144"/>
      <c r="CN1292" s="144"/>
      <c r="CO1292" s="144"/>
      <c r="CP1292" s="144"/>
      <c r="CQ1292" s="144"/>
      <c r="CR1292" s="144"/>
      <c r="CS1292" s="144"/>
      <c r="CT1292" s="144"/>
      <c r="CU1292" s="144"/>
      <c r="CV1292" s="144"/>
      <c r="CW1292" s="144"/>
      <c r="CX1292" s="144"/>
      <c r="CY1292" s="144"/>
      <c r="CZ1292" s="144"/>
      <c r="DA1292" s="144"/>
      <c r="DB1292" s="144"/>
      <c r="DC1292" s="144"/>
      <c r="DD1292" s="144"/>
      <c r="DE1292" s="144"/>
      <c r="DF1292" s="144"/>
      <c r="DG1292" s="144"/>
      <c r="DH1292" s="144"/>
      <c r="DI1292" s="144"/>
      <c r="DJ1292" s="144"/>
      <c r="DK1292" s="144"/>
      <c r="DL1292" s="144"/>
      <c r="DM1292" s="144"/>
      <c r="DN1292" s="144"/>
      <c r="DO1292" s="144"/>
      <c r="DP1292" s="144"/>
      <c r="DQ1292" s="144"/>
      <c r="DR1292" s="144"/>
      <c r="DS1292" s="144"/>
      <c r="DT1292" s="144"/>
      <c r="DU1292" s="144"/>
      <c r="DV1292" s="144"/>
      <c r="DW1292" s="144"/>
      <c r="DX1292" s="144"/>
      <c r="DY1292" s="144"/>
      <c r="DZ1292" s="144"/>
      <c r="EA1292" s="144"/>
      <c r="EB1292" s="144"/>
      <c r="EC1292" s="144"/>
      <c r="ED1292" s="144"/>
      <c r="EE1292" s="144"/>
      <c r="EF1292" s="144"/>
      <c r="EG1292" s="144"/>
      <c r="EH1292" s="144"/>
      <c r="EI1292" s="144"/>
      <c r="EJ1292" s="144"/>
      <c r="EK1292" s="144"/>
      <c r="EL1292" s="144"/>
      <c r="EM1292" s="144"/>
      <c r="EN1292" s="144"/>
      <c r="EO1292" s="144"/>
      <c r="EP1292" s="144"/>
      <c r="EQ1292" s="144"/>
      <c r="ER1292" s="144"/>
      <c r="ES1292" s="144"/>
      <c r="ET1292" s="144"/>
      <c r="EU1292" s="144"/>
      <c r="EV1292" s="144"/>
      <c r="EW1292" s="144"/>
      <c r="EX1292" s="144"/>
      <c r="EY1292" s="144"/>
      <c r="EZ1292" s="144"/>
      <c r="FA1292" s="144"/>
      <c r="FB1292" s="144"/>
      <c r="FC1292" s="144"/>
      <c r="FD1292" s="144"/>
      <c r="FE1292" s="144"/>
      <c r="FF1292" s="144"/>
      <c r="FG1292" s="144"/>
      <c r="FH1292" s="144"/>
      <c r="FI1292" s="144"/>
      <c r="FJ1292" s="144"/>
      <c r="FK1292" s="144"/>
      <c r="FL1292" s="144"/>
      <c r="FM1292" s="144"/>
      <c r="FN1292" s="144"/>
      <c r="FO1292" s="144"/>
      <c r="FP1292" s="144"/>
      <c r="FQ1292" s="144"/>
      <c r="FR1292" s="144"/>
      <c r="FS1292" s="144"/>
      <c r="FT1292" s="144"/>
      <c r="FU1292" s="144"/>
      <c r="FV1292" s="144"/>
      <c r="FW1292" s="144"/>
      <c r="FX1292" s="144"/>
      <c r="FY1292" s="144"/>
      <c r="FZ1292" s="144"/>
      <c r="GA1292" s="144"/>
      <c r="GB1292" s="144"/>
      <c r="GC1292" s="144"/>
      <c r="GD1292" s="144"/>
      <c r="GE1292" s="144"/>
      <c r="GF1292" s="144"/>
      <c r="GG1292" s="144"/>
      <c r="GH1292" s="144"/>
      <c r="GI1292" s="144"/>
      <c r="GJ1292" s="144"/>
      <c r="GK1292" s="144"/>
      <c r="GL1292" s="144"/>
      <c r="GM1292" s="144"/>
      <c r="GN1292" s="144"/>
      <c r="GO1292" s="144"/>
      <c r="GP1292" s="144"/>
      <c r="GQ1292" s="144"/>
      <c r="GR1292" s="144"/>
      <c r="GS1292" s="144"/>
      <c r="GT1292" s="144"/>
      <c r="GU1292" s="144"/>
      <c r="GV1292" s="144"/>
      <c r="GW1292" s="144"/>
      <c r="GX1292" s="144"/>
      <c r="GY1292" s="144"/>
      <c r="GZ1292" s="144"/>
      <c r="HA1292" s="144"/>
      <c r="HB1292" s="144"/>
      <c r="HC1292" s="144"/>
      <c r="HD1292" s="144"/>
      <c r="HE1292" s="144"/>
      <c r="HF1292" s="144"/>
      <c r="HG1292" s="144"/>
      <c r="HH1292" s="144"/>
      <c r="HI1292" s="144"/>
      <c r="HJ1292" s="144"/>
    </row>
    <row r="1293" spans="1:218" ht="16.5" x14ac:dyDescent="0.35">
      <c r="A1293" s="144"/>
      <c r="B1293" s="144"/>
      <c r="C1293" s="144"/>
      <c r="D1293" s="144"/>
      <c r="E1293" s="144"/>
      <c r="F1293" s="144"/>
      <c r="G1293" s="144"/>
      <c r="H1293" s="144"/>
      <c r="I1293" s="144"/>
      <c r="J1293" s="144"/>
      <c r="K1293" s="144"/>
      <c r="L1293" s="144"/>
      <c r="M1293" s="144"/>
      <c r="N1293" s="144"/>
      <c r="O1293" s="144"/>
      <c r="P1293" s="144"/>
      <c r="Q1293" s="144"/>
      <c r="R1293" s="144"/>
      <c r="S1293" s="144"/>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c r="BG1293" s="144"/>
      <c r="BH1293" s="144"/>
      <c r="BI1293" s="144"/>
      <c r="BJ1293" s="144"/>
      <c r="BK1293" s="144"/>
      <c r="BL1293" s="144"/>
      <c r="BM1293" s="144"/>
      <c r="BN1293" s="144"/>
      <c r="BO1293" s="144"/>
      <c r="BP1293" s="144"/>
      <c r="BQ1293" s="144"/>
      <c r="BR1293" s="144"/>
      <c r="BS1293" s="144"/>
      <c r="BT1293" s="144"/>
      <c r="BU1293" s="144"/>
      <c r="BV1293" s="144"/>
      <c r="BW1293" s="144"/>
      <c r="BX1293" s="144"/>
      <c r="BY1293" s="144"/>
      <c r="BZ1293" s="144"/>
      <c r="CA1293" s="144"/>
      <c r="CB1293" s="144"/>
      <c r="CC1293" s="144"/>
      <c r="CD1293" s="144"/>
      <c r="CE1293" s="144"/>
      <c r="CF1293" s="144"/>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c r="CZ1293" s="144"/>
      <c r="DA1293" s="144"/>
      <c r="DB1293" s="144"/>
      <c r="DC1293" s="144"/>
      <c r="DD1293" s="144"/>
      <c r="DE1293" s="144"/>
      <c r="DF1293" s="144"/>
      <c r="DG1293" s="144"/>
      <c r="DH1293" s="144"/>
      <c r="DI1293" s="144"/>
      <c r="DJ1293" s="144"/>
      <c r="DK1293" s="144"/>
      <c r="DL1293" s="144"/>
      <c r="DM1293" s="144"/>
      <c r="DN1293" s="144"/>
      <c r="DO1293" s="144"/>
      <c r="DP1293" s="144"/>
      <c r="DQ1293" s="144"/>
      <c r="DR1293" s="144"/>
      <c r="DS1293" s="144"/>
      <c r="DT1293" s="144"/>
      <c r="DU1293" s="144"/>
      <c r="DV1293" s="144"/>
      <c r="DW1293" s="144"/>
      <c r="DX1293" s="144"/>
      <c r="DY1293" s="144"/>
      <c r="DZ1293" s="144"/>
      <c r="EA1293" s="144"/>
      <c r="EB1293" s="144"/>
      <c r="EC1293" s="144"/>
      <c r="ED1293" s="144"/>
      <c r="EE1293" s="144"/>
      <c r="EF1293" s="144"/>
      <c r="EG1293" s="144"/>
      <c r="EH1293" s="144"/>
      <c r="EI1293" s="144"/>
      <c r="EJ1293" s="144"/>
      <c r="EK1293" s="144"/>
      <c r="EL1293" s="144"/>
      <c r="EM1293" s="144"/>
      <c r="EN1293" s="144"/>
      <c r="EO1293" s="144"/>
      <c r="EP1293" s="144"/>
      <c r="EQ1293" s="144"/>
      <c r="ER1293" s="144"/>
      <c r="ES1293" s="144"/>
      <c r="ET1293" s="144"/>
      <c r="EU1293" s="144"/>
      <c r="EV1293" s="144"/>
      <c r="EW1293" s="144"/>
      <c r="EX1293" s="144"/>
      <c r="EY1293" s="144"/>
      <c r="EZ1293" s="144"/>
      <c r="FA1293" s="144"/>
      <c r="FB1293" s="144"/>
      <c r="FC1293" s="144"/>
      <c r="FD1293" s="144"/>
      <c r="FE1293" s="144"/>
      <c r="FF1293" s="144"/>
      <c r="FG1293" s="144"/>
      <c r="FH1293" s="144"/>
      <c r="FI1293" s="144"/>
      <c r="FJ1293" s="144"/>
      <c r="FK1293" s="144"/>
      <c r="FL1293" s="144"/>
      <c r="FM1293" s="144"/>
      <c r="FN1293" s="144"/>
      <c r="FO1293" s="144"/>
      <c r="FP1293" s="144"/>
      <c r="FQ1293" s="144"/>
      <c r="FR1293" s="144"/>
      <c r="FS1293" s="144"/>
      <c r="FT1293" s="144"/>
      <c r="FU1293" s="144"/>
      <c r="FV1293" s="144"/>
      <c r="FW1293" s="144"/>
      <c r="FX1293" s="144"/>
      <c r="FY1293" s="144"/>
      <c r="FZ1293" s="144"/>
      <c r="GA1293" s="144"/>
      <c r="GB1293" s="144"/>
      <c r="GC1293" s="144"/>
      <c r="GD1293" s="144"/>
      <c r="GE1293" s="144"/>
      <c r="GF1293" s="144"/>
      <c r="GG1293" s="144"/>
      <c r="GH1293" s="144"/>
      <c r="GI1293" s="144"/>
      <c r="GJ1293" s="144"/>
      <c r="GK1293" s="144"/>
      <c r="GL1293" s="144"/>
      <c r="GM1293" s="144"/>
      <c r="GN1293" s="144"/>
      <c r="GO1293" s="144"/>
      <c r="GP1293" s="144"/>
      <c r="GQ1293" s="144"/>
      <c r="GR1293" s="144"/>
      <c r="GS1293" s="144"/>
      <c r="GT1293" s="144"/>
      <c r="GU1293" s="144"/>
      <c r="GV1293" s="144"/>
      <c r="GW1293" s="144"/>
      <c r="GX1293" s="144"/>
      <c r="GY1293" s="144"/>
      <c r="GZ1293" s="144"/>
      <c r="HA1293" s="144"/>
      <c r="HB1293" s="144"/>
      <c r="HC1293" s="144"/>
      <c r="HD1293" s="144"/>
      <c r="HE1293" s="144"/>
      <c r="HF1293" s="144"/>
      <c r="HG1293" s="144"/>
      <c r="HH1293" s="144"/>
      <c r="HI1293" s="144"/>
      <c r="HJ1293" s="144"/>
    </row>
    <row r="1294" spans="1:218" ht="16.5" x14ac:dyDescent="0.35">
      <c r="A1294" s="144"/>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c r="BG1294" s="144"/>
      <c r="BH1294" s="144"/>
      <c r="BI1294" s="144"/>
      <c r="BJ1294" s="144"/>
      <c r="BK1294" s="144"/>
      <c r="BL1294" s="144"/>
      <c r="BM1294" s="144"/>
      <c r="BN1294" s="144"/>
      <c r="BO1294" s="144"/>
      <c r="BP1294" s="144"/>
      <c r="BQ1294" s="144"/>
      <c r="BR1294" s="144"/>
      <c r="BS1294" s="144"/>
      <c r="BT1294" s="144"/>
      <c r="BU1294" s="144"/>
      <c r="BV1294" s="144"/>
      <c r="BW1294" s="144"/>
      <c r="BX1294" s="144"/>
      <c r="BY1294" s="144"/>
      <c r="BZ1294" s="144"/>
      <c r="CA1294" s="144"/>
      <c r="CB1294" s="144"/>
      <c r="CC1294" s="144"/>
      <c r="CD1294" s="144"/>
      <c r="CE1294" s="144"/>
      <c r="CF1294" s="144"/>
      <c r="CG1294" s="144"/>
      <c r="CH1294" s="144"/>
      <c r="CI1294" s="144"/>
      <c r="CJ1294" s="144"/>
      <c r="CK1294" s="144"/>
      <c r="CL1294" s="144"/>
      <c r="CM1294" s="144"/>
      <c r="CN1294" s="144"/>
      <c r="CO1294" s="144"/>
      <c r="CP1294" s="144"/>
      <c r="CQ1294" s="144"/>
      <c r="CR1294" s="144"/>
      <c r="CS1294" s="144"/>
      <c r="CT1294" s="144"/>
      <c r="CU1294" s="144"/>
      <c r="CV1294" s="144"/>
      <c r="CW1294" s="144"/>
      <c r="CX1294" s="144"/>
      <c r="CY1294" s="144"/>
      <c r="CZ1294" s="144"/>
      <c r="DA1294" s="144"/>
      <c r="DB1294" s="144"/>
      <c r="DC1294" s="144"/>
      <c r="DD1294" s="144"/>
      <c r="DE1294" s="144"/>
      <c r="DF1294" s="144"/>
      <c r="DG1294" s="144"/>
      <c r="DH1294" s="144"/>
      <c r="DI1294" s="144"/>
      <c r="DJ1294" s="144"/>
      <c r="DK1294" s="144"/>
      <c r="DL1294" s="144"/>
      <c r="DM1294" s="144"/>
      <c r="DN1294" s="144"/>
      <c r="DO1294" s="144"/>
      <c r="DP1294" s="144"/>
      <c r="DQ1294" s="144"/>
      <c r="DR1294" s="144"/>
      <c r="DS1294" s="144"/>
      <c r="DT1294" s="144"/>
      <c r="DU1294" s="144"/>
      <c r="DV1294" s="144"/>
      <c r="DW1294" s="144"/>
      <c r="DX1294" s="144"/>
      <c r="DY1294" s="144"/>
      <c r="DZ1294" s="144"/>
      <c r="EA1294" s="144"/>
      <c r="EB1294" s="144"/>
      <c r="EC1294" s="144"/>
      <c r="ED1294" s="144"/>
      <c r="EE1294" s="144"/>
      <c r="EF1294" s="144"/>
      <c r="EG1294" s="144"/>
      <c r="EH1294" s="144"/>
      <c r="EI1294" s="144"/>
      <c r="EJ1294" s="144"/>
      <c r="EK1294" s="144"/>
      <c r="EL1294" s="144"/>
      <c r="EM1294" s="144"/>
      <c r="EN1294" s="144"/>
      <c r="EO1294" s="144"/>
      <c r="EP1294" s="144"/>
      <c r="EQ1294" s="144"/>
      <c r="ER1294" s="144"/>
      <c r="ES1294" s="144"/>
      <c r="ET1294" s="144"/>
      <c r="EU1294" s="144"/>
      <c r="EV1294" s="144"/>
      <c r="EW1294" s="144"/>
      <c r="EX1294" s="144"/>
      <c r="EY1294" s="144"/>
      <c r="EZ1294" s="144"/>
      <c r="FA1294" s="144"/>
      <c r="FB1294" s="144"/>
      <c r="FC1294" s="144"/>
      <c r="FD1294" s="144"/>
      <c r="FE1294" s="144"/>
      <c r="FF1294" s="144"/>
      <c r="FG1294" s="144"/>
      <c r="FH1294" s="144"/>
      <c r="FI1294" s="144"/>
      <c r="FJ1294" s="144"/>
      <c r="FK1294" s="144"/>
      <c r="FL1294" s="144"/>
      <c r="FM1294" s="144"/>
      <c r="FN1294" s="144"/>
      <c r="FO1294" s="144"/>
      <c r="FP1294" s="144"/>
      <c r="FQ1294" s="144"/>
      <c r="FR1294" s="144"/>
      <c r="FS1294" s="144"/>
      <c r="FT1294" s="144"/>
      <c r="FU1294" s="144"/>
      <c r="FV1294" s="144"/>
      <c r="FW1294" s="144"/>
      <c r="FX1294" s="144"/>
      <c r="FY1294" s="144"/>
      <c r="FZ1294" s="144"/>
      <c r="GA1294" s="144"/>
      <c r="GB1294" s="144"/>
      <c r="GC1294" s="144"/>
      <c r="GD1294" s="144"/>
      <c r="GE1294" s="144"/>
      <c r="GF1294" s="144"/>
      <c r="GG1294" s="144"/>
      <c r="GH1294" s="144"/>
      <c r="GI1294" s="144"/>
      <c r="GJ1294" s="144"/>
      <c r="GK1294" s="144"/>
      <c r="GL1294" s="144"/>
      <c r="GM1294" s="144"/>
      <c r="GN1294" s="144"/>
      <c r="GO1294" s="144"/>
      <c r="GP1294" s="144"/>
      <c r="GQ1294" s="144"/>
      <c r="GR1294" s="144"/>
      <c r="GS1294" s="144"/>
      <c r="GT1294" s="144"/>
      <c r="GU1294" s="144"/>
      <c r="GV1294" s="144"/>
      <c r="GW1294" s="144"/>
      <c r="GX1294" s="144"/>
      <c r="GY1294" s="144"/>
      <c r="GZ1294" s="144"/>
      <c r="HA1294" s="144"/>
      <c r="HB1294" s="144"/>
      <c r="HC1294" s="144"/>
      <c r="HD1294" s="144"/>
      <c r="HE1294" s="144"/>
      <c r="HF1294" s="144"/>
      <c r="HG1294" s="144"/>
      <c r="HH1294" s="144"/>
      <c r="HI1294" s="144"/>
      <c r="HJ1294" s="144"/>
    </row>
    <row r="1295" spans="1:218" ht="16.5" x14ac:dyDescent="0.35">
      <c r="A1295" s="144"/>
      <c r="B1295" s="144"/>
      <c r="C1295" s="144"/>
      <c r="D1295" s="144"/>
      <c r="E1295" s="144"/>
      <c r="F1295" s="144"/>
      <c r="G1295" s="144"/>
      <c r="H1295" s="144"/>
      <c r="I1295" s="144"/>
      <c r="J1295" s="144"/>
      <c r="K1295" s="144"/>
      <c r="L1295" s="144"/>
      <c r="M1295" s="144"/>
      <c r="N1295" s="144"/>
      <c r="O1295" s="144"/>
      <c r="P1295" s="144"/>
      <c r="Q1295" s="144"/>
      <c r="R1295" s="144"/>
      <c r="S1295" s="144"/>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c r="BG1295" s="144"/>
      <c r="BH1295" s="144"/>
      <c r="BI1295" s="144"/>
      <c r="BJ1295" s="144"/>
      <c r="BK1295" s="144"/>
      <c r="BL1295" s="144"/>
      <c r="BM1295" s="144"/>
      <c r="BN1295" s="144"/>
      <c r="BO1295" s="144"/>
      <c r="BP1295" s="144"/>
      <c r="BQ1295" s="144"/>
      <c r="BR1295" s="144"/>
      <c r="BS1295" s="144"/>
      <c r="BT1295" s="144"/>
      <c r="BU1295" s="144"/>
      <c r="BV1295" s="144"/>
      <c r="BW1295" s="144"/>
      <c r="BX1295" s="144"/>
      <c r="BY1295" s="144"/>
      <c r="BZ1295" s="144"/>
      <c r="CA1295" s="144"/>
      <c r="CB1295" s="144"/>
      <c r="CC1295" s="144"/>
      <c r="CD1295" s="144"/>
      <c r="CE1295" s="144"/>
      <c r="CF1295" s="144"/>
      <c r="CG1295" s="144"/>
      <c r="CH1295" s="144"/>
      <c r="CI1295" s="144"/>
      <c r="CJ1295" s="144"/>
      <c r="CK1295" s="144"/>
      <c r="CL1295" s="144"/>
      <c r="CM1295" s="144"/>
      <c r="CN1295" s="144"/>
      <c r="CO1295" s="144"/>
      <c r="CP1295" s="144"/>
      <c r="CQ1295" s="144"/>
      <c r="CR1295" s="144"/>
      <c r="CS1295" s="144"/>
      <c r="CT1295" s="144"/>
      <c r="CU1295" s="144"/>
      <c r="CV1295" s="144"/>
      <c r="CW1295" s="144"/>
      <c r="CX1295" s="144"/>
      <c r="CY1295" s="144"/>
      <c r="CZ1295" s="144"/>
      <c r="DA1295" s="144"/>
      <c r="DB1295" s="144"/>
      <c r="DC1295" s="144"/>
      <c r="DD1295" s="144"/>
      <c r="DE1295" s="144"/>
      <c r="DF1295" s="144"/>
      <c r="DG1295" s="144"/>
      <c r="DH1295" s="144"/>
      <c r="DI1295" s="144"/>
      <c r="DJ1295" s="144"/>
      <c r="DK1295" s="144"/>
      <c r="DL1295" s="144"/>
      <c r="DM1295" s="144"/>
      <c r="DN1295" s="144"/>
      <c r="DO1295" s="144"/>
      <c r="DP1295" s="144"/>
      <c r="DQ1295" s="144"/>
      <c r="DR1295" s="144"/>
      <c r="DS1295" s="144"/>
      <c r="DT1295" s="144"/>
      <c r="DU1295" s="144"/>
      <c r="DV1295" s="144"/>
      <c r="DW1295" s="144"/>
      <c r="DX1295" s="144"/>
      <c r="DY1295" s="144"/>
      <c r="DZ1295" s="144"/>
      <c r="EA1295" s="144"/>
      <c r="EB1295" s="144"/>
      <c r="EC1295" s="144"/>
      <c r="ED1295" s="144"/>
      <c r="EE1295" s="144"/>
      <c r="EF1295" s="144"/>
      <c r="EG1295" s="144"/>
      <c r="EH1295" s="144"/>
      <c r="EI1295" s="144"/>
      <c r="EJ1295" s="144"/>
      <c r="EK1295" s="144"/>
      <c r="EL1295" s="144"/>
      <c r="EM1295" s="144"/>
      <c r="EN1295" s="144"/>
      <c r="EO1295" s="144"/>
      <c r="EP1295" s="144"/>
      <c r="EQ1295" s="144"/>
      <c r="ER1295" s="144"/>
      <c r="ES1295" s="144"/>
      <c r="ET1295" s="144"/>
      <c r="EU1295" s="144"/>
      <c r="EV1295" s="144"/>
      <c r="EW1295" s="144"/>
      <c r="EX1295" s="144"/>
      <c r="EY1295" s="144"/>
      <c r="EZ1295" s="144"/>
      <c r="FA1295" s="144"/>
      <c r="FB1295" s="144"/>
      <c r="FC1295" s="144"/>
      <c r="FD1295" s="144"/>
      <c r="FE1295" s="144"/>
      <c r="FF1295" s="144"/>
      <c r="FG1295" s="144"/>
      <c r="FH1295" s="144"/>
      <c r="FI1295" s="144"/>
      <c r="FJ1295" s="144"/>
      <c r="FK1295" s="144"/>
      <c r="FL1295" s="144"/>
      <c r="FM1295" s="144"/>
      <c r="FN1295" s="144"/>
      <c r="FO1295" s="144"/>
      <c r="FP1295" s="144"/>
      <c r="FQ1295" s="144"/>
      <c r="FR1295" s="144"/>
      <c r="FS1295" s="144"/>
      <c r="FT1295" s="144"/>
      <c r="FU1295" s="144"/>
      <c r="FV1295" s="144"/>
      <c r="FW1295" s="144"/>
      <c r="FX1295" s="144"/>
      <c r="FY1295" s="144"/>
      <c r="FZ1295" s="144"/>
      <c r="GA1295" s="144"/>
      <c r="GB1295" s="144"/>
      <c r="GC1295" s="144"/>
      <c r="GD1295" s="144"/>
      <c r="GE1295" s="144"/>
      <c r="GF1295" s="144"/>
      <c r="GG1295" s="144"/>
      <c r="GH1295" s="144"/>
      <c r="GI1295" s="144"/>
      <c r="GJ1295" s="144"/>
      <c r="GK1295" s="144"/>
      <c r="GL1295" s="144"/>
      <c r="GM1295" s="144"/>
      <c r="GN1295" s="144"/>
      <c r="GO1295" s="144"/>
      <c r="GP1295" s="144"/>
      <c r="GQ1295" s="144"/>
      <c r="GR1295" s="144"/>
      <c r="GS1295" s="144"/>
      <c r="GT1295" s="144"/>
      <c r="GU1295" s="144"/>
      <c r="GV1295" s="144"/>
      <c r="GW1295" s="144"/>
      <c r="GX1295" s="144"/>
      <c r="GY1295" s="144"/>
      <c r="GZ1295" s="144"/>
      <c r="HA1295" s="144"/>
      <c r="HB1295" s="144"/>
      <c r="HC1295" s="144"/>
      <c r="HD1295" s="144"/>
      <c r="HE1295" s="144"/>
      <c r="HF1295" s="144"/>
      <c r="HG1295" s="144"/>
      <c r="HH1295" s="144"/>
      <c r="HI1295" s="144"/>
      <c r="HJ1295" s="144"/>
    </row>
    <row r="1296" spans="1:218" ht="16.5" x14ac:dyDescent="0.35">
      <c r="A1296" s="144"/>
      <c r="B1296" s="144"/>
      <c r="C1296" s="144"/>
      <c r="D1296" s="144"/>
      <c r="E1296" s="144"/>
      <c r="F1296" s="144"/>
      <c r="G1296" s="144"/>
      <c r="H1296" s="144"/>
      <c r="I1296" s="144"/>
      <c r="J1296" s="144"/>
      <c r="K1296" s="144"/>
      <c r="L1296" s="144"/>
      <c r="M1296" s="144"/>
      <c r="N1296" s="144"/>
      <c r="O1296" s="144"/>
      <c r="P1296" s="144"/>
      <c r="Q1296" s="144"/>
      <c r="R1296" s="144"/>
      <c r="S1296" s="144"/>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c r="BG1296" s="144"/>
      <c r="BH1296" s="144"/>
      <c r="BI1296" s="144"/>
      <c r="BJ1296" s="144"/>
      <c r="BK1296" s="144"/>
      <c r="BL1296" s="144"/>
      <c r="BM1296" s="144"/>
      <c r="BN1296" s="144"/>
      <c r="BO1296" s="144"/>
      <c r="BP1296" s="144"/>
      <c r="BQ1296" s="144"/>
      <c r="BR1296" s="144"/>
      <c r="BS1296" s="144"/>
      <c r="BT1296" s="144"/>
      <c r="BU1296" s="144"/>
      <c r="BV1296" s="144"/>
      <c r="BW1296" s="144"/>
      <c r="BX1296" s="144"/>
      <c r="BY1296" s="144"/>
      <c r="BZ1296" s="144"/>
      <c r="CA1296" s="144"/>
      <c r="CB1296" s="144"/>
      <c r="CC1296" s="144"/>
      <c r="CD1296" s="144"/>
      <c r="CE1296" s="144"/>
      <c r="CF1296" s="144"/>
      <c r="CG1296" s="144"/>
      <c r="CH1296" s="144"/>
      <c r="CI1296" s="144"/>
      <c r="CJ1296" s="144"/>
      <c r="CK1296" s="144"/>
      <c r="CL1296" s="144"/>
      <c r="CM1296" s="144"/>
      <c r="CN1296" s="144"/>
      <c r="CO1296" s="144"/>
      <c r="CP1296" s="144"/>
      <c r="CQ1296" s="144"/>
      <c r="CR1296" s="144"/>
      <c r="CS1296" s="144"/>
      <c r="CT1296" s="144"/>
      <c r="CU1296" s="144"/>
      <c r="CV1296" s="144"/>
      <c r="CW1296" s="144"/>
      <c r="CX1296" s="144"/>
      <c r="CY1296" s="144"/>
      <c r="CZ1296" s="144"/>
      <c r="DA1296" s="144"/>
      <c r="DB1296" s="144"/>
      <c r="DC1296" s="144"/>
      <c r="DD1296" s="144"/>
      <c r="DE1296" s="144"/>
      <c r="DF1296" s="144"/>
      <c r="DG1296" s="144"/>
      <c r="DH1296" s="144"/>
      <c r="DI1296" s="144"/>
      <c r="DJ1296" s="144"/>
      <c r="DK1296" s="144"/>
      <c r="DL1296" s="144"/>
      <c r="DM1296" s="144"/>
      <c r="DN1296" s="144"/>
      <c r="DO1296" s="144"/>
      <c r="DP1296" s="144"/>
      <c r="DQ1296" s="144"/>
      <c r="DR1296" s="144"/>
      <c r="DS1296" s="144"/>
      <c r="DT1296" s="144"/>
      <c r="DU1296" s="144"/>
      <c r="DV1296" s="144"/>
      <c r="DW1296" s="144"/>
      <c r="DX1296" s="144"/>
      <c r="DY1296" s="144"/>
      <c r="DZ1296" s="144"/>
      <c r="EA1296" s="144"/>
      <c r="EB1296" s="144"/>
      <c r="EC1296" s="144"/>
      <c r="ED1296" s="144"/>
      <c r="EE1296" s="144"/>
      <c r="EF1296" s="144"/>
      <c r="EG1296" s="144"/>
      <c r="EH1296" s="144"/>
      <c r="EI1296" s="144"/>
      <c r="EJ1296" s="144"/>
      <c r="EK1296" s="144"/>
      <c r="EL1296" s="144"/>
      <c r="EM1296" s="144"/>
      <c r="EN1296" s="144"/>
      <c r="EO1296" s="144"/>
      <c r="EP1296" s="144"/>
      <c r="EQ1296" s="144"/>
      <c r="ER1296" s="144"/>
      <c r="ES1296" s="144"/>
      <c r="ET1296" s="144"/>
      <c r="EU1296" s="144"/>
      <c r="EV1296" s="144"/>
      <c r="EW1296" s="144"/>
      <c r="EX1296" s="144"/>
      <c r="EY1296" s="144"/>
      <c r="EZ1296" s="144"/>
      <c r="FA1296" s="144"/>
      <c r="FB1296" s="144"/>
      <c r="FC1296" s="144"/>
      <c r="FD1296" s="144"/>
      <c r="FE1296" s="144"/>
      <c r="FF1296" s="144"/>
      <c r="FG1296" s="144"/>
      <c r="FH1296" s="144"/>
      <c r="FI1296" s="144"/>
      <c r="FJ1296" s="144"/>
      <c r="FK1296" s="144"/>
      <c r="FL1296" s="144"/>
      <c r="FM1296" s="144"/>
      <c r="FN1296" s="144"/>
      <c r="FO1296" s="144"/>
      <c r="FP1296" s="144"/>
      <c r="FQ1296" s="144"/>
      <c r="FR1296" s="144"/>
      <c r="FS1296" s="144"/>
      <c r="FT1296" s="144"/>
      <c r="FU1296" s="144"/>
      <c r="FV1296" s="144"/>
      <c r="FW1296" s="144"/>
      <c r="FX1296" s="144"/>
      <c r="FY1296" s="144"/>
      <c r="FZ1296" s="144"/>
      <c r="GA1296" s="144"/>
      <c r="GB1296" s="144"/>
      <c r="GC1296" s="144"/>
      <c r="GD1296" s="144"/>
      <c r="GE1296" s="144"/>
      <c r="GF1296" s="144"/>
      <c r="GG1296" s="144"/>
      <c r="GH1296" s="144"/>
      <c r="GI1296" s="144"/>
      <c r="GJ1296" s="144"/>
      <c r="GK1296" s="144"/>
      <c r="GL1296" s="144"/>
      <c r="GM1296" s="144"/>
      <c r="GN1296" s="144"/>
      <c r="GO1296" s="144"/>
      <c r="GP1296" s="144"/>
      <c r="GQ1296" s="144"/>
      <c r="GR1296" s="144"/>
      <c r="GS1296" s="144"/>
      <c r="GT1296" s="144"/>
      <c r="GU1296" s="144"/>
      <c r="GV1296" s="144"/>
      <c r="GW1296" s="144"/>
      <c r="GX1296" s="144"/>
      <c r="GY1296" s="144"/>
      <c r="GZ1296" s="144"/>
      <c r="HA1296" s="144"/>
      <c r="HB1296" s="144"/>
      <c r="HC1296" s="144"/>
      <c r="HD1296" s="144"/>
      <c r="HE1296" s="144"/>
      <c r="HF1296" s="144"/>
      <c r="HG1296" s="144"/>
      <c r="HH1296" s="144"/>
      <c r="HI1296" s="144"/>
      <c r="HJ1296" s="144"/>
    </row>
    <row r="1297" spans="1:218" ht="16.5" x14ac:dyDescent="0.35">
      <c r="A1297" s="144"/>
      <c r="B1297" s="144"/>
      <c r="C1297" s="144"/>
      <c r="D1297" s="144"/>
      <c r="E1297" s="144"/>
      <c r="F1297" s="144"/>
      <c r="G1297" s="144"/>
      <c r="H1297" s="144"/>
      <c r="I1297" s="144"/>
      <c r="J1297" s="144"/>
      <c r="K1297" s="144"/>
      <c r="L1297" s="144"/>
      <c r="M1297" s="144"/>
      <c r="N1297" s="144"/>
      <c r="O1297" s="144"/>
      <c r="P1297" s="144"/>
      <c r="Q1297" s="144"/>
      <c r="R1297" s="144"/>
      <c r="S1297" s="144"/>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c r="BG1297" s="144"/>
      <c r="BH1297" s="144"/>
      <c r="BI1297" s="144"/>
      <c r="BJ1297" s="144"/>
      <c r="BK1297" s="144"/>
      <c r="BL1297" s="144"/>
      <c r="BM1297" s="144"/>
      <c r="BN1297" s="144"/>
      <c r="BO1297" s="144"/>
      <c r="BP1297" s="144"/>
      <c r="BQ1297" s="144"/>
      <c r="BR1297" s="144"/>
      <c r="BS1297" s="144"/>
      <c r="BT1297" s="144"/>
      <c r="BU1297" s="144"/>
      <c r="BV1297" s="144"/>
      <c r="BW1297" s="144"/>
      <c r="BX1297" s="144"/>
      <c r="BY1297" s="144"/>
      <c r="BZ1297" s="144"/>
      <c r="CA1297" s="144"/>
      <c r="CB1297" s="144"/>
      <c r="CC1297" s="144"/>
      <c r="CD1297" s="144"/>
      <c r="CE1297" s="144"/>
      <c r="CF1297" s="144"/>
      <c r="CG1297" s="144"/>
      <c r="CH1297" s="144"/>
      <c r="CI1297" s="144"/>
      <c r="CJ1297" s="144"/>
      <c r="CK1297" s="144"/>
      <c r="CL1297" s="144"/>
      <c r="CM1297" s="144"/>
      <c r="CN1297" s="144"/>
      <c r="CO1297" s="144"/>
      <c r="CP1297" s="144"/>
      <c r="CQ1297" s="144"/>
      <c r="CR1297" s="144"/>
      <c r="CS1297" s="144"/>
      <c r="CT1297" s="144"/>
      <c r="CU1297" s="144"/>
      <c r="CV1297" s="144"/>
      <c r="CW1297" s="144"/>
      <c r="CX1297" s="144"/>
      <c r="CY1297" s="144"/>
      <c r="CZ1297" s="144"/>
      <c r="DA1297" s="144"/>
      <c r="DB1297" s="144"/>
      <c r="DC1297" s="144"/>
      <c r="DD1297" s="144"/>
      <c r="DE1297" s="144"/>
      <c r="DF1297" s="144"/>
      <c r="DG1297" s="144"/>
      <c r="DH1297" s="144"/>
      <c r="DI1297" s="144"/>
      <c r="DJ1297" s="144"/>
      <c r="DK1297" s="144"/>
      <c r="DL1297" s="144"/>
      <c r="DM1297" s="144"/>
      <c r="DN1297" s="144"/>
      <c r="DO1297" s="144"/>
      <c r="DP1297" s="144"/>
      <c r="DQ1297" s="144"/>
      <c r="DR1297" s="144"/>
      <c r="DS1297" s="144"/>
      <c r="DT1297" s="144"/>
      <c r="DU1297" s="144"/>
      <c r="DV1297" s="144"/>
      <c r="DW1297" s="144"/>
      <c r="DX1297" s="144"/>
      <c r="DY1297" s="144"/>
      <c r="DZ1297" s="144"/>
      <c r="EA1297" s="144"/>
      <c r="EB1297" s="144"/>
      <c r="EC1297" s="144"/>
      <c r="ED1297" s="144"/>
      <c r="EE1297" s="144"/>
      <c r="EF1297" s="144"/>
      <c r="EG1297" s="144"/>
      <c r="EH1297" s="144"/>
      <c r="EI1297" s="144"/>
      <c r="EJ1297" s="144"/>
      <c r="EK1297" s="144"/>
      <c r="EL1297" s="144"/>
      <c r="EM1297" s="144"/>
      <c r="EN1297" s="144"/>
      <c r="EO1297" s="144"/>
      <c r="EP1297" s="144"/>
      <c r="EQ1297" s="144"/>
      <c r="ER1297" s="144"/>
      <c r="ES1297" s="144"/>
      <c r="ET1297" s="144"/>
      <c r="EU1297" s="144"/>
      <c r="EV1297" s="144"/>
      <c r="EW1297" s="144"/>
      <c r="EX1297" s="144"/>
      <c r="EY1297" s="144"/>
      <c r="EZ1297" s="144"/>
      <c r="FA1297" s="144"/>
      <c r="FB1297" s="144"/>
      <c r="FC1297" s="144"/>
      <c r="FD1297" s="144"/>
      <c r="FE1297" s="144"/>
      <c r="FF1297" s="144"/>
      <c r="FG1297" s="144"/>
      <c r="FH1297" s="144"/>
      <c r="FI1297" s="144"/>
      <c r="FJ1297" s="144"/>
      <c r="FK1297" s="144"/>
      <c r="FL1297" s="144"/>
      <c r="FM1297" s="144"/>
      <c r="FN1297" s="144"/>
      <c r="FO1297" s="144"/>
      <c r="FP1297" s="144"/>
      <c r="FQ1297" s="144"/>
      <c r="FR1297" s="144"/>
      <c r="FS1297" s="144"/>
      <c r="FT1297" s="144"/>
      <c r="FU1297" s="144"/>
      <c r="FV1297" s="144"/>
      <c r="FW1297" s="144"/>
      <c r="FX1297" s="144"/>
      <c r="FY1297" s="144"/>
      <c r="FZ1297" s="144"/>
      <c r="GA1297" s="144"/>
      <c r="GB1297" s="144"/>
      <c r="GC1297" s="144"/>
      <c r="GD1297" s="144"/>
      <c r="GE1297" s="144"/>
      <c r="GF1297" s="144"/>
      <c r="GG1297" s="144"/>
      <c r="GH1297" s="144"/>
      <c r="GI1297" s="144"/>
      <c r="GJ1297" s="144"/>
      <c r="GK1297" s="144"/>
      <c r="GL1297" s="144"/>
      <c r="GM1297" s="144"/>
      <c r="GN1297" s="144"/>
      <c r="GO1297" s="144"/>
      <c r="GP1297" s="144"/>
      <c r="GQ1297" s="144"/>
      <c r="GR1297" s="144"/>
      <c r="GS1297" s="144"/>
      <c r="GT1297" s="144"/>
      <c r="GU1297" s="144"/>
      <c r="GV1297" s="144"/>
      <c r="GW1297" s="144"/>
      <c r="GX1297" s="144"/>
      <c r="GY1297" s="144"/>
      <c r="GZ1297" s="144"/>
      <c r="HA1297" s="144"/>
      <c r="HB1297" s="144"/>
      <c r="HC1297" s="144"/>
      <c r="HD1297" s="144"/>
      <c r="HE1297" s="144"/>
      <c r="HF1297" s="144"/>
      <c r="HG1297" s="144"/>
      <c r="HH1297" s="144"/>
      <c r="HI1297" s="144"/>
      <c r="HJ1297" s="144"/>
    </row>
    <row r="1298" spans="1:218" ht="16.5" x14ac:dyDescent="0.35">
      <c r="A1298" s="144"/>
      <c r="B1298" s="144"/>
      <c r="C1298" s="144"/>
      <c r="D1298" s="144"/>
      <c r="E1298" s="144"/>
      <c r="F1298" s="144"/>
      <c r="G1298" s="144"/>
      <c r="H1298" s="144"/>
      <c r="I1298" s="144"/>
      <c r="J1298" s="144"/>
      <c r="K1298" s="144"/>
      <c r="L1298" s="144"/>
      <c r="M1298" s="144"/>
      <c r="N1298" s="144"/>
      <c r="O1298" s="144"/>
      <c r="P1298" s="144"/>
      <c r="Q1298" s="144"/>
      <c r="R1298" s="144"/>
      <c r="S1298" s="144"/>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c r="BG1298" s="144"/>
      <c r="BH1298" s="144"/>
      <c r="BI1298" s="144"/>
      <c r="BJ1298" s="144"/>
      <c r="BK1298" s="144"/>
      <c r="BL1298" s="144"/>
      <c r="BM1298" s="144"/>
      <c r="BN1298" s="144"/>
      <c r="BO1298" s="144"/>
      <c r="BP1298" s="144"/>
      <c r="BQ1298" s="144"/>
      <c r="BR1298" s="144"/>
      <c r="BS1298" s="144"/>
      <c r="BT1298" s="144"/>
      <c r="BU1298" s="144"/>
      <c r="BV1298" s="144"/>
      <c r="BW1298" s="144"/>
      <c r="BX1298" s="144"/>
      <c r="BY1298" s="144"/>
      <c r="BZ1298" s="144"/>
      <c r="CA1298" s="144"/>
      <c r="CB1298" s="144"/>
      <c r="CC1298" s="144"/>
      <c r="CD1298" s="144"/>
      <c r="CE1298" s="144"/>
      <c r="CF1298" s="144"/>
      <c r="CG1298" s="144"/>
      <c r="CH1298" s="144"/>
      <c r="CI1298" s="144"/>
      <c r="CJ1298" s="144"/>
      <c r="CK1298" s="144"/>
      <c r="CL1298" s="144"/>
      <c r="CM1298" s="144"/>
      <c r="CN1298" s="144"/>
      <c r="CO1298" s="144"/>
      <c r="CP1298" s="144"/>
      <c r="CQ1298" s="144"/>
      <c r="CR1298" s="144"/>
      <c r="CS1298" s="144"/>
      <c r="CT1298" s="144"/>
      <c r="CU1298" s="144"/>
      <c r="CV1298" s="144"/>
      <c r="CW1298" s="144"/>
      <c r="CX1298" s="144"/>
      <c r="CY1298" s="144"/>
      <c r="CZ1298" s="144"/>
      <c r="DA1298" s="144"/>
      <c r="DB1298" s="144"/>
      <c r="DC1298" s="144"/>
      <c r="DD1298" s="144"/>
      <c r="DE1298" s="144"/>
      <c r="DF1298" s="144"/>
      <c r="DG1298" s="144"/>
      <c r="DH1298" s="144"/>
      <c r="DI1298" s="144"/>
      <c r="DJ1298" s="144"/>
      <c r="DK1298" s="144"/>
      <c r="DL1298" s="144"/>
      <c r="DM1298" s="144"/>
      <c r="DN1298" s="144"/>
      <c r="DO1298" s="144"/>
      <c r="DP1298" s="144"/>
      <c r="DQ1298" s="144"/>
      <c r="DR1298" s="144"/>
      <c r="DS1298" s="144"/>
      <c r="DT1298" s="144"/>
      <c r="DU1298" s="144"/>
      <c r="DV1298" s="144"/>
      <c r="DW1298" s="144"/>
      <c r="DX1298" s="144"/>
      <c r="DY1298" s="144"/>
      <c r="DZ1298" s="144"/>
      <c r="EA1298" s="144"/>
      <c r="EB1298" s="144"/>
      <c r="EC1298" s="144"/>
      <c r="ED1298" s="144"/>
      <c r="EE1298" s="144"/>
      <c r="EF1298" s="144"/>
      <c r="EG1298" s="144"/>
      <c r="EH1298" s="144"/>
      <c r="EI1298" s="144"/>
      <c r="EJ1298" s="144"/>
      <c r="EK1298" s="144"/>
      <c r="EL1298" s="144"/>
      <c r="EM1298" s="144"/>
      <c r="EN1298" s="144"/>
      <c r="EO1298" s="144"/>
      <c r="EP1298" s="144"/>
      <c r="EQ1298" s="144"/>
      <c r="ER1298" s="144"/>
      <c r="ES1298" s="144"/>
      <c r="ET1298" s="144"/>
      <c r="EU1298" s="144"/>
      <c r="EV1298" s="144"/>
      <c r="EW1298" s="144"/>
      <c r="EX1298" s="144"/>
      <c r="EY1298" s="144"/>
      <c r="EZ1298" s="144"/>
      <c r="FA1298" s="144"/>
      <c r="FB1298" s="144"/>
      <c r="FC1298" s="144"/>
      <c r="FD1298" s="144"/>
      <c r="FE1298" s="144"/>
      <c r="FF1298" s="144"/>
      <c r="FG1298" s="144"/>
      <c r="FH1298" s="144"/>
      <c r="FI1298" s="144"/>
      <c r="FJ1298" s="144"/>
      <c r="FK1298" s="144"/>
      <c r="FL1298" s="144"/>
      <c r="FM1298" s="144"/>
      <c r="FN1298" s="144"/>
      <c r="FO1298" s="144"/>
      <c r="FP1298" s="144"/>
      <c r="FQ1298" s="144"/>
      <c r="FR1298" s="144"/>
      <c r="FS1298" s="144"/>
      <c r="FT1298" s="144"/>
      <c r="FU1298" s="144"/>
      <c r="FV1298" s="144"/>
      <c r="FW1298" s="144"/>
      <c r="FX1298" s="144"/>
      <c r="FY1298" s="144"/>
      <c r="FZ1298" s="144"/>
      <c r="GA1298" s="144"/>
      <c r="GB1298" s="144"/>
      <c r="GC1298" s="144"/>
      <c r="GD1298" s="144"/>
      <c r="GE1298" s="144"/>
      <c r="GF1298" s="144"/>
      <c r="GG1298" s="144"/>
      <c r="GH1298" s="144"/>
      <c r="GI1298" s="144"/>
      <c r="GJ1298" s="144"/>
      <c r="GK1298" s="144"/>
      <c r="GL1298" s="144"/>
      <c r="GM1298" s="144"/>
      <c r="GN1298" s="144"/>
      <c r="GO1298" s="144"/>
      <c r="GP1298" s="144"/>
      <c r="GQ1298" s="144"/>
      <c r="GR1298" s="144"/>
      <c r="GS1298" s="144"/>
      <c r="GT1298" s="144"/>
      <c r="GU1298" s="144"/>
      <c r="GV1298" s="144"/>
      <c r="GW1298" s="144"/>
      <c r="GX1298" s="144"/>
      <c r="GY1298" s="144"/>
      <c r="GZ1298" s="144"/>
      <c r="HA1298" s="144"/>
      <c r="HB1298" s="144"/>
      <c r="HC1298" s="144"/>
      <c r="HD1298" s="144"/>
      <c r="HE1298" s="144"/>
      <c r="HF1298" s="144"/>
      <c r="HG1298" s="144"/>
      <c r="HH1298" s="144"/>
      <c r="HI1298" s="144"/>
      <c r="HJ1298" s="144"/>
    </row>
    <row r="1299" spans="1:218" ht="16.5" x14ac:dyDescent="0.35">
      <c r="A1299" s="144"/>
      <c r="B1299" s="144"/>
      <c r="C1299" s="144"/>
      <c r="D1299" s="144"/>
      <c r="E1299" s="144"/>
      <c r="F1299" s="144"/>
      <c r="G1299" s="144"/>
      <c r="H1299" s="144"/>
      <c r="I1299" s="144"/>
      <c r="J1299" s="144"/>
      <c r="K1299" s="144"/>
      <c r="L1299" s="144"/>
      <c r="M1299" s="144"/>
      <c r="N1299" s="144"/>
      <c r="O1299" s="144"/>
      <c r="P1299" s="144"/>
      <c r="Q1299" s="144"/>
      <c r="R1299" s="144"/>
      <c r="S1299" s="144"/>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c r="BG1299" s="144"/>
      <c r="BH1299" s="144"/>
      <c r="BI1299" s="144"/>
      <c r="BJ1299" s="144"/>
      <c r="BK1299" s="144"/>
      <c r="BL1299" s="144"/>
      <c r="BM1299" s="144"/>
      <c r="BN1299" s="144"/>
      <c r="BO1299" s="144"/>
      <c r="BP1299" s="144"/>
      <c r="BQ1299" s="144"/>
      <c r="BR1299" s="144"/>
      <c r="BS1299" s="144"/>
      <c r="BT1299" s="144"/>
      <c r="BU1299" s="144"/>
      <c r="BV1299" s="144"/>
      <c r="BW1299" s="144"/>
      <c r="BX1299" s="144"/>
      <c r="BY1299" s="144"/>
      <c r="BZ1299" s="144"/>
      <c r="CA1299" s="144"/>
      <c r="CB1299" s="144"/>
      <c r="CC1299" s="144"/>
      <c r="CD1299" s="144"/>
      <c r="CE1299" s="144"/>
      <c r="CF1299" s="144"/>
      <c r="CG1299" s="144"/>
      <c r="CH1299" s="144"/>
      <c r="CI1299" s="144"/>
      <c r="CJ1299" s="144"/>
      <c r="CK1299" s="144"/>
      <c r="CL1299" s="144"/>
      <c r="CM1299" s="144"/>
      <c r="CN1299" s="144"/>
      <c r="CO1299" s="144"/>
      <c r="CP1299" s="144"/>
      <c r="CQ1299" s="144"/>
      <c r="CR1299" s="144"/>
      <c r="CS1299" s="144"/>
      <c r="CT1299" s="144"/>
      <c r="CU1299" s="144"/>
      <c r="CV1299" s="144"/>
      <c r="CW1299" s="144"/>
      <c r="CX1299" s="144"/>
      <c r="CY1299" s="144"/>
      <c r="CZ1299" s="144"/>
      <c r="DA1299" s="144"/>
      <c r="DB1299" s="144"/>
      <c r="DC1299" s="144"/>
      <c r="DD1299" s="144"/>
      <c r="DE1299" s="144"/>
      <c r="DF1299" s="144"/>
      <c r="DG1299" s="144"/>
      <c r="DH1299" s="144"/>
      <c r="DI1299" s="144"/>
      <c r="DJ1299" s="144"/>
      <c r="DK1299" s="144"/>
      <c r="DL1299" s="144"/>
      <c r="DM1299" s="144"/>
      <c r="DN1299" s="144"/>
      <c r="DO1299" s="144"/>
      <c r="DP1299" s="144"/>
      <c r="DQ1299" s="144"/>
      <c r="DR1299" s="144"/>
      <c r="DS1299" s="144"/>
      <c r="DT1299" s="144"/>
      <c r="DU1299" s="144"/>
      <c r="DV1299" s="144"/>
      <c r="DW1299" s="144"/>
      <c r="DX1299" s="144"/>
      <c r="DY1299" s="144"/>
      <c r="DZ1299" s="144"/>
      <c r="EA1299" s="144"/>
      <c r="EB1299" s="144"/>
      <c r="EC1299" s="144"/>
      <c r="ED1299" s="144"/>
      <c r="EE1299" s="144"/>
      <c r="EF1299" s="144"/>
      <c r="EG1299" s="144"/>
      <c r="EH1299" s="144"/>
      <c r="EI1299" s="144"/>
      <c r="EJ1299" s="144"/>
      <c r="EK1299" s="144"/>
      <c r="EL1299" s="144"/>
      <c r="EM1299" s="144"/>
      <c r="EN1299" s="144"/>
      <c r="EO1299" s="144"/>
      <c r="EP1299" s="144"/>
      <c r="EQ1299" s="144"/>
      <c r="ER1299" s="144"/>
      <c r="ES1299" s="144"/>
      <c r="ET1299" s="144"/>
      <c r="EU1299" s="144"/>
      <c r="EV1299" s="144"/>
      <c r="EW1299" s="144"/>
      <c r="EX1299" s="144"/>
      <c r="EY1299" s="144"/>
      <c r="EZ1299" s="144"/>
      <c r="FA1299" s="144"/>
      <c r="FB1299" s="144"/>
      <c r="FC1299" s="144"/>
      <c r="FD1299" s="144"/>
      <c r="FE1299" s="144"/>
      <c r="FF1299" s="144"/>
      <c r="FG1299" s="144"/>
      <c r="FH1299" s="144"/>
      <c r="FI1299" s="144"/>
      <c r="FJ1299" s="144"/>
      <c r="FK1299" s="144"/>
      <c r="FL1299" s="144"/>
      <c r="FM1299" s="144"/>
      <c r="FN1299" s="144"/>
      <c r="FO1299" s="144"/>
      <c r="FP1299" s="144"/>
      <c r="FQ1299" s="144"/>
      <c r="FR1299" s="144"/>
      <c r="FS1299" s="144"/>
      <c r="FT1299" s="144"/>
      <c r="FU1299" s="144"/>
      <c r="FV1299" s="144"/>
      <c r="FW1299" s="144"/>
      <c r="FX1299" s="144"/>
      <c r="FY1299" s="144"/>
      <c r="FZ1299" s="144"/>
      <c r="GA1299" s="144"/>
      <c r="GB1299" s="144"/>
      <c r="GC1299" s="144"/>
      <c r="GD1299" s="144"/>
      <c r="GE1299" s="144"/>
      <c r="GF1299" s="144"/>
      <c r="GG1299" s="144"/>
      <c r="GH1299" s="144"/>
      <c r="GI1299" s="144"/>
      <c r="GJ1299" s="144"/>
      <c r="GK1299" s="144"/>
      <c r="GL1299" s="144"/>
      <c r="GM1299" s="144"/>
      <c r="GN1299" s="144"/>
      <c r="GO1299" s="144"/>
      <c r="GP1299" s="144"/>
      <c r="GQ1299" s="144"/>
      <c r="GR1299" s="144"/>
      <c r="GS1299" s="144"/>
      <c r="GT1299" s="144"/>
      <c r="GU1299" s="144"/>
      <c r="GV1299" s="144"/>
      <c r="GW1299" s="144"/>
      <c r="GX1299" s="144"/>
      <c r="GY1299" s="144"/>
      <c r="GZ1299" s="144"/>
      <c r="HA1299" s="144"/>
      <c r="HB1299" s="144"/>
      <c r="HC1299" s="144"/>
      <c r="HD1299" s="144"/>
      <c r="HE1299" s="144"/>
      <c r="HF1299" s="144"/>
      <c r="HG1299" s="144"/>
      <c r="HH1299" s="144"/>
      <c r="HI1299" s="144"/>
      <c r="HJ1299" s="144"/>
    </row>
    <row r="1300" spans="1:218" ht="16.5" x14ac:dyDescent="0.35">
      <c r="A1300" s="144"/>
      <c r="B1300" s="144"/>
      <c r="C1300" s="144"/>
      <c r="D1300" s="144"/>
      <c r="E1300" s="144"/>
      <c r="F1300" s="144"/>
      <c r="G1300" s="144"/>
      <c r="H1300" s="144"/>
      <c r="I1300" s="144"/>
      <c r="J1300" s="144"/>
      <c r="K1300" s="144"/>
      <c r="L1300" s="144"/>
      <c r="M1300" s="144"/>
      <c r="N1300" s="144"/>
      <c r="O1300" s="144"/>
      <c r="P1300" s="144"/>
      <c r="Q1300" s="144"/>
      <c r="R1300" s="144"/>
      <c r="S1300" s="144"/>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c r="BG1300" s="144"/>
      <c r="BH1300" s="144"/>
      <c r="BI1300" s="144"/>
      <c r="BJ1300" s="144"/>
      <c r="BK1300" s="144"/>
      <c r="BL1300" s="144"/>
      <c r="BM1300" s="144"/>
      <c r="BN1300" s="144"/>
      <c r="BO1300" s="144"/>
      <c r="BP1300" s="144"/>
      <c r="BQ1300" s="144"/>
      <c r="BR1300" s="144"/>
      <c r="BS1300" s="144"/>
      <c r="BT1300" s="144"/>
      <c r="BU1300" s="144"/>
      <c r="BV1300" s="144"/>
      <c r="BW1300" s="144"/>
      <c r="BX1300" s="144"/>
      <c r="BY1300" s="144"/>
      <c r="BZ1300" s="144"/>
      <c r="CA1300" s="144"/>
      <c r="CB1300" s="144"/>
      <c r="CC1300" s="144"/>
      <c r="CD1300" s="144"/>
      <c r="CE1300" s="144"/>
      <c r="CF1300" s="144"/>
      <c r="CG1300" s="144"/>
      <c r="CH1300" s="144"/>
      <c r="CI1300" s="144"/>
      <c r="CJ1300" s="144"/>
      <c r="CK1300" s="144"/>
      <c r="CL1300" s="144"/>
      <c r="CM1300" s="144"/>
      <c r="CN1300" s="144"/>
      <c r="CO1300" s="144"/>
      <c r="CP1300" s="144"/>
      <c r="CQ1300" s="144"/>
      <c r="CR1300" s="144"/>
      <c r="CS1300" s="144"/>
      <c r="CT1300" s="144"/>
      <c r="CU1300" s="144"/>
      <c r="CV1300" s="144"/>
      <c r="CW1300" s="144"/>
      <c r="CX1300" s="144"/>
      <c r="CY1300" s="144"/>
      <c r="CZ1300" s="144"/>
      <c r="DA1300" s="144"/>
      <c r="DB1300" s="144"/>
      <c r="DC1300" s="144"/>
      <c r="DD1300" s="144"/>
      <c r="DE1300" s="144"/>
      <c r="DF1300" s="144"/>
      <c r="DG1300" s="144"/>
      <c r="DH1300" s="144"/>
      <c r="DI1300" s="144"/>
      <c r="DJ1300" s="144"/>
      <c r="DK1300" s="144"/>
      <c r="DL1300" s="144"/>
      <c r="DM1300" s="144"/>
      <c r="DN1300" s="144"/>
      <c r="DO1300" s="144"/>
      <c r="DP1300" s="144"/>
      <c r="DQ1300" s="144"/>
      <c r="DR1300" s="144"/>
      <c r="DS1300" s="144"/>
      <c r="DT1300" s="144"/>
      <c r="DU1300" s="144"/>
      <c r="DV1300" s="144"/>
      <c r="DW1300" s="144"/>
      <c r="DX1300" s="144"/>
      <c r="DY1300" s="144"/>
      <c r="DZ1300" s="144"/>
      <c r="EA1300" s="144"/>
      <c r="EB1300" s="144"/>
      <c r="EC1300" s="144"/>
      <c r="ED1300" s="144"/>
      <c r="EE1300" s="144"/>
      <c r="EF1300" s="144"/>
      <c r="EG1300" s="144"/>
      <c r="EH1300" s="144"/>
      <c r="EI1300" s="144"/>
      <c r="EJ1300" s="144"/>
      <c r="EK1300" s="144"/>
      <c r="EL1300" s="144"/>
      <c r="EM1300" s="144"/>
      <c r="EN1300" s="144"/>
      <c r="EO1300" s="144"/>
      <c r="EP1300" s="144"/>
      <c r="EQ1300" s="144"/>
      <c r="ER1300" s="144"/>
      <c r="ES1300" s="144"/>
      <c r="ET1300" s="144"/>
      <c r="EU1300" s="144"/>
      <c r="EV1300" s="144"/>
      <c r="EW1300" s="144"/>
      <c r="EX1300" s="144"/>
      <c r="EY1300" s="144"/>
      <c r="EZ1300" s="144"/>
      <c r="FA1300" s="144"/>
      <c r="FB1300" s="144"/>
      <c r="FC1300" s="144"/>
      <c r="FD1300" s="144"/>
      <c r="FE1300" s="144"/>
      <c r="FF1300" s="144"/>
      <c r="FG1300" s="144"/>
      <c r="FH1300" s="144"/>
      <c r="FI1300" s="144"/>
      <c r="FJ1300" s="144"/>
      <c r="FK1300" s="144"/>
      <c r="FL1300" s="144"/>
      <c r="FM1300" s="144"/>
      <c r="FN1300" s="144"/>
      <c r="FO1300" s="144"/>
      <c r="FP1300" s="144"/>
      <c r="FQ1300" s="144"/>
      <c r="FR1300" s="144"/>
      <c r="FS1300" s="144"/>
      <c r="FT1300" s="144"/>
      <c r="FU1300" s="144"/>
      <c r="FV1300" s="144"/>
      <c r="FW1300" s="144"/>
      <c r="FX1300" s="144"/>
      <c r="FY1300" s="144"/>
      <c r="FZ1300" s="144"/>
      <c r="GA1300" s="144"/>
      <c r="GB1300" s="144"/>
      <c r="GC1300" s="144"/>
      <c r="GD1300" s="144"/>
      <c r="GE1300" s="144"/>
      <c r="GF1300" s="144"/>
      <c r="GG1300" s="144"/>
      <c r="GH1300" s="144"/>
      <c r="GI1300" s="144"/>
      <c r="GJ1300" s="144"/>
      <c r="GK1300" s="144"/>
      <c r="GL1300" s="144"/>
      <c r="GM1300" s="144"/>
      <c r="GN1300" s="144"/>
      <c r="GO1300" s="144"/>
      <c r="GP1300" s="144"/>
      <c r="GQ1300" s="144"/>
      <c r="GR1300" s="144"/>
      <c r="GS1300" s="144"/>
      <c r="GT1300" s="144"/>
      <c r="GU1300" s="144"/>
      <c r="GV1300" s="144"/>
      <c r="GW1300" s="144"/>
      <c r="GX1300" s="144"/>
      <c r="GY1300" s="144"/>
      <c r="GZ1300" s="144"/>
      <c r="HA1300" s="144"/>
      <c r="HB1300" s="144"/>
      <c r="HC1300" s="144"/>
      <c r="HD1300" s="144"/>
      <c r="HE1300" s="144"/>
      <c r="HF1300" s="144"/>
      <c r="HG1300" s="144"/>
      <c r="HH1300" s="144"/>
      <c r="HI1300" s="144"/>
      <c r="HJ1300" s="144"/>
    </row>
    <row r="1301" spans="1:218" ht="16.5" x14ac:dyDescent="0.35">
      <c r="A1301" s="144"/>
      <c r="B1301" s="144"/>
      <c r="C1301" s="144"/>
      <c r="D1301" s="144"/>
      <c r="E1301" s="144"/>
      <c r="F1301" s="144"/>
      <c r="G1301" s="144"/>
      <c r="H1301" s="144"/>
      <c r="I1301" s="144"/>
      <c r="J1301" s="144"/>
      <c r="K1301" s="144"/>
      <c r="L1301" s="144"/>
      <c r="M1301" s="144"/>
      <c r="N1301" s="144"/>
      <c r="O1301" s="144"/>
      <c r="P1301" s="144"/>
      <c r="Q1301" s="144"/>
      <c r="R1301" s="144"/>
      <c r="S1301" s="144"/>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c r="BG1301" s="144"/>
      <c r="BH1301" s="144"/>
      <c r="BI1301" s="144"/>
      <c r="BJ1301" s="144"/>
      <c r="BK1301" s="144"/>
      <c r="BL1301" s="144"/>
      <c r="BM1301" s="144"/>
      <c r="BN1301" s="144"/>
      <c r="BO1301" s="144"/>
      <c r="BP1301" s="144"/>
      <c r="BQ1301" s="144"/>
      <c r="BR1301" s="144"/>
      <c r="BS1301" s="144"/>
      <c r="BT1301" s="144"/>
      <c r="BU1301" s="144"/>
      <c r="BV1301" s="144"/>
      <c r="BW1301" s="144"/>
      <c r="BX1301" s="144"/>
      <c r="BY1301" s="144"/>
      <c r="BZ1301" s="144"/>
      <c r="CA1301" s="144"/>
      <c r="CB1301" s="144"/>
      <c r="CC1301" s="144"/>
      <c r="CD1301" s="144"/>
      <c r="CE1301" s="144"/>
      <c r="CF1301" s="144"/>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c r="CZ1301" s="144"/>
      <c r="DA1301" s="144"/>
      <c r="DB1301" s="144"/>
      <c r="DC1301" s="144"/>
      <c r="DD1301" s="144"/>
      <c r="DE1301" s="144"/>
      <c r="DF1301" s="144"/>
      <c r="DG1301" s="144"/>
      <c r="DH1301" s="144"/>
      <c r="DI1301" s="144"/>
      <c r="DJ1301" s="144"/>
      <c r="DK1301" s="144"/>
      <c r="DL1301" s="144"/>
      <c r="DM1301" s="144"/>
      <c r="DN1301" s="144"/>
      <c r="DO1301" s="144"/>
      <c r="DP1301" s="144"/>
      <c r="DQ1301" s="144"/>
      <c r="DR1301" s="144"/>
      <c r="DS1301" s="144"/>
      <c r="DT1301" s="144"/>
      <c r="DU1301" s="144"/>
      <c r="DV1301" s="144"/>
      <c r="DW1301" s="144"/>
      <c r="DX1301" s="144"/>
      <c r="DY1301" s="144"/>
      <c r="DZ1301" s="144"/>
      <c r="EA1301" s="144"/>
      <c r="EB1301" s="144"/>
      <c r="EC1301" s="144"/>
      <c r="ED1301" s="144"/>
      <c r="EE1301" s="144"/>
      <c r="EF1301" s="144"/>
      <c r="EG1301" s="144"/>
      <c r="EH1301" s="144"/>
      <c r="EI1301" s="144"/>
      <c r="EJ1301" s="144"/>
      <c r="EK1301" s="144"/>
      <c r="EL1301" s="144"/>
      <c r="EM1301" s="144"/>
      <c r="EN1301" s="144"/>
      <c r="EO1301" s="144"/>
      <c r="EP1301" s="144"/>
      <c r="EQ1301" s="144"/>
      <c r="ER1301" s="144"/>
      <c r="ES1301" s="144"/>
      <c r="ET1301" s="144"/>
      <c r="EU1301" s="144"/>
      <c r="EV1301" s="144"/>
      <c r="EW1301" s="144"/>
      <c r="EX1301" s="144"/>
      <c r="EY1301" s="144"/>
      <c r="EZ1301" s="144"/>
      <c r="FA1301" s="144"/>
      <c r="FB1301" s="144"/>
      <c r="FC1301" s="144"/>
      <c r="FD1301" s="144"/>
      <c r="FE1301" s="144"/>
      <c r="FF1301" s="144"/>
      <c r="FG1301" s="144"/>
      <c r="FH1301" s="144"/>
      <c r="FI1301" s="144"/>
      <c r="FJ1301" s="144"/>
      <c r="FK1301" s="144"/>
      <c r="FL1301" s="144"/>
      <c r="FM1301" s="144"/>
      <c r="FN1301" s="144"/>
      <c r="FO1301" s="144"/>
      <c r="FP1301" s="144"/>
      <c r="FQ1301" s="144"/>
      <c r="FR1301" s="144"/>
      <c r="FS1301" s="144"/>
      <c r="FT1301" s="144"/>
      <c r="FU1301" s="144"/>
      <c r="FV1301" s="144"/>
      <c r="FW1301" s="144"/>
      <c r="FX1301" s="144"/>
      <c r="FY1301" s="144"/>
      <c r="FZ1301" s="144"/>
      <c r="GA1301" s="144"/>
      <c r="GB1301" s="144"/>
      <c r="GC1301" s="144"/>
      <c r="GD1301" s="144"/>
      <c r="GE1301" s="144"/>
      <c r="GF1301" s="144"/>
      <c r="GG1301" s="144"/>
      <c r="GH1301" s="144"/>
      <c r="GI1301" s="144"/>
      <c r="GJ1301" s="144"/>
      <c r="GK1301" s="144"/>
      <c r="GL1301" s="144"/>
      <c r="GM1301" s="144"/>
      <c r="GN1301" s="144"/>
      <c r="GO1301" s="144"/>
      <c r="GP1301" s="144"/>
      <c r="GQ1301" s="144"/>
      <c r="GR1301" s="144"/>
      <c r="GS1301" s="144"/>
      <c r="GT1301" s="144"/>
      <c r="GU1301" s="144"/>
      <c r="GV1301" s="144"/>
      <c r="GW1301" s="144"/>
      <c r="GX1301" s="144"/>
      <c r="GY1301" s="144"/>
      <c r="GZ1301" s="144"/>
      <c r="HA1301" s="144"/>
      <c r="HB1301" s="144"/>
      <c r="HC1301" s="144"/>
      <c r="HD1301" s="144"/>
      <c r="HE1301" s="144"/>
      <c r="HF1301" s="144"/>
      <c r="HG1301" s="144"/>
      <c r="HH1301" s="144"/>
      <c r="HI1301" s="144"/>
      <c r="HJ1301" s="144"/>
    </row>
    <row r="1302" spans="1:218" ht="16.5" x14ac:dyDescent="0.35">
      <c r="A1302" s="144"/>
      <c r="B1302" s="144"/>
      <c r="C1302" s="144"/>
      <c r="D1302" s="144"/>
      <c r="E1302" s="144"/>
      <c r="F1302" s="144"/>
      <c r="G1302" s="144"/>
      <c r="H1302" s="144"/>
      <c r="I1302" s="144"/>
      <c r="J1302" s="144"/>
      <c r="K1302" s="144"/>
      <c r="L1302" s="144"/>
      <c r="M1302" s="144"/>
      <c r="N1302" s="144"/>
      <c r="O1302" s="144"/>
      <c r="P1302" s="144"/>
      <c r="Q1302" s="144"/>
      <c r="R1302" s="144"/>
      <c r="S1302" s="144"/>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c r="BG1302" s="144"/>
      <c r="BH1302" s="144"/>
      <c r="BI1302" s="144"/>
      <c r="BJ1302" s="144"/>
      <c r="BK1302" s="144"/>
      <c r="BL1302" s="144"/>
      <c r="BM1302" s="144"/>
      <c r="BN1302" s="144"/>
      <c r="BO1302" s="144"/>
      <c r="BP1302" s="144"/>
      <c r="BQ1302" s="144"/>
      <c r="BR1302" s="144"/>
      <c r="BS1302" s="144"/>
      <c r="BT1302" s="144"/>
      <c r="BU1302" s="144"/>
      <c r="BV1302" s="144"/>
      <c r="BW1302" s="144"/>
      <c r="BX1302" s="144"/>
      <c r="BY1302" s="144"/>
      <c r="BZ1302" s="144"/>
      <c r="CA1302" s="144"/>
      <c r="CB1302" s="144"/>
      <c r="CC1302" s="144"/>
      <c r="CD1302" s="144"/>
      <c r="CE1302" s="144"/>
      <c r="CF1302" s="144"/>
      <c r="CG1302" s="144"/>
      <c r="CH1302" s="144"/>
      <c r="CI1302" s="144"/>
      <c r="CJ1302" s="144"/>
      <c r="CK1302" s="144"/>
      <c r="CL1302" s="144"/>
      <c r="CM1302" s="144"/>
      <c r="CN1302" s="144"/>
      <c r="CO1302" s="144"/>
      <c r="CP1302" s="144"/>
      <c r="CQ1302" s="144"/>
      <c r="CR1302" s="144"/>
      <c r="CS1302" s="144"/>
      <c r="CT1302" s="144"/>
      <c r="CU1302" s="144"/>
      <c r="CV1302" s="144"/>
      <c r="CW1302" s="144"/>
      <c r="CX1302" s="144"/>
      <c r="CY1302" s="144"/>
      <c r="CZ1302" s="144"/>
      <c r="DA1302" s="144"/>
      <c r="DB1302" s="144"/>
      <c r="DC1302" s="144"/>
      <c r="DD1302" s="144"/>
      <c r="DE1302" s="144"/>
      <c r="DF1302" s="144"/>
      <c r="DG1302" s="144"/>
      <c r="DH1302" s="144"/>
      <c r="DI1302" s="144"/>
      <c r="DJ1302" s="144"/>
      <c r="DK1302" s="144"/>
      <c r="DL1302" s="144"/>
      <c r="DM1302" s="144"/>
      <c r="DN1302" s="144"/>
      <c r="DO1302" s="144"/>
      <c r="DP1302" s="144"/>
      <c r="DQ1302" s="144"/>
      <c r="DR1302" s="144"/>
      <c r="DS1302" s="144"/>
      <c r="DT1302" s="144"/>
      <c r="DU1302" s="144"/>
      <c r="DV1302" s="144"/>
      <c r="DW1302" s="144"/>
      <c r="DX1302" s="144"/>
      <c r="DY1302" s="144"/>
      <c r="DZ1302" s="144"/>
      <c r="EA1302" s="144"/>
      <c r="EB1302" s="144"/>
      <c r="EC1302" s="144"/>
      <c r="ED1302" s="144"/>
      <c r="EE1302" s="144"/>
      <c r="EF1302" s="144"/>
      <c r="EG1302" s="144"/>
      <c r="EH1302" s="144"/>
      <c r="EI1302" s="144"/>
      <c r="EJ1302" s="144"/>
      <c r="EK1302" s="144"/>
      <c r="EL1302" s="144"/>
      <c r="EM1302" s="144"/>
      <c r="EN1302" s="144"/>
      <c r="EO1302" s="144"/>
      <c r="EP1302" s="144"/>
      <c r="EQ1302" s="144"/>
      <c r="ER1302" s="144"/>
      <c r="ES1302" s="144"/>
      <c r="ET1302" s="144"/>
      <c r="EU1302" s="144"/>
      <c r="EV1302" s="144"/>
      <c r="EW1302" s="144"/>
      <c r="EX1302" s="144"/>
      <c r="EY1302" s="144"/>
      <c r="EZ1302" s="144"/>
      <c r="FA1302" s="144"/>
      <c r="FB1302" s="144"/>
      <c r="FC1302" s="144"/>
      <c r="FD1302" s="144"/>
      <c r="FE1302" s="144"/>
      <c r="FF1302" s="144"/>
      <c r="FG1302" s="144"/>
      <c r="FH1302" s="144"/>
      <c r="FI1302" s="144"/>
      <c r="FJ1302" s="144"/>
      <c r="FK1302" s="144"/>
      <c r="FL1302" s="144"/>
      <c r="FM1302" s="144"/>
      <c r="FN1302" s="144"/>
      <c r="FO1302" s="144"/>
      <c r="FP1302" s="144"/>
      <c r="FQ1302" s="144"/>
      <c r="FR1302" s="144"/>
      <c r="FS1302" s="144"/>
      <c r="FT1302" s="144"/>
      <c r="FU1302" s="144"/>
      <c r="FV1302" s="144"/>
      <c r="FW1302" s="144"/>
      <c r="FX1302" s="144"/>
      <c r="FY1302" s="144"/>
      <c r="FZ1302" s="144"/>
      <c r="GA1302" s="144"/>
      <c r="GB1302" s="144"/>
      <c r="GC1302" s="144"/>
      <c r="GD1302" s="144"/>
      <c r="GE1302" s="144"/>
      <c r="GF1302" s="144"/>
      <c r="GG1302" s="144"/>
      <c r="GH1302" s="144"/>
      <c r="GI1302" s="144"/>
      <c r="GJ1302" s="144"/>
      <c r="GK1302" s="144"/>
      <c r="GL1302" s="144"/>
      <c r="GM1302" s="144"/>
      <c r="GN1302" s="144"/>
      <c r="GO1302" s="144"/>
      <c r="GP1302" s="144"/>
      <c r="GQ1302" s="144"/>
      <c r="GR1302" s="144"/>
      <c r="GS1302" s="144"/>
      <c r="GT1302" s="144"/>
      <c r="GU1302" s="144"/>
      <c r="GV1302" s="144"/>
      <c r="GW1302" s="144"/>
      <c r="GX1302" s="144"/>
      <c r="GY1302" s="144"/>
      <c r="GZ1302" s="144"/>
      <c r="HA1302" s="144"/>
      <c r="HB1302" s="144"/>
      <c r="HC1302" s="144"/>
      <c r="HD1302" s="144"/>
      <c r="HE1302" s="144"/>
      <c r="HF1302" s="144"/>
      <c r="HG1302" s="144"/>
      <c r="HH1302" s="144"/>
      <c r="HI1302" s="144"/>
      <c r="HJ1302" s="144"/>
    </row>
    <row r="1303" spans="1:218" ht="16.5" x14ac:dyDescent="0.35">
      <c r="A1303" s="144"/>
      <c r="B1303" s="144"/>
      <c r="C1303" s="144"/>
      <c r="D1303" s="144"/>
      <c r="E1303" s="144"/>
      <c r="F1303" s="144"/>
      <c r="G1303" s="144"/>
      <c r="H1303" s="144"/>
      <c r="I1303" s="144"/>
      <c r="J1303" s="144"/>
      <c r="K1303" s="144"/>
      <c r="L1303" s="144"/>
      <c r="M1303" s="144"/>
      <c r="N1303" s="144"/>
      <c r="O1303" s="144"/>
      <c r="P1303" s="144"/>
      <c r="Q1303" s="144"/>
      <c r="R1303" s="144"/>
      <c r="S1303" s="144"/>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c r="BG1303" s="144"/>
      <c r="BH1303" s="144"/>
      <c r="BI1303" s="144"/>
      <c r="BJ1303" s="144"/>
      <c r="BK1303" s="144"/>
      <c r="BL1303" s="144"/>
      <c r="BM1303" s="144"/>
      <c r="BN1303" s="144"/>
      <c r="BO1303" s="144"/>
      <c r="BP1303" s="144"/>
      <c r="BQ1303" s="144"/>
      <c r="BR1303" s="144"/>
      <c r="BS1303" s="144"/>
      <c r="BT1303" s="144"/>
      <c r="BU1303" s="144"/>
      <c r="BV1303" s="144"/>
      <c r="BW1303" s="144"/>
      <c r="BX1303" s="144"/>
      <c r="BY1303" s="144"/>
      <c r="BZ1303" s="144"/>
      <c r="CA1303" s="144"/>
      <c r="CB1303" s="144"/>
      <c r="CC1303" s="144"/>
      <c r="CD1303" s="144"/>
      <c r="CE1303" s="144"/>
      <c r="CF1303" s="144"/>
      <c r="CG1303" s="144"/>
      <c r="CH1303" s="144"/>
      <c r="CI1303" s="144"/>
      <c r="CJ1303" s="144"/>
      <c r="CK1303" s="144"/>
      <c r="CL1303" s="144"/>
      <c r="CM1303" s="144"/>
      <c r="CN1303" s="144"/>
      <c r="CO1303" s="144"/>
      <c r="CP1303" s="144"/>
      <c r="CQ1303" s="144"/>
      <c r="CR1303" s="144"/>
      <c r="CS1303" s="144"/>
      <c r="CT1303" s="144"/>
      <c r="CU1303" s="144"/>
      <c r="CV1303" s="144"/>
      <c r="CW1303" s="144"/>
      <c r="CX1303" s="144"/>
      <c r="CY1303" s="144"/>
      <c r="CZ1303" s="144"/>
      <c r="DA1303" s="144"/>
      <c r="DB1303" s="144"/>
      <c r="DC1303" s="144"/>
      <c r="DD1303" s="144"/>
      <c r="DE1303" s="144"/>
      <c r="DF1303" s="144"/>
      <c r="DG1303" s="144"/>
      <c r="DH1303" s="144"/>
      <c r="DI1303" s="144"/>
      <c r="DJ1303" s="144"/>
      <c r="DK1303" s="144"/>
      <c r="DL1303" s="144"/>
      <c r="DM1303" s="144"/>
      <c r="DN1303" s="144"/>
      <c r="DO1303" s="144"/>
      <c r="DP1303" s="144"/>
      <c r="DQ1303" s="144"/>
      <c r="DR1303" s="144"/>
      <c r="DS1303" s="144"/>
      <c r="DT1303" s="144"/>
      <c r="DU1303" s="144"/>
      <c r="DV1303" s="144"/>
      <c r="DW1303" s="144"/>
      <c r="DX1303" s="144"/>
      <c r="DY1303" s="144"/>
      <c r="DZ1303" s="144"/>
      <c r="EA1303" s="144"/>
      <c r="EB1303" s="144"/>
      <c r="EC1303" s="144"/>
      <c r="ED1303" s="144"/>
      <c r="EE1303" s="144"/>
      <c r="EF1303" s="144"/>
      <c r="EG1303" s="144"/>
      <c r="EH1303" s="144"/>
      <c r="EI1303" s="144"/>
      <c r="EJ1303" s="144"/>
      <c r="EK1303" s="144"/>
      <c r="EL1303" s="144"/>
      <c r="EM1303" s="144"/>
      <c r="EN1303" s="144"/>
      <c r="EO1303" s="144"/>
      <c r="EP1303" s="144"/>
      <c r="EQ1303" s="144"/>
      <c r="ER1303" s="144"/>
      <c r="ES1303" s="144"/>
      <c r="ET1303" s="144"/>
      <c r="EU1303" s="144"/>
      <c r="EV1303" s="144"/>
      <c r="EW1303" s="144"/>
      <c r="EX1303" s="144"/>
      <c r="EY1303" s="144"/>
      <c r="EZ1303" s="144"/>
      <c r="FA1303" s="144"/>
      <c r="FB1303" s="144"/>
      <c r="FC1303" s="144"/>
      <c r="FD1303" s="144"/>
      <c r="FE1303" s="144"/>
      <c r="FF1303" s="144"/>
      <c r="FG1303" s="144"/>
      <c r="FH1303" s="144"/>
      <c r="FI1303" s="144"/>
      <c r="FJ1303" s="144"/>
      <c r="FK1303" s="144"/>
      <c r="FL1303" s="144"/>
      <c r="FM1303" s="144"/>
      <c r="FN1303" s="144"/>
      <c r="FO1303" s="144"/>
      <c r="FP1303" s="144"/>
      <c r="FQ1303" s="144"/>
      <c r="FR1303" s="144"/>
      <c r="FS1303" s="144"/>
      <c r="FT1303" s="144"/>
      <c r="FU1303" s="144"/>
      <c r="FV1303" s="144"/>
      <c r="FW1303" s="144"/>
      <c r="FX1303" s="144"/>
      <c r="FY1303" s="144"/>
      <c r="FZ1303" s="144"/>
      <c r="GA1303" s="144"/>
      <c r="GB1303" s="144"/>
      <c r="GC1303" s="144"/>
      <c r="GD1303" s="144"/>
      <c r="GE1303" s="144"/>
      <c r="GF1303" s="144"/>
      <c r="GG1303" s="144"/>
      <c r="GH1303" s="144"/>
      <c r="GI1303" s="144"/>
      <c r="GJ1303" s="144"/>
      <c r="GK1303" s="144"/>
      <c r="GL1303" s="144"/>
      <c r="GM1303" s="144"/>
      <c r="GN1303" s="144"/>
      <c r="GO1303" s="144"/>
      <c r="GP1303" s="144"/>
      <c r="GQ1303" s="144"/>
      <c r="GR1303" s="144"/>
      <c r="GS1303" s="144"/>
      <c r="GT1303" s="144"/>
      <c r="GU1303" s="144"/>
      <c r="GV1303" s="144"/>
      <c r="GW1303" s="144"/>
      <c r="GX1303" s="144"/>
      <c r="GY1303" s="144"/>
      <c r="GZ1303" s="144"/>
      <c r="HA1303" s="144"/>
      <c r="HB1303" s="144"/>
      <c r="HC1303" s="144"/>
      <c r="HD1303" s="144"/>
      <c r="HE1303" s="144"/>
      <c r="HF1303" s="144"/>
      <c r="HG1303" s="144"/>
      <c r="HH1303" s="144"/>
      <c r="HI1303" s="144"/>
      <c r="HJ1303" s="144"/>
    </row>
    <row r="1304" spans="1:218" ht="16.5" x14ac:dyDescent="0.35">
      <c r="A1304" s="144"/>
      <c r="B1304" s="144"/>
      <c r="C1304" s="144"/>
      <c r="D1304" s="144"/>
      <c r="E1304" s="144"/>
      <c r="F1304" s="144"/>
      <c r="G1304" s="144"/>
      <c r="H1304" s="144"/>
      <c r="I1304" s="144"/>
      <c r="J1304" s="144"/>
      <c r="K1304" s="144"/>
      <c r="L1304" s="144"/>
      <c r="M1304" s="144"/>
      <c r="N1304" s="144"/>
      <c r="O1304" s="144"/>
      <c r="P1304" s="144"/>
      <c r="Q1304" s="144"/>
      <c r="R1304" s="144"/>
      <c r="S1304" s="144"/>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c r="BG1304" s="144"/>
      <c r="BH1304" s="144"/>
      <c r="BI1304" s="144"/>
      <c r="BJ1304" s="144"/>
      <c r="BK1304" s="144"/>
      <c r="BL1304" s="144"/>
      <c r="BM1304" s="144"/>
      <c r="BN1304" s="144"/>
      <c r="BO1304" s="144"/>
      <c r="BP1304" s="144"/>
      <c r="BQ1304" s="144"/>
      <c r="BR1304" s="144"/>
      <c r="BS1304" s="144"/>
      <c r="BT1304" s="144"/>
      <c r="BU1304" s="144"/>
      <c r="BV1304" s="144"/>
      <c r="BW1304" s="144"/>
      <c r="BX1304" s="144"/>
      <c r="BY1304" s="144"/>
      <c r="BZ1304" s="144"/>
      <c r="CA1304" s="144"/>
      <c r="CB1304" s="144"/>
      <c r="CC1304" s="144"/>
      <c r="CD1304" s="144"/>
      <c r="CE1304" s="144"/>
      <c r="CF1304" s="144"/>
      <c r="CG1304" s="144"/>
      <c r="CH1304" s="144"/>
      <c r="CI1304" s="144"/>
      <c r="CJ1304" s="144"/>
      <c r="CK1304" s="144"/>
      <c r="CL1304" s="144"/>
      <c r="CM1304" s="144"/>
      <c r="CN1304" s="144"/>
      <c r="CO1304" s="144"/>
      <c r="CP1304" s="144"/>
      <c r="CQ1304" s="144"/>
      <c r="CR1304" s="144"/>
      <c r="CS1304" s="144"/>
      <c r="CT1304" s="144"/>
      <c r="CU1304" s="144"/>
      <c r="CV1304" s="144"/>
      <c r="CW1304" s="144"/>
      <c r="CX1304" s="144"/>
      <c r="CY1304" s="144"/>
      <c r="CZ1304" s="144"/>
      <c r="DA1304" s="144"/>
      <c r="DB1304" s="144"/>
      <c r="DC1304" s="144"/>
      <c r="DD1304" s="144"/>
      <c r="DE1304" s="144"/>
      <c r="DF1304" s="144"/>
      <c r="DG1304" s="144"/>
      <c r="DH1304" s="144"/>
      <c r="DI1304" s="144"/>
      <c r="DJ1304" s="144"/>
      <c r="DK1304" s="144"/>
      <c r="DL1304" s="144"/>
      <c r="DM1304" s="144"/>
      <c r="DN1304" s="144"/>
      <c r="DO1304" s="144"/>
      <c r="DP1304" s="144"/>
      <c r="DQ1304" s="144"/>
      <c r="DR1304" s="144"/>
      <c r="DS1304" s="144"/>
      <c r="DT1304" s="144"/>
      <c r="DU1304" s="144"/>
      <c r="DV1304" s="144"/>
      <c r="DW1304" s="144"/>
      <c r="DX1304" s="144"/>
      <c r="DY1304" s="144"/>
      <c r="DZ1304" s="144"/>
      <c r="EA1304" s="144"/>
      <c r="EB1304" s="144"/>
      <c r="EC1304" s="144"/>
      <c r="ED1304" s="144"/>
      <c r="EE1304" s="144"/>
      <c r="EF1304" s="144"/>
      <c r="EG1304" s="144"/>
      <c r="EH1304" s="144"/>
      <c r="EI1304" s="144"/>
      <c r="EJ1304" s="144"/>
      <c r="EK1304" s="144"/>
      <c r="EL1304" s="144"/>
      <c r="EM1304" s="144"/>
      <c r="EN1304" s="144"/>
      <c r="EO1304" s="144"/>
      <c r="EP1304" s="144"/>
      <c r="EQ1304" s="144"/>
      <c r="ER1304" s="144"/>
      <c r="ES1304" s="144"/>
      <c r="ET1304" s="144"/>
      <c r="EU1304" s="144"/>
      <c r="EV1304" s="144"/>
      <c r="EW1304" s="144"/>
      <c r="EX1304" s="144"/>
      <c r="EY1304" s="144"/>
      <c r="EZ1304" s="144"/>
      <c r="FA1304" s="144"/>
      <c r="FB1304" s="144"/>
      <c r="FC1304" s="144"/>
      <c r="FD1304" s="144"/>
      <c r="FE1304" s="144"/>
      <c r="FF1304" s="144"/>
      <c r="FG1304" s="144"/>
      <c r="FH1304" s="144"/>
      <c r="FI1304" s="144"/>
      <c r="FJ1304" s="144"/>
      <c r="FK1304" s="144"/>
      <c r="FL1304" s="144"/>
      <c r="FM1304" s="144"/>
      <c r="FN1304" s="144"/>
      <c r="FO1304" s="144"/>
      <c r="FP1304" s="144"/>
      <c r="FQ1304" s="144"/>
      <c r="FR1304" s="144"/>
      <c r="FS1304" s="144"/>
      <c r="FT1304" s="144"/>
      <c r="FU1304" s="144"/>
      <c r="FV1304" s="144"/>
      <c r="FW1304" s="144"/>
      <c r="FX1304" s="144"/>
      <c r="FY1304" s="144"/>
      <c r="FZ1304" s="144"/>
      <c r="GA1304" s="144"/>
      <c r="GB1304" s="144"/>
      <c r="GC1304" s="144"/>
      <c r="GD1304" s="144"/>
      <c r="GE1304" s="144"/>
      <c r="GF1304" s="144"/>
      <c r="GG1304" s="144"/>
      <c r="GH1304" s="144"/>
      <c r="GI1304" s="144"/>
      <c r="GJ1304" s="144"/>
      <c r="GK1304" s="144"/>
      <c r="GL1304" s="144"/>
      <c r="GM1304" s="144"/>
      <c r="GN1304" s="144"/>
      <c r="GO1304" s="144"/>
      <c r="GP1304" s="144"/>
      <c r="GQ1304" s="144"/>
      <c r="GR1304" s="144"/>
      <c r="GS1304" s="144"/>
      <c r="GT1304" s="144"/>
      <c r="GU1304" s="144"/>
      <c r="GV1304" s="144"/>
      <c r="GW1304" s="144"/>
      <c r="GX1304" s="144"/>
      <c r="GY1304" s="144"/>
      <c r="GZ1304" s="144"/>
      <c r="HA1304" s="144"/>
      <c r="HB1304" s="144"/>
      <c r="HC1304" s="144"/>
      <c r="HD1304" s="144"/>
      <c r="HE1304" s="144"/>
      <c r="HF1304" s="144"/>
      <c r="HG1304" s="144"/>
      <c r="HH1304" s="144"/>
      <c r="HI1304" s="144"/>
      <c r="HJ1304" s="144"/>
    </row>
    <row r="1305" spans="1:218" ht="16.5" x14ac:dyDescent="0.35">
      <c r="A1305" s="144"/>
      <c r="B1305" s="144"/>
      <c r="C1305" s="144"/>
      <c r="D1305" s="144"/>
      <c r="E1305" s="144"/>
      <c r="F1305" s="144"/>
      <c r="G1305" s="144"/>
      <c r="H1305" s="144"/>
      <c r="I1305" s="144"/>
      <c r="J1305" s="144"/>
      <c r="K1305" s="144"/>
      <c r="L1305" s="144"/>
      <c r="M1305" s="144"/>
      <c r="N1305" s="144"/>
      <c r="O1305" s="144"/>
      <c r="P1305" s="144"/>
      <c r="Q1305" s="144"/>
      <c r="R1305" s="144"/>
      <c r="S1305" s="144"/>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c r="BG1305" s="144"/>
      <c r="BH1305" s="144"/>
      <c r="BI1305" s="144"/>
      <c r="BJ1305" s="144"/>
      <c r="BK1305" s="144"/>
      <c r="BL1305" s="144"/>
      <c r="BM1305" s="144"/>
      <c r="BN1305" s="144"/>
      <c r="BO1305" s="144"/>
      <c r="BP1305" s="144"/>
      <c r="BQ1305" s="144"/>
      <c r="BR1305" s="144"/>
      <c r="BS1305" s="144"/>
      <c r="BT1305" s="144"/>
      <c r="BU1305" s="144"/>
      <c r="BV1305" s="144"/>
      <c r="BW1305" s="144"/>
      <c r="BX1305" s="144"/>
      <c r="BY1305" s="144"/>
      <c r="BZ1305" s="144"/>
      <c r="CA1305" s="144"/>
      <c r="CB1305" s="144"/>
      <c r="CC1305" s="144"/>
      <c r="CD1305" s="144"/>
      <c r="CE1305" s="144"/>
      <c r="CF1305" s="144"/>
      <c r="CG1305" s="144"/>
      <c r="CH1305" s="144"/>
      <c r="CI1305" s="144"/>
      <c r="CJ1305" s="144"/>
      <c r="CK1305" s="144"/>
      <c r="CL1305" s="144"/>
      <c r="CM1305" s="144"/>
      <c r="CN1305" s="144"/>
      <c r="CO1305" s="144"/>
      <c r="CP1305" s="144"/>
      <c r="CQ1305" s="144"/>
      <c r="CR1305" s="144"/>
      <c r="CS1305" s="144"/>
      <c r="CT1305" s="144"/>
      <c r="CU1305" s="144"/>
      <c r="CV1305" s="144"/>
      <c r="CW1305" s="144"/>
      <c r="CX1305" s="144"/>
      <c r="CY1305" s="144"/>
      <c r="CZ1305" s="144"/>
      <c r="DA1305" s="144"/>
      <c r="DB1305" s="144"/>
      <c r="DC1305" s="144"/>
      <c r="DD1305" s="144"/>
      <c r="DE1305" s="144"/>
      <c r="DF1305" s="144"/>
      <c r="DG1305" s="144"/>
      <c r="DH1305" s="144"/>
      <c r="DI1305" s="144"/>
      <c r="DJ1305" s="144"/>
      <c r="DK1305" s="144"/>
      <c r="DL1305" s="144"/>
      <c r="DM1305" s="144"/>
      <c r="DN1305" s="144"/>
      <c r="DO1305" s="144"/>
      <c r="DP1305" s="144"/>
      <c r="DQ1305" s="144"/>
      <c r="DR1305" s="144"/>
      <c r="DS1305" s="144"/>
      <c r="DT1305" s="144"/>
      <c r="DU1305" s="144"/>
      <c r="DV1305" s="144"/>
      <c r="DW1305" s="144"/>
      <c r="DX1305" s="144"/>
      <c r="DY1305" s="144"/>
      <c r="DZ1305" s="144"/>
      <c r="EA1305" s="144"/>
      <c r="EB1305" s="144"/>
      <c r="EC1305" s="144"/>
      <c r="ED1305" s="144"/>
      <c r="EE1305" s="144"/>
      <c r="EF1305" s="144"/>
      <c r="EG1305" s="144"/>
      <c r="EH1305" s="144"/>
      <c r="EI1305" s="144"/>
      <c r="EJ1305" s="144"/>
      <c r="EK1305" s="144"/>
      <c r="EL1305" s="144"/>
      <c r="EM1305" s="144"/>
      <c r="EN1305" s="144"/>
      <c r="EO1305" s="144"/>
      <c r="EP1305" s="144"/>
      <c r="EQ1305" s="144"/>
      <c r="ER1305" s="144"/>
      <c r="ES1305" s="144"/>
      <c r="ET1305" s="144"/>
      <c r="EU1305" s="144"/>
      <c r="EV1305" s="144"/>
      <c r="EW1305" s="144"/>
      <c r="EX1305" s="144"/>
      <c r="EY1305" s="144"/>
      <c r="EZ1305" s="144"/>
      <c r="FA1305" s="144"/>
      <c r="FB1305" s="144"/>
      <c r="FC1305" s="144"/>
      <c r="FD1305" s="144"/>
      <c r="FE1305" s="144"/>
      <c r="FF1305" s="144"/>
      <c r="FG1305" s="144"/>
      <c r="FH1305" s="144"/>
      <c r="FI1305" s="144"/>
      <c r="FJ1305" s="144"/>
      <c r="FK1305" s="144"/>
      <c r="FL1305" s="144"/>
      <c r="FM1305" s="144"/>
      <c r="FN1305" s="144"/>
      <c r="FO1305" s="144"/>
      <c r="FP1305" s="144"/>
      <c r="FQ1305" s="144"/>
      <c r="FR1305" s="144"/>
      <c r="FS1305" s="144"/>
      <c r="FT1305" s="144"/>
      <c r="FU1305" s="144"/>
      <c r="FV1305" s="144"/>
      <c r="FW1305" s="144"/>
      <c r="FX1305" s="144"/>
      <c r="FY1305" s="144"/>
      <c r="FZ1305" s="144"/>
      <c r="GA1305" s="144"/>
      <c r="GB1305" s="144"/>
      <c r="GC1305" s="144"/>
      <c r="GD1305" s="144"/>
      <c r="GE1305" s="144"/>
      <c r="GF1305" s="144"/>
      <c r="GG1305" s="144"/>
      <c r="GH1305" s="144"/>
      <c r="GI1305" s="144"/>
      <c r="GJ1305" s="144"/>
      <c r="GK1305" s="144"/>
      <c r="GL1305" s="144"/>
      <c r="GM1305" s="144"/>
      <c r="GN1305" s="144"/>
      <c r="GO1305" s="144"/>
      <c r="GP1305" s="144"/>
      <c r="GQ1305" s="144"/>
      <c r="GR1305" s="144"/>
      <c r="GS1305" s="144"/>
      <c r="GT1305" s="144"/>
      <c r="GU1305" s="144"/>
      <c r="GV1305" s="144"/>
      <c r="GW1305" s="144"/>
      <c r="GX1305" s="144"/>
      <c r="GY1305" s="144"/>
      <c r="GZ1305" s="144"/>
      <c r="HA1305" s="144"/>
      <c r="HB1305" s="144"/>
      <c r="HC1305" s="144"/>
      <c r="HD1305" s="144"/>
      <c r="HE1305" s="144"/>
      <c r="HF1305" s="144"/>
      <c r="HG1305" s="144"/>
      <c r="HH1305" s="144"/>
      <c r="HI1305" s="144"/>
      <c r="HJ1305" s="144"/>
    </row>
    <row r="1306" spans="1:218" ht="16.5" x14ac:dyDescent="0.35">
      <c r="A1306" s="144"/>
      <c r="B1306" s="144"/>
      <c r="C1306" s="144"/>
      <c r="D1306" s="144"/>
      <c r="E1306" s="144"/>
      <c r="F1306" s="144"/>
      <c r="G1306" s="144"/>
      <c r="H1306" s="144"/>
      <c r="I1306" s="144"/>
      <c r="J1306" s="144"/>
      <c r="K1306" s="144"/>
      <c r="L1306" s="144"/>
      <c r="M1306" s="144"/>
      <c r="N1306" s="144"/>
      <c r="O1306" s="144"/>
      <c r="P1306" s="144"/>
      <c r="Q1306" s="144"/>
      <c r="R1306" s="144"/>
      <c r="S1306" s="144"/>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c r="BG1306" s="144"/>
      <c r="BH1306" s="144"/>
      <c r="BI1306" s="144"/>
      <c r="BJ1306" s="144"/>
      <c r="BK1306" s="144"/>
      <c r="BL1306" s="144"/>
      <c r="BM1306" s="144"/>
      <c r="BN1306" s="144"/>
      <c r="BO1306" s="144"/>
      <c r="BP1306" s="144"/>
      <c r="BQ1306" s="144"/>
      <c r="BR1306" s="144"/>
      <c r="BS1306" s="144"/>
      <c r="BT1306" s="144"/>
      <c r="BU1306" s="144"/>
      <c r="BV1306" s="144"/>
      <c r="BW1306" s="144"/>
      <c r="BX1306" s="144"/>
      <c r="BY1306" s="144"/>
      <c r="BZ1306" s="144"/>
      <c r="CA1306" s="144"/>
      <c r="CB1306" s="144"/>
      <c r="CC1306" s="144"/>
      <c r="CD1306" s="144"/>
      <c r="CE1306" s="144"/>
      <c r="CF1306" s="144"/>
      <c r="CG1306" s="144"/>
      <c r="CH1306" s="144"/>
      <c r="CI1306" s="144"/>
      <c r="CJ1306" s="144"/>
      <c r="CK1306" s="144"/>
      <c r="CL1306" s="144"/>
      <c r="CM1306" s="144"/>
      <c r="CN1306" s="144"/>
      <c r="CO1306" s="144"/>
      <c r="CP1306" s="144"/>
      <c r="CQ1306" s="144"/>
      <c r="CR1306" s="144"/>
      <c r="CS1306" s="144"/>
      <c r="CT1306" s="144"/>
      <c r="CU1306" s="144"/>
      <c r="CV1306" s="144"/>
      <c r="CW1306" s="144"/>
      <c r="CX1306" s="144"/>
      <c r="CY1306" s="144"/>
      <c r="CZ1306" s="144"/>
      <c r="DA1306" s="144"/>
      <c r="DB1306" s="144"/>
      <c r="DC1306" s="144"/>
      <c r="DD1306" s="144"/>
      <c r="DE1306" s="144"/>
      <c r="DF1306" s="144"/>
      <c r="DG1306" s="144"/>
      <c r="DH1306" s="144"/>
      <c r="DI1306" s="144"/>
      <c r="DJ1306" s="144"/>
      <c r="DK1306" s="144"/>
      <c r="DL1306" s="144"/>
      <c r="DM1306" s="144"/>
      <c r="DN1306" s="144"/>
      <c r="DO1306" s="144"/>
      <c r="DP1306" s="144"/>
      <c r="DQ1306" s="144"/>
      <c r="DR1306" s="144"/>
      <c r="DS1306" s="144"/>
      <c r="DT1306" s="144"/>
      <c r="DU1306" s="144"/>
      <c r="DV1306" s="144"/>
      <c r="DW1306" s="144"/>
      <c r="DX1306" s="144"/>
      <c r="DY1306" s="144"/>
      <c r="DZ1306" s="144"/>
      <c r="EA1306" s="144"/>
      <c r="EB1306" s="144"/>
      <c r="EC1306" s="144"/>
      <c r="ED1306" s="144"/>
      <c r="EE1306" s="144"/>
      <c r="EF1306" s="144"/>
      <c r="EG1306" s="144"/>
      <c r="EH1306" s="144"/>
      <c r="EI1306" s="144"/>
      <c r="EJ1306" s="144"/>
      <c r="EK1306" s="144"/>
      <c r="EL1306" s="144"/>
      <c r="EM1306" s="144"/>
      <c r="EN1306" s="144"/>
      <c r="EO1306" s="144"/>
      <c r="EP1306" s="144"/>
      <c r="EQ1306" s="144"/>
      <c r="ER1306" s="144"/>
      <c r="ES1306" s="144"/>
      <c r="ET1306" s="144"/>
      <c r="EU1306" s="144"/>
      <c r="EV1306" s="144"/>
      <c r="EW1306" s="144"/>
      <c r="EX1306" s="144"/>
      <c r="EY1306" s="144"/>
      <c r="EZ1306" s="144"/>
      <c r="FA1306" s="144"/>
      <c r="FB1306" s="144"/>
      <c r="FC1306" s="144"/>
      <c r="FD1306" s="144"/>
      <c r="FE1306" s="144"/>
      <c r="FF1306" s="144"/>
      <c r="FG1306" s="144"/>
      <c r="FH1306" s="144"/>
      <c r="FI1306" s="144"/>
      <c r="FJ1306" s="144"/>
      <c r="FK1306" s="144"/>
      <c r="FL1306" s="144"/>
      <c r="FM1306" s="144"/>
      <c r="FN1306" s="144"/>
      <c r="FO1306" s="144"/>
      <c r="FP1306" s="144"/>
      <c r="FQ1306" s="144"/>
      <c r="FR1306" s="144"/>
      <c r="FS1306" s="144"/>
      <c r="FT1306" s="144"/>
      <c r="FU1306" s="144"/>
      <c r="FV1306" s="144"/>
      <c r="FW1306" s="144"/>
      <c r="FX1306" s="144"/>
      <c r="FY1306" s="144"/>
      <c r="FZ1306" s="144"/>
      <c r="GA1306" s="144"/>
      <c r="GB1306" s="144"/>
      <c r="GC1306" s="144"/>
      <c r="GD1306" s="144"/>
      <c r="GE1306" s="144"/>
      <c r="GF1306" s="144"/>
      <c r="GG1306" s="144"/>
      <c r="GH1306" s="144"/>
      <c r="GI1306" s="144"/>
      <c r="GJ1306" s="144"/>
      <c r="GK1306" s="144"/>
      <c r="GL1306" s="144"/>
      <c r="GM1306" s="144"/>
      <c r="GN1306" s="144"/>
      <c r="GO1306" s="144"/>
      <c r="GP1306" s="144"/>
      <c r="GQ1306" s="144"/>
      <c r="GR1306" s="144"/>
      <c r="GS1306" s="144"/>
      <c r="GT1306" s="144"/>
      <c r="GU1306" s="144"/>
      <c r="GV1306" s="144"/>
      <c r="GW1306" s="144"/>
      <c r="GX1306" s="144"/>
      <c r="GY1306" s="144"/>
      <c r="GZ1306" s="144"/>
      <c r="HA1306" s="144"/>
      <c r="HB1306" s="144"/>
      <c r="HC1306" s="144"/>
      <c r="HD1306" s="144"/>
      <c r="HE1306" s="144"/>
      <c r="HF1306" s="144"/>
      <c r="HG1306" s="144"/>
      <c r="HH1306" s="144"/>
      <c r="HI1306" s="144"/>
      <c r="HJ1306" s="144"/>
    </row>
    <row r="1307" spans="1:218" ht="16.5" x14ac:dyDescent="0.35">
      <c r="A1307" s="144"/>
      <c r="B1307" s="144"/>
      <c r="C1307" s="144"/>
      <c r="D1307" s="144"/>
      <c r="E1307" s="144"/>
      <c r="F1307" s="144"/>
      <c r="G1307" s="144"/>
      <c r="H1307" s="144"/>
      <c r="I1307" s="144"/>
      <c r="J1307" s="144"/>
      <c r="K1307" s="144"/>
      <c r="L1307" s="144"/>
      <c r="M1307" s="144"/>
      <c r="N1307" s="144"/>
      <c r="O1307" s="144"/>
      <c r="P1307" s="144"/>
      <c r="Q1307" s="144"/>
      <c r="R1307" s="144"/>
      <c r="S1307" s="144"/>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c r="BG1307" s="144"/>
      <c r="BH1307" s="144"/>
      <c r="BI1307" s="144"/>
      <c r="BJ1307" s="144"/>
      <c r="BK1307" s="144"/>
      <c r="BL1307" s="144"/>
      <c r="BM1307" s="144"/>
      <c r="BN1307" s="144"/>
      <c r="BO1307" s="144"/>
      <c r="BP1307" s="144"/>
      <c r="BQ1307" s="144"/>
      <c r="BR1307" s="144"/>
      <c r="BS1307" s="144"/>
      <c r="BT1307" s="144"/>
      <c r="BU1307" s="144"/>
      <c r="BV1307" s="144"/>
      <c r="BW1307" s="144"/>
      <c r="BX1307" s="144"/>
      <c r="BY1307" s="144"/>
      <c r="BZ1307" s="144"/>
      <c r="CA1307" s="144"/>
      <c r="CB1307" s="144"/>
      <c r="CC1307" s="144"/>
      <c r="CD1307" s="144"/>
      <c r="CE1307" s="144"/>
      <c r="CF1307" s="144"/>
      <c r="CG1307" s="144"/>
      <c r="CH1307" s="144"/>
      <c r="CI1307" s="144"/>
      <c r="CJ1307" s="144"/>
      <c r="CK1307" s="144"/>
      <c r="CL1307" s="144"/>
      <c r="CM1307" s="144"/>
      <c r="CN1307" s="144"/>
      <c r="CO1307" s="144"/>
      <c r="CP1307" s="144"/>
      <c r="CQ1307" s="144"/>
      <c r="CR1307" s="144"/>
      <c r="CS1307" s="144"/>
      <c r="CT1307" s="144"/>
      <c r="CU1307" s="144"/>
      <c r="CV1307" s="144"/>
      <c r="CW1307" s="144"/>
      <c r="CX1307" s="144"/>
      <c r="CY1307" s="144"/>
      <c r="CZ1307" s="144"/>
      <c r="DA1307" s="144"/>
      <c r="DB1307" s="144"/>
      <c r="DC1307" s="144"/>
      <c r="DD1307" s="144"/>
      <c r="DE1307" s="144"/>
      <c r="DF1307" s="144"/>
      <c r="DG1307" s="144"/>
      <c r="DH1307" s="144"/>
      <c r="DI1307" s="144"/>
      <c r="DJ1307" s="144"/>
      <c r="DK1307" s="144"/>
      <c r="DL1307" s="144"/>
      <c r="DM1307" s="144"/>
      <c r="DN1307" s="144"/>
      <c r="DO1307" s="144"/>
      <c r="DP1307" s="144"/>
      <c r="DQ1307" s="144"/>
      <c r="DR1307" s="144"/>
      <c r="DS1307" s="144"/>
      <c r="DT1307" s="144"/>
      <c r="DU1307" s="144"/>
      <c r="DV1307" s="144"/>
      <c r="DW1307" s="144"/>
      <c r="DX1307" s="144"/>
      <c r="DY1307" s="144"/>
      <c r="DZ1307" s="144"/>
      <c r="EA1307" s="144"/>
      <c r="EB1307" s="144"/>
      <c r="EC1307" s="144"/>
      <c r="ED1307" s="144"/>
      <c r="EE1307" s="144"/>
      <c r="EF1307" s="144"/>
      <c r="EG1307" s="144"/>
      <c r="EH1307" s="144"/>
      <c r="EI1307" s="144"/>
      <c r="EJ1307" s="144"/>
      <c r="EK1307" s="144"/>
      <c r="EL1307" s="144"/>
      <c r="EM1307" s="144"/>
      <c r="EN1307" s="144"/>
      <c r="EO1307" s="144"/>
      <c r="EP1307" s="144"/>
      <c r="EQ1307" s="144"/>
      <c r="ER1307" s="144"/>
      <c r="ES1307" s="144"/>
      <c r="ET1307" s="144"/>
      <c r="EU1307" s="144"/>
      <c r="EV1307" s="144"/>
      <c r="EW1307" s="144"/>
      <c r="EX1307" s="144"/>
      <c r="EY1307" s="144"/>
      <c r="EZ1307" s="144"/>
      <c r="FA1307" s="144"/>
      <c r="FB1307" s="144"/>
      <c r="FC1307" s="144"/>
      <c r="FD1307" s="144"/>
      <c r="FE1307" s="144"/>
      <c r="FF1307" s="144"/>
      <c r="FG1307" s="144"/>
      <c r="FH1307" s="144"/>
      <c r="FI1307" s="144"/>
      <c r="FJ1307" s="144"/>
      <c r="FK1307" s="144"/>
      <c r="FL1307" s="144"/>
      <c r="FM1307" s="144"/>
      <c r="FN1307" s="144"/>
      <c r="FO1307" s="144"/>
      <c r="FP1307" s="144"/>
      <c r="FQ1307" s="144"/>
      <c r="FR1307" s="144"/>
      <c r="FS1307" s="144"/>
      <c r="FT1307" s="144"/>
      <c r="FU1307" s="144"/>
      <c r="FV1307" s="144"/>
      <c r="FW1307" s="144"/>
      <c r="FX1307" s="144"/>
      <c r="FY1307" s="144"/>
      <c r="FZ1307" s="144"/>
      <c r="GA1307" s="144"/>
      <c r="GB1307" s="144"/>
      <c r="GC1307" s="144"/>
      <c r="GD1307" s="144"/>
      <c r="GE1307" s="144"/>
      <c r="GF1307" s="144"/>
      <c r="GG1307" s="144"/>
      <c r="GH1307" s="144"/>
      <c r="GI1307" s="144"/>
      <c r="GJ1307" s="144"/>
      <c r="GK1307" s="144"/>
      <c r="GL1307" s="144"/>
      <c r="GM1307" s="144"/>
      <c r="GN1307" s="144"/>
      <c r="GO1307" s="144"/>
      <c r="GP1307" s="144"/>
      <c r="GQ1307" s="144"/>
      <c r="GR1307" s="144"/>
      <c r="GS1307" s="144"/>
      <c r="GT1307" s="144"/>
      <c r="GU1307" s="144"/>
      <c r="GV1307" s="144"/>
      <c r="GW1307" s="144"/>
      <c r="GX1307" s="144"/>
      <c r="GY1307" s="144"/>
      <c r="GZ1307" s="144"/>
      <c r="HA1307" s="144"/>
      <c r="HB1307" s="144"/>
      <c r="HC1307" s="144"/>
      <c r="HD1307" s="144"/>
      <c r="HE1307" s="144"/>
      <c r="HF1307" s="144"/>
      <c r="HG1307" s="144"/>
      <c r="HH1307" s="144"/>
      <c r="HI1307" s="144"/>
      <c r="HJ1307" s="144"/>
    </row>
    <row r="1308" spans="1:218" ht="16.5" x14ac:dyDescent="0.35">
      <c r="A1308" s="144"/>
      <c r="B1308" s="144"/>
      <c r="C1308" s="144"/>
      <c r="D1308" s="144"/>
      <c r="E1308" s="144"/>
      <c r="F1308" s="144"/>
      <c r="G1308" s="144"/>
      <c r="H1308" s="144"/>
      <c r="I1308" s="144"/>
      <c r="J1308" s="144"/>
      <c r="K1308" s="144"/>
      <c r="L1308" s="144"/>
      <c r="M1308" s="144"/>
      <c r="N1308" s="144"/>
      <c r="O1308" s="144"/>
      <c r="P1308" s="144"/>
      <c r="Q1308" s="144"/>
      <c r="R1308" s="144"/>
      <c r="S1308" s="144"/>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c r="BG1308" s="144"/>
      <c r="BH1308" s="144"/>
      <c r="BI1308" s="144"/>
      <c r="BJ1308" s="144"/>
      <c r="BK1308" s="144"/>
      <c r="BL1308" s="144"/>
      <c r="BM1308" s="144"/>
      <c r="BN1308" s="144"/>
      <c r="BO1308" s="144"/>
      <c r="BP1308" s="144"/>
      <c r="BQ1308" s="144"/>
      <c r="BR1308" s="144"/>
      <c r="BS1308" s="144"/>
      <c r="BT1308" s="144"/>
      <c r="BU1308" s="144"/>
      <c r="BV1308" s="144"/>
      <c r="BW1308" s="144"/>
      <c r="BX1308" s="144"/>
      <c r="BY1308" s="144"/>
      <c r="BZ1308" s="144"/>
      <c r="CA1308" s="144"/>
      <c r="CB1308" s="144"/>
      <c r="CC1308" s="144"/>
      <c r="CD1308" s="144"/>
      <c r="CE1308" s="144"/>
      <c r="CF1308" s="144"/>
      <c r="CG1308" s="144"/>
      <c r="CH1308" s="144"/>
      <c r="CI1308" s="144"/>
      <c r="CJ1308" s="144"/>
      <c r="CK1308" s="144"/>
      <c r="CL1308" s="144"/>
      <c r="CM1308" s="144"/>
      <c r="CN1308" s="144"/>
      <c r="CO1308" s="144"/>
      <c r="CP1308" s="144"/>
      <c r="CQ1308" s="144"/>
      <c r="CR1308" s="144"/>
      <c r="CS1308" s="144"/>
      <c r="CT1308" s="144"/>
      <c r="CU1308" s="144"/>
      <c r="CV1308" s="144"/>
      <c r="CW1308" s="144"/>
      <c r="CX1308" s="144"/>
      <c r="CY1308" s="144"/>
      <c r="CZ1308" s="144"/>
      <c r="DA1308" s="144"/>
      <c r="DB1308" s="144"/>
      <c r="DC1308" s="144"/>
      <c r="DD1308" s="144"/>
      <c r="DE1308" s="144"/>
      <c r="DF1308" s="144"/>
      <c r="DG1308" s="144"/>
      <c r="DH1308" s="144"/>
      <c r="DI1308" s="144"/>
      <c r="DJ1308" s="144"/>
      <c r="DK1308" s="144"/>
      <c r="DL1308" s="144"/>
      <c r="DM1308" s="144"/>
      <c r="DN1308" s="144"/>
      <c r="DO1308" s="144"/>
      <c r="DP1308" s="144"/>
      <c r="DQ1308" s="144"/>
      <c r="DR1308" s="144"/>
      <c r="DS1308" s="144"/>
      <c r="DT1308" s="144"/>
      <c r="DU1308" s="144"/>
      <c r="DV1308" s="144"/>
      <c r="DW1308" s="144"/>
      <c r="DX1308" s="144"/>
      <c r="DY1308" s="144"/>
      <c r="DZ1308" s="144"/>
      <c r="EA1308" s="144"/>
      <c r="EB1308" s="144"/>
      <c r="EC1308" s="144"/>
      <c r="ED1308" s="144"/>
      <c r="EE1308" s="144"/>
      <c r="EF1308" s="144"/>
      <c r="EG1308" s="144"/>
      <c r="EH1308" s="144"/>
      <c r="EI1308" s="144"/>
      <c r="EJ1308" s="144"/>
      <c r="EK1308" s="144"/>
      <c r="EL1308" s="144"/>
      <c r="EM1308" s="144"/>
      <c r="EN1308" s="144"/>
      <c r="EO1308" s="144"/>
      <c r="EP1308" s="144"/>
      <c r="EQ1308" s="144"/>
      <c r="ER1308" s="144"/>
      <c r="ES1308" s="144"/>
      <c r="ET1308" s="144"/>
      <c r="EU1308" s="144"/>
      <c r="EV1308" s="144"/>
      <c r="EW1308" s="144"/>
      <c r="EX1308" s="144"/>
      <c r="EY1308" s="144"/>
      <c r="EZ1308" s="144"/>
      <c r="FA1308" s="144"/>
      <c r="FB1308" s="144"/>
      <c r="FC1308" s="144"/>
      <c r="FD1308" s="144"/>
      <c r="FE1308" s="144"/>
      <c r="FF1308" s="144"/>
      <c r="FG1308" s="144"/>
      <c r="FH1308" s="144"/>
      <c r="FI1308" s="144"/>
      <c r="FJ1308" s="144"/>
      <c r="FK1308" s="144"/>
      <c r="FL1308" s="144"/>
      <c r="FM1308" s="144"/>
      <c r="FN1308" s="144"/>
      <c r="FO1308" s="144"/>
      <c r="FP1308" s="144"/>
      <c r="FQ1308" s="144"/>
      <c r="FR1308" s="144"/>
      <c r="FS1308" s="144"/>
      <c r="FT1308" s="144"/>
      <c r="FU1308" s="144"/>
      <c r="FV1308" s="144"/>
      <c r="FW1308" s="144"/>
      <c r="FX1308" s="144"/>
      <c r="FY1308" s="144"/>
      <c r="FZ1308" s="144"/>
      <c r="GA1308" s="144"/>
      <c r="GB1308" s="144"/>
      <c r="GC1308" s="144"/>
      <c r="GD1308" s="144"/>
      <c r="GE1308" s="144"/>
      <c r="GF1308" s="144"/>
      <c r="GG1308" s="144"/>
      <c r="GH1308" s="144"/>
      <c r="GI1308" s="144"/>
      <c r="GJ1308" s="144"/>
      <c r="GK1308" s="144"/>
      <c r="GL1308" s="144"/>
      <c r="GM1308" s="144"/>
      <c r="GN1308" s="144"/>
      <c r="GO1308" s="144"/>
      <c r="GP1308" s="144"/>
      <c r="GQ1308" s="144"/>
      <c r="GR1308" s="144"/>
      <c r="GS1308" s="144"/>
      <c r="GT1308" s="144"/>
      <c r="GU1308" s="144"/>
      <c r="GV1308" s="144"/>
      <c r="GW1308" s="144"/>
      <c r="GX1308" s="144"/>
      <c r="GY1308" s="144"/>
      <c r="GZ1308" s="144"/>
      <c r="HA1308" s="144"/>
      <c r="HB1308" s="144"/>
      <c r="HC1308" s="144"/>
      <c r="HD1308" s="144"/>
      <c r="HE1308" s="144"/>
      <c r="HF1308" s="144"/>
      <c r="HG1308" s="144"/>
      <c r="HH1308" s="144"/>
      <c r="HI1308" s="144"/>
      <c r="HJ1308" s="144"/>
    </row>
    <row r="1309" spans="1:218" ht="16.5" x14ac:dyDescent="0.35">
      <c r="A1309" s="144"/>
      <c r="B1309" s="144"/>
      <c r="C1309" s="144"/>
      <c r="D1309" s="144"/>
      <c r="E1309" s="144"/>
      <c r="F1309" s="144"/>
      <c r="G1309" s="144"/>
      <c r="H1309" s="144"/>
      <c r="I1309" s="144"/>
      <c r="J1309" s="144"/>
      <c r="K1309" s="144"/>
      <c r="L1309" s="144"/>
      <c r="M1309" s="144"/>
      <c r="N1309" s="144"/>
      <c r="O1309" s="144"/>
      <c r="P1309" s="144"/>
      <c r="Q1309" s="144"/>
      <c r="R1309" s="144"/>
      <c r="S1309" s="144"/>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c r="BG1309" s="144"/>
      <c r="BH1309" s="144"/>
      <c r="BI1309" s="144"/>
      <c r="BJ1309" s="144"/>
      <c r="BK1309" s="144"/>
      <c r="BL1309" s="144"/>
      <c r="BM1309" s="144"/>
      <c r="BN1309" s="144"/>
      <c r="BO1309" s="144"/>
      <c r="BP1309" s="144"/>
      <c r="BQ1309" s="144"/>
      <c r="BR1309" s="144"/>
      <c r="BS1309" s="144"/>
      <c r="BT1309" s="144"/>
      <c r="BU1309" s="144"/>
      <c r="BV1309" s="144"/>
      <c r="BW1309" s="144"/>
      <c r="BX1309" s="144"/>
      <c r="BY1309" s="144"/>
      <c r="BZ1309" s="144"/>
      <c r="CA1309" s="144"/>
      <c r="CB1309" s="144"/>
      <c r="CC1309" s="144"/>
      <c r="CD1309" s="144"/>
      <c r="CE1309" s="144"/>
      <c r="CF1309" s="144"/>
      <c r="CG1309" s="144"/>
      <c r="CH1309" s="144"/>
      <c r="CI1309" s="144"/>
      <c r="CJ1309" s="144"/>
      <c r="CK1309" s="144"/>
      <c r="CL1309" s="144"/>
      <c r="CM1309" s="144"/>
      <c r="CN1309" s="144"/>
      <c r="CO1309" s="144"/>
      <c r="CP1309" s="144"/>
      <c r="CQ1309" s="144"/>
      <c r="CR1309" s="144"/>
      <c r="CS1309" s="144"/>
      <c r="CT1309" s="144"/>
      <c r="CU1309" s="144"/>
      <c r="CV1309" s="144"/>
      <c r="CW1309" s="144"/>
      <c r="CX1309" s="144"/>
      <c r="CY1309" s="144"/>
      <c r="CZ1309" s="144"/>
      <c r="DA1309" s="144"/>
      <c r="DB1309" s="144"/>
      <c r="DC1309" s="144"/>
      <c r="DD1309" s="144"/>
      <c r="DE1309" s="144"/>
      <c r="DF1309" s="144"/>
      <c r="DG1309" s="144"/>
      <c r="DH1309" s="144"/>
      <c r="DI1309" s="144"/>
      <c r="DJ1309" s="144"/>
      <c r="DK1309" s="144"/>
      <c r="DL1309" s="144"/>
      <c r="DM1309" s="144"/>
      <c r="DN1309" s="144"/>
      <c r="DO1309" s="144"/>
      <c r="DP1309" s="144"/>
      <c r="DQ1309" s="144"/>
      <c r="DR1309" s="144"/>
      <c r="DS1309" s="144"/>
      <c r="DT1309" s="144"/>
      <c r="DU1309" s="144"/>
      <c r="DV1309" s="144"/>
      <c r="DW1309" s="144"/>
      <c r="DX1309" s="144"/>
      <c r="DY1309" s="144"/>
      <c r="DZ1309" s="144"/>
      <c r="EA1309" s="144"/>
      <c r="EB1309" s="144"/>
      <c r="EC1309" s="144"/>
      <c r="ED1309" s="144"/>
      <c r="EE1309" s="144"/>
      <c r="EF1309" s="144"/>
      <c r="EG1309" s="144"/>
      <c r="EH1309" s="144"/>
      <c r="EI1309" s="144"/>
      <c r="EJ1309" s="144"/>
      <c r="EK1309" s="144"/>
      <c r="EL1309" s="144"/>
      <c r="EM1309" s="144"/>
      <c r="EN1309" s="144"/>
      <c r="EO1309" s="144"/>
      <c r="EP1309" s="144"/>
      <c r="EQ1309" s="144"/>
      <c r="ER1309" s="144"/>
      <c r="ES1309" s="144"/>
      <c r="ET1309" s="144"/>
      <c r="EU1309" s="144"/>
      <c r="EV1309" s="144"/>
      <c r="EW1309" s="144"/>
      <c r="EX1309" s="144"/>
      <c r="EY1309" s="144"/>
      <c r="EZ1309" s="144"/>
      <c r="FA1309" s="144"/>
      <c r="FB1309" s="144"/>
      <c r="FC1309" s="144"/>
      <c r="FD1309" s="144"/>
      <c r="FE1309" s="144"/>
      <c r="FF1309" s="144"/>
      <c r="FG1309" s="144"/>
      <c r="FH1309" s="144"/>
      <c r="FI1309" s="144"/>
      <c r="FJ1309" s="144"/>
      <c r="FK1309" s="144"/>
      <c r="FL1309" s="144"/>
      <c r="FM1309" s="144"/>
      <c r="FN1309" s="144"/>
      <c r="FO1309" s="144"/>
      <c r="FP1309" s="144"/>
      <c r="FQ1309" s="144"/>
      <c r="FR1309" s="144"/>
      <c r="FS1309" s="144"/>
      <c r="FT1309" s="144"/>
      <c r="FU1309" s="144"/>
      <c r="FV1309" s="144"/>
      <c r="FW1309" s="144"/>
      <c r="FX1309" s="144"/>
      <c r="FY1309" s="144"/>
      <c r="FZ1309" s="144"/>
      <c r="GA1309" s="144"/>
      <c r="GB1309" s="144"/>
      <c r="GC1309" s="144"/>
      <c r="GD1309" s="144"/>
      <c r="GE1309" s="144"/>
      <c r="GF1309" s="144"/>
      <c r="GG1309" s="144"/>
      <c r="GH1309" s="144"/>
      <c r="GI1309" s="144"/>
      <c r="GJ1309" s="144"/>
      <c r="GK1309" s="144"/>
      <c r="GL1309" s="144"/>
      <c r="GM1309" s="144"/>
      <c r="GN1309" s="144"/>
      <c r="GO1309" s="144"/>
      <c r="GP1309" s="144"/>
      <c r="GQ1309" s="144"/>
      <c r="GR1309" s="144"/>
      <c r="GS1309" s="144"/>
      <c r="GT1309" s="144"/>
      <c r="GU1309" s="144"/>
      <c r="GV1309" s="144"/>
      <c r="GW1309" s="144"/>
      <c r="GX1309" s="144"/>
      <c r="GY1309" s="144"/>
      <c r="GZ1309" s="144"/>
      <c r="HA1309" s="144"/>
      <c r="HB1309" s="144"/>
      <c r="HC1309" s="144"/>
      <c r="HD1309" s="144"/>
      <c r="HE1309" s="144"/>
      <c r="HF1309" s="144"/>
      <c r="HG1309" s="144"/>
      <c r="HH1309" s="144"/>
      <c r="HI1309" s="144"/>
      <c r="HJ1309" s="144"/>
    </row>
    <row r="1310" spans="1:218" ht="16.5" x14ac:dyDescent="0.35">
      <c r="A1310" s="144"/>
      <c r="B1310" s="144"/>
      <c r="C1310" s="144"/>
      <c r="D1310" s="144"/>
      <c r="E1310" s="144"/>
      <c r="F1310" s="144"/>
      <c r="G1310" s="144"/>
      <c r="H1310" s="144"/>
      <c r="I1310" s="144"/>
      <c r="J1310" s="144"/>
      <c r="K1310" s="144"/>
      <c r="L1310" s="144"/>
      <c r="M1310" s="144"/>
      <c r="N1310" s="144"/>
      <c r="O1310" s="144"/>
      <c r="P1310" s="144"/>
      <c r="Q1310" s="144"/>
      <c r="R1310" s="144"/>
      <c r="S1310" s="144"/>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c r="BG1310" s="144"/>
      <c r="BH1310" s="144"/>
      <c r="BI1310" s="144"/>
      <c r="BJ1310" s="144"/>
      <c r="BK1310" s="144"/>
      <c r="BL1310" s="144"/>
      <c r="BM1310" s="144"/>
      <c r="BN1310" s="144"/>
      <c r="BO1310" s="144"/>
      <c r="BP1310" s="144"/>
      <c r="BQ1310" s="144"/>
      <c r="BR1310" s="144"/>
      <c r="BS1310" s="144"/>
      <c r="BT1310" s="144"/>
      <c r="BU1310" s="144"/>
      <c r="BV1310" s="144"/>
      <c r="BW1310" s="144"/>
      <c r="BX1310" s="144"/>
      <c r="BY1310" s="144"/>
      <c r="BZ1310" s="144"/>
      <c r="CA1310" s="144"/>
      <c r="CB1310" s="144"/>
      <c r="CC1310" s="144"/>
      <c r="CD1310" s="144"/>
      <c r="CE1310" s="144"/>
      <c r="CF1310" s="144"/>
      <c r="CG1310" s="144"/>
      <c r="CH1310" s="144"/>
      <c r="CI1310" s="144"/>
      <c r="CJ1310" s="144"/>
      <c r="CK1310" s="144"/>
      <c r="CL1310" s="144"/>
      <c r="CM1310" s="144"/>
      <c r="CN1310" s="144"/>
      <c r="CO1310" s="144"/>
      <c r="CP1310" s="144"/>
      <c r="CQ1310" s="144"/>
      <c r="CR1310" s="144"/>
      <c r="CS1310" s="144"/>
      <c r="CT1310" s="144"/>
      <c r="CU1310" s="144"/>
      <c r="CV1310" s="144"/>
      <c r="CW1310" s="144"/>
      <c r="CX1310" s="144"/>
      <c r="CY1310" s="144"/>
      <c r="CZ1310" s="144"/>
      <c r="DA1310" s="144"/>
      <c r="DB1310" s="144"/>
      <c r="DC1310" s="144"/>
      <c r="DD1310" s="144"/>
      <c r="DE1310" s="144"/>
      <c r="DF1310" s="144"/>
      <c r="DG1310" s="144"/>
      <c r="DH1310" s="144"/>
      <c r="DI1310" s="144"/>
      <c r="DJ1310" s="144"/>
      <c r="DK1310" s="144"/>
      <c r="DL1310" s="144"/>
      <c r="DM1310" s="144"/>
      <c r="DN1310" s="144"/>
      <c r="DO1310" s="144"/>
      <c r="DP1310" s="144"/>
      <c r="DQ1310" s="144"/>
      <c r="DR1310" s="144"/>
      <c r="DS1310" s="144"/>
      <c r="DT1310" s="144"/>
      <c r="DU1310" s="144"/>
      <c r="DV1310" s="144"/>
      <c r="DW1310" s="144"/>
      <c r="DX1310" s="144"/>
      <c r="DY1310" s="144"/>
      <c r="DZ1310" s="144"/>
      <c r="EA1310" s="144"/>
      <c r="EB1310" s="144"/>
      <c r="EC1310" s="144"/>
      <c r="ED1310" s="144"/>
      <c r="EE1310" s="144"/>
      <c r="EF1310" s="144"/>
      <c r="EG1310" s="144"/>
      <c r="EH1310" s="144"/>
      <c r="EI1310" s="144"/>
      <c r="EJ1310" s="144"/>
      <c r="EK1310" s="144"/>
      <c r="EL1310" s="144"/>
      <c r="EM1310" s="144"/>
      <c r="EN1310" s="144"/>
      <c r="EO1310" s="144"/>
      <c r="EP1310" s="144"/>
      <c r="EQ1310" s="144"/>
      <c r="ER1310" s="144"/>
      <c r="ES1310" s="144"/>
      <c r="ET1310" s="144"/>
      <c r="EU1310" s="144"/>
      <c r="EV1310" s="144"/>
      <c r="EW1310" s="144"/>
      <c r="EX1310" s="144"/>
      <c r="EY1310" s="144"/>
      <c r="EZ1310" s="144"/>
      <c r="FA1310" s="144"/>
      <c r="FB1310" s="144"/>
      <c r="FC1310" s="144"/>
      <c r="FD1310" s="144"/>
      <c r="FE1310" s="144"/>
      <c r="FF1310" s="144"/>
      <c r="FG1310" s="144"/>
      <c r="FH1310" s="144"/>
      <c r="FI1310" s="144"/>
      <c r="FJ1310" s="144"/>
      <c r="FK1310" s="144"/>
      <c r="FL1310" s="144"/>
      <c r="FM1310" s="144"/>
      <c r="FN1310" s="144"/>
      <c r="FO1310" s="144"/>
      <c r="FP1310" s="144"/>
      <c r="FQ1310" s="144"/>
      <c r="FR1310" s="144"/>
      <c r="FS1310" s="144"/>
      <c r="FT1310" s="144"/>
      <c r="FU1310" s="144"/>
      <c r="FV1310" s="144"/>
      <c r="FW1310" s="144"/>
      <c r="FX1310" s="144"/>
      <c r="FY1310" s="144"/>
      <c r="FZ1310" s="144"/>
      <c r="GA1310" s="144"/>
      <c r="GB1310" s="144"/>
      <c r="GC1310" s="144"/>
      <c r="GD1310" s="144"/>
      <c r="GE1310" s="144"/>
      <c r="GF1310" s="144"/>
      <c r="GG1310" s="144"/>
      <c r="GH1310" s="144"/>
      <c r="GI1310" s="144"/>
      <c r="GJ1310" s="144"/>
      <c r="GK1310" s="144"/>
      <c r="GL1310" s="144"/>
      <c r="GM1310" s="144"/>
      <c r="GN1310" s="144"/>
      <c r="GO1310" s="144"/>
      <c r="GP1310" s="144"/>
      <c r="GQ1310" s="144"/>
      <c r="GR1310" s="144"/>
      <c r="GS1310" s="144"/>
      <c r="GT1310" s="144"/>
      <c r="GU1310" s="144"/>
      <c r="GV1310" s="144"/>
      <c r="GW1310" s="144"/>
      <c r="GX1310" s="144"/>
      <c r="GY1310" s="144"/>
      <c r="GZ1310" s="144"/>
      <c r="HA1310" s="144"/>
      <c r="HB1310" s="144"/>
      <c r="HC1310" s="144"/>
      <c r="HD1310" s="144"/>
      <c r="HE1310" s="144"/>
      <c r="HF1310" s="144"/>
      <c r="HG1310" s="144"/>
      <c r="HH1310" s="144"/>
      <c r="HI1310" s="144"/>
      <c r="HJ1310" s="144"/>
    </row>
    <row r="1311" spans="1:218" ht="16.5" x14ac:dyDescent="0.35">
      <c r="A1311" s="144"/>
      <c r="B1311" s="144"/>
      <c r="C1311" s="144"/>
      <c r="D1311" s="144"/>
      <c r="E1311" s="144"/>
      <c r="F1311" s="144"/>
      <c r="G1311" s="144"/>
      <c r="H1311" s="144"/>
      <c r="I1311" s="144"/>
      <c r="J1311" s="144"/>
      <c r="K1311" s="144"/>
      <c r="L1311" s="144"/>
      <c r="M1311" s="144"/>
      <c r="N1311" s="144"/>
      <c r="O1311" s="144"/>
      <c r="P1311" s="144"/>
      <c r="Q1311" s="144"/>
      <c r="R1311" s="144"/>
      <c r="S1311" s="144"/>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c r="BG1311" s="144"/>
      <c r="BH1311" s="144"/>
      <c r="BI1311" s="144"/>
      <c r="BJ1311" s="144"/>
      <c r="BK1311" s="144"/>
      <c r="BL1311" s="144"/>
      <c r="BM1311" s="144"/>
      <c r="BN1311" s="144"/>
      <c r="BO1311" s="144"/>
      <c r="BP1311" s="144"/>
      <c r="BQ1311" s="144"/>
      <c r="BR1311" s="144"/>
      <c r="BS1311" s="144"/>
      <c r="BT1311" s="144"/>
      <c r="BU1311" s="144"/>
      <c r="BV1311" s="144"/>
      <c r="BW1311" s="144"/>
      <c r="BX1311" s="144"/>
      <c r="BY1311" s="144"/>
      <c r="BZ1311" s="144"/>
      <c r="CA1311" s="144"/>
      <c r="CB1311" s="144"/>
      <c r="CC1311" s="144"/>
      <c r="CD1311" s="144"/>
      <c r="CE1311" s="144"/>
      <c r="CF1311" s="144"/>
      <c r="CG1311" s="144"/>
      <c r="CH1311" s="144"/>
      <c r="CI1311" s="144"/>
      <c r="CJ1311" s="144"/>
      <c r="CK1311" s="144"/>
      <c r="CL1311" s="144"/>
      <c r="CM1311" s="144"/>
      <c r="CN1311" s="144"/>
      <c r="CO1311" s="144"/>
      <c r="CP1311" s="144"/>
      <c r="CQ1311" s="144"/>
      <c r="CR1311" s="144"/>
      <c r="CS1311" s="144"/>
      <c r="CT1311" s="144"/>
      <c r="CU1311" s="144"/>
      <c r="CV1311" s="144"/>
      <c r="CW1311" s="144"/>
      <c r="CX1311" s="144"/>
      <c r="CY1311" s="144"/>
      <c r="CZ1311" s="144"/>
      <c r="DA1311" s="144"/>
      <c r="DB1311" s="144"/>
      <c r="DC1311" s="144"/>
      <c r="DD1311" s="144"/>
      <c r="DE1311" s="144"/>
      <c r="DF1311" s="144"/>
      <c r="DG1311" s="144"/>
      <c r="DH1311" s="144"/>
      <c r="DI1311" s="144"/>
      <c r="DJ1311" s="144"/>
      <c r="DK1311" s="144"/>
      <c r="DL1311" s="144"/>
      <c r="DM1311" s="144"/>
      <c r="DN1311" s="144"/>
      <c r="DO1311" s="144"/>
      <c r="DP1311" s="144"/>
      <c r="DQ1311" s="144"/>
      <c r="DR1311" s="144"/>
      <c r="DS1311" s="144"/>
      <c r="DT1311" s="144"/>
      <c r="DU1311" s="144"/>
      <c r="DV1311" s="144"/>
      <c r="DW1311" s="144"/>
      <c r="DX1311" s="144"/>
      <c r="DY1311" s="144"/>
      <c r="DZ1311" s="144"/>
      <c r="EA1311" s="144"/>
      <c r="EB1311" s="144"/>
      <c r="EC1311" s="144"/>
      <c r="ED1311" s="144"/>
      <c r="EE1311" s="144"/>
      <c r="EF1311" s="144"/>
      <c r="EG1311" s="144"/>
      <c r="EH1311" s="144"/>
      <c r="EI1311" s="144"/>
      <c r="EJ1311" s="144"/>
      <c r="EK1311" s="144"/>
      <c r="EL1311" s="144"/>
      <c r="EM1311" s="144"/>
      <c r="EN1311" s="144"/>
      <c r="EO1311" s="144"/>
      <c r="EP1311" s="144"/>
      <c r="EQ1311" s="144"/>
      <c r="ER1311" s="144"/>
      <c r="ES1311" s="144"/>
      <c r="ET1311" s="144"/>
      <c r="EU1311" s="144"/>
      <c r="EV1311" s="144"/>
      <c r="EW1311" s="144"/>
      <c r="EX1311" s="144"/>
      <c r="EY1311" s="144"/>
      <c r="EZ1311" s="144"/>
      <c r="FA1311" s="144"/>
      <c r="FB1311" s="144"/>
      <c r="FC1311" s="144"/>
      <c r="FD1311" s="144"/>
      <c r="FE1311" s="144"/>
      <c r="FF1311" s="144"/>
      <c r="FG1311" s="144"/>
      <c r="FH1311" s="144"/>
      <c r="FI1311" s="144"/>
      <c r="FJ1311" s="144"/>
      <c r="FK1311" s="144"/>
      <c r="FL1311" s="144"/>
      <c r="FM1311" s="144"/>
      <c r="FN1311" s="144"/>
      <c r="FO1311" s="144"/>
      <c r="FP1311" s="144"/>
      <c r="FQ1311" s="144"/>
      <c r="FR1311" s="144"/>
      <c r="FS1311" s="144"/>
      <c r="FT1311" s="144"/>
      <c r="FU1311" s="144"/>
      <c r="FV1311" s="144"/>
      <c r="FW1311" s="144"/>
      <c r="FX1311" s="144"/>
      <c r="FY1311" s="144"/>
      <c r="FZ1311" s="144"/>
      <c r="GA1311" s="144"/>
      <c r="GB1311" s="144"/>
      <c r="GC1311" s="144"/>
      <c r="GD1311" s="144"/>
      <c r="GE1311" s="144"/>
      <c r="GF1311" s="144"/>
      <c r="GG1311" s="144"/>
      <c r="GH1311" s="144"/>
      <c r="GI1311" s="144"/>
      <c r="GJ1311" s="144"/>
      <c r="GK1311" s="144"/>
      <c r="GL1311" s="144"/>
      <c r="GM1311" s="144"/>
      <c r="GN1311" s="144"/>
      <c r="GO1311" s="144"/>
      <c r="GP1311" s="144"/>
      <c r="GQ1311" s="144"/>
      <c r="GR1311" s="144"/>
      <c r="GS1311" s="144"/>
      <c r="GT1311" s="144"/>
      <c r="GU1311" s="144"/>
      <c r="GV1311" s="144"/>
      <c r="GW1311" s="144"/>
      <c r="GX1311" s="144"/>
      <c r="GY1311" s="144"/>
      <c r="GZ1311" s="144"/>
      <c r="HA1311" s="144"/>
      <c r="HB1311" s="144"/>
      <c r="HC1311" s="144"/>
      <c r="HD1311" s="144"/>
      <c r="HE1311" s="144"/>
      <c r="HF1311" s="144"/>
      <c r="HG1311" s="144"/>
      <c r="HH1311" s="144"/>
      <c r="HI1311" s="144"/>
      <c r="HJ1311" s="144"/>
    </row>
    <row r="1312" spans="1:218" ht="16.5" x14ac:dyDescent="0.35">
      <c r="A1312" s="144"/>
      <c r="B1312" s="144"/>
      <c r="C1312" s="144"/>
      <c r="D1312" s="144"/>
      <c r="E1312" s="144"/>
      <c r="F1312" s="144"/>
      <c r="G1312" s="144"/>
      <c r="H1312" s="144"/>
      <c r="I1312" s="144"/>
      <c r="J1312" s="144"/>
      <c r="K1312" s="144"/>
      <c r="L1312" s="144"/>
      <c r="M1312" s="144"/>
      <c r="N1312" s="144"/>
      <c r="O1312" s="144"/>
      <c r="P1312" s="144"/>
      <c r="Q1312" s="144"/>
      <c r="R1312" s="144"/>
      <c r="S1312" s="144"/>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c r="BG1312" s="144"/>
      <c r="BH1312" s="144"/>
      <c r="BI1312" s="144"/>
      <c r="BJ1312" s="144"/>
      <c r="BK1312" s="144"/>
      <c r="BL1312" s="144"/>
      <c r="BM1312" s="144"/>
      <c r="BN1312" s="144"/>
      <c r="BO1312" s="144"/>
      <c r="BP1312" s="144"/>
      <c r="BQ1312" s="144"/>
      <c r="BR1312" s="144"/>
      <c r="BS1312" s="144"/>
      <c r="BT1312" s="144"/>
      <c r="BU1312" s="144"/>
      <c r="BV1312" s="144"/>
      <c r="BW1312" s="144"/>
      <c r="BX1312" s="144"/>
      <c r="BY1312" s="144"/>
      <c r="BZ1312" s="144"/>
      <c r="CA1312" s="144"/>
      <c r="CB1312" s="144"/>
      <c r="CC1312" s="144"/>
      <c r="CD1312" s="144"/>
      <c r="CE1312" s="144"/>
      <c r="CF1312" s="144"/>
      <c r="CG1312" s="144"/>
      <c r="CH1312" s="144"/>
      <c r="CI1312" s="144"/>
      <c r="CJ1312" s="144"/>
      <c r="CK1312" s="144"/>
      <c r="CL1312" s="144"/>
      <c r="CM1312" s="144"/>
      <c r="CN1312" s="144"/>
      <c r="CO1312" s="144"/>
      <c r="CP1312" s="144"/>
      <c r="CQ1312" s="144"/>
      <c r="CR1312" s="144"/>
      <c r="CS1312" s="144"/>
      <c r="CT1312" s="144"/>
      <c r="CU1312" s="144"/>
      <c r="CV1312" s="144"/>
      <c r="CW1312" s="144"/>
      <c r="CX1312" s="144"/>
      <c r="CY1312" s="144"/>
      <c r="CZ1312" s="144"/>
      <c r="DA1312" s="144"/>
      <c r="DB1312" s="144"/>
      <c r="DC1312" s="144"/>
      <c r="DD1312" s="144"/>
      <c r="DE1312" s="144"/>
      <c r="DF1312" s="144"/>
      <c r="DG1312" s="144"/>
      <c r="DH1312" s="144"/>
      <c r="DI1312" s="144"/>
      <c r="DJ1312" s="144"/>
      <c r="DK1312" s="144"/>
      <c r="DL1312" s="144"/>
      <c r="DM1312" s="144"/>
      <c r="DN1312" s="144"/>
      <c r="DO1312" s="144"/>
      <c r="DP1312" s="144"/>
      <c r="DQ1312" s="144"/>
      <c r="DR1312" s="144"/>
      <c r="DS1312" s="144"/>
      <c r="DT1312" s="144"/>
      <c r="DU1312" s="144"/>
      <c r="DV1312" s="144"/>
      <c r="DW1312" s="144"/>
      <c r="DX1312" s="144"/>
      <c r="DY1312" s="144"/>
      <c r="DZ1312" s="144"/>
      <c r="EA1312" s="144"/>
      <c r="EB1312" s="144"/>
      <c r="EC1312" s="144"/>
      <c r="ED1312" s="144"/>
      <c r="EE1312" s="144"/>
      <c r="EF1312" s="144"/>
      <c r="EG1312" s="144"/>
      <c r="EH1312" s="144"/>
      <c r="EI1312" s="144"/>
      <c r="EJ1312" s="144"/>
      <c r="EK1312" s="144"/>
      <c r="EL1312" s="144"/>
      <c r="EM1312" s="144"/>
      <c r="EN1312" s="144"/>
      <c r="EO1312" s="144"/>
      <c r="EP1312" s="144"/>
      <c r="EQ1312" s="144"/>
      <c r="ER1312" s="144"/>
      <c r="ES1312" s="144"/>
      <c r="ET1312" s="144"/>
      <c r="EU1312" s="144"/>
      <c r="EV1312" s="144"/>
      <c r="EW1312" s="144"/>
      <c r="EX1312" s="144"/>
      <c r="EY1312" s="144"/>
      <c r="EZ1312" s="144"/>
      <c r="FA1312" s="144"/>
      <c r="FB1312" s="144"/>
      <c r="FC1312" s="144"/>
      <c r="FD1312" s="144"/>
      <c r="FE1312" s="144"/>
      <c r="FF1312" s="144"/>
      <c r="FG1312" s="144"/>
      <c r="FH1312" s="144"/>
      <c r="FI1312" s="144"/>
      <c r="FJ1312" s="144"/>
      <c r="FK1312" s="144"/>
      <c r="FL1312" s="144"/>
      <c r="FM1312" s="144"/>
      <c r="FN1312" s="144"/>
      <c r="FO1312" s="144"/>
      <c r="FP1312" s="144"/>
      <c r="FQ1312" s="144"/>
      <c r="FR1312" s="144"/>
      <c r="FS1312" s="144"/>
      <c r="FT1312" s="144"/>
      <c r="FU1312" s="144"/>
      <c r="FV1312" s="144"/>
      <c r="FW1312" s="144"/>
      <c r="FX1312" s="144"/>
      <c r="FY1312" s="144"/>
      <c r="FZ1312" s="144"/>
      <c r="GA1312" s="144"/>
      <c r="GB1312" s="144"/>
      <c r="GC1312" s="144"/>
      <c r="GD1312" s="144"/>
      <c r="GE1312" s="144"/>
      <c r="GF1312" s="144"/>
      <c r="GG1312" s="144"/>
      <c r="GH1312" s="144"/>
      <c r="GI1312" s="144"/>
      <c r="GJ1312" s="144"/>
      <c r="GK1312" s="144"/>
      <c r="GL1312" s="144"/>
      <c r="GM1312" s="144"/>
      <c r="GN1312" s="144"/>
      <c r="GO1312" s="144"/>
      <c r="GP1312" s="144"/>
      <c r="GQ1312" s="144"/>
      <c r="GR1312" s="144"/>
      <c r="GS1312" s="144"/>
      <c r="GT1312" s="144"/>
      <c r="GU1312" s="144"/>
      <c r="GV1312" s="144"/>
      <c r="GW1312" s="144"/>
      <c r="GX1312" s="144"/>
      <c r="GY1312" s="144"/>
      <c r="GZ1312" s="144"/>
      <c r="HA1312" s="144"/>
      <c r="HB1312" s="144"/>
      <c r="HC1312" s="144"/>
      <c r="HD1312" s="144"/>
      <c r="HE1312" s="144"/>
      <c r="HF1312" s="144"/>
      <c r="HG1312" s="144"/>
      <c r="HH1312" s="144"/>
      <c r="HI1312" s="144"/>
      <c r="HJ1312" s="144"/>
    </row>
    <row r="1313" spans="1:218" ht="16.5" x14ac:dyDescent="0.35">
      <c r="A1313" s="144"/>
      <c r="B1313" s="144"/>
      <c r="C1313" s="144"/>
      <c r="D1313" s="144"/>
      <c r="E1313" s="144"/>
      <c r="F1313" s="144"/>
      <c r="G1313" s="144"/>
      <c r="H1313" s="144"/>
      <c r="I1313" s="144"/>
      <c r="J1313" s="144"/>
      <c r="K1313" s="144"/>
      <c r="L1313" s="144"/>
      <c r="M1313" s="144"/>
      <c r="N1313" s="144"/>
      <c r="O1313" s="144"/>
      <c r="P1313" s="144"/>
      <c r="Q1313" s="144"/>
      <c r="R1313" s="144"/>
      <c r="S1313" s="144"/>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c r="BG1313" s="144"/>
      <c r="BH1313" s="144"/>
      <c r="BI1313" s="144"/>
      <c r="BJ1313" s="144"/>
      <c r="BK1313" s="144"/>
      <c r="BL1313" s="144"/>
      <c r="BM1313" s="144"/>
      <c r="BN1313" s="144"/>
      <c r="BO1313" s="144"/>
      <c r="BP1313" s="144"/>
      <c r="BQ1313" s="144"/>
      <c r="BR1313" s="144"/>
      <c r="BS1313" s="144"/>
      <c r="BT1313" s="144"/>
      <c r="BU1313" s="144"/>
      <c r="BV1313" s="144"/>
      <c r="BW1313" s="144"/>
      <c r="BX1313" s="144"/>
      <c r="BY1313" s="144"/>
      <c r="BZ1313" s="144"/>
      <c r="CA1313" s="144"/>
      <c r="CB1313" s="144"/>
      <c r="CC1313" s="144"/>
      <c r="CD1313" s="144"/>
      <c r="CE1313" s="144"/>
      <c r="CF1313" s="144"/>
      <c r="CG1313" s="144"/>
      <c r="CH1313" s="144"/>
      <c r="CI1313" s="144"/>
      <c r="CJ1313" s="144"/>
      <c r="CK1313" s="144"/>
      <c r="CL1313" s="144"/>
      <c r="CM1313" s="144"/>
      <c r="CN1313" s="144"/>
      <c r="CO1313" s="144"/>
      <c r="CP1313" s="144"/>
      <c r="CQ1313" s="144"/>
      <c r="CR1313" s="144"/>
      <c r="CS1313" s="144"/>
      <c r="CT1313" s="144"/>
      <c r="CU1313" s="144"/>
      <c r="CV1313" s="144"/>
      <c r="CW1313" s="144"/>
      <c r="CX1313" s="144"/>
      <c r="CY1313" s="144"/>
      <c r="CZ1313" s="144"/>
      <c r="DA1313" s="144"/>
      <c r="DB1313" s="144"/>
      <c r="DC1313" s="144"/>
      <c r="DD1313" s="144"/>
      <c r="DE1313" s="144"/>
      <c r="DF1313" s="144"/>
      <c r="DG1313" s="144"/>
      <c r="DH1313" s="144"/>
      <c r="DI1313" s="144"/>
      <c r="DJ1313" s="144"/>
      <c r="DK1313" s="144"/>
      <c r="DL1313" s="144"/>
      <c r="DM1313" s="144"/>
      <c r="DN1313" s="144"/>
      <c r="DO1313" s="144"/>
      <c r="DP1313" s="144"/>
      <c r="DQ1313" s="144"/>
      <c r="DR1313" s="144"/>
      <c r="DS1313" s="144"/>
      <c r="DT1313" s="144"/>
      <c r="DU1313" s="144"/>
      <c r="DV1313" s="144"/>
      <c r="DW1313" s="144"/>
      <c r="DX1313" s="144"/>
      <c r="DY1313" s="144"/>
      <c r="DZ1313" s="144"/>
      <c r="EA1313" s="144"/>
      <c r="EB1313" s="144"/>
      <c r="EC1313" s="144"/>
      <c r="ED1313" s="144"/>
      <c r="EE1313" s="144"/>
      <c r="EF1313" s="144"/>
      <c r="EG1313" s="144"/>
      <c r="EH1313" s="144"/>
      <c r="EI1313" s="144"/>
      <c r="EJ1313" s="144"/>
      <c r="EK1313" s="144"/>
      <c r="EL1313" s="144"/>
      <c r="EM1313" s="144"/>
      <c r="EN1313" s="144"/>
      <c r="EO1313" s="144"/>
      <c r="EP1313" s="144"/>
      <c r="EQ1313" s="144"/>
      <c r="ER1313" s="144"/>
      <c r="ES1313" s="144"/>
      <c r="ET1313" s="144"/>
      <c r="EU1313" s="144"/>
      <c r="EV1313" s="144"/>
      <c r="EW1313" s="144"/>
      <c r="EX1313" s="144"/>
      <c r="EY1313" s="144"/>
      <c r="EZ1313" s="144"/>
      <c r="FA1313" s="144"/>
      <c r="FB1313" s="144"/>
      <c r="FC1313" s="144"/>
      <c r="FD1313" s="144"/>
      <c r="FE1313" s="144"/>
      <c r="FF1313" s="144"/>
      <c r="FG1313" s="144"/>
      <c r="FH1313" s="144"/>
      <c r="FI1313" s="144"/>
      <c r="FJ1313" s="144"/>
      <c r="FK1313" s="144"/>
      <c r="FL1313" s="144"/>
      <c r="FM1313" s="144"/>
      <c r="FN1313" s="144"/>
      <c r="FO1313" s="144"/>
      <c r="FP1313" s="144"/>
      <c r="FQ1313" s="144"/>
      <c r="FR1313" s="144"/>
      <c r="FS1313" s="144"/>
      <c r="FT1313" s="144"/>
      <c r="FU1313" s="144"/>
      <c r="FV1313" s="144"/>
      <c r="FW1313" s="144"/>
      <c r="FX1313" s="144"/>
      <c r="FY1313" s="144"/>
      <c r="FZ1313" s="144"/>
      <c r="GA1313" s="144"/>
      <c r="GB1313" s="144"/>
      <c r="GC1313" s="144"/>
      <c r="GD1313" s="144"/>
      <c r="GE1313" s="144"/>
      <c r="GF1313" s="144"/>
      <c r="GG1313" s="144"/>
      <c r="GH1313" s="144"/>
      <c r="GI1313" s="144"/>
      <c r="GJ1313" s="144"/>
      <c r="GK1313" s="144"/>
      <c r="GL1313" s="144"/>
      <c r="GM1313" s="144"/>
      <c r="GN1313" s="144"/>
      <c r="GO1313" s="144"/>
      <c r="GP1313" s="144"/>
      <c r="GQ1313" s="144"/>
      <c r="GR1313" s="144"/>
      <c r="GS1313" s="144"/>
      <c r="GT1313" s="144"/>
      <c r="GU1313" s="144"/>
      <c r="GV1313" s="144"/>
      <c r="GW1313" s="144"/>
      <c r="GX1313" s="144"/>
      <c r="GY1313" s="144"/>
      <c r="GZ1313" s="144"/>
      <c r="HA1313" s="144"/>
      <c r="HB1313" s="144"/>
      <c r="HC1313" s="144"/>
      <c r="HD1313" s="144"/>
      <c r="HE1313" s="144"/>
      <c r="HF1313" s="144"/>
      <c r="HG1313" s="144"/>
      <c r="HH1313" s="144"/>
      <c r="HI1313" s="144"/>
      <c r="HJ1313" s="144"/>
    </row>
    <row r="1314" spans="1:218" ht="16.5" x14ac:dyDescent="0.35">
      <c r="A1314" s="144"/>
      <c r="B1314" s="144"/>
      <c r="C1314" s="144"/>
      <c r="D1314" s="144"/>
      <c r="E1314" s="144"/>
      <c r="F1314" s="144"/>
      <c r="G1314" s="144"/>
      <c r="H1314" s="144"/>
      <c r="I1314" s="144"/>
      <c r="J1314" s="144"/>
      <c r="K1314" s="144"/>
      <c r="L1314" s="144"/>
      <c r="M1314" s="144"/>
      <c r="N1314" s="144"/>
      <c r="O1314" s="144"/>
      <c r="P1314" s="144"/>
      <c r="Q1314" s="144"/>
      <c r="R1314" s="144"/>
      <c r="S1314" s="144"/>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c r="BG1314" s="144"/>
      <c r="BH1314" s="144"/>
      <c r="BI1314" s="144"/>
      <c r="BJ1314" s="144"/>
      <c r="BK1314" s="144"/>
      <c r="BL1314" s="144"/>
      <c r="BM1314" s="144"/>
      <c r="BN1314" s="144"/>
      <c r="BO1314" s="144"/>
      <c r="BP1314" s="144"/>
      <c r="BQ1314" s="144"/>
      <c r="BR1314" s="144"/>
      <c r="BS1314" s="144"/>
      <c r="BT1314" s="144"/>
      <c r="BU1314" s="144"/>
      <c r="BV1314" s="144"/>
      <c r="BW1314" s="144"/>
      <c r="BX1314" s="144"/>
      <c r="BY1314" s="144"/>
      <c r="BZ1314" s="144"/>
      <c r="CA1314" s="144"/>
      <c r="CB1314" s="144"/>
      <c r="CC1314" s="144"/>
      <c r="CD1314" s="144"/>
      <c r="CE1314" s="144"/>
      <c r="CF1314" s="144"/>
      <c r="CG1314" s="144"/>
      <c r="CH1314" s="144"/>
      <c r="CI1314" s="144"/>
      <c r="CJ1314" s="144"/>
      <c r="CK1314" s="144"/>
      <c r="CL1314" s="144"/>
      <c r="CM1314" s="144"/>
      <c r="CN1314" s="144"/>
      <c r="CO1314" s="144"/>
      <c r="CP1314" s="144"/>
      <c r="CQ1314" s="144"/>
      <c r="CR1314" s="144"/>
      <c r="CS1314" s="144"/>
      <c r="CT1314" s="144"/>
      <c r="CU1314" s="144"/>
      <c r="CV1314" s="144"/>
      <c r="CW1314" s="144"/>
      <c r="CX1314" s="144"/>
      <c r="CY1314" s="144"/>
      <c r="CZ1314" s="144"/>
      <c r="DA1314" s="144"/>
      <c r="DB1314" s="144"/>
      <c r="DC1314" s="144"/>
      <c r="DD1314" s="144"/>
      <c r="DE1314" s="144"/>
      <c r="DF1314" s="144"/>
      <c r="DG1314" s="144"/>
      <c r="DH1314" s="144"/>
      <c r="DI1314" s="144"/>
      <c r="DJ1314" s="144"/>
      <c r="DK1314" s="144"/>
      <c r="DL1314" s="144"/>
      <c r="DM1314" s="144"/>
      <c r="DN1314" s="144"/>
      <c r="DO1314" s="144"/>
      <c r="DP1314" s="144"/>
      <c r="DQ1314" s="144"/>
      <c r="DR1314" s="144"/>
      <c r="DS1314" s="144"/>
      <c r="DT1314" s="144"/>
      <c r="DU1314" s="144"/>
      <c r="DV1314" s="144"/>
      <c r="DW1314" s="144"/>
      <c r="DX1314" s="144"/>
      <c r="DY1314" s="144"/>
      <c r="DZ1314" s="144"/>
      <c r="EA1314" s="144"/>
      <c r="EB1314" s="144"/>
      <c r="EC1314" s="144"/>
      <c r="ED1314" s="144"/>
      <c r="EE1314" s="144"/>
      <c r="EF1314" s="144"/>
      <c r="EG1314" s="144"/>
      <c r="EH1314" s="144"/>
      <c r="EI1314" s="144"/>
      <c r="EJ1314" s="144"/>
      <c r="EK1314" s="144"/>
      <c r="EL1314" s="144"/>
      <c r="EM1314" s="144"/>
      <c r="EN1314" s="144"/>
      <c r="EO1314" s="144"/>
      <c r="EP1314" s="144"/>
      <c r="EQ1314" s="144"/>
      <c r="ER1314" s="144"/>
      <c r="ES1314" s="144"/>
      <c r="ET1314" s="144"/>
      <c r="EU1314" s="144"/>
      <c r="EV1314" s="144"/>
      <c r="EW1314" s="144"/>
      <c r="EX1314" s="144"/>
      <c r="EY1314" s="144"/>
      <c r="EZ1314" s="144"/>
      <c r="FA1314" s="144"/>
      <c r="FB1314" s="144"/>
      <c r="FC1314" s="144"/>
      <c r="FD1314" s="144"/>
      <c r="FE1314" s="144"/>
      <c r="FF1314" s="144"/>
      <c r="FG1314" s="144"/>
      <c r="FH1314" s="144"/>
      <c r="FI1314" s="144"/>
      <c r="FJ1314" s="144"/>
      <c r="FK1314" s="144"/>
      <c r="FL1314" s="144"/>
      <c r="FM1314" s="144"/>
      <c r="FN1314" s="144"/>
      <c r="FO1314" s="144"/>
      <c r="FP1314" s="144"/>
      <c r="FQ1314" s="144"/>
      <c r="FR1314" s="144"/>
      <c r="FS1314" s="144"/>
      <c r="FT1314" s="144"/>
      <c r="FU1314" s="144"/>
      <c r="FV1314" s="144"/>
      <c r="FW1314" s="144"/>
      <c r="FX1314" s="144"/>
      <c r="FY1314" s="144"/>
      <c r="FZ1314" s="144"/>
      <c r="GA1314" s="144"/>
      <c r="GB1314" s="144"/>
      <c r="GC1314" s="144"/>
      <c r="GD1314" s="144"/>
      <c r="GE1314" s="144"/>
      <c r="GF1314" s="144"/>
      <c r="GG1314" s="144"/>
      <c r="GH1314" s="144"/>
      <c r="GI1314" s="144"/>
      <c r="GJ1314" s="144"/>
      <c r="GK1314" s="144"/>
      <c r="GL1314" s="144"/>
      <c r="GM1314" s="144"/>
      <c r="GN1314" s="144"/>
      <c r="GO1314" s="144"/>
      <c r="GP1314" s="144"/>
      <c r="GQ1314" s="144"/>
      <c r="GR1314" s="144"/>
      <c r="GS1314" s="144"/>
      <c r="GT1314" s="144"/>
      <c r="GU1314" s="144"/>
      <c r="GV1314" s="144"/>
      <c r="GW1314" s="144"/>
      <c r="GX1314" s="144"/>
      <c r="GY1314" s="144"/>
      <c r="GZ1314" s="144"/>
      <c r="HA1314" s="144"/>
      <c r="HB1314" s="144"/>
      <c r="HC1314" s="144"/>
      <c r="HD1314" s="144"/>
      <c r="HE1314" s="144"/>
      <c r="HF1314" s="144"/>
      <c r="HG1314" s="144"/>
      <c r="HH1314" s="144"/>
      <c r="HI1314" s="144"/>
      <c r="HJ1314" s="144"/>
    </row>
    <row r="1315" spans="1:218" ht="16.5" x14ac:dyDescent="0.35">
      <c r="A1315" s="144"/>
      <c r="B1315" s="144"/>
      <c r="C1315" s="144"/>
      <c r="D1315" s="144"/>
      <c r="E1315" s="144"/>
      <c r="F1315" s="144"/>
      <c r="G1315" s="144"/>
      <c r="H1315" s="144"/>
      <c r="I1315" s="144"/>
      <c r="J1315" s="144"/>
      <c r="K1315" s="144"/>
      <c r="L1315" s="144"/>
      <c r="M1315" s="144"/>
      <c r="N1315" s="144"/>
      <c r="O1315" s="144"/>
      <c r="P1315" s="144"/>
      <c r="Q1315" s="144"/>
      <c r="R1315" s="144"/>
      <c r="S1315" s="144"/>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c r="BG1315" s="144"/>
      <c r="BH1315" s="144"/>
      <c r="BI1315" s="144"/>
      <c r="BJ1315" s="144"/>
      <c r="BK1315" s="144"/>
      <c r="BL1315" s="144"/>
      <c r="BM1315" s="144"/>
      <c r="BN1315" s="144"/>
      <c r="BO1315" s="144"/>
      <c r="BP1315" s="144"/>
      <c r="BQ1315" s="144"/>
      <c r="BR1315" s="144"/>
      <c r="BS1315" s="144"/>
      <c r="BT1315" s="144"/>
      <c r="BU1315" s="144"/>
      <c r="BV1315" s="144"/>
      <c r="BW1315" s="144"/>
      <c r="BX1315" s="144"/>
      <c r="BY1315" s="144"/>
      <c r="BZ1315" s="144"/>
      <c r="CA1315" s="144"/>
      <c r="CB1315" s="144"/>
      <c r="CC1315" s="144"/>
      <c r="CD1315" s="144"/>
      <c r="CE1315" s="144"/>
      <c r="CF1315" s="144"/>
      <c r="CG1315" s="144"/>
      <c r="CH1315" s="144"/>
      <c r="CI1315" s="144"/>
      <c r="CJ1315" s="144"/>
      <c r="CK1315" s="144"/>
      <c r="CL1315" s="144"/>
      <c r="CM1315" s="144"/>
      <c r="CN1315" s="144"/>
      <c r="CO1315" s="144"/>
      <c r="CP1315" s="144"/>
      <c r="CQ1315" s="144"/>
      <c r="CR1315" s="144"/>
      <c r="CS1315" s="144"/>
      <c r="CT1315" s="144"/>
      <c r="CU1315" s="144"/>
      <c r="CV1315" s="144"/>
      <c r="CW1315" s="144"/>
      <c r="CX1315" s="144"/>
      <c r="CY1315" s="144"/>
      <c r="CZ1315" s="144"/>
      <c r="DA1315" s="144"/>
      <c r="DB1315" s="144"/>
      <c r="DC1315" s="144"/>
      <c r="DD1315" s="144"/>
      <c r="DE1315" s="144"/>
      <c r="DF1315" s="144"/>
      <c r="DG1315" s="144"/>
      <c r="DH1315" s="144"/>
      <c r="DI1315" s="144"/>
      <c r="DJ1315" s="144"/>
      <c r="DK1315" s="144"/>
      <c r="DL1315" s="144"/>
      <c r="DM1315" s="144"/>
      <c r="DN1315" s="144"/>
      <c r="DO1315" s="144"/>
      <c r="DP1315" s="144"/>
      <c r="DQ1315" s="144"/>
      <c r="DR1315" s="144"/>
      <c r="DS1315" s="144"/>
      <c r="DT1315" s="144"/>
      <c r="DU1315" s="144"/>
      <c r="DV1315" s="144"/>
      <c r="DW1315" s="144"/>
      <c r="DX1315" s="144"/>
      <c r="DY1315" s="144"/>
      <c r="DZ1315" s="144"/>
      <c r="EA1315" s="144"/>
      <c r="EB1315" s="144"/>
      <c r="EC1315" s="144"/>
      <c r="ED1315" s="144"/>
      <c r="EE1315" s="144"/>
      <c r="EF1315" s="144"/>
      <c r="EG1315" s="144"/>
      <c r="EH1315" s="144"/>
      <c r="EI1315" s="144"/>
      <c r="EJ1315" s="144"/>
      <c r="EK1315" s="144"/>
      <c r="EL1315" s="144"/>
      <c r="EM1315" s="144"/>
      <c r="EN1315" s="144"/>
      <c r="EO1315" s="144"/>
      <c r="EP1315" s="144"/>
      <c r="EQ1315" s="144"/>
      <c r="ER1315" s="144"/>
      <c r="ES1315" s="144"/>
      <c r="ET1315" s="144"/>
      <c r="EU1315" s="144"/>
      <c r="EV1315" s="144"/>
      <c r="EW1315" s="144"/>
      <c r="EX1315" s="144"/>
      <c r="EY1315" s="144"/>
      <c r="EZ1315" s="144"/>
      <c r="FA1315" s="144"/>
      <c r="FB1315" s="144"/>
      <c r="FC1315" s="144"/>
      <c r="FD1315" s="144"/>
      <c r="FE1315" s="144"/>
      <c r="FF1315" s="144"/>
      <c r="FG1315" s="144"/>
      <c r="FH1315" s="144"/>
      <c r="FI1315" s="144"/>
      <c r="FJ1315" s="144"/>
      <c r="FK1315" s="144"/>
      <c r="FL1315" s="144"/>
      <c r="FM1315" s="144"/>
      <c r="FN1315" s="144"/>
      <c r="FO1315" s="144"/>
      <c r="FP1315" s="144"/>
      <c r="FQ1315" s="144"/>
      <c r="FR1315" s="144"/>
      <c r="FS1315" s="144"/>
      <c r="FT1315" s="144"/>
      <c r="FU1315" s="144"/>
      <c r="FV1315" s="144"/>
      <c r="FW1315" s="144"/>
      <c r="FX1315" s="144"/>
      <c r="FY1315" s="144"/>
      <c r="FZ1315" s="144"/>
      <c r="GA1315" s="144"/>
      <c r="GB1315" s="144"/>
      <c r="GC1315" s="144"/>
      <c r="GD1315" s="144"/>
      <c r="GE1315" s="144"/>
      <c r="GF1315" s="144"/>
      <c r="GG1315" s="144"/>
      <c r="GH1315" s="144"/>
      <c r="GI1315" s="144"/>
      <c r="GJ1315" s="144"/>
      <c r="GK1315" s="144"/>
      <c r="GL1315" s="144"/>
      <c r="GM1315" s="144"/>
      <c r="GN1315" s="144"/>
      <c r="GO1315" s="144"/>
      <c r="GP1315" s="144"/>
      <c r="GQ1315" s="144"/>
      <c r="GR1315" s="144"/>
      <c r="GS1315" s="144"/>
      <c r="GT1315" s="144"/>
      <c r="GU1315" s="144"/>
      <c r="GV1315" s="144"/>
      <c r="GW1315" s="144"/>
      <c r="GX1315" s="144"/>
      <c r="GY1315" s="144"/>
      <c r="GZ1315" s="144"/>
      <c r="HA1315" s="144"/>
      <c r="HB1315" s="144"/>
      <c r="HC1315" s="144"/>
      <c r="HD1315" s="144"/>
      <c r="HE1315" s="144"/>
      <c r="HF1315" s="144"/>
      <c r="HG1315" s="144"/>
      <c r="HH1315" s="144"/>
      <c r="HI1315" s="144"/>
      <c r="HJ1315" s="144"/>
    </row>
    <row r="1316" spans="1:218" ht="16.5" x14ac:dyDescent="0.35">
      <c r="A1316" s="144"/>
      <c r="B1316" s="144"/>
      <c r="C1316" s="144"/>
      <c r="D1316" s="144"/>
      <c r="E1316" s="144"/>
      <c r="F1316" s="144"/>
      <c r="G1316" s="144"/>
      <c r="H1316" s="144"/>
      <c r="I1316" s="144"/>
      <c r="J1316" s="144"/>
      <c r="K1316" s="144"/>
      <c r="L1316" s="144"/>
      <c r="M1316" s="144"/>
      <c r="N1316" s="144"/>
      <c r="O1316" s="144"/>
      <c r="P1316" s="144"/>
      <c r="Q1316" s="144"/>
      <c r="R1316" s="144"/>
      <c r="S1316" s="144"/>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c r="BG1316" s="144"/>
      <c r="BH1316" s="144"/>
      <c r="BI1316" s="144"/>
      <c r="BJ1316" s="144"/>
      <c r="BK1316" s="144"/>
      <c r="BL1316" s="144"/>
      <c r="BM1316" s="144"/>
      <c r="BN1316" s="144"/>
      <c r="BO1316" s="144"/>
      <c r="BP1316" s="144"/>
      <c r="BQ1316" s="144"/>
      <c r="BR1316" s="144"/>
      <c r="BS1316" s="144"/>
      <c r="BT1316" s="144"/>
      <c r="BU1316" s="144"/>
      <c r="BV1316" s="144"/>
      <c r="BW1316" s="144"/>
      <c r="BX1316" s="144"/>
      <c r="BY1316" s="144"/>
      <c r="BZ1316" s="144"/>
      <c r="CA1316" s="144"/>
      <c r="CB1316" s="144"/>
      <c r="CC1316" s="144"/>
      <c r="CD1316" s="144"/>
      <c r="CE1316" s="144"/>
      <c r="CF1316" s="144"/>
      <c r="CG1316" s="144"/>
      <c r="CH1316" s="144"/>
      <c r="CI1316" s="144"/>
      <c r="CJ1316" s="144"/>
      <c r="CK1316" s="144"/>
      <c r="CL1316" s="144"/>
      <c r="CM1316" s="144"/>
      <c r="CN1316" s="144"/>
      <c r="CO1316" s="144"/>
      <c r="CP1316" s="144"/>
      <c r="CQ1316" s="144"/>
      <c r="CR1316" s="144"/>
      <c r="CS1316" s="144"/>
      <c r="CT1316" s="144"/>
      <c r="CU1316" s="144"/>
      <c r="CV1316" s="144"/>
      <c r="CW1316" s="144"/>
      <c r="CX1316" s="144"/>
      <c r="CY1316" s="144"/>
      <c r="CZ1316" s="144"/>
      <c r="DA1316" s="144"/>
      <c r="DB1316" s="144"/>
      <c r="DC1316" s="144"/>
      <c r="DD1316" s="144"/>
      <c r="DE1316" s="144"/>
      <c r="DF1316" s="144"/>
      <c r="DG1316" s="144"/>
      <c r="DH1316" s="144"/>
      <c r="DI1316" s="144"/>
      <c r="DJ1316" s="144"/>
      <c r="DK1316" s="144"/>
      <c r="DL1316" s="144"/>
      <c r="DM1316" s="144"/>
      <c r="DN1316" s="144"/>
      <c r="DO1316" s="144"/>
      <c r="DP1316" s="144"/>
      <c r="DQ1316" s="144"/>
      <c r="DR1316" s="144"/>
      <c r="DS1316" s="144"/>
      <c r="DT1316" s="144"/>
      <c r="DU1316" s="144"/>
      <c r="DV1316" s="144"/>
      <c r="DW1316" s="144"/>
      <c r="DX1316" s="144"/>
      <c r="DY1316" s="144"/>
      <c r="DZ1316" s="144"/>
      <c r="EA1316" s="144"/>
      <c r="EB1316" s="144"/>
      <c r="EC1316" s="144"/>
      <c r="ED1316" s="144"/>
      <c r="EE1316" s="144"/>
      <c r="EF1316" s="144"/>
      <c r="EG1316" s="144"/>
      <c r="EH1316" s="144"/>
      <c r="EI1316" s="144"/>
      <c r="EJ1316" s="144"/>
      <c r="EK1316" s="144"/>
      <c r="EL1316" s="144"/>
      <c r="EM1316" s="144"/>
      <c r="EN1316" s="144"/>
      <c r="EO1316" s="144"/>
      <c r="EP1316" s="144"/>
      <c r="EQ1316" s="144"/>
      <c r="ER1316" s="144"/>
      <c r="ES1316" s="144"/>
      <c r="ET1316" s="144"/>
      <c r="EU1316" s="144"/>
      <c r="EV1316" s="144"/>
      <c r="EW1316" s="144"/>
      <c r="EX1316" s="144"/>
      <c r="EY1316" s="144"/>
      <c r="EZ1316" s="144"/>
      <c r="FA1316" s="144"/>
      <c r="FB1316" s="144"/>
      <c r="FC1316" s="144"/>
      <c r="FD1316" s="144"/>
      <c r="FE1316" s="144"/>
      <c r="FF1316" s="144"/>
      <c r="FG1316" s="144"/>
      <c r="FH1316" s="144"/>
      <c r="FI1316" s="144"/>
      <c r="FJ1316" s="144"/>
      <c r="FK1316" s="144"/>
      <c r="FL1316" s="144"/>
      <c r="FM1316" s="144"/>
      <c r="FN1316" s="144"/>
      <c r="FO1316" s="144"/>
      <c r="FP1316" s="144"/>
      <c r="FQ1316" s="144"/>
      <c r="FR1316" s="144"/>
      <c r="FS1316" s="144"/>
      <c r="FT1316" s="144"/>
      <c r="FU1316" s="144"/>
      <c r="FV1316" s="144"/>
      <c r="FW1316" s="144"/>
      <c r="FX1316" s="144"/>
      <c r="FY1316" s="144"/>
      <c r="FZ1316" s="144"/>
      <c r="GA1316" s="144"/>
      <c r="GB1316" s="144"/>
      <c r="GC1316" s="144"/>
      <c r="GD1316" s="144"/>
      <c r="GE1316" s="144"/>
      <c r="GF1316" s="144"/>
      <c r="GG1316" s="144"/>
      <c r="GH1316" s="144"/>
      <c r="GI1316" s="144"/>
      <c r="GJ1316" s="144"/>
      <c r="GK1316" s="144"/>
      <c r="GL1316" s="144"/>
      <c r="GM1316" s="144"/>
      <c r="GN1316" s="144"/>
      <c r="GO1316" s="144"/>
      <c r="GP1316" s="144"/>
      <c r="GQ1316" s="144"/>
      <c r="GR1316" s="144"/>
      <c r="GS1316" s="144"/>
      <c r="GT1316" s="144"/>
      <c r="GU1316" s="144"/>
      <c r="GV1316" s="144"/>
      <c r="GW1316" s="144"/>
      <c r="GX1316" s="144"/>
      <c r="GY1316" s="144"/>
      <c r="GZ1316" s="144"/>
      <c r="HA1316" s="144"/>
      <c r="HB1316" s="144"/>
      <c r="HC1316" s="144"/>
      <c r="HD1316" s="144"/>
      <c r="HE1316" s="144"/>
      <c r="HF1316" s="144"/>
      <c r="HG1316" s="144"/>
      <c r="HH1316" s="144"/>
      <c r="HI1316" s="144"/>
      <c r="HJ1316" s="144"/>
    </row>
    <row r="1317" spans="1:218" ht="16.5" x14ac:dyDescent="0.35">
      <c r="A1317" s="144"/>
      <c r="B1317" s="144"/>
      <c r="C1317" s="144"/>
      <c r="D1317" s="144"/>
      <c r="E1317" s="144"/>
      <c r="F1317" s="144"/>
      <c r="G1317" s="144"/>
      <c r="H1317" s="144"/>
      <c r="I1317" s="144"/>
      <c r="J1317" s="144"/>
      <c r="K1317" s="144"/>
      <c r="L1317" s="144"/>
      <c r="M1317" s="144"/>
      <c r="N1317" s="144"/>
      <c r="O1317" s="144"/>
      <c r="P1317" s="144"/>
      <c r="Q1317" s="144"/>
      <c r="R1317" s="144"/>
      <c r="S1317" s="144"/>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c r="BG1317" s="144"/>
      <c r="BH1317" s="144"/>
      <c r="BI1317" s="144"/>
      <c r="BJ1317" s="144"/>
      <c r="BK1317" s="144"/>
      <c r="BL1317" s="144"/>
      <c r="BM1317" s="144"/>
      <c r="BN1317" s="144"/>
      <c r="BO1317" s="144"/>
      <c r="BP1317" s="144"/>
      <c r="BQ1317" s="144"/>
      <c r="BR1317" s="144"/>
      <c r="BS1317" s="144"/>
      <c r="BT1317" s="144"/>
      <c r="BU1317" s="144"/>
      <c r="BV1317" s="144"/>
      <c r="BW1317" s="144"/>
      <c r="BX1317" s="144"/>
      <c r="BY1317" s="144"/>
      <c r="BZ1317" s="144"/>
      <c r="CA1317" s="144"/>
      <c r="CB1317" s="144"/>
      <c r="CC1317" s="144"/>
      <c r="CD1317" s="144"/>
      <c r="CE1317" s="144"/>
      <c r="CF1317" s="144"/>
      <c r="CG1317" s="144"/>
      <c r="CH1317" s="144"/>
      <c r="CI1317" s="144"/>
      <c r="CJ1317" s="144"/>
      <c r="CK1317" s="144"/>
      <c r="CL1317" s="144"/>
      <c r="CM1317" s="144"/>
      <c r="CN1317" s="144"/>
      <c r="CO1317" s="144"/>
      <c r="CP1317" s="144"/>
      <c r="CQ1317" s="144"/>
      <c r="CR1317" s="144"/>
      <c r="CS1317" s="144"/>
      <c r="CT1317" s="144"/>
      <c r="CU1317" s="144"/>
      <c r="CV1317" s="144"/>
      <c r="CW1317" s="144"/>
      <c r="CX1317" s="144"/>
      <c r="CY1317" s="144"/>
      <c r="CZ1317" s="144"/>
      <c r="DA1317" s="144"/>
      <c r="DB1317" s="144"/>
      <c r="DC1317" s="144"/>
      <c r="DD1317" s="144"/>
      <c r="DE1317" s="144"/>
      <c r="DF1317" s="144"/>
      <c r="DG1317" s="144"/>
      <c r="DH1317" s="144"/>
      <c r="DI1317" s="144"/>
      <c r="DJ1317" s="144"/>
      <c r="DK1317" s="144"/>
      <c r="DL1317" s="144"/>
      <c r="DM1317" s="144"/>
      <c r="DN1317" s="144"/>
      <c r="DO1317" s="144"/>
      <c r="DP1317" s="144"/>
      <c r="DQ1317" s="144"/>
      <c r="DR1317" s="144"/>
      <c r="DS1317" s="144"/>
      <c r="DT1317" s="144"/>
      <c r="DU1317" s="144"/>
      <c r="DV1317" s="144"/>
      <c r="DW1317" s="144"/>
      <c r="DX1317" s="144"/>
      <c r="DY1317" s="144"/>
      <c r="DZ1317" s="144"/>
      <c r="EA1317" s="144"/>
      <c r="EB1317" s="144"/>
      <c r="EC1317" s="144"/>
      <c r="ED1317" s="144"/>
      <c r="EE1317" s="144"/>
      <c r="EF1317" s="144"/>
      <c r="EG1317" s="144"/>
      <c r="EH1317" s="144"/>
      <c r="EI1317" s="144"/>
      <c r="EJ1317" s="144"/>
      <c r="EK1317" s="144"/>
      <c r="EL1317" s="144"/>
      <c r="EM1317" s="144"/>
      <c r="EN1317" s="144"/>
      <c r="EO1317" s="144"/>
      <c r="EP1317" s="144"/>
      <c r="EQ1317" s="144"/>
      <c r="ER1317" s="144"/>
      <c r="ES1317" s="144"/>
      <c r="ET1317" s="144"/>
      <c r="EU1317" s="144"/>
      <c r="EV1317" s="144"/>
      <c r="EW1317" s="144"/>
      <c r="EX1317" s="144"/>
      <c r="EY1317" s="144"/>
      <c r="EZ1317" s="144"/>
      <c r="FA1317" s="144"/>
      <c r="FB1317" s="144"/>
      <c r="FC1317" s="144"/>
      <c r="FD1317" s="144"/>
      <c r="FE1317" s="144"/>
      <c r="FF1317" s="144"/>
      <c r="FG1317" s="144"/>
      <c r="FH1317" s="144"/>
      <c r="FI1317" s="144"/>
      <c r="FJ1317" s="144"/>
      <c r="FK1317" s="144"/>
      <c r="FL1317" s="144"/>
      <c r="FM1317" s="144"/>
      <c r="FN1317" s="144"/>
      <c r="FO1317" s="144"/>
      <c r="FP1317" s="144"/>
      <c r="FQ1317" s="144"/>
      <c r="FR1317" s="144"/>
      <c r="FS1317" s="144"/>
      <c r="FT1317" s="144"/>
      <c r="FU1317" s="144"/>
      <c r="FV1317" s="144"/>
      <c r="FW1317" s="144"/>
      <c r="FX1317" s="144"/>
      <c r="FY1317" s="144"/>
      <c r="FZ1317" s="144"/>
      <c r="GA1317" s="144"/>
      <c r="GB1317" s="144"/>
      <c r="GC1317" s="144"/>
      <c r="GD1317" s="144"/>
      <c r="GE1317" s="144"/>
      <c r="GF1317" s="144"/>
      <c r="GG1317" s="144"/>
      <c r="GH1317" s="144"/>
      <c r="GI1317" s="144"/>
      <c r="GJ1317" s="144"/>
      <c r="GK1317" s="144"/>
      <c r="GL1317" s="144"/>
      <c r="GM1317" s="144"/>
      <c r="GN1317" s="144"/>
      <c r="GO1317" s="144"/>
      <c r="GP1317" s="144"/>
      <c r="GQ1317" s="144"/>
      <c r="GR1317" s="144"/>
      <c r="GS1317" s="144"/>
      <c r="GT1317" s="144"/>
      <c r="GU1317" s="144"/>
      <c r="GV1317" s="144"/>
      <c r="GW1317" s="144"/>
      <c r="GX1317" s="144"/>
      <c r="GY1317" s="144"/>
      <c r="GZ1317" s="144"/>
      <c r="HA1317" s="144"/>
      <c r="HB1317" s="144"/>
      <c r="HC1317" s="144"/>
      <c r="HD1317" s="144"/>
      <c r="HE1317" s="144"/>
      <c r="HF1317" s="144"/>
      <c r="HG1317" s="144"/>
      <c r="HH1317" s="144"/>
      <c r="HI1317" s="144"/>
      <c r="HJ1317" s="144"/>
    </row>
    <row r="1318" spans="1:218" ht="16.5" x14ac:dyDescent="0.35">
      <c r="A1318" s="144"/>
      <c r="B1318" s="144"/>
      <c r="C1318" s="144"/>
      <c r="D1318" s="144"/>
      <c r="E1318" s="144"/>
      <c r="F1318" s="144"/>
      <c r="G1318" s="144"/>
      <c r="H1318" s="144"/>
      <c r="I1318" s="144"/>
      <c r="J1318" s="144"/>
      <c r="K1318" s="144"/>
      <c r="L1318" s="144"/>
      <c r="M1318" s="144"/>
      <c r="N1318" s="144"/>
      <c r="O1318" s="144"/>
      <c r="P1318" s="144"/>
      <c r="Q1318" s="144"/>
      <c r="R1318" s="144"/>
      <c r="S1318" s="144"/>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c r="BG1318" s="144"/>
      <c r="BH1318" s="144"/>
      <c r="BI1318" s="144"/>
      <c r="BJ1318" s="144"/>
      <c r="BK1318" s="144"/>
      <c r="BL1318" s="144"/>
      <c r="BM1318" s="144"/>
      <c r="BN1318" s="144"/>
      <c r="BO1318" s="144"/>
      <c r="BP1318" s="144"/>
      <c r="BQ1318" s="144"/>
      <c r="BR1318" s="144"/>
      <c r="BS1318" s="144"/>
      <c r="BT1318" s="144"/>
      <c r="BU1318" s="144"/>
      <c r="BV1318" s="144"/>
      <c r="BW1318" s="144"/>
      <c r="BX1318" s="144"/>
      <c r="BY1318" s="144"/>
      <c r="BZ1318" s="144"/>
      <c r="CA1318" s="144"/>
      <c r="CB1318" s="144"/>
      <c r="CC1318" s="144"/>
      <c r="CD1318" s="144"/>
      <c r="CE1318" s="144"/>
      <c r="CF1318" s="144"/>
      <c r="CG1318" s="144"/>
      <c r="CH1318" s="144"/>
      <c r="CI1318" s="144"/>
      <c r="CJ1318" s="144"/>
      <c r="CK1318" s="144"/>
      <c r="CL1318" s="144"/>
      <c r="CM1318" s="144"/>
      <c r="CN1318" s="144"/>
      <c r="CO1318" s="144"/>
      <c r="CP1318" s="144"/>
      <c r="CQ1318" s="144"/>
      <c r="CR1318" s="144"/>
      <c r="CS1318" s="144"/>
      <c r="CT1318" s="144"/>
      <c r="CU1318" s="144"/>
      <c r="CV1318" s="144"/>
      <c r="CW1318" s="144"/>
      <c r="CX1318" s="144"/>
      <c r="CY1318" s="144"/>
      <c r="CZ1318" s="144"/>
      <c r="DA1318" s="144"/>
      <c r="DB1318" s="144"/>
      <c r="DC1318" s="144"/>
      <c r="DD1318" s="144"/>
      <c r="DE1318" s="144"/>
      <c r="DF1318" s="144"/>
      <c r="DG1318" s="144"/>
      <c r="DH1318" s="144"/>
      <c r="DI1318" s="144"/>
      <c r="DJ1318" s="144"/>
      <c r="DK1318" s="144"/>
      <c r="DL1318" s="144"/>
      <c r="DM1318" s="144"/>
      <c r="DN1318" s="144"/>
      <c r="DO1318" s="144"/>
      <c r="DP1318" s="144"/>
      <c r="DQ1318" s="144"/>
      <c r="DR1318" s="144"/>
      <c r="DS1318" s="144"/>
      <c r="DT1318" s="144"/>
      <c r="DU1318" s="144"/>
      <c r="DV1318" s="144"/>
      <c r="DW1318" s="144"/>
      <c r="DX1318" s="144"/>
      <c r="DY1318" s="144"/>
      <c r="DZ1318" s="144"/>
      <c r="EA1318" s="144"/>
      <c r="EB1318" s="144"/>
      <c r="EC1318" s="144"/>
      <c r="ED1318" s="144"/>
      <c r="EE1318" s="144"/>
      <c r="EF1318" s="144"/>
      <c r="EG1318" s="144"/>
      <c r="EH1318" s="144"/>
      <c r="EI1318" s="144"/>
      <c r="EJ1318" s="144"/>
      <c r="EK1318" s="144"/>
      <c r="EL1318" s="144"/>
      <c r="EM1318" s="144"/>
      <c r="EN1318" s="144"/>
      <c r="EO1318" s="144"/>
      <c r="EP1318" s="144"/>
      <c r="EQ1318" s="144"/>
      <c r="ER1318" s="144"/>
      <c r="ES1318" s="144"/>
      <c r="ET1318" s="144"/>
      <c r="EU1318" s="144"/>
      <c r="EV1318" s="144"/>
      <c r="EW1318" s="144"/>
      <c r="EX1318" s="144"/>
      <c r="EY1318" s="144"/>
      <c r="EZ1318" s="144"/>
      <c r="FA1318" s="144"/>
      <c r="FB1318" s="144"/>
      <c r="FC1318" s="144"/>
      <c r="FD1318" s="144"/>
      <c r="FE1318" s="144"/>
      <c r="FF1318" s="144"/>
      <c r="FG1318" s="144"/>
      <c r="FH1318" s="144"/>
      <c r="FI1318" s="144"/>
      <c r="FJ1318" s="144"/>
      <c r="FK1318" s="144"/>
      <c r="FL1318" s="144"/>
      <c r="FM1318" s="144"/>
      <c r="FN1318" s="144"/>
      <c r="FO1318" s="144"/>
      <c r="FP1318" s="144"/>
      <c r="FQ1318" s="144"/>
      <c r="FR1318" s="144"/>
      <c r="FS1318" s="144"/>
      <c r="FT1318" s="144"/>
      <c r="FU1318" s="144"/>
      <c r="FV1318" s="144"/>
      <c r="FW1318" s="144"/>
      <c r="FX1318" s="144"/>
      <c r="FY1318" s="144"/>
      <c r="FZ1318" s="144"/>
      <c r="GA1318" s="144"/>
      <c r="GB1318" s="144"/>
      <c r="GC1318" s="144"/>
      <c r="GD1318" s="144"/>
      <c r="GE1318" s="144"/>
      <c r="GF1318" s="144"/>
      <c r="GG1318" s="144"/>
      <c r="GH1318" s="144"/>
      <c r="GI1318" s="144"/>
      <c r="GJ1318" s="144"/>
      <c r="GK1318" s="144"/>
      <c r="GL1318" s="144"/>
      <c r="GM1318" s="144"/>
      <c r="GN1318" s="144"/>
      <c r="GO1318" s="144"/>
      <c r="GP1318" s="144"/>
      <c r="GQ1318" s="144"/>
      <c r="GR1318" s="144"/>
      <c r="GS1318" s="144"/>
      <c r="GT1318" s="144"/>
      <c r="GU1318" s="144"/>
      <c r="GV1318" s="144"/>
      <c r="GW1318" s="144"/>
      <c r="GX1318" s="144"/>
      <c r="GY1318" s="144"/>
      <c r="GZ1318" s="144"/>
      <c r="HA1318" s="144"/>
      <c r="HB1318" s="144"/>
      <c r="HC1318" s="144"/>
      <c r="HD1318" s="144"/>
      <c r="HE1318" s="144"/>
      <c r="HF1318" s="144"/>
      <c r="HG1318" s="144"/>
      <c r="HH1318" s="144"/>
      <c r="HI1318" s="144"/>
      <c r="HJ1318" s="144"/>
    </row>
    <row r="1319" spans="1:218" ht="16.5" x14ac:dyDescent="0.35">
      <c r="A1319" s="144"/>
      <c r="B1319" s="144"/>
      <c r="C1319" s="144"/>
      <c r="D1319" s="144"/>
      <c r="E1319" s="144"/>
      <c r="F1319" s="144"/>
      <c r="G1319" s="144"/>
      <c r="H1319" s="144"/>
      <c r="I1319" s="144"/>
      <c r="J1319" s="144"/>
      <c r="K1319" s="144"/>
      <c r="L1319" s="144"/>
      <c r="M1319" s="144"/>
      <c r="N1319" s="144"/>
      <c r="O1319" s="144"/>
      <c r="P1319" s="144"/>
      <c r="Q1319" s="144"/>
      <c r="R1319" s="144"/>
      <c r="S1319" s="144"/>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c r="BG1319" s="144"/>
      <c r="BH1319" s="144"/>
      <c r="BI1319" s="144"/>
      <c r="BJ1319" s="144"/>
      <c r="BK1319" s="144"/>
      <c r="BL1319" s="144"/>
      <c r="BM1319" s="144"/>
      <c r="BN1319" s="144"/>
      <c r="BO1319" s="144"/>
      <c r="BP1319" s="144"/>
      <c r="BQ1319" s="144"/>
      <c r="BR1319" s="144"/>
      <c r="BS1319" s="144"/>
      <c r="BT1319" s="144"/>
      <c r="BU1319" s="144"/>
      <c r="BV1319" s="144"/>
      <c r="BW1319" s="144"/>
      <c r="BX1319" s="144"/>
      <c r="BY1319" s="144"/>
      <c r="BZ1319" s="144"/>
      <c r="CA1319" s="144"/>
      <c r="CB1319" s="144"/>
      <c r="CC1319" s="144"/>
      <c r="CD1319" s="144"/>
      <c r="CE1319" s="144"/>
      <c r="CF1319" s="144"/>
      <c r="CG1319" s="144"/>
      <c r="CH1319" s="144"/>
      <c r="CI1319" s="144"/>
      <c r="CJ1319" s="144"/>
      <c r="CK1319" s="144"/>
      <c r="CL1319" s="144"/>
      <c r="CM1319" s="144"/>
      <c r="CN1319" s="144"/>
      <c r="CO1319" s="144"/>
      <c r="CP1319" s="144"/>
      <c r="CQ1319" s="144"/>
      <c r="CR1319" s="144"/>
      <c r="CS1319" s="144"/>
      <c r="CT1319" s="144"/>
      <c r="CU1319" s="144"/>
      <c r="CV1319" s="144"/>
      <c r="CW1319" s="144"/>
      <c r="CX1319" s="144"/>
      <c r="CY1319" s="144"/>
      <c r="CZ1319" s="144"/>
      <c r="DA1319" s="144"/>
      <c r="DB1319" s="144"/>
      <c r="DC1319" s="144"/>
      <c r="DD1319" s="144"/>
      <c r="DE1319" s="144"/>
      <c r="DF1319" s="144"/>
      <c r="DG1319" s="144"/>
      <c r="DH1319" s="144"/>
      <c r="DI1319" s="144"/>
      <c r="DJ1319" s="144"/>
      <c r="DK1319" s="144"/>
      <c r="DL1319" s="144"/>
      <c r="DM1319" s="144"/>
      <c r="DN1319" s="144"/>
      <c r="DO1319" s="144"/>
      <c r="DP1319" s="144"/>
      <c r="DQ1319" s="144"/>
      <c r="DR1319" s="144"/>
      <c r="DS1319" s="144"/>
      <c r="DT1319" s="144"/>
      <c r="DU1319" s="144"/>
      <c r="DV1319" s="144"/>
      <c r="DW1319" s="144"/>
      <c r="DX1319" s="144"/>
      <c r="DY1319" s="144"/>
      <c r="DZ1319" s="144"/>
      <c r="EA1319" s="144"/>
      <c r="EB1319" s="144"/>
      <c r="EC1319" s="144"/>
      <c r="ED1319" s="144"/>
      <c r="EE1319" s="144"/>
      <c r="EF1319" s="144"/>
      <c r="EG1319" s="144"/>
      <c r="EH1319" s="144"/>
      <c r="EI1319" s="144"/>
      <c r="EJ1319" s="144"/>
      <c r="EK1319" s="144"/>
      <c r="EL1319" s="144"/>
      <c r="EM1319" s="144"/>
      <c r="EN1319" s="144"/>
      <c r="EO1319" s="144"/>
      <c r="EP1319" s="144"/>
      <c r="EQ1319" s="144"/>
      <c r="ER1319" s="144"/>
      <c r="ES1319" s="144"/>
      <c r="ET1319" s="144"/>
      <c r="EU1319" s="144"/>
      <c r="EV1319" s="144"/>
      <c r="EW1319" s="144"/>
      <c r="EX1319" s="144"/>
      <c r="EY1319" s="144"/>
      <c r="EZ1319" s="144"/>
      <c r="FA1319" s="144"/>
      <c r="FB1319" s="144"/>
      <c r="FC1319" s="144"/>
      <c r="FD1319" s="144"/>
      <c r="FE1319" s="144"/>
      <c r="FF1319" s="144"/>
      <c r="FG1319" s="144"/>
      <c r="FH1319" s="144"/>
      <c r="FI1319" s="144"/>
      <c r="FJ1319" s="144"/>
      <c r="FK1319" s="144"/>
      <c r="FL1319" s="144"/>
      <c r="FM1319" s="144"/>
      <c r="FN1319" s="144"/>
      <c r="FO1319" s="144"/>
      <c r="FP1319" s="144"/>
      <c r="FQ1319" s="144"/>
      <c r="FR1319" s="144"/>
      <c r="FS1319" s="144"/>
      <c r="FT1319" s="144"/>
      <c r="FU1319" s="144"/>
      <c r="FV1319" s="144"/>
      <c r="FW1319" s="144"/>
      <c r="FX1319" s="144"/>
      <c r="FY1319" s="144"/>
      <c r="FZ1319" s="144"/>
      <c r="GA1319" s="144"/>
      <c r="GB1319" s="144"/>
      <c r="GC1319" s="144"/>
      <c r="GD1319" s="144"/>
      <c r="GE1319" s="144"/>
      <c r="GF1319" s="144"/>
      <c r="GG1319" s="144"/>
      <c r="GH1319" s="144"/>
      <c r="GI1319" s="144"/>
      <c r="GJ1319" s="144"/>
      <c r="GK1319" s="144"/>
      <c r="GL1319" s="144"/>
      <c r="GM1319" s="144"/>
      <c r="GN1319" s="144"/>
      <c r="GO1319" s="144"/>
      <c r="GP1319" s="144"/>
      <c r="GQ1319" s="144"/>
      <c r="GR1319" s="144"/>
      <c r="GS1319" s="144"/>
      <c r="GT1319" s="144"/>
      <c r="GU1319" s="144"/>
      <c r="GV1319" s="144"/>
      <c r="GW1319" s="144"/>
      <c r="GX1319" s="144"/>
      <c r="GY1319" s="144"/>
      <c r="GZ1319" s="144"/>
      <c r="HA1319" s="144"/>
      <c r="HB1319" s="144"/>
      <c r="HC1319" s="144"/>
      <c r="HD1319" s="144"/>
      <c r="HE1319" s="144"/>
      <c r="HF1319" s="144"/>
      <c r="HG1319" s="144"/>
      <c r="HH1319" s="144"/>
      <c r="HI1319" s="144"/>
      <c r="HJ1319" s="144"/>
    </row>
    <row r="1320" spans="1:218" ht="16.5" x14ac:dyDescent="0.35">
      <c r="A1320" s="144"/>
      <c r="B1320" s="144"/>
      <c r="C1320" s="144"/>
      <c r="D1320" s="144"/>
      <c r="E1320" s="144"/>
      <c r="F1320" s="144"/>
      <c r="G1320" s="144"/>
      <c r="H1320" s="144"/>
      <c r="I1320" s="144"/>
      <c r="J1320" s="144"/>
      <c r="K1320" s="144"/>
      <c r="L1320" s="144"/>
      <c r="M1320" s="144"/>
      <c r="N1320" s="144"/>
      <c r="O1320" s="144"/>
      <c r="P1320" s="144"/>
      <c r="Q1320" s="144"/>
      <c r="R1320" s="144"/>
      <c r="S1320" s="144"/>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c r="BG1320" s="144"/>
      <c r="BH1320" s="144"/>
      <c r="BI1320" s="144"/>
      <c r="BJ1320" s="144"/>
      <c r="BK1320" s="144"/>
      <c r="BL1320" s="144"/>
      <c r="BM1320" s="144"/>
      <c r="BN1320" s="144"/>
      <c r="BO1320" s="144"/>
      <c r="BP1320" s="144"/>
      <c r="BQ1320" s="144"/>
      <c r="BR1320" s="144"/>
      <c r="BS1320" s="144"/>
      <c r="BT1320" s="144"/>
      <c r="BU1320" s="144"/>
      <c r="BV1320" s="144"/>
      <c r="BW1320" s="144"/>
      <c r="BX1320" s="144"/>
      <c r="BY1320" s="144"/>
      <c r="BZ1320" s="144"/>
      <c r="CA1320" s="144"/>
      <c r="CB1320" s="144"/>
      <c r="CC1320" s="144"/>
      <c r="CD1320" s="144"/>
      <c r="CE1320" s="144"/>
      <c r="CF1320" s="144"/>
      <c r="CG1320" s="144"/>
      <c r="CH1320" s="144"/>
      <c r="CI1320" s="144"/>
      <c r="CJ1320" s="144"/>
      <c r="CK1320" s="144"/>
      <c r="CL1320" s="144"/>
      <c r="CM1320" s="144"/>
      <c r="CN1320" s="144"/>
      <c r="CO1320" s="144"/>
      <c r="CP1320" s="144"/>
      <c r="CQ1320" s="144"/>
      <c r="CR1320" s="144"/>
      <c r="CS1320" s="144"/>
      <c r="CT1320" s="144"/>
      <c r="CU1320" s="144"/>
      <c r="CV1320" s="144"/>
      <c r="CW1320" s="144"/>
      <c r="CX1320" s="144"/>
      <c r="CY1320" s="144"/>
      <c r="CZ1320" s="144"/>
      <c r="DA1320" s="144"/>
      <c r="DB1320" s="144"/>
      <c r="DC1320" s="144"/>
      <c r="DD1320" s="144"/>
      <c r="DE1320" s="144"/>
      <c r="DF1320" s="144"/>
      <c r="DG1320" s="144"/>
      <c r="DH1320" s="144"/>
      <c r="DI1320" s="144"/>
      <c r="DJ1320" s="144"/>
      <c r="DK1320" s="144"/>
      <c r="DL1320" s="144"/>
      <c r="DM1320" s="144"/>
      <c r="DN1320" s="144"/>
      <c r="DO1320" s="144"/>
      <c r="DP1320" s="144"/>
      <c r="DQ1320" s="144"/>
      <c r="DR1320" s="144"/>
      <c r="DS1320" s="144"/>
      <c r="DT1320" s="144"/>
      <c r="DU1320" s="144"/>
      <c r="DV1320" s="144"/>
      <c r="DW1320" s="144"/>
      <c r="DX1320" s="144"/>
      <c r="DY1320" s="144"/>
      <c r="DZ1320" s="144"/>
      <c r="EA1320" s="144"/>
      <c r="EB1320" s="144"/>
      <c r="EC1320" s="144"/>
      <c r="ED1320" s="144"/>
      <c r="EE1320" s="144"/>
      <c r="EF1320" s="144"/>
      <c r="EG1320" s="144"/>
      <c r="EH1320" s="144"/>
      <c r="EI1320" s="144"/>
      <c r="EJ1320" s="144"/>
      <c r="EK1320" s="144"/>
      <c r="EL1320" s="144"/>
      <c r="EM1320" s="144"/>
      <c r="EN1320" s="144"/>
      <c r="EO1320" s="144"/>
      <c r="EP1320" s="144"/>
      <c r="EQ1320" s="144"/>
      <c r="ER1320" s="144"/>
      <c r="ES1320" s="144"/>
      <c r="ET1320" s="144"/>
      <c r="EU1320" s="144"/>
      <c r="EV1320" s="144"/>
      <c r="EW1320" s="144"/>
      <c r="EX1320" s="144"/>
      <c r="EY1320" s="144"/>
      <c r="EZ1320" s="144"/>
      <c r="FA1320" s="144"/>
      <c r="FB1320" s="144"/>
      <c r="FC1320" s="144"/>
      <c r="FD1320" s="144"/>
      <c r="FE1320" s="144"/>
      <c r="FF1320" s="144"/>
      <c r="FG1320" s="144"/>
      <c r="FH1320" s="144"/>
      <c r="FI1320" s="144"/>
      <c r="FJ1320" s="144"/>
      <c r="FK1320" s="144"/>
      <c r="FL1320" s="144"/>
      <c r="FM1320" s="144"/>
      <c r="FN1320" s="144"/>
      <c r="FO1320" s="144"/>
      <c r="FP1320" s="144"/>
      <c r="FQ1320" s="144"/>
      <c r="FR1320" s="144"/>
      <c r="FS1320" s="144"/>
      <c r="FT1320" s="144"/>
      <c r="FU1320" s="144"/>
      <c r="FV1320" s="144"/>
      <c r="FW1320" s="144"/>
      <c r="FX1320" s="144"/>
      <c r="FY1320" s="144"/>
      <c r="FZ1320" s="144"/>
      <c r="GA1320" s="144"/>
      <c r="GB1320" s="144"/>
      <c r="GC1320" s="144"/>
      <c r="GD1320" s="144"/>
      <c r="GE1320" s="144"/>
      <c r="GF1320" s="144"/>
      <c r="GG1320" s="144"/>
      <c r="GH1320" s="144"/>
      <c r="GI1320" s="144"/>
      <c r="GJ1320" s="144"/>
      <c r="GK1320" s="144"/>
      <c r="GL1320" s="144"/>
      <c r="GM1320" s="144"/>
      <c r="GN1320" s="144"/>
      <c r="GO1320" s="144"/>
      <c r="GP1320" s="144"/>
      <c r="GQ1320" s="144"/>
      <c r="GR1320" s="144"/>
      <c r="GS1320" s="144"/>
      <c r="GT1320" s="144"/>
      <c r="GU1320" s="144"/>
      <c r="GV1320" s="144"/>
      <c r="GW1320" s="144"/>
      <c r="GX1320" s="144"/>
      <c r="GY1320" s="144"/>
      <c r="GZ1320" s="144"/>
      <c r="HA1320" s="144"/>
      <c r="HB1320" s="144"/>
      <c r="HC1320" s="144"/>
      <c r="HD1320" s="144"/>
      <c r="HE1320" s="144"/>
      <c r="HF1320" s="144"/>
      <c r="HG1320" s="144"/>
      <c r="HH1320" s="144"/>
      <c r="HI1320" s="144"/>
      <c r="HJ1320" s="144"/>
    </row>
    <row r="1321" spans="1:218" ht="16.5" x14ac:dyDescent="0.35">
      <c r="A1321" s="144"/>
      <c r="B1321" s="144"/>
      <c r="C1321" s="144"/>
      <c r="D1321" s="144"/>
      <c r="E1321" s="144"/>
      <c r="F1321" s="144"/>
      <c r="G1321" s="144"/>
      <c r="H1321" s="144"/>
      <c r="I1321" s="144"/>
      <c r="J1321" s="144"/>
      <c r="K1321" s="144"/>
      <c r="L1321" s="144"/>
      <c r="M1321" s="144"/>
      <c r="N1321" s="144"/>
      <c r="O1321" s="144"/>
      <c r="P1321" s="144"/>
      <c r="Q1321" s="144"/>
      <c r="R1321" s="144"/>
      <c r="S1321" s="144"/>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c r="BG1321" s="144"/>
      <c r="BH1321" s="144"/>
      <c r="BI1321" s="144"/>
      <c r="BJ1321" s="144"/>
      <c r="BK1321" s="144"/>
      <c r="BL1321" s="144"/>
      <c r="BM1321" s="144"/>
      <c r="BN1321" s="144"/>
      <c r="BO1321" s="144"/>
      <c r="BP1321" s="144"/>
      <c r="BQ1321" s="144"/>
      <c r="BR1321" s="144"/>
      <c r="BS1321" s="144"/>
      <c r="BT1321" s="144"/>
      <c r="BU1321" s="144"/>
      <c r="BV1321" s="144"/>
      <c r="BW1321" s="144"/>
      <c r="BX1321" s="144"/>
      <c r="BY1321" s="144"/>
      <c r="BZ1321" s="144"/>
      <c r="CA1321" s="144"/>
      <c r="CB1321" s="144"/>
      <c r="CC1321" s="144"/>
      <c r="CD1321" s="144"/>
      <c r="CE1321" s="144"/>
      <c r="CF1321" s="144"/>
      <c r="CG1321" s="144"/>
      <c r="CH1321" s="144"/>
      <c r="CI1321" s="144"/>
      <c r="CJ1321" s="144"/>
      <c r="CK1321" s="144"/>
      <c r="CL1321" s="144"/>
      <c r="CM1321" s="144"/>
      <c r="CN1321" s="144"/>
      <c r="CO1321" s="144"/>
      <c r="CP1321" s="144"/>
      <c r="CQ1321" s="144"/>
      <c r="CR1321" s="144"/>
      <c r="CS1321" s="144"/>
      <c r="CT1321" s="144"/>
      <c r="CU1321" s="144"/>
      <c r="CV1321" s="144"/>
      <c r="CW1321" s="144"/>
      <c r="CX1321" s="144"/>
      <c r="CY1321" s="144"/>
      <c r="CZ1321" s="144"/>
      <c r="DA1321" s="144"/>
      <c r="DB1321" s="144"/>
      <c r="DC1321" s="144"/>
      <c r="DD1321" s="144"/>
      <c r="DE1321" s="144"/>
      <c r="DF1321" s="144"/>
      <c r="DG1321" s="144"/>
      <c r="DH1321" s="144"/>
      <c r="DI1321" s="144"/>
      <c r="DJ1321" s="144"/>
      <c r="DK1321" s="144"/>
      <c r="DL1321" s="144"/>
      <c r="DM1321" s="144"/>
      <c r="DN1321" s="144"/>
      <c r="DO1321" s="144"/>
      <c r="DP1321" s="144"/>
      <c r="DQ1321" s="144"/>
      <c r="DR1321" s="144"/>
      <c r="DS1321" s="144"/>
      <c r="DT1321" s="144"/>
      <c r="DU1321" s="144"/>
      <c r="DV1321" s="144"/>
      <c r="DW1321" s="144"/>
      <c r="DX1321" s="144"/>
      <c r="DY1321" s="144"/>
      <c r="DZ1321" s="144"/>
      <c r="EA1321" s="144"/>
      <c r="EB1321" s="144"/>
      <c r="EC1321" s="144"/>
      <c r="ED1321" s="144"/>
      <c r="EE1321" s="144"/>
      <c r="EF1321" s="144"/>
      <c r="EG1321" s="144"/>
      <c r="EH1321" s="144"/>
      <c r="EI1321" s="144"/>
      <c r="EJ1321" s="144"/>
      <c r="EK1321" s="144"/>
      <c r="EL1321" s="144"/>
      <c r="EM1321" s="144"/>
      <c r="EN1321" s="144"/>
      <c r="EO1321" s="144"/>
      <c r="EP1321" s="144"/>
      <c r="EQ1321" s="144"/>
      <c r="ER1321" s="144"/>
      <c r="ES1321" s="144"/>
      <c r="ET1321" s="144"/>
      <c r="EU1321" s="144"/>
      <c r="EV1321" s="144"/>
      <c r="EW1321" s="144"/>
      <c r="EX1321" s="144"/>
      <c r="EY1321" s="144"/>
      <c r="EZ1321" s="144"/>
      <c r="FA1321" s="144"/>
      <c r="FB1321" s="144"/>
      <c r="FC1321" s="144"/>
      <c r="FD1321" s="144"/>
      <c r="FE1321" s="144"/>
      <c r="FF1321" s="144"/>
      <c r="FG1321" s="144"/>
      <c r="FH1321" s="144"/>
      <c r="FI1321" s="144"/>
      <c r="FJ1321" s="144"/>
      <c r="FK1321" s="144"/>
      <c r="FL1321" s="144"/>
      <c r="FM1321" s="144"/>
      <c r="FN1321" s="144"/>
      <c r="FO1321" s="144"/>
      <c r="FP1321" s="144"/>
      <c r="FQ1321" s="144"/>
      <c r="FR1321" s="144"/>
      <c r="FS1321" s="144"/>
      <c r="FT1321" s="144"/>
      <c r="FU1321" s="144"/>
      <c r="FV1321" s="144"/>
      <c r="FW1321" s="144"/>
      <c r="FX1321" s="144"/>
      <c r="FY1321" s="144"/>
      <c r="FZ1321" s="144"/>
      <c r="GA1321" s="144"/>
      <c r="GB1321" s="144"/>
      <c r="GC1321" s="144"/>
      <c r="GD1321" s="144"/>
      <c r="GE1321" s="144"/>
      <c r="GF1321" s="144"/>
      <c r="GG1321" s="144"/>
      <c r="GH1321" s="144"/>
      <c r="GI1321" s="144"/>
      <c r="GJ1321" s="144"/>
      <c r="GK1321" s="144"/>
      <c r="GL1321" s="144"/>
      <c r="GM1321" s="144"/>
      <c r="GN1321" s="144"/>
      <c r="GO1321" s="144"/>
      <c r="GP1321" s="144"/>
      <c r="GQ1321" s="144"/>
      <c r="GR1321" s="144"/>
      <c r="GS1321" s="144"/>
      <c r="GT1321" s="144"/>
      <c r="GU1321" s="144"/>
      <c r="GV1321" s="144"/>
      <c r="GW1321" s="144"/>
      <c r="GX1321" s="144"/>
      <c r="GY1321" s="144"/>
      <c r="GZ1321" s="144"/>
      <c r="HA1321" s="144"/>
      <c r="HB1321" s="144"/>
      <c r="HC1321" s="144"/>
      <c r="HD1321" s="144"/>
      <c r="HE1321" s="144"/>
      <c r="HF1321" s="144"/>
      <c r="HG1321" s="144"/>
      <c r="HH1321" s="144"/>
      <c r="HI1321" s="144"/>
      <c r="HJ1321" s="144"/>
    </row>
    <row r="1322" spans="1:218" ht="16.5" x14ac:dyDescent="0.35">
      <c r="A1322" s="144"/>
      <c r="B1322" s="144"/>
      <c r="C1322" s="144"/>
      <c r="D1322" s="144"/>
      <c r="E1322" s="144"/>
      <c r="F1322" s="144"/>
      <c r="G1322" s="144"/>
      <c r="H1322" s="144"/>
      <c r="I1322" s="144"/>
      <c r="J1322" s="144"/>
      <c r="K1322" s="144"/>
      <c r="L1322" s="144"/>
      <c r="M1322" s="144"/>
      <c r="N1322" s="144"/>
      <c r="O1322" s="144"/>
      <c r="P1322" s="144"/>
      <c r="Q1322" s="144"/>
      <c r="R1322" s="144"/>
      <c r="S1322" s="144"/>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c r="BG1322" s="144"/>
      <c r="BH1322" s="144"/>
      <c r="BI1322" s="144"/>
      <c r="BJ1322" s="144"/>
      <c r="BK1322" s="144"/>
      <c r="BL1322" s="144"/>
      <c r="BM1322" s="144"/>
      <c r="BN1322" s="144"/>
      <c r="BO1322" s="144"/>
      <c r="BP1322" s="144"/>
      <c r="BQ1322" s="144"/>
      <c r="BR1322" s="144"/>
      <c r="BS1322" s="144"/>
      <c r="BT1322" s="144"/>
      <c r="BU1322" s="144"/>
      <c r="BV1322" s="144"/>
      <c r="BW1322" s="144"/>
      <c r="BX1322" s="144"/>
      <c r="BY1322" s="144"/>
      <c r="BZ1322" s="144"/>
      <c r="CA1322" s="144"/>
      <c r="CB1322" s="144"/>
      <c r="CC1322" s="144"/>
      <c r="CD1322" s="144"/>
      <c r="CE1322" s="144"/>
      <c r="CF1322" s="144"/>
      <c r="CG1322" s="144"/>
      <c r="CH1322" s="144"/>
      <c r="CI1322" s="144"/>
      <c r="CJ1322" s="144"/>
      <c r="CK1322" s="144"/>
      <c r="CL1322" s="144"/>
      <c r="CM1322" s="144"/>
      <c r="CN1322" s="144"/>
      <c r="CO1322" s="144"/>
      <c r="CP1322" s="144"/>
      <c r="CQ1322" s="144"/>
      <c r="CR1322" s="144"/>
      <c r="CS1322" s="144"/>
      <c r="CT1322" s="144"/>
      <c r="CU1322" s="144"/>
      <c r="CV1322" s="144"/>
      <c r="CW1322" s="144"/>
      <c r="CX1322" s="144"/>
      <c r="CY1322" s="144"/>
      <c r="CZ1322" s="144"/>
      <c r="DA1322" s="144"/>
      <c r="DB1322" s="144"/>
      <c r="DC1322" s="144"/>
      <c r="DD1322" s="144"/>
      <c r="DE1322" s="144"/>
      <c r="DF1322" s="144"/>
      <c r="DG1322" s="144"/>
      <c r="DH1322" s="144"/>
      <c r="DI1322" s="144"/>
      <c r="DJ1322" s="144"/>
      <c r="DK1322" s="144"/>
      <c r="DL1322" s="144"/>
      <c r="DM1322" s="144"/>
      <c r="DN1322" s="144"/>
      <c r="DO1322" s="144"/>
      <c r="DP1322" s="144"/>
      <c r="DQ1322" s="144"/>
      <c r="DR1322" s="144"/>
      <c r="DS1322" s="144"/>
      <c r="DT1322" s="144"/>
      <c r="DU1322" s="144"/>
      <c r="DV1322" s="144"/>
      <c r="DW1322" s="144"/>
      <c r="DX1322" s="144"/>
      <c r="DY1322" s="144"/>
      <c r="DZ1322" s="144"/>
      <c r="EA1322" s="144"/>
      <c r="EB1322" s="144"/>
      <c r="EC1322" s="144"/>
      <c r="ED1322" s="144"/>
      <c r="EE1322" s="144"/>
      <c r="EF1322" s="144"/>
      <c r="EG1322" s="144"/>
      <c r="EH1322" s="144"/>
      <c r="EI1322" s="144"/>
      <c r="EJ1322" s="144"/>
      <c r="EK1322" s="144"/>
      <c r="EL1322" s="144"/>
      <c r="EM1322" s="144"/>
      <c r="EN1322" s="144"/>
      <c r="EO1322" s="144"/>
      <c r="EP1322" s="144"/>
      <c r="EQ1322" s="144"/>
      <c r="ER1322" s="144"/>
      <c r="ES1322" s="144"/>
      <c r="ET1322" s="144"/>
      <c r="EU1322" s="144"/>
      <c r="EV1322" s="144"/>
      <c r="EW1322" s="144"/>
      <c r="EX1322" s="144"/>
      <c r="EY1322" s="144"/>
      <c r="EZ1322" s="144"/>
      <c r="FA1322" s="144"/>
      <c r="FB1322" s="144"/>
      <c r="FC1322" s="144"/>
      <c r="FD1322" s="144"/>
      <c r="FE1322" s="144"/>
      <c r="FF1322" s="144"/>
      <c r="FG1322" s="144"/>
      <c r="FH1322" s="144"/>
      <c r="FI1322" s="144"/>
      <c r="FJ1322" s="144"/>
      <c r="FK1322" s="144"/>
      <c r="FL1322" s="144"/>
      <c r="FM1322" s="144"/>
      <c r="FN1322" s="144"/>
      <c r="FO1322" s="144"/>
      <c r="FP1322" s="144"/>
      <c r="FQ1322" s="144"/>
      <c r="FR1322" s="144"/>
      <c r="FS1322" s="144"/>
      <c r="FT1322" s="144"/>
      <c r="FU1322" s="144"/>
      <c r="FV1322" s="144"/>
      <c r="FW1322" s="144"/>
      <c r="FX1322" s="144"/>
      <c r="FY1322" s="144"/>
      <c r="FZ1322" s="144"/>
      <c r="GA1322" s="144"/>
      <c r="GB1322" s="144"/>
      <c r="GC1322" s="144"/>
      <c r="GD1322" s="144"/>
      <c r="GE1322" s="144"/>
      <c r="GF1322" s="144"/>
      <c r="GG1322" s="144"/>
      <c r="GH1322" s="144"/>
      <c r="GI1322" s="144"/>
      <c r="GJ1322" s="144"/>
      <c r="GK1322" s="144"/>
      <c r="GL1322" s="144"/>
      <c r="GM1322" s="144"/>
      <c r="GN1322" s="144"/>
      <c r="GO1322" s="144"/>
      <c r="GP1322" s="144"/>
      <c r="GQ1322" s="144"/>
      <c r="GR1322" s="144"/>
      <c r="GS1322" s="144"/>
      <c r="GT1322" s="144"/>
      <c r="GU1322" s="144"/>
      <c r="GV1322" s="144"/>
      <c r="GW1322" s="144"/>
      <c r="GX1322" s="144"/>
      <c r="GY1322" s="144"/>
      <c r="GZ1322" s="144"/>
      <c r="HA1322" s="144"/>
      <c r="HB1322" s="144"/>
      <c r="HC1322" s="144"/>
      <c r="HD1322" s="144"/>
      <c r="HE1322" s="144"/>
      <c r="HF1322" s="144"/>
      <c r="HG1322" s="144"/>
      <c r="HH1322" s="144"/>
      <c r="HI1322" s="144"/>
      <c r="HJ1322" s="144"/>
    </row>
    <row r="1323" spans="1:218" ht="16.5" x14ac:dyDescent="0.35">
      <c r="A1323" s="144"/>
      <c r="B1323" s="144"/>
      <c r="C1323" s="144"/>
      <c r="D1323" s="144"/>
      <c r="E1323" s="144"/>
      <c r="F1323" s="144"/>
      <c r="G1323" s="144"/>
      <c r="H1323" s="144"/>
      <c r="I1323" s="144"/>
      <c r="J1323" s="144"/>
      <c r="K1323" s="144"/>
      <c r="L1323" s="144"/>
      <c r="M1323" s="144"/>
      <c r="N1323" s="144"/>
      <c r="O1323" s="144"/>
      <c r="P1323" s="144"/>
      <c r="Q1323" s="144"/>
      <c r="R1323" s="144"/>
      <c r="S1323" s="144"/>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c r="BG1323" s="144"/>
      <c r="BH1323" s="144"/>
      <c r="BI1323" s="144"/>
      <c r="BJ1323" s="144"/>
      <c r="BK1323" s="144"/>
      <c r="BL1323" s="144"/>
      <c r="BM1323" s="144"/>
      <c r="BN1323" s="144"/>
      <c r="BO1323" s="144"/>
      <c r="BP1323" s="144"/>
      <c r="BQ1323" s="144"/>
      <c r="BR1323" s="144"/>
      <c r="BS1323" s="144"/>
      <c r="BT1323" s="144"/>
      <c r="BU1323" s="144"/>
      <c r="BV1323" s="144"/>
      <c r="BW1323" s="144"/>
      <c r="BX1323" s="144"/>
      <c r="BY1323" s="144"/>
      <c r="BZ1323" s="144"/>
      <c r="CA1323" s="144"/>
      <c r="CB1323" s="144"/>
      <c r="CC1323" s="144"/>
      <c r="CD1323" s="144"/>
      <c r="CE1323" s="144"/>
      <c r="CF1323" s="144"/>
      <c r="CG1323" s="144"/>
      <c r="CH1323" s="144"/>
      <c r="CI1323" s="144"/>
      <c r="CJ1323" s="144"/>
      <c r="CK1323" s="144"/>
      <c r="CL1323" s="144"/>
      <c r="CM1323" s="144"/>
      <c r="CN1323" s="144"/>
      <c r="CO1323" s="144"/>
      <c r="CP1323" s="144"/>
      <c r="CQ1323" s="144"/>
      <c r="CR1323" s="144"/>
      <c r="CS1323" s="144"/>
      <c r="CT1323" s="144"/>
      <c r="CU1323" s="144"/>
      <c r="CV1323" s="144"/>
      <c r="CW1323" s="144"/>
      <c r="CX1323" s="144"/>
      <c r="CY1323" s="144"/>
      <c r="CZ1323" s="144"/>
      <c r="DA1323" s="144"/>
      <c r="DB1323" s="144"/>
      <c r="DC1323" s="144"/>
      <c r="DD1323" s="144"/>
      <c r="DE1323" s="144"/>
      <c r="DF1323" s="144"/>
      <c r="DG1323" s="144"/>
      <c r="DH1323" s="144"/>
      <c r="DI1323" s="144"/>
      <c r="DJ1323" s="144"/>
      <c r="DK1323" s="144"/>
      <c r="DL1323" s="144"/>
      <c r="DM1323" s="144"/>
      <c r="DN1323" s="144"/>
      <c r="DO1323" s="144"/>
      <c r="DP1323" s="144"/>
      <c r="DQ1323" s="144"/>
      <c r="DR1323" s="144"/>
      <c r="DS1323" s="144"/>
      <c r="DT1323" s="144"/>
      <c r="DU1323" s="144"/>
      <c r="DV1323" s="144"/>
      <c r="DW1323" s="144"/>
      <c r="DX1323" s="144"/>
      <c r="DY1323" s="144"/>
      <c r="DZ1323" s="144"/>
      <c r="EA1323" s="144"/>
      <c r="EB1323" s="144"/>
      <c r="EC1323" s="144"/>
      <c r="ED1323" s="144"/>
      <c r="EE1323" s="144"/>
      <c r="EF1323" s="144"/>
      <c r="EG1323" s="144"/>
      <c r="EH1323" s="144"/>
      <c r="EI1323" s="144"/>
      <c r="EJ1323" s="144"/>
      <c r="EK1323" s="144"/>
      <c r="EL1323" s="144"/>
      <c r="EM1323" s="144"/>
      <c r="EN1323" s="144"/>
      <c r="EO1323" s="144"/>
      <c r="EP1323" s="144"/>
      <c r="EQ1323" s="144"/>
      <c r="ER1323" s="144"/>
      <c r="ES1323" s="144"/>
      <c r="ET1323" s="144"/>
      <c r="EU1323" s="144"/>
      <c r="EV1323" s="144"/>
      <c r="EW1323" s="144"/>
      <c r="EX1323" s="144"/>
      <c r="EY1323" s="144"/>
      <c r="EZ1323" s="144"/>
      <c r="FA1323" s="144"/>
      <c r="FB1323" s="144"/>
      <c r="FC1323" s="144"/>
      <c r="FD1323" s="144"/>
      <c r="FE1323" s="144"/>
      <c r="FF1323" s="144"/>
      <c r="FG1323" s="144"/>
      <c r="FH1323" s="144"/>
      <c r="FI1323" s="144"/>
      <c r="FJ1323" s="144"/>
      <c r="FK1323" s="144"/>
      <c r="FL1323" s="144"/>
      <c r="FM1323" s="144"/>
      <c r="FN1323" s="144"/>
      <c r="FO1323" s="144"/>
      <c r="FP1323" s="144"/>
      <c r="FQ1323" s="144"/>
      <c r="FR1323" s="144"/>
      <c r="FS1323" s="144"/>
      <c r="FT1323" s="144"/>
      <c r="FU1323" s="144"/>
      <c r="FV1323" s="144"/>
      <c r="FW1323" s="144"/>
      <c r="FX1323" s="144"/>
      <c r="FY1323" s="144"/>
      <c r="FZ1323" s="144"/>
      <c r="GA1323" s="144"/>
      <c r="GB1323" s="144"/>
      <c r="GC1323" s="144"/>
      <c r="GD1323" s="144"/>
      <c r="GE1323" s="144"/>
      <c r="GF1323" s="144"/>
      <c r="GG1323" s="144"/>
      <c r="GH1323" s="144"/>
      <c r="GI1323" s="144"/>
      <c r="GJ1323" s="144"/>
      <c r="GK1323" s="144"/>
      <c r="GL1323" s="144"/>
      <c r="GM1323" s="144"/>
      <c r="GN1323" s="144"/>
      <c r="GO1323" s="144"/>
      <c r="GP1323" s="144"/>
      <c r="GQ1323" s="144"/>
      <c r="GR1323" s="144"/>
      <c r="GS1323" s="144"/>
      <c r="GT1323" s="144"/>
      <c r="GU1323" s="144"/>
      <c r="GV1323" s="144"/>
      <c r="GW1323" s="144"/>
      <c r="GX1323" s="144"/>
      <c r="GY1323" s="144"/>
      <c r="GZ1323" s="144"/>
      <c r="HA1323" s="144"/>
      <c r="HB1323" s="144"/>
      <c r="HC1323" s="144"/>
      <c r="HD1323" s="144"/>
      <c r="HE1323" s="144"/>
      <c r="HF1323" s="144"/>
      <c r="HG1323" s="144"/>
      <c r="HH1323" s="144"/>
      <c r="HI1323" s="144"/>
      <c r="HJ1323" s="144"/>
    </row>
    <row r="1324" spans="1:218" ht="16.5" x14ac:dyDescent="0.35">
      <c r="A1324" s="144"/>
      <c r="B1324" s="144"/>
      <c r="C1324" s="144"/>
      <c r="D1324" s="144"/>
      <c r="E1324" s="144"/>
      <c r="F1324" s="144"/>
      <c r="G1324" s="144"/>
      <c r="H1324" s="144"/>
      <c r="I1324" s="144"/>
      <c r="J1324" s="144"/>
      <c r="K1324" s="144"/>
      <c r="L1324" s="144"/>
      <c r="M1324" s="144"/>
      <c r="N1324" s="144"/>
      <c r="O1324" s="144"/>
      <c r="P1324" s="144"/>
      <c r="Q1324" s="144"/>
      <c r="R1324" s="144"/>
      <c r="S1324" s="144"/>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c r="BG1324" s="144"/>
      <c r="BH1324" s="144"/>
      <c r="BI1324" s="144"/>
      <c r="BJ1324" s="144"/>
      <c r="BK1324" s="144"/>
      <c r="BL1324" s="144"/>
      <c r="BM1324" s="144"/>
      <c r="BN1324" s="144"/>
      <c r="BO1324" s="144"/>
      <c r="BP1324" s="144"/>
      <c r="BQ1324" s="144"/>
      <c r="BR1324" s="144"/>
      <c r="BS1324" s="144"/>
      <c r="BT1324" s="144"/>
      <c r="BU1324" s="144"/>
      <c r="BV1324" s="144"/>
      <c r="BW1324" s="144"/>
      <c r="BX1324" s="144"/>
      <c r="BY1324" s="144"/>
      <c r="BZ1324" s="144"/>
      <c r="CA1324" s="144"/>
      <c r="CB1324" s="144"/>
      <c r="CC1324" s="144"/>
      <c r="CD1324" s="144"/>
      <c r="CE1324" s="144"/>
      <c r="CF1324" s="144"/>
      <c r="CG1324" s="144"/>
      <c r="CH1324" s="144"/>
      <c r="CI1324" s="144"/>
      <c r="CJ1324" s="144"/>
      <c r="CK1324" s="144"/>
      <c r="CL1324" s="144"/>
      <c r="CM1324" s="144"/>
      <c r="CN1324" s="144"/>
      <c r="CO1324" s="144"/>
      <c r="CP1324" s="144"/>
      <c r="CQ1324" s="144"/>
      <c r="CR1324" s="144"/>
      <c r="CS1324" s="144"/>
      <c r="CT1324" s="144"/>
      <c r="CU1324" s="144"/>
      <c r="CV1324" s="144"/>
      <c r="CW1324" s="144"/>
      <c r="CX1324" s="144"/>
      <c r="CY1324" s="144"/>
      <c r="CZ1324" s="144"/>
      <c r="DA1324" s="144"/>
      <c r="DB1324" s="144"/>
      <c r="DC1324" s="144"/>
      <c r="DD1324" s="144"/>
      <c r="DE1324" s="144"/>
      <c r="DF1324" s="144"/>
      <c r="DG1324" s="144"/>
      <c r="DH1324" s="144"/>
      <c r="DI1324" s="144"/>
      <c r="DJ1324" s="144"/>
      <c r="DK1324" s="144"/>
      <c r="DL1324" s="144"/>
      <c r="DM1324" s="144"/>
      <c r="DN1324" s="144"/>
      <c r="DO1324" s="144"/>
      <c r="DP1324" s="144"/>
      <c r="DQ1324" s="144"/>
      <c r="DR1324" s="144"/>
      <c r="DS1324" s="144"/>
      <c r="DT1324" s="144"/>
      <c r="DU1324" s="144"/>
      <c r="DV1324" s="144"/>
      <c r="DW1324" s="144"/>
      <c r="DX1324" s="144"/>
      <c r="DY1324" s="144"/>
      <c r="DZ1324" s="144"/>
      <c r="EA1324" s="144"/>
      <c r="EB1324" s="144"/>
      <c r="EC1324" s="144"/>
      <c r="ED1324" s="144"/>
      <c r="EE1324" s="144"/>
      <c r="EF1324" s="144"/>
      <c r="EG1324" s="144"/>
      <c r="EH1324" s="144"/>
      <c r="EI1324" s="144"/>
      <c r="EJ1324" s="144"/>
      <c r="EK1324" s="144"/>
      <c r="EL1324" s="144"/>
      <c r="EM1324" s="144"/>
      <c r="EN1324" s="144"/>
      <c r="EO1324" s="144"/>
      <c r="EP1324" s="144"/>
      <c r="EQ1324" s="144"/>
      <c r="ER1324" s="144"/>
      <c r="ES1324" s="144"/>
      <c r="ET1324" s="144"/>
      <c r="EU1324" s="144"/>
      <c r="EV1324" s="144"/>
      <c r="EW1324" s="144"/>
      <c r="EX1324" s="144"/>
      <c r="EY1324" s="144"/>
      <c r="EZ1324" s="144"/>
      <c r="FA1324" s="144"/>
      <c r="FB1324" s="144"/>
      <c r="FC1324" s="144"/>
      <c r="FD1324" s="144"/>
      <c r="FE1324" s="144"/>
      <c r="FF1324" s="144"/>
      <c r="FG1324" s="144"/>
      <c r="FH1324" s="144"/>
      <c r="FI1324" s="144"/>
      <c r="FJ1324" s="144"/>
      <c r="FK1324" s="144"/>
      <c r="FL1324" s="144"/>
      <c r="FM1324" s="144"/>
      <c r="FN1324" s="144"/>
      <c r="FO1324" s="144"/>
      <c r="FP1324" s="144"/>
      <c r="FQ1324" s="144"/>
      <c r="FR1324" s="144"/>
      <c r="FS1324" s="144"/>
      <c r="FT1324" s="144"/>
      <c r="FU1324" s="144"/>
      <c r="FV1324" s="144"/>
      <c r="FW1324" s="144"/>
      <c r="FX1324" s="144"/>
      <c r="FY1324" s="144"/>
      <c r="FZ1324" s="144"/>
      <c r="GA1324" s="144"/>
      <c r="GB1324" s="144"/>
      <c r="GC1324" s="144"/>
      <c r="GD1324" s="144"/>
      <c r="GE1324" s="144"/>
      <c r="GF1324" s="144"/>
      <c r="GG1324" s="144"/>
      <c r="GH1324" s="144"/>
      <c r="GI1324" s="144"/>
      <c r="GJ1324" s="144"/>
      <c r="GK1324" s="144"/>
      <c r="GL1324" s="144"/>
      <c r="GM1324" s="144"/>
      <c r="GN1324" s="144"/>
      <c r="GO1324" s="144"/>
      <c r="GP1324" s="144"/>
      <c r="GQ1324" s="144"/>
      <c r="GR1324" s="144"/>
      <c r="GS1324" s="144"/>
      <c r="GT1324" s="144"/>
      <c r="GU1324" s="144"/>
      <c r="GV1324" s="144"/>
      <c r="GW1324" s="144"/>
      <c r="GX1324" s="144"/>
      <c r="GY1324" s="144"/>
      <c r="GZ1324" s="144"/>
      <c r="HA1324" s="144"/>
      <c r="HB1324" s="144"/>
      <c r="HC1324" s="144"/>
      <c r="HD1324" s="144"/>
      <c r="HE1324" s="144"/>
      <c r="HF1324" s="144"/>
      <c r="HG1324" s="144"/>
      <c r="HH1324" s="144"/>
      <c r="HI1324" s="144"/>
      <c r="HJ1324" s="144"/>
    </row>
    <row r="1325" spans="1:218" ht="16.5" x14ac:dyDescent="0.35">
      <c r="A1325" s="144"/>
      <c r="B1325" s="144"/>
      <c r="C1325" s="144"/>
      <c r="D1325" s="144"/>
      <c r="E1325" s="144"/>
      <c r="F1325" s="144"/>
      <c r="G1325" s="144"/>
      <c r="H1325" s="144"/>
      <c r="I1325" s="144"/>
      <c r="J1325" s="144"/>
      <c r="K1325" s="144"/>
      <c r="L1325" s="144"/>
      <c r="M1325" s="144"/>
      <c r="N1325" s="144"/>
      <c r="O1325" s="144"/>
      <c r="P1325" s="144"/>
      <c r="Q1325" s="144"/>
      <c r="R1325" s="144"/>
      <c r="S1325" s="144"/>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c r="BG1325" s="144"/>
      <c r="BH1325" s="144"/>
      <c r="BI1325" s="144"/>
      <c r="BJ1325" s="144"/>
      <c r="BK1325" s="144"/>
      <c r="BL1325" s="144"/>
      <c r="BM1325" s="144"/>
      <c r="BN1325" s="144"/>
      <c r="BO1325" s="144"/>
      <c r="BP1325" s="144"/>
      <c r="BQ1325" s="144"/>
      <c r="BR1325" s="144"/>
      <c r="BS1325" s="144"/>
      <c r="BT1325" s="144"/>
      <c r="BU1325" s="144"/>
      <c r="BV1325" s="144"/>
      <c r="BW1325" s="144"/>
      <c r="BX1325" s="144"/>
      <c r="BY1325" s="144"/>
      <c r="BZ1325" s="144"/>
      <c r="CA1325" s="144"/>
      <c r="CB1325" s="144"/>
      <c r="CC1325" s="144"/>
      <c r="CD1325" s="144"/>
      <c r="CE1325" s="144"/>
      <c r="CF1325" s="144"/>
      <c r="CG1325" s="144"/>
      <c r="CH1325" s="144"/>
      <c r="CI1325" s="144"/>
      <c r="CJ1325" s="144"/>
      <c r="CK1325" s="144"/>
      <c r="CL1325" s="144"/>
      <c r="CM1325" s="144"/>
      <c r="CN1325" s="144"/>
      <c r="CO1325" s="144"/>
      <c r="CP1325" s="144"/>
      <c r="CQ1325" s="144"/>
      <c r="CR1325" s="144"/>
      <c r="CS1325" s="144"/>
      <c r="CT1325" s="144"/>
      <c r="CU1325" s="144"/>
      <c r="CV1325" s="144"/>
      <c r="CW1325" s="144"/>
      <c r="CX1325" s="144"/>
      <c r="CY1325" s="144"/>
      <c r="CZ1325" s="144"/>
      <c r="DA1325" s="144"/>
      <c r="DB1325" s="144"/>
      <c r="DC1325" s="144"/>
      <c r="DD1325" s="144"/>
      <c r="DE1325" s="144"/>
      <c r="DF1325" s="144"/>
      <c r="DG1325" s="144"/>
      <c r="DH1325" s="144"/>
      <c r="DI1325" s="144"/>
      <c r="DJ1325" s="144"/>
      <c r="DK1325" s="144"/>
      <c r="DL1325" s="144"/>
      <c r="DM1325" s="144"/>
      <c r="DN1325" s="144"/>
      <c r="DO1325" s="144"/>
      <c r="DP1325" s="144"/>
      <c r="DQ1325" s="144"/>
      <c r="DR1325" s="144"/>
      <c r="DS1325" s="144"/>
      <c r="DT1325" s="144"/>
      <c r="DU1325" s="144"/>
      <c r="DV1325" s="144"/>
      <c r="DW1325" s="144"/>
      <c r="DX1325" s="144"/>
      <c r="DY1325" s="144"/>
      <c r="DZ1325" s="144"/>
      <c r="EA1325" s="144"/>
      <c r="EB1325" s="144"/>
      <c r="EC1325" s="144"/>
      <c r="ED1325" s="144"/>
      <c r="EE1325" s="144"/>
      <c r="EF1325" s="144"/>
      <c r="EG1325" s="144"/>
      <c r="EH1325" s="144"/>
      <c r="EI1325" s="144"/>
      <c r="EJ1325" s="144"/>
      <c r="EK1325" s="144"/>
      <c r="EL1325" s="144"/>
      <c r="EM1325" s="144"/>
      <c r="EN1325" s="144"/>
      <c r="EO1325" s="144"/>
      <c r="EP1325" s="144"/>
      <c r="EQ1325" s="144"/>
      <c r="ER1325" s="144"/>
      <c r="ES1325" s="144"/>
      <c r="ET1325" s="144"/>
      <c r="EU1325" s="144"/>
      <c r="EV1325" s="144"/>
      <c r="EW1325" s="144"/>
      <c r="EX1325" s="144"/>
      <c r="EY1325" s="144"/>
      <c r="EZ1325" s="144"/>
      <c r="FA1325" s="144"/>
      <c r="FB1325" s="144"/>
      <c r="FC1325" s="144"/>
      <c r="FD1325" s="144"/>
      <c r="FE1325" s="144"/>
      <c r="FF1325" s="144"/>
      <c r="FG1325" s="144"/>
      <c r="FH1325" s="144"/>
      <c r="FI1325" s="144"/>
      <c r="FJ1325" s="144"/>
      <c r="FK1325" s="144"/>
      <c r="FL1325" s="144"/>
      <c r="FM1325" s="144"/>
      <c r="FN1325" s="144"/>
      <c r="FO1325" s="144"/>
      <c r="FP1325" s="144"/>
      <c r="FQ1325" s="144"/>
      <c r="FR1325" s="144"/>
      <c r="FS1325" s="144"/>
      <c r="FT1325" s="144"/>
      <c r="FU1325" s="144"/>
      <c r="FV1325" s="144"/>
      <c r="FW1325" s="144"/>
      <c r="FX1325" s="144"/>
      <c r="FY1325" s="144"/>
      <c r="FZ1325" s="144"/>
      <c r="GA1325" s="144"/>
      <c r="GB1325" s="144"/>
      <c r="GC1325" s="144"/>
      <c r="GD1325" s="144"/>
      <c r="GE1325" s="144"/>
      <c r="GF1325" s="144"/>
      <c r="GG1325" s="144"/>
      <c r="GH1325" s="144"/>
      <c r="GI1325" s="144"/>
      <c r="GJ1325" s="144"/>
      <c r="GK1325" s="144"/>
      <c r="GL1325" s="144"/>
      <c r="GM1325" s="144"/>
      <c r="GN1325" s="144"/>
      <c r="GO1325" s="144"/>
      <c r="GP1325" s="144"/>
      <c r="GQ1325" s="144"/>
      <c r="GR1325" s="144"/>
      <c r="GS1325" s="144"/>
      <c r="GT1325" s="144"/>
      <c r="GU1325" s="144"/>
      <c r="GV1325" s="144"/>
      <c r="GW1325" s="144"/>
      <c r="GX1325" s="144"/>
      <c r="GY1325" s="144"/>
      <c r="GZ1325" s="144"/>
      <c r="HA1325" s="144"/>
      <c r="HB1325" s="144"/>
      <c r="HC1325" s="144"/>
      <c r="HD1325" s="144"/>
      <c r="HE1325" s="144"/>
      <c r="HF1325" s="144"/>
      <c r="HG1325" s="144"/>
      <c r="HH1325" s="144"/>
      <c r="HI1325" s="144"/>
      <c r="HJ1325" s="144"/>
    </row>
    <row r="1326" spans="1:218" ht="16.5" x14ac:dyDescent="0.35">
      <c r="A1326" s="144"/>
      <c r="B1326" s="144"/>
      <c r="C1326" s="144"/>
      <c r="D1326" s="144"/>
      <c r="E1326" s="144"/>
      <c r="F1326" s="144"/>
      <c r="G1326" s="144"/>
      <c r="H1326" s="144"/>
      <c r="I1326" s="144"/>
      <c r="J1326" s="144"/>
      <c r="K1326" s="144"/>
      <c r="L1326" s="144"/>
      <c r="M1326" s="144"/>
      <c r="N1326" s="144"/>
      <c r="O1326" s="144"/>
      <c r="P1326" s="144"/>
      <c r="Q1326" s="144"/>
      <c r="R1326" s="144"/>
      <c r="S1326" s="144"/>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c r="BG1326" s="144"/>
      <c r="BH1326" s="144"/>
      <c r="BI1326" s="144"/>
      <c r="BJ1326" s="144"/>
      <c r="BK1326" s="144"/>
      <c r="BL1326" s="144"/>
      <c r="BM1326" s="144"/>
      <c r="BN1326" s="144"/>
      <c r="BO1326" s="144"/>
      <c r="BP1326" s="144"/>
      <c r="BQ1326" s="144"/>
      <c r="BR1326" s="144"/>
      <c r="BS1326" s="144"/>
      <c r="BT1326" s="144"/>
      <c r="BU1326" s="144"/>
      <c r="BV1326" s="144"/>
      <c r="BW1326" s="144"/>
      <c r="BX1326" s="144"/>
      <c r="BY1326" s="144"/>
      <c r="BZ1326" s="144"/>
      <c r="CA1326" s="144"/>
      <c r="CB1326" s="144"/>
      <c r="CC1326" s="144"/>
      <c r="CD1326" s="144"/>
      <c r="CE1326" s="144"/>
      <c r="CF1326" s="144"/>
      <c r="CG1326" s="144"/>
      <c r="CH1326" s="144"/>
      <c r="CI1326" s="144"/>
      <c r="CJ1326" s="144"/>
      <c r="CK1326" s="144"/>
      <c r="CL1326" s="144"/>
      <c r="CM1326" s="144"/>
      <c r="CN1326" s="144"/>
      <c r="CO1326" s="144"/>
      <c r="CP1326" s="144"/>
      <c r="CQ1326" s="144"/>
      <c r="CR1326" s="144"/>
      <c r="CS1326" s="144"/>
      <c r="CT1326" s="144"/>
      <c r="CU1326" s="144"/>
      <c r="CV1326" s="144"/>
      <c r="CW1326" s="144"/>
      <c r="CX1326" s="144"/>
      <c r="CY1326" s="144"/>
      <c r="CZ1326" s="144"/>
      <c r="DA1326" s="144"/>
      <c r="DB1326" s="144"/>
      <c r="DC1326" s="144"/>
      <c r="DD1326" s="144"/>
      <c r="DE1326" s="144"/>
      <c r="DF1326" s="144"/>
      <c r="DG1326" s="144"/>
      <c r="DH1326" s="144"/>
      <c r="DI1326" s="144"/>
      <c r="DJ1326" s="144"/>
      <c r="DK1326" s="144"/>
      <c r="DL1326" s="144"/>
      <c r="DM1326" s="144"/>
      <c r="DN1326" s="144"/>
      <c r="DO1326" s="144"/>
      <c r="DP1326" s="144"/>
      <c r="DQ1326" s="144"/>
      <c r="DR1326" s="144"/>
      <c r="DS1326" s="144"/>
      <c r="DT1326" s="144"/>
      <c r="DU1326" s="144"/>
      <c r="DV1326" s="144"/>
      <c r="DW1326" s="144"/>
      <c r="DX1326" s="144"/>
      <c r="DY1326" s="144"/>
      <c r="DZ1326" s="144"/>
      <c r="EA1326" s="144"/>
      <c r="EB1326" s="144"/>
      <c r="EC1326" s="144"/>
      <c r="ED1326" s="144"/>
      <c r="EE1326" s="144"/>
      <c r="EF1326" s="144"/>
      <c r="EG1326" s="144"/>
      <c r="EH1326" s="144"/>
      <c r="EI1326" s="144"/>
      <c r="EJ1326" s="144"/>
      <c r="EK1326" s="144"/>
      <c r="EL1326" s="144"/>
      <c r="EM1326" s="144"/>
      <c r="EN1326" s="144"/>
      <c r="EO1326" s="144"/>
      <c r="EP1326" s="144"/>
      <c r="EQ1326" s="144"/>
      <c r="ER1326" s="144"/>
      <c r="ES1326" s="144"/>
      <c r="ET1326" s="144"/>
      <c r="EU1326" s="144"/>
      <c r="EV1326" s="144"/>
      <c r="EW1326" s="144"/>
      <c r="EX1326" s="144"/>
      <c r="EY1326" s="144"/>
      <c r="EZ1326" s="144"/>
      <c r="FA1326" s="144"/>
      <c r="FB1326" s="144"/>
      <c r="FC1326" s="144"/>
      <c r="FD1326" s="144"/>
      <c r="FE1326" s="144"/>
      <c r="FF1326" s="144"/>
      <c r="FG1326" s="144"/>
      <c r="FH1326" s="144"/>
      <c r="FI1326" s="144"/>
      <c r="FJ1326" s="144"/>
      <c r="FK1326" s="144"/>
      <c r="FL1326" s="144"/>
      <c r="FM1326" s="144"/>
      <c r="FN1326" s="144"/>
      <c r="FO1326" s="144"/>
      <c r="FP1326" s="144"/>
      <c r="FQ1326" s="144"/>
      <c r="FR1326" s="144"/>
      <c r="FS1326" s="144"/>
      <c r="FT1326" s="144"/>
      <c r="FU1326" s="144"/>
      <c r="FV1326" s="144"/>
      <c r="FW1326" s="144"/>
      <c r="FX1326" s="144"/>
      <c r="FY1326" s="144"/>
      <c r="FZ1326" s="144"/>
      <c r="GA1326" s="144"/>
      <c r="GB1326" s="144"/>
      <c r="GC1326" s="144"/>
      <c r="GD1326" s="144"/>
      <c r="GE1326" s="144"/>
      <c r="GF1326" s="144"/>
      <c r="GG1326" s="144"/>
      <c r="GH1326" s="144"/>
      <c r="GI1326" s="144"/>
      <c r="GJ1326" s="144"/>
      <c r="GK1326" s="144"/>
      <c r="GL1326" s="144"/>
      <c r="GM1326" s="144"/>
      <c r="GN1326" s="144"/>
      <c r="GO1326" s="144"/>
      <c r="GP1326" s="144"/>
      <c r="GQ1326" s="144"/>
      <c r="GR1326" s="144"/>
      <c r="GS1326" s="144"/>
      <c r="GT1326" s="144"/>
      <c r="GU1326" s="144"/>
      <c r="GV1326" s="144"/>
      <c r="GW1326" s="144"/>
      <c r="GX1326" s="144"/>
      <c r="GY1326" s="144"/>
      <c r="GZ1326" s="144"/>
      <c r="HA1326" s="144"/>
      <c r="HB1326" s="144"/>
      <c r="HC1326" s="144"/>
      <c r="HD1326" s="144"/>
      <c r="HE1326" s="144"/>
      <c r="HF1326" s="144"/>
      <c r="HG1326" s="144"/>
      <c r="HH1326" s="144"/>
      <c r="HI1326" s="144"/>
      <c r="HJ1326" s="144"/>
    </row>
    <row r="1327" spans="1:218" ht="16.5" x14ac:dyDescent="0.35">
      <c r="A1327" s="144"/>
      <c r="B1327" s="144"/>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c r="BG1327" s="144"/>
      <c r="BH1327" s="144"/>
      <c r="BI1327" s="144"/>
      <c r="BJ1327" s="144"/>
      <c r="BK1327" s="144"/>
      <c r="BL1327" s="144"/>
      <c r="BM1327" s="144"/>
      <c r="BN1327" s="144"/>
      <c r="BO1327" s="144"/>
      <c r="BP1327" s="144"/>
      <c r="BQ1327" s="144"/>
      <c r="BR1327" s="144"/>
      <c r="BS1327" s="144"/>
      <c r="BT1327" s="144"/>
      <c r="BU1327" s="144"/>
      <c r="BV1327" s="144"/>
      <c r="BW1327" s="144"/>
      <c r="BX1327" s="144"/>
      <c r="BY1327" s="144"/>
      <c r="BZ1327" s="144"/>
      <c r="CA1327" s="144"/>
      <c r="CB1327" s="144"/>
      <c r="CC1327" s="144"/>
      <c r="CD1327" s="144"/>
      <c r="CE1327" s="144"/>
      <c r="CF1327" s="144"/>
      <c r="CG1327" s="144"/>
      <c r="CH1327" s="144"/>
      <c r="CI1327" s="144"/>
      <c r="CJ1327" s="144"/>
      <c r="CK1327" s="144"/>
      <c r="CL1327" s="144"/>
      <c r="CM1327" s="144"/>
      <c r="CN1327" s="144"/>
      <c r="CO1327" s="144"/>
      <c r="CP1327" s="144"/>
      <c r="CQ1327" s="144"/>
      <c r="CR1327" s="144"/>
      <c r="CS1327" s="144"/>
      <c r="CT1327" s="144"/>
      <c r="CU1327" s="144"/>
      <c r="CV1327" s="144"/>
      <c r="CW1327" s="144"/>
      <c r="CX1327" s="144"/>
      <c r="CY1327" s="144"/>
      <c r="CZ1327" s="144"/>
      <c r="DA1327" s="144"/>
      <c r="DB1327" s="144"/>
      <c r="DC1327" s="144"/>
      <c r="DD1327" s="144"/>
      <c r="DE1327" s="144"/>
      <c r="DF1327" s="144"/>
      <c r="DG1327" s="144"/>
      <c r="DH1327" s="144"/>
      <c r="DI1327" s="144"/>
      <c r="DJ1327" s="144"/>
      <c r="DK1327" s="144"/>
      <c r="DL1327" s="144"/>
      <c r="DM1327" s="144"/>
      <c r="DN1327" s="144"/>
      <c r="DO1327" s="144"/>
      <c r="DP1327" s="144"/>
      <c r="DQ1327" s="144"/>
      <c r="DR1327" s="144"/>
      <c r="DS1327" s="144"/>
      <c r="DT1327" s="144"/>
      <c r="DU1327" s="144"/>
      <c r="DV1327" s="144"/>
      <c r="DW1327" s="144"/>
      <c r="DX1327" s="144"/>
      <c r="DY1327" s="144"/>
      <c r="DZ1327" s="144"/>
      <c r="EA1327" s="144"/>
      <c r="EB1327" s="144"/>
      <c r="EC1327" s="144"/>
      <c r="ED1327" s="144"/>
      <c r="EE1327" s="144"/>
      <c r="EF1327" s="144"/>
      <c r="EG1327" s="144"/>
      <c r="EH1327" s="144"/>
      <c r="EI1327" s="144"/>
      <c r="EJ1327" s="144"/>
      <c r="EK1327" s="144"/>
      <c r="EL1327" s="144"/>
      <c r="EM1327" s="144"/>
      <c r="EN1327" s="144"/>
      <c r="EO1327" s="144"/>
      <c r="EP1327" s="144"/>
      <c r="EQ1327" s="144"/>
      <c r="ER1327" s="144"/>
      <c r="ES1327" s="144"/>
      <c r="ET1327" s="144"/>
      <c r="EU1327" s="144"/>
      <c r="EV1327" s="144"/>
      <c r="EW1327" s="144"/>
      <c r="EX1327" s="144"/>
      <c r="EY1327" s="144"/>
      <c r="EZ1327" s="144"/>
      <c r="FA1327" s="144"/>
      <c r="FB1327" s="144"/>
      <c r="FC1327" s="144"/>
      <c r="FD1327" s="144"/>
      <c r="FE1327" s="144"/>
      <c r="FF1327" s="144"/>
      <c r="FG1327" s="144"/>
      <c r="FH1327" s="144"/>
      <c r="FI1327" s="144"/>
      <c r="FJ1327" s="144"/>
      <c r="FK1327" s="144"/>
      <c r="FL1327" s="144"/>
      <c r="FM1327" s="144"/>
      <c r="FN1327" s="144"/>
      <c r="FO1327" s="144"/>
      <c r="FP1327" s="144"/>
      <c r="FQ1327" s="144"/>
      <c r="FR1327" s="144"/>
      <c r="FS1327" s="144"/>
      <c r="FT1327" s="144"/>
      <c r="FU1327" s="144"/>
      <c r="FV1327" s="144"/>
      <c r="FW1327" s="144"/>
      <c r="FX1327" s="144"/>
      <c r="FY1327" s="144"/>
      <c r="FZ1327" s="144"/>
      <c r="GA1327" s="144"/>
      <c r="GB1327" s="144"/>
      <c r="GC1327" s="144"/>
      <c r="GD1327" s="144"/>
      <c r="GE1327" s="144"/>
      <c r="GF1327" s="144"/>
      <c r="GG1327" s="144"/>
      <c r="GH1327" s="144"/>
      <c r="GI1327" s="144"/>
      <c r="GJ1327" s="144"/>
      <c r="GK1327" s="144"/>
      <c r="GL1327" s="144"/>
      <c r="GM1327" s="144"/>
      <c r="GN1327" s="144"/>
      <c r="GO1327" s="144"/>
      <c r="GP1327" s="144"/>
      <c r="GQ1327" s="144"/>
      <c r="GR1327" s="144"/>
      <c r="GS1327" s="144"/>
      <c r="GT1327" s="144"/>
      <c r="GU1327" s="144"/>
      <c r="GV1327" s="144"/>
      <c r="GW1327" s="144"/>
      <c r="GX1327" s="144"/>
      <c r="GY1327" s="144"/>
      <c r="GZ1327" s="144"/>
      <c r="HA1327" s="144"/>
      <c r="HB1327" s="144"/>
      <c r="HC1327" s="144"/>
      <c r="HD1327" s="144"/>
      <c r="HE1327" s="144"/>
      <c r="HF1327" s="144"/>
      <c r="HG1327" s="144"/>
      <c r="HH1327" s="144"/>
      <c r="HI1327" s="144"/>
      <c r="HJ1327" s="144"/>
    </row>
    <row r="1328" spans="1:218" ht="16.5" x14ac:dyDescent="0.35">
      <c r="A1328" s="144"/>
      <c r="B1328" s="144"/>
      <c r="C1328" s="144"/>
      <c r="D1328" s="144"/>
      <c r="E1328" s="144"/>
      <c r="F1328" s="144"/>
      <c r="G1328" s="144"/>
      <c r="H1328" s="144"/>
      <c r="I1328" s="144"/>
      <c r="J1328" s="144"/>
      <c r="K1328" s="144"/>
      <c r="L1328" s="144"/>
      <c r="M1328" s="144"/>
      <c r="N1328" s="144"/>
      <c r="O1328" s="144"/>
      <c r="P1328" s="144"/>
      <c r="Q1328" s="144"/>
      <c r="R1328" s="144"/>
      <c r="S1328" s="144"/>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c r="BG1328" s="144"/>
      <c r="BH1328" s="144"/>
      <c r="BI1328" s="144"/>
      <c r="BJ1328" s="144"/>
      <c r="BK1328" s="144"/>
      <c r="BL1328" s="144"/>
      <c r="BM1328" s="144"/>
      <c r="BN1328" s="144"/>
      <c r="BO1328" s="144"/>
      <c r="BP1328" s="144"/>
      <c r="BQ1328" s="144"/>
      <c r="BR1328" s="144"/>
      <c r="BS1328" s="144"/>
      <c r="BT1328" s="144"/>
      <c r="BU1328" s="144"/>
      <c r="BV1328" s="144"/>
      <c r="BW1328" s="144"/>
      <c r="BX1328" s="144"/>
      <c r="BY1328" s="144"/>
      <c r="BZ1328" s="144"/>
      <c r="CA1328" s="144"/>
      <c r="CB1328" s="144"/>
      <c r="CC1328" s="144"/>
      <c r="CD1328" s="144"/>
      <c r="CE1328" s="144"/>
      <c r="CF1328" s="144"/>
      <c r="CG1328" s="144"/>
      <c r="CH1328" s="144"/>
      <c r="CI1328" s="144"/>
      <c r="CJ1328" s="144"/>
      <c r="CK1328" s="144"/>
      <c r="CL1328" s="144"/>
      <c r="CM1328" s="144"/>
      <c r="CN1328" s="144"/>
      <c r="CO1328" s="144"/>
      <c r="CP1328" s="144"/>
      <c r="CQ1328" s="144"/>
      <c r="CR1328" s="144"/>
      <c r="CS1328" s="144"/>
      <c r="CT1328" s="144"/>
      <c r="CU1328" s="144"/>
      <c r="CV1328" s="144"/>
      <c r="CW1328" s="144"/>
      <c r="CX1328" s="144"/>
      <c r="CY1328" s="144"/>
      <c r="CZ1328" s="144"/>
      <c r="DA1328" s="144"/>
      <c r="DB1328" s="144"/>
      <c r="DC1328" s="144"/>
      <c r="DD1328" s="144"/>
      <c r="DE1328" s="144"/>
      <c r="DF1328" s="144"/>
      <c r="DG1328" s="144"/>
      <c r="DH1328" s="144"/>
      <c r="DI1328" s="144"/>
      <c r="DJ1328" s="144"/>
      <c r="DK1328" s="144"/>
      <c r="DL1328" s="144"/>
      <c r="DM1328" s="144"/>
      <c r="DN1328" s="144"/>
      <c r="DO1328" s="144"/>
      <c r="DP1328" s="144"/>
      <c r="DQ1328" s="144"/>
      <c r="DR1328" s="144"/>
      <c r="DS1328" s="144"/>
      <c r="DT1328" s="144"/>
      <c r="DU1328" s="144"/>
      <c r="DV1328" s="144"/>
      <c r="DW1328" s="144"/>
      <c r="DX1328" s="144"/>
      <c r="DY1328" s="144"/>
      <c r="DZ1328" s="144"/>
      <c r="EA1328" s="144"/>
      <c r="EB1328" s="144"/>
      <c r="EC1328" s="144"/>
      <c r="ED1328" s="144"/>
      <c r="EE1328" s="144"/>
      <c r="EF1328" s="144"/>
      <c r="EG1328" s="144"/>
      <c r="EH1328" s="144"/>
      <c r="EI1328" s="144"/>
      <c r="EJ1328" s="144"/>
      <c r="EK1328" s="144"/>
      <c r="EL1328" s="144"/>
      <c r="EM1328" s="144"/>
      <c r="EN1328" s="144"/>
      <c r="EO1328" s="144"/>
      <c r="EP1328" s="144"/>
      <c r="EQ1328" s="144"/>
      <c r="ER1328" s="144"/>
      <c r="ES1328" s="144"/>
      <c r="ET1328" s="144"/>
      <c r="EU1328" s="144"/>
      <c r="EV1328" s="144"/>
      <c r="EW1328" s="144"/>
      <c r="EX1328" s="144"/>
      <c r="EY1328" s="144"/>
      <c r="EZ1328" s="144"/>
      <c r="FA1328" s="144"/>
      <c r="FB1328" s="144"/>
      <c r="FC1328" s="144"/>
      <c r="FD1328" s="144"/>
      <c r="FE1328" s="144"/>
      <c r="FF1328" s="144"/>
      <c r="FG1328" s="144"/>
      <c r="FH1328" s="144"/>
      <c r="FI1328" s="144"/>
      <c r="FJ1328" s="144"/>
      <c r="FK1328" s="144"/>
      <c r="FL1328" s="144"/>
      <c r="FM1328" s="144"/>
      <c r="FN1328" s="144"/>
      <c r="FO1328" s="144"/>
      <c r="FP1328" s="144"/>
      <c r="FQ1328" s="144"/>
      <c r="FR1328" s="144"/>
      <c r="FS1328" s="144"/>
      <c r="FT1328" s="144"/>
      <c r="FU1328" s="144"/>
      <c r="FV1328" s="144"/>
      <c r="FW1328" s="144"/>
      <c r="FX1328" s="144"/>
      <c r="FY1328" s="144"/>
      <c r="FZ1328" s="144"/>
      <c r="GA1328" s="144"/>
      <c r="GB1328" s="144"/>
      <c r="GC1328" s="144"/>
      <c r="GD1328" s="144"/>
      <c r="GE1328" s="144"/>
      <c r="GF1328" s="144"/>
      <c r="GG1328" s="144"/>
      <c r="GH1328" s="144"/>
      <c r="GI1328" s="144"/>
      <c r="GJ1328" s="144"/>
      <c r="GK1328" s="144"/>
      <c r="GL1328" s="144"/>
      <c r="GM1328" s="144"/>
      <c r="GN1328" s="144"/>
      <c r="GO1328" s="144"/>
      <c r="GP1328" s="144"/>
      <c r="GQ1328" s="144"/>
      <c r="GR1328" s="144"/>
      <c r="GS1328" s="144"/>
      <c r="GT1328" s="144"/>
      <c r="GU1328" s="144"/>
      <c r="GV1328" s="144"/>
      <c r="GW1328" s="144"/>
      <c r="GX1328" s="144"/>
      <c r="GY1328" s="144"/>
      <c r="GZ1328" s="144"/>
      <c r="HA1328" s="144"/>
      <c r="HB1328" s="144"/>
      <c r="HC1328" s="144"/>
      <c r="HD1328" s="144"/>
      <c r="HE1328" s="144"/>
      <c r="HF1328" s="144"/>
      <c r="HG1328" s="144"/>
      <c r="HH1328" s="144"/>
      <c r="HI1328" s="144"/>
      <c r="HJ1328" s="144"/>
    </row>
    <row r="1329" spans="1:218" ht="16.5" x14ac:dyDescent="0.35">
      <c r="A1329" s="144"/>
      <c r="B1329" s="144"/>
      <c r="C1329" s="144"/>
      <c r="D1329" s="144"/>
      <c r="E1329" s="144"/>
      <c r="F1329" s="144"/>
      <c r="G1329" s="144"/>
      <c r="H1329" s="144"/>
      <c r="I1329" s="144"/>
      <c r="J1329" s="144"/>
      <c r="K1329" s="144"/>
      <c r="L1329" s="144"/>
      <c r="M1329" s="144"/>
      <c r="N1329" s="144"/>
      <c r="O1329" s="144"/>
      <c r="P1329" s="144"/>
      <c r="Q1329" s="144"/>
      <c r="R1329" s="144"/>
      <c r="S1329" s="144"/>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c r="BG1329" s="144"/>
      <c r="BH1329" s="144"/>
      <c r="BI1329" s="144"/>
      <c r="BJ1329" s="144"/>
      <c r="BK1329" s="144"/>
      <c r="BL1329" s="144"/>
      <c r="BM1329" s="144"/>
      <c r="BN1329" s="144"/>
      <c r="BO1329" s="144"/>
      <c r="BP1329" s="144"/>
      <c r="BQ1329" s="144"/>
      <c r="BR1329" s="144"/>
      <c r="BS1329" s="144"/>
      <c r="BT1329" s="144"/>
      <c r="BU1329" s="144"/>
      <c r="BV1329" s="144"/>
      <c r="BW1329" s="144"/>
      <c r="BX1329" s="144"/>
      <c r="BY1329" s="144"/>
      <c r="BZ1329" s="144"/>
      <c r="CA1329" s="144"/>
      <c r="CB1329" s="144"/>
      <c r="CC1329" s="144"/>
      <c r="CD1329" s="144"/>
      <c r="CE1329" s="144"/>
      <c r="CF1329" s="144"/>
      <c r="CG1329" s="144"/>
      <c r="CH1329" s="144"/>
      <c r="CI1329" s="144"/>
      <c r="CJ1329" s="144"/>
      <c r="CK1329" s="144"/>
      <c r="CL1329" s="144"/>
      <c r="CM1329" s="144"/>
      <c r="CN1329" s="144"/>
      <c r="CO1329" s="144"/>
      <c r="CP1329" s="144"/>
      <c r="CQ1329" s="144"/>
      <c r="CR1329" s="144"/>
      <c r="CS1329" s="144"/>
      <c r="CT1329" s="144"/>
      <c r="CU1329" s="144"/>
      <c r="CV1329" s="144"/>
      <c r="CW1329" s="144"/>
      <c r="CX1329" s="144"/>
      <c r="CY1329" s="144"/>
      <c r="CZ1329" s="144"/>
      <c r="DA1329" s="144"/>
      <c r="DB1329" s="144"/>
      <c r="DC1329" s="144"/>
      <c r="DD1329" s="144"/>
      <c r="DE1329" s="144"/>
      <c r="DF1329" s="144"/>
      <c r="DG1329" s="144"/>
      <c r="DH1329" s="144"/>
      <c r="DI1329" s="144"/>
      <c r="DJ1329" s="144"/>
      <c r="DK1329" s="144"/>
      <c r="DL1329" s="144"/>
      <c r="DM1329" s="144"/>
      <c r="DN1329" s="144"/>
      <c r="DO1329" s="144"/>
      <c r="DP1329" s="144"/>
      <c r="DQ1329" s="144"/>
      <c r="DR1329" s="144"/>
      <c r="DS1329" s="144"/>
      <c r="DT1329" s="144"/>
      <c r="DU1329" s="144"/>
      <c r="DV1329" s="144"/>
      <c r="DW1329" s="144"/>
      <c r="DX1329" s="144"/>
      <c r="DY1329" s="144"/>
      <c r="DZ1329" s="144"/>
      <c r="EA1329" s="144"/>
      <c r="EB1329" s="144"/>
      <c r="EC1329" s="144"/>
      <c r="ED1329" s="144"/>
      <c r="EE1329" s="144"/>
      <c r="EF1329" s="144"/>
      <c r="EG1329" s="144"/>
      <c r="EH1329" s="144"/>
      <c r="EI1329" s="144"/>
      <c r="EJ1329" s="144"/>
      <c r="EK1329" s="144"/>
      <c r="EL1329" s="144"/>
      <c r="EM1329" s="144"/>
      <c r="EN1329" s="144"/>
      <c r="EO1329" s="144"/>
      <c r="EP1329" s="144"/>
      <c r="EQ1329" s="144"/>
      <c r="ER1329" s="144"/>
      <c r="ES1329" s="144"/>
      <c r="ET1329" s="144"/>
      <c r="EU1329" s="144"/>
      <c r="EV1329" s="144"/>
      <c r="EW1329" s="144"/>
      <c r="EX1329" s="144"/>
      <c r="EY1329" s="144"/>
      <c r="EZ1329" s="144"/>
      <c r="FA1329" s="144"/>
      <c r="FB1329" s="144"/>
      <c r="FC1329" s="144"/>
      <c r="FD1329" s="144"/>
      <c r="FE1329" s="144"/>
      <c r="FF1329" s="144"/>
      <c r="FG1329" s="144"/>
      <c r="FH1329" s="144"/>
      <c r="FI1329" s="144"/>
      <c r="FJ1329" s="144"/>
      <c r="FK1329" s="144"/>
      <c r="FL1329" s="144"/>
      <c r="FM1329" s="144"/>
      <c r="FN1329" s="144"/>
      <c r="FO1329" s="144"/>
      <c r="FP1329" s="144"/>
      <c r="FQ1329" s="144"/>
      <c r="FR1329" s="144"/>
      <c r="FS1329" s="144"/>
      <c r="FT1329" s="144"/>
      <c r="FU1329" s="144"/>
      <c r="FV1329" s="144"/>
      <c r="FW1329" s="144"/>
      <c r="FX1329" s="144"/>
      <c r="FY1329" s="144"/>
      <c r="FZ1329" s="144"/>
      <c r="GA1329" s="144"/>
      <c r="GB1329" s="144"/>
      <c r="GC1329" s="144"/>
      <c r="GD1329" s="144"/>
      <c r="GE1329" s="144"/>
      <c r="GF1329" s="144"/>
      <c r="GG1329" s="144"/>
      <c r="GH1329" s="144"/>
      <c r="GI1329" s="144"/>
      <c r="GJ1329" s="144"/>
      <c r="GK1329" s="144"/>
      <c r="GL1329" s="144"/>
      <c r="GM1329" s="144"/>
      <c r="GN1329" s="144"/>
      <c r="GO1329" s="144"/>
      <c r="GP1329" s="144"/>
      <c r="GQ1329" s="144"/>
      <c r="GR1329" s="144"/>
      <c r="GS1329" s="144"/>
      <c r="GT1329" s="144"/>
      <c r="GU1329" s="144"/>
      <c r="GV1329" s="144"/>
      <c r="GW1329" s="144"/>
      <c r="GX1329" s="144"/>
      <c r="GY1329" s="144"/>
      <c r="GZ1329" s="144"/>
      <c r="HA1329" s="144"/>
      <c r="HB1329" s="144"/>
      <c r="HC1329" s="144"/>
      <c r="HD1329" s="144"/>
      <c r="HE1329" s="144"/>
      <c r="HF1329" s="144"/>
      <c r="HG1329" s="144"/>
      <c r="HH1329" s="144"/>
      <c r="HI1329" s="144"/>
      <c r="HJ1329" s="144"/>
    </row>
    <row r="1330" spans="1:218" ht="16.5" x14ac:dyDescent="0.35">
      <c r="A1330" s="144"/>
      <c r="B1330" s="144"/>
      <c r="C1330" s="144"/>
      <c r="D1330" s="144"/>
      <c r="E1330" s="144"/>
      <c r="F1330" s="144"/>
      <c r="G1330" s="144"/>
      <c r="H1330" s="144"/>
      <c r="I1330" s="144"/>
      <c r="J1330" s="144"/>
      <c r="K1330" s="144"/>
      <c r="L1330" s="144"/>
      <c r="M1330" s="144"/>
      <c r="N1330" s="144"/>
      <c r="O1330" s="144"/>
      <c r="P1330" s="144"/>
      <c r="Q1330" s="144"/>
      <c r="R1330" s="144"/>
      <c r="S1330" s="144"/>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c r="BG1330" s="144"/>
      <c r="BH1330" s="144"/>
      <c r="BI1330" s="144"/>
      <c r="BJ1330" s="144"/>
      <c r="BK1330" s="144"/>
      <c r="BL1330" s="144"/>
      <c r="BM1330" s="144"/>
      <c r="BN1330" s="144"/>
      <c r="BO1330" s="144"/>
      <c r="BP1330" s="144"/>
      <c r="BQ1330" s="144"/>
      <c r="BR1330" s="144"/>
      <c r="BS1330" s="144"/>
      <c r="BT1330" s="144"/>
      <c r="BU1330" s="144"/>
      <c r="BV1330" s="144"/>
      <c r="BW1330" s="144"/>
      <c r="BX1330" s="144"/>
      <c r="BY1330" s="144"/>
      <c r="BZ1330" s="144"/>
      <c r="CA1330" s="144"/>
      <c r="CB1330" s="144"/>
      <c r="CC1330" s="144"/>
      <c r="CD1330" s="144"/>
      <c r="CE1330" s="144"/>
      <c r="CF1330" s="144"/>
      <c r="CG1330" s="144"/>
      <c r="CH1330" s="144"/>
      <c r="CI1330" s="144"/>
      <c r="CJ1330" s="144"/>
      <c r="CK1330" s="144"/>
      <c r="CL1330" s="144"/>
      <c r="CM1330" s="144"/>
      <c r="CN1330" s="144"/>
      <c r="CO1330" s="144"/>
      <c r="CP1330" s="144"/>
      <c r="CQ1330" s="144"/>
      <c r="CR1330" s="144"/>
      <c r="CS1330" s="144"/>
      <c r="CT1330" s="144"/>
      <c r="CU1330" s="144"/>
      <c r="CV1330" s="144"/>
      <c r="CW1330" s="144"/>
      <c r="CX1330" s="144"/>
      <c r="CY1330" s="144"/>
      <c r="CZ1330" s="144"/>
      <c r="DA1330" s="144"/>
      <c r="DB1330" s="144"/>
      <c r="DC1330" s="144"/>
      <c r="DD1330" s="144"/>
      <c r="DE1330" s="144"/>
      <c r="DF1330" s="144"/>
      <c r="DG1330" s="144"/>
      <c r="DH1330" s="144"/>
      <c r="DI1330" s="144"/>
      <c r="DJ1330" s="144"/>
      <c r="DK1330" s="144"/>
      <c r="DL1330" s="144"/>
      <c r="DM1330" s="144"/>
      <c r="DN1330" s="144"/>
      <c r="DO1330" s="144"/>
      <c r="DP1330" s="144"/>
      <c r="DQ1330" s="144"/>
      <c r="DR1330" s="144"/>
      <c r="DS1330" s="144"/>
      <c r="DT1330" s="144"/>
      <c r="DU1330" s="144"/>
      <c r="DV1330" s="144"/>
      <c r="DW1330" s="144"/>
      <c r="DX1330" s="144"/>
      <c r="DY1330" s="144"/>
      <c r="DZ1330" s="144"/>
      <c r="EA1330" s="144"/>
      <c r="EB1330" s="144"/>
      <c r="EC1330" s="144"/>
      <c r="ED1330" s="144"/>
      <c r="EE1330" s="144"/>
      <c r="EF1330" s="144"/>
      <c r="EG1330" s="144"/>
      <c r="EH1330" s="144"/>
      <c r="EI1330" s="144"/>
      <c r="EJ1330" s="144"/>
      <c r="EK1330" s="144"/>
      <c r="EL1330" s="144"/>
      <c r="EM1330" s="144"/>
      <c r="EN1330" s="144"/>
      <c r="EO1330" s="144"/>
      <c r="EP1330" s="144"/>
      <c r="EQ1330" s="144"/>
      <c r="ER1330" s="144"/>
      <c r="ES1330" s="144"/>
      <c r="ET1330" s="144"/>
      <c r="EU1330" s="144"/>
      <c r="EV1330" s="144"/>
      <c r="EW1330" s="144"/>
      <c r="EX1330" s="144"/>
      <c r="EY1330" s="144"/>
      <c r="EZ1330" s="144"/>
      <c r="FA1330" s="144"/>
      <c r="FB1330" s="144"/>
      <c r="FC1330" s="144"/>
      <c r="FD1330" s="144"/>
      <c r="FE1330" s="144"/>
      <c r="FF1330" s="144"/>
      <c r="FG1330" s="144"/>
      <c r="FH1330" s="144"/>
      <c r="FI1330" s="144"/>
      <c r="FJ1330" s="144"/>
      <c r="FK1330" s="144"/>
      <c r="FL1330" s="144"/>
      <c r="FM1330" s="144"/>
      <c r="FN1330" s="144"/>
      <c r="FO1330" s="144"/>
      <c r="FP1330" s="144"/>
      <c r="FQ1330" s="144"/>
      <c r="FR1330" s="144"/>
      <c r="FS1330" s="144"/>
      <c r="FT1330" s="144"/>
      <c r="FU1330" s="144"/>
      <c r="FV1330" s="144"/>
      <c r="FW1330" s="144"/>
      <c r="FX1330" s="144"/>
      <c r="FY1330" s="144"/>
      <c r="FZ1330" s="144"/>
      <c r="GA1330" s="144"/>
      <c r="GB1330" s="144"/>
      <c r="GC1330" s="144"/>
      <c r="GD1330" s="144"/>
      <c r="GE1330" s="144"/>
      <c r="GF1330" s="144"/>
      <c r="GG1330" s="144"/>
      <c r="GH1330" s="144"/>
      <c r="GI1330" s="144"/>
      <c r="GJ1330" s="144"/>
      <c r="GK1330" s="144"/>
      <c r="GL1330" s="144"/>
      <c r="GM1330" s="144"/>
      <c r="GN1330" s="144"/>
      <c r="GO1330" s="144"/>
      <c r="GP1330" s="144"/>
      <c r="GQ1330" s="144"/>
      <c r="GR1330" s="144"/>
      <c r="GS1330" s="144"/>
      <c r="GT1330" s="144"/>
      <c r="GU1330" s="144"/>
      <c r="GV1330" s="144"/>
      <c r="GW1330" s="144"/>
      <c r="GX1330" s="144"/>
      <c r="GY1330" s="144"/>
      <c r="GZ1330" s="144"/>
      <c r="HA1330" s="144"/>
      <c r="HB1330" s="144"/>
      <c r="HC1330" s="144"/>
      <c r="HD1330" s="144"/>
      <c r="HE1330" s="144"/>
      <c r="HF1330" s="144"/>
      <c r="HG1330" s="144"/>
      <c r="HH1330" s="144"/>
      <c r="HI1330" s="144"/>
      <c r="HJ1330" s="144"/>
    </row>
    <row r="1331" spans="1:218" ht="16.5" x14ac:dyDescent="0.35">
      <c r="A1331" s="144"/>
      <c r="B1331" s="144"/>
      <c r="C1331" s="144"/>
      <c r="D1331" s="144"/>
      <c r="E1331" s="144"/>
      <c r="F1331" s="144"/>
      <c r="G1331" s="144"/>
      <c r="H1331" s="144"/>
      <c r="I1331" s="144"/>
      <c r="J1331" s="144"/>
      <c r="K1331" s="144"/>
      <c r="L1331" s="144"/>
      <c r="M1331" s="144"/>
      <c r="N1331" s="144"/>
      <c r="O1331" s="144"/>
      <c r="P1331" s="144"/>
      <c r="Q1331" s="144"/>
      <c r="R1331" s="144"/>
      <c r="S1331" s="144"/>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c r="BG1331" s="144"/>
      <c r="BH1331" s="144"/>
      <c r="BI1331" s="144"/>
      <c r="BJ1331" s="144"/>
      <c r="BK1331" s="144"/>
      <c r="BL1331" s="144"/>
      <c r="BM1331" s="144"/>
      <c r="BN1331" s="144"/>
      <c r="BO1331" s="144"/>
      <c r="BP1331" s="144"/>
      <c r="BQ1331" s="144"/>
      <c r="BR1331" s="144"/>
      <c r="BS1331" s="144"/>
      <c r="BT1331" s="144"/>
      <c r="BU1331" s="144"/>
      <c r="BV1331" s="144"/>
      <c r="BW1331" s="144"/>
      <c r="BX1331" s="144"/>
      <c r="BY1331" s="144"/>
      <c r="BZ1331" s="144"/>
      <c r="CA1331" s="144"/>
      <c r="CB1331" s="144"/>
      <c r="CC1331" s="144"/>
      <c r="CD1331" s="144"/>
      <c r="CE1331" s="144"/>
      <c r="CF1331" s="144"/>
      <c r="CG1331" s="144"/>
      <c r="CH1331" s="144"/>
      <c r="CI1331" s="144"/>
      <c r="CJ1331" s="144"/>
      <c r="CK1331" s="144"/>
      <c r="CL1331" s="144"/>
      <c r="CM1331" s="144"/>
      <c r="CN1331" s="144"/>
      <c r="CO1331" s="144"/>
      <c r="CP1331" s="144"/>
      <c r="CQ1331" s="144"/>
      <c r="CR1331" s="144"/>
      <c r="CS1331" s="144"/>
      <c r="CT1331" s="144"/>
      <c r="CU1331" s="144"/>
      <c r="CV1331" s="144"/>
      <c r="CW1331" s="144"/>
      <c r="CX1331" s="144"/>
      <c r="CY1331" s="144"/>
      <c r="CZ1331" s="144"/>
      <c r="DA1331" s="144"/>
      <c r="DB1331" s="144"/>
      <c r="DC1331" s="144"/>
      <c r="DD1331" s="144"/>
      <c r="DE1331" s="144"/>
      <c r="DF1331" s="144"/>
      <c r="DG1331" s="144"/>
      <c r="DH1331" s="144"/>
      <c r="DI1331" s="144"/>
      <c r="DJ1331" s="144"/>
      <c r="DK1331" s="144"/>
      <c r="DL1331" s="144"/>
      <c r="DM1331" s="144"/>
      <c r="DN1331" s="144"/>
      <c r="DO1331" s="144"/>
      <c r="DP1331" s="144"/>
      <c r="DQ1331" s="144"/>
      <c r="DR1331" s="144"/>
      <c r="DS1331" s="144"/>
      <c r="DT1331" s="144"/>
      <c r="DU1331" s="144"/>
      <c r="DV1331" s="144"/>
      <c r="DW1331" s="144"/>
      <c r="DX1331" s="144"/>
      <c r="DY1331" s="144"/>
      <c r="DZ1331" s="144"/>
      <c r="EA1331" s="144"/>
      <c r="EB1331" s="144"/>
      <c r="EC1331" s="144"/>
      <c r="ED1331" s="144"/>
      <c r="EE1331" s="144"/>
      <c r="EF1331" s="144"/>
      <c r="EG1331" s="144"/>
      <c r="EH1331" s="144"/>
      <c r="EI1331" s="144"/>
      <c r="EJ1331" s="144"/>
      <c r="EK1331" s="144"/>
      <c r="EL1331" s="144"/>
      <c r="EM1331" s="144"/>
      <c r="EN1331" s="144"/>
      <c r="EO1331" s="144"/>
      <c r="EP1331" s="144"/>
      <c r="EQ1331" s="144"/>
      <c r="ER1331" s="144"/>
      <c r="ES1331" s="144"/>
      <c r="ET1331" s="144"/>
      <c r="EU1331" s="144"/>
      <c r="EV1331" s="144"/>
      <c r="EW1331" s="144"/>
      <c r="EX1331" s="144"/>
      <c r="EY1331" s="144"/>
      <c r="EZ1331" s="144"/>
      <c r="FA1331" s="144"/>
      <c r="FB1331" s="144"/>
      <c r="FC1331" s="144"/>
      <c r="FD1331" s="144"/>
      <c r="FE1331" s="144"/>
      <c r="FF1331" s="144"/>
      <c r="FG1331" s="144"/>
      <c r="FH1331" s="144"/>
      <c r="FI1331" s="144"/>
      <c r="FJ1331" s="144"/>
      <c r="FK1331" s="144"/>
      <c r="FL1331" s="144"/>
      <c r="FM1331" s="144"/>
      <c r="FN1331" s="144"/>
      <c r="FO1331" s="144"/>
      <c r="FP1331" s="144"/>
      <c r="FQ1331" s="144"/>
      <c r="FR1331" s="144"/>
      <c r="FS1331" s="144"/>
      <c r="FT1331" s="144"/>
      <c r="FU1331" s="144"/>
      <c r="FV1331" s="144"/>
      <c r="FW1331" s="144"/>
      <c r="FX1331" s="144"/>
      <c r="FY1331" s="144"/>
      <c r="FZ1331" s="144"/>
      <c r="GA1331" s="144"/>
      <c r="GB1331" s="144"/>
      <c r="GC1331" s="144"/>
      <c r="GD1331" s="144"/>
      <c r="GE1331" s="144"/>
      <c r="GF1331" s="144"/>
      <c r="GG1331" s="144"/>
      <c r="GH1331" s="144"/>
      <c r="GI1331" s="144"/>
      <c r="GJ1331" s="144"/>
      <c r="GK1331" s="144"/>
      <c r="GL1331" s="144"/>
      <c r="GM1331" s="144"/>
      <c r="GN1331" s="144"/>
      <c r="GO1331" s="144"/>
      <c r="GP1331" s="144"/>
      <c r="GQ1331" s="144"/>
      <c r="GR1331" s="144"/>
      <c r="GS1331" s="144"/>
      <c r="GT1331" s="144"/>
      <c r="GU1331" s="144"/>
      <c r="GV1331" s="144"/>
      <c r="GW1331" s="144"/>
      <c r="GX1331" s="144"/>
      <c r="GY1331" s="144"/>
      <c r="GZ1331" s="144"/>
      <c r="HA1331" s="144"/>
      <c r="HB1331" s="144"/>
      <c r="HC1331" s="144"/>
      <c r="HD1331" s="144"/>
      <c r="HE1331" s="144"/>
      <c r="HF1331" s="144"/>
      <c r="HG1331" s="144"/>
      <c r="HH1331" s="144"/>
      <c r="HI1331" s="144"/>
      <c r="HJ1331" s="144"/>
    </row>
    <row r="1332" spans="1:218" ht="16.5" x14ac:dyDescent="0.35">
      <c r="A1332" s="144"/>
      <c r="B1332" s="144"/>
      <c r="C1332" s="144"/>
      <c r="D1332" s="144"/>
      <c r="E1332" s="144"/>
      <c r="F1332" s="144"/>
      <c r="G1332" s="144"/>
      <c r="H1332" s="144"/>
      <c r="I1332" s="144"/>
      <c r="J1332" s="144"/>
      <c r="K1332" s="144"/>
      <c r="L1332" s="144"/>
      <c r="M1332" s="144"/>
      <c r="N1332" s="144"/>
      <c r="O1332" s="144"/>
      <c r="P1332" s="144"/>
      <c r="Q1332" s="144"/>
      <c r="R1332" s="144"/>
      <c r="S1332" s="144"/>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c r="BG1332" s="144"/>
      <c r="BH1332" s="144"/>
      <c r="BI1332" s="144"/>
      <c r="BJ1332" s="144"/>
      <c r="BK1332" s="144"/>
      <c r="BL1332" s="144"/>
      <c r="BM1332" s="144"/>
      <c r="BN1332" s="144"/>
      <c r="BO1332" s="144"/>
      <c r="BP1332" s="144"/>
      <c r="BQ1332" s="144"/>
      <c r="BR1332" s="144"/>
      <c r="BS1332" s="144"/>
      <c r="BT1332" s="144"/>
      <c r="BU1332" s="144"/>
      <c r="BV1332" s="144"/>
      <c r="BW1332" s="144"/>
      <c r="BX1332" s="144"/>
      <c r="BY1332" s="144"/>
      <c r="BZ1332" s="144"/>
      <c r="CA1332" s="144"/>
      <c r="CB1332" s="144"/>
      <c r="CC1332" s="144"/>
      <c r="CD1332" s="144"/>
      <c r="CE1332" s="144"/>
      <c r="CF1332" s="144"/>
      <c r="CG1332" s="144"/>
      <c r="CH1332" s="144"/>
      <c r="CI1332" s="144"/>
      <c r="CJ1332" s="144"/>
      <c r="CK1332" s="144"/>
      <c r="CL1332" s="144"/>
      <c r="CM1332" s="144"/>
      <c r="CN1332" s="144"/>
      <c r="CO1332" s="144"/>
      <c r="CP1332" s="144"/>
      <c r="CQ1332" s="144"/>
      <c r="CR1332" s="144"/>
      <c r="CS1332" s="144"/>
      <c r="CT1332" s="144"/>
      <c r="CU1332" s="144"/>
      <c r="CV1332" s="144"/>
      <c r="CW1332" s="144"/>
      <c r="CX1332" s="144"/>
      <c r="CY1332" s="144"/>
      <c r="CZ1332" s="144"/>
      <c r="DA1332" s="144"/>
      <c r="DB1332" s="144"/>
      <c r="DC1332" s="144"/>
      <c r="DD1332" s="144"/>
      <c r="DE1332" s="144"/>
      <c r="DF1332" s="144"/>
      <c r="DG1332" s="144"/>
      <c r="DH1332" s="144"/>
      <c r="DI1332" s="144"/>
      <c r="DJ1332" s="144"/>
      <c r="DK1332" s="144"/>
      <c r="DL1332" s="144"/>
      <c r="DM1332" s="144"/>
      <c r="DN1332" s="144"/>
      <c r="DO1332" s="144"/>
      <c r="DP1332" s="144"/>
      <c r="DQ1332" s="144"/>
      <c r="DR1332" s="144"/>
      <c r="DS1332" s="144"/>
      <c r="DT1332" s="144"/>
      <c r="DU1332" s="144"/>
      <c r="DV1332" s="144"/>
      <c r="DW1332" s="144"/>
      <c r="DX1332" s="144"/>
      <c r="DY1332" s="144"/>
      <c r="DZ1332" s="144"/>
      <c r="EA1332" s="144"/>
      <c r="EB1332" s="144"/>
      <c r="EC1332" s="144"/>
      <c r="ED1332" s="144"/>
      <c r="EE1332" s="144"/>
      <c r="EF1332" s="144"/>
      <c r="EG1332" s="144"/>
      <c r="EH1332" s="144"/>
      <c r="EI1332" s="144"/>
      <c r="EJ1332" s="144"/>
      <c r="EK1332" s="144"/>
      <c r="EL1332" s="144"/>
      <c r="EM1332" s="144"/>
      <c r="EN1332" s="144"/>
      <c r="EO1332" s="144"/>
      <c r="EP1332" s="144"/>
      <c r="EQ1332" s="144"/>
      <c r="ER1332" s="144"/>
      <c r="ES1332" s="144"/>
      <c r="ET1332" s="144"/>
      <c r="EU1332" s="144"/>
      <c r="EV1332" s="144"/>
      <c r="EW1332" s="144"/>
      <c r="EX1332" s="144"/>
      <c r="EY1332" s="144"/>
      <c r="EZ1332" s="144"/>
      <c r="FA1332" s="144"/>
      <c r="FB1332" s="144"/>
      <c r="FC1332" s="144"/>
      <c r="FD1332" s="144"/>
      <c r="FE1332" s="144"/>
      <c r="FF1332" s="144"/>
      <c r="FG1332" s="144"/>
      <c r="FH1332" s="144"/>
      <c r="FI1332" s="144"/>
      <c r="FJ1332" s="144"/>
      <c r="FK1332" s="144"/>
      <c r="FL1332" s="144"/>
      <c r="FM1332" s="144"/>
      <c r="FN1332" s="144"/>
      <c r="FO1332" s="144"/>
      <c r="FP1332" s="144"/>
      <c r="FQ1332" s="144"/>
      <c r="FR1332" s="144"/>
      <c r="FS1332" s="144"/>
      <c r="FT1332" s="144"/>
      <c r="FU1332" s="144"/>
      <c r="FV1332" s="144"/>
      <c r="FW1332" s="144"/>
      <c r="FX1332" s="144"/>
      <c r="FY1332" s="144"/>
      <c r="FZ1332" s="144"/>
      <c r="GA1332" s="144"/>
      <c r="GB1332" s="144"/>
      <c r="GC1332" s="144"/>
      <c r="GD1332" s="144"/>
      <c r="GE1332" s="144"/>
      <c r="GF1332" s="144"/>
      <c r="GG1332" s="144"/>
      <c r="GH1332" s="144"/>
      <c r="GI1332" s="144"/>
      <c r="GJ1332" s="144"/>
      <c r="GK1332" s="144"/>
      <c r="GL1332" s="144"/>
      <c r="GM1332" s="144"/>
      <c r="GN1332" s="144"/>
      <c r="GO1332" s="144"/>
      <c r="GP1332" s="144"/>
      <c r="GQ1332" s="144"/>
      <c r="GR1332" s="144"/>
      <c r="GS1332" s="144"/>
      <c r="GT1332" s="144"/>
      <c r="GU1332" s="144"/>
      <c r="GV1332" s="144"/>
      <c r="GW1332" s="144"/>
      <c r="GX1332" s="144"/>
      <c r="GY1332" s="144"/>
      <c r="GZ1332" s="144"/>
      <c r="HA1332" s="144"/>
      <c r="HB1332" s="144"/>
      <c r="HC1332" s="144"/>
      <c r="HD1332" s="144"/>
      <c r="HE1332" s="144"/>
      <c r="HF1332" s="144"/>
      <c r="HG1332" s="144"/>
      <c r="HH1332" s="144"/>
      <c r="HI1332" s="144"/>
      <c r="HJ1332" s="144"/>
    </row>
    <row r="1333" spans="1:218" ht="16.5" x14ac:dyDescent="0.35">
      <c r="A1333" s="144"/>
      <c r="B1333" s="144"/>
      <c r="C1333" s="144"/>
      <c r="D1333" s="144"/>
      <c r="E1333" s="144"/>
      <c r="F1333" s="144"/>
      <c r="G1333" s="144"/>
      <c r="H1333" s="144"/>
      <c r="I1333" s="144"/>
      <c r="J1333" s="144"/>
      <c r="K1333" s="144"/>
      <c r="L1333" s="144"/>
      <c r="M1333" s="144"/>
      <c r="N1333" s="144"/>
      <c r="O1333" s="144"/>
      <c r="P1333" s="144"/>
      <c r="Q1333" s="144"/>
      <c r="R1333" s="144"/>
      <c r="S1333" s="144"/>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c r="BG1333" s="144"/>
      <c r="BH1333" s="144"/>
      <c r="BI1333" s="144"/>
      <c r="BJ1333" s="144"/>
      <c r="BK1333" s="144"/>
      <c r="BL1333" s="144"/>
      <c r="BM1333" s="144"/>
      <c r="BN1333" s="144"/>
      <c r="BO1333" s="144"/>
      <c r="BP1333" s="144"/>
      <c r="BQ1333" s="144"/>
      <c r="BR1333" s="144"/>
      <c r="BS1333" s="144"/>
      <c r="BT1333" s="144"/>
      <c r="BU1333" s="144"/>
      <c r="BV1333" s="144"/>
      <c r="BW1333" s="144"/>
      <c r="BX1333" s="144"/>
      <c r="BY1333" s="144"/>
      <c r="BZ1333" s="144"/>
      <c r="CA1333" s="144"/>
      <c r="CB1333" s="144"/>
      <c r="CC1333" s="144"/>
      <c r="CD1333" s="144"/>
      <c r="CE1333" s="144"/>
      <c r="CF1333" s="144"/>
      <c r="CG1333" s="144"/>
      <c r="CH1333" s="144"/>
      <c r="CI1333" s="144"/>
      <c r="CJ1333" s="144"/>
      <c r="CK1333" s="144"/>
      <c r="CL1333" s="144"/>
      <c r="CM1333" s="144"/>
      <c r="CN1333" s="144"/>
      <c r="CO1333" s="144"/>
      <c r="CP1333" s="144"/>
      <c r="CQ1333" s="144"/>
      <c r="CR1333" s="144"/>
      <c r="CS1333" s="144"/>
      <c r="CT1333" s="144"/>
      <c r="CU1333" s="144"/>
      <c r="CV1333" s="144"/>
      <c r="CW1333" s="144"/>
      <c r="CX1333" s="144"/>
      <c r="CY1333" s="144"/>
      <c r="CZ1333" s="144"/>
      <c r="DA1333" s="144"/>
      <c r="DB1333" s="144"/>
      <c r="DC1333" s="144"/>
      <c r="DD1333" s="144"/>
      <c r="DE1333" s="144"/>
      <c r="DF1333" s="144"/>
      <c r="DG1333" s="144"/>
      <c r="DH1333" s="144"/>
      <c r="DI1333" s="144"/>
      <c r="DJ1333" s="144"/>
      <c r="DK1333" s="144"/>
      <c r="DL1333" s="144"/>
      <c r="DM1333" s="144"/>
      <c r="DN1333" s="144"/>
      <c r="DO1333" s="144"/>
      <c r="DP1333" s="144"/>
      <c r="DQ1333" s="144"/>
      <c r="DR1333" s="144"/>
      <c r="DS1333" s="144"/>
      <c r="DT1333" s="144"/>
      <c r="DU1333" s="144"/>
      <c r="DV1333" s="144"/>
      <c r="DW1333" s="144"/>
      <c r="DX1333" s="144"/>
      <c r="DY1333" s="144"/>
      <c r="DZ1333" s="144"/>
      <c r="EA1333" s="144"/>
      <c r="EB1333" s="144"/>
      <c r="EC1333" s="144"/>
      <c r="ED1333" s="144"/>
      <c r="EE1333" s="144"/>
      <c r="EF1333" s="144"/>
      <c r="EG1333" s="144"/>
      <c r="EH1333" s="144"/>
      <c r="EI1333" s="144"/>
      <c r="EJ1333" s="144"/>
      <c r="EK1333" s="144"/>
      <c r="EL1333" s="144"/>
      <c r="EM1333" s="144"/>
      <c r="EN1333" s="144"/>
      <c r="EO1333" s="144"/>
      <c r="EP1333" s="144"/>
      <c r="EQ1333" s="144"/>
      <c r="ER1333" s="144"/>
      <c r="ES1333" s="144"/>
      <c r="ET1333" s="144"/>
      <c r="EU1333" s="144"/>
      <c r="EV1333" s="144"/>
      <c r="EW1333" s="144"/>
      <c r="EX1333" s="144"/>
      <c r="EY1333" s="144"/>
      <c r="EZ1333" s="144"/>
      <c r="FA1333" s="144"/>
      <c r="FB1333" s="144"/>
      <c r="FC1333" s="144"/>
      <c r="FD1333" s="144"/>
      <c r="FE1333" s="144"/>
      <c r="FF1333" s="144"/>
      <c r="FG1333" s="144"/>
      <c r="FH1333" s="144"/>
      <c r="FI1333" s="144"/>
      <c r="FJ1333" s="144"/>
      <c r="FK1333" s="144"/>
      <c r="FL1333" s="144"/>
      <c r="FM1333" s="144"/>
      <c r="FN1333" s="144"/>
      <c r="FO1333" s="144"/>
      <c r="FP1333" s="144"/>
      <c r="FQ1333" s="144"/>
      <c r="FR1333" s="144"/>
      <c r="FS1333" s="144"/>
      <c r="FT1333" s="144"/>
      <c r="FU1333" s="144"/>
      <c r="FV1333" s="144"/>
      <c r="FW1333" s="144"/>
      <c r="FX1333" s="144"/>
      <c r="FY1333" s="144"/>
      <c r="FZ1333" s="144"/>
      <c r="GA1333" s="144"/>
      <c r="GB1333" s="144"/>
      <c r="GC1333" s="144"/>
      <c r="GD1333" s="144"/>
      <c r="GE1333" s="144"/>
      <c r="GF1333" s="144"/>
      <c r="GG1333" s="144"/>
      <c r="GH1333" s="144"/>
      <c r="GI1333" s="144"/>
      <c r="GJ1333" s="144"/>
      <c r="GK1333" s="144"/>
      <c r="GL1333" s="144"/>
      <c r="GM1333" s="144"/>
      <c r="GN1333" s="144"/>
      <c r="GO1333" s="144"/>
      <c r="GP1333" s="144"/>
      <c r="GQ1333" s="144"/>
      <c r="GR1333" s="144"/>
      <c r="GS1333" s="144"/>
      <c r="GT1333" s="144"/>
      <c r="GU1333" s="144"/>
      <c r="GV1333" s="144"/>
      <c r="GW1333" s="144"/>
      <c r="GX1333" s="144"/>
      <c r="GY1333" s="144"/>
      <c r="GZ1333" s="144"/>
      <c r="HA1333" s="144"/>
      <c r="HB1333" s="144"/>
      <c r="HC1333" s="144"/>
      <c r="HD1333" s="144"/>
      <c r="HE1333" s="144"/>
      <c r="HF1333" s="144"/>
      <c r="HG1333" s="144"/>
      <c r="HH1333" s="144"/>
      <c r="HI1333" s="144"/>
      <c r="HJ1333" s="144"/>
    </row>
    <row r="1334" spans="1:218" ht="16.5" x14ac:dyDescent="0.35">
      <c r="A1334" s="144"/>
      <c r="B1334" s="144"/>
      <c r="C1334" s="144"/>
      <c r="D1334" s="144"/>
      <c r="E1334" s="144"/>
      <c r="F1334" s="144"/>
      <c r="G1334" s="144"/>
      <c r="H1334" s="144"/>
      <c r="I1334" s="144"/>
      <c r="J1334" s="144"/>
      <c r="K1334" s="144"/>
      <c r="L1334" s="144"/>
      <c r="M1334" s="144"/>
      <c r="N1334" s="144"/>
      <c r="O1334" s="144"/>
      <c r="P1334" s="144"/>
      <c r="Q1334" s="144"/>
      <c r="R1334" s="144"/>
      <c r="S1334" s="144"/>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c r="BG1334" s="144"/>
      <c r="BH1334" s="144"/>
      <c r="BI1334" s="144"/>
      <c r="BJ1334" s="144"/>
      <c r="BK1334" s="144"/>
      <c r="BL1334" s="144"/>
      <c r="BM1334" s="144"/>
      <c r="BN1334" s="144"/>
      <c r="BO1334" s="144"/>
      <c r="BP1334" s="144"/>
      <c r="BQ1334" s="144"/>
      <c r="BR1334" s="144"/>
      <c r="BS1334" s="144"/>
      <c r="BT1334" s="144"/>
      <c r="BU1334" s="144"/>
      <c r="BV1334" s="144"/>
      <c r="BW1334" s="144"/>
      <c r="BX1334" s="144"/>
      <c r="BY1334" s="144"/>
      <c r="BZ1334" s="144"/>
      <c r="CA1334" s="144"/>
      <c r="CB1334" s="144"/>
      <c r="CC1334" s="144"/>
      <c r="CD1334" s="144"/>
      <c r="CE1334" s="144"/>
      <c r="CF1334" s="144"/>
      <c r="CG1334" s="144"/>
      <c r="CH1334" s="144"/>
      <c r="CI1334" s="144"/>
      <c r="CJ1334" s="144"/>
      <c r="CK1334" s="144"/>
      <c r="CL1334" s="144"/>
      <c r="CM1334" s="144"/>
      <c r="CN1334" s="144"/>
      <c r="CO1334" s="144"/>
      <c r="CP1334" s="144"/>
      <c r="CQ1334" s="144"/>
      <c r="CR1334" s="144"/>
      <c r="CS1334" s="144"/>
      <c r="CT1334" s="144"/>
      <c r="CU1334" s="144"/>
      <c r="CV1334" s="144"/>
      <c r="CW1334" s="144"/>
      <c r="CX1334" s="144"/>
      <c r="CY1334" s="144"/>
      <c r="CZ1334" s="144"/>
      <c r="DA1334" s="144"/>
      <c r="DB1334" s="144"/>
      <c r="DC1334" s="144"/>
      <c r="DD1334" s="144"/>
      <c r="DE1334" s="144"/>
      <c r="DF1334" s="144"/>
      <c r="DG1334" s="144"/>
      <c r="DH1334" s="144"/>
      <c r="DI1334" s="144"/>
      <c r="DJ1334" s="144"/>
      <c r="DK1334" s="144"/>
      <c r="DL1334" s="144"/>
      <c r="DM1334" s="144"/>
      <c r="DN1334" s="144"/>
      <c r="DO1334" s="144"/>
      <c r="DP1334" s="144"/>
      <c r="DQ1334" s="144"/>
      <c r="DR1334" s="144"/>
      <c r="DS1334" s="144"/>
      <c r="DT1334" s="144"/>
      <c r="DU1334" s="144"/>
      <c r="DV1334" s="144"/>
      <c r="DW1334" s="144"/>
      <c r="DX1334" s="144"/>
      <c r="DY1334" s="144"/>
      <c r="DZ1334" s="144"/>
      <c r="EA1334" s="144"/>
      <c r="EB1334" s="144"/>
      <c r="EC1334" s="144"/>
      <c r="ED1334" s="144"/>
      <c r="EE1334" s="144"/>
      <c r="EF1334" s="144"/>
      <c r="EG1334" s="144"/>
      <c r="EH1334" s="144"/>
      <c r="EI1334" s="144"/>
      <c r="EJ1334" s="144"/>
      <c r="EK1334" s="144"/>
      <c r="EL1334" s="144"/>
      <c r="EM1334" s="144"/>
      <c r="EN1334" s="144"/>
      <c r="EO1334" s="144"/>
      <c r="EP1334" s="144"/>
      <c r="EQ1334" s="144"/>
      <c r="ER1334" s="144"/>
      <c r="ES1334" s="144"/>
      <c r="ET1334" s="144"/>
      <c r="EU1334" s="144"/>
      <c r="EV1334" s="144"/>
      <c r="EW1334" s="144"/>
      <c r="EX1334" s="144"/>
      <c r="EY1334" s="144"/>
      <c r="EZ1334" s="144"/>
      <c r="FA1334" s="144"/>
      <c r="FB1334" s="144"/>
      <c r="FC1334" s="144"/>
      <c r="FD1334" s="144"/>
      <c r="FE1334" s="144"/>
      <c r="FF1334" s="144"/>
      <c r="FG1334" s="144"/>
      <c r="FH1334" s="144"/>
      <c r="FI1334" s="144"/>
      <c r="FJ1334" s="144"/>
      <c r="FK1334" s="144"/>
      <c r="FL1334" s="144"/>
      <c r="FM1334" s="144"/>
      <c r="FN1334" s="144"/>
      <c r="FO1334" s="144"/>
      <c r="FP1334" s="144"/>
      <c r="FQ1334" s="144"/>
      <c r="FR1334" s="144"/>
      <c r="FS1334" s="144"/>
      <c r="FT1334" s="144"/>
      <c r="FU1334" s="144"/>
      <c r="FV1334" s="144"/>
      <c r="FW1334" s="144"/>
      <c r="FX1334" s="144"/>
      <c r="FY1334" s="144"/>
      <c r="FZ1334" s="144"/>
      <c r="GA1334" s="144"/>
      <c r="GB1334" s="144"/>
      <c r="GC1334" s="144"/>
      <c r="GD1334" s="144"/>
      <c r="GE1334" s="144"/>
      <c r="GF1334" s="144"/>
      <c r="GG1334" s="144"/>
      <c r="GH1334" s="144"/>
      <c r="GI1334" s="144"/>
      <c r="GJ1334" s="144"/>
      <c r="GK1334" s="144"/>
      <c r="GL1334" s="144"/>
      <c r="GM1334" s="144"/>
      <c r="GN1334" s="144"/>
      <c r="GO1334" s="144"/>
      <c r="GP1334" s="144"/>
      <c r="GQ1334" s="144"/>
      <c r="GR1334" s="144"/>
      <c r="GS1334" s="144"/>
      <c r="GT1334" s="144"/>
      <c r="GU1334" s="144"/>
      <c r="GV1334" s="144"/>
      <c r="GW1334" s="144"/>
      <c r="GX1334" s="144"/>
      <c r="GY1334" s="144"/>
      <c r="GZ1334" s="144"/>
      <c r="HA1334" s="144"/>
      <c r="HB1334" s="144"/>
      <c r="HC1334" s="144"/>
      <c r="HD1334" s="144"/>
      <c r="HE1334" s="144"/>
      <c r="HF1334" s="144"/>
      <c r="HG1334" s="144"/>
      <c r="HH1334" s="144"/>
      <c r="HI1334" s="144"/>
      <c r="HJ1334" s="144"/>
    </row>
    <row r="1335" spans="1:218" ht="16.5" x14ac:dyDescent="0.35">
      <c r="A1335" s="144"/>
      <c r="B1335" s="144"/>
      <c r="C1335" s="144"/>
      <c r="D1335" s="144"/>
      <c r="E1335" s="144"/>
      <c r="F1335" s="144"/>
      <c r="G1335" s="144"/>
      <c r="H1335" s="144"/>
      <c r="I1335" s="144"/>
      <c r="J1335" s="144"/>
      <c r="K1335" s="144"/>
      <c r="L1335" s="144"/>
      <c r="M1335" s="144"/>
      <c r="N1335" s="144"/>
      <c r="O1335" s="144"/>
      <c r="P1335" s="144"/>
      <c r="Q1335" s="144"/>
      <c r="R1335" s="144"/>
      <c r="S1335" s="144"/>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c r="BG1335" s="144"/>
      <c r="BH1335" s="144"/>
      <c r="BI1335" s="144"/>
      <c r="BJ1335" s="144"/>
      <c r="BK1335" s="144"/>
      <c r="BL1335" s="144"/>
      <c r="BM1335" s="144"/>
      <c r="BN1335" s="144"/>
      <c r="BO1335" s="144"/>
      <c r="BP1335" s="144"/>
      <c r="BQ1335" s="144"/>
      <c r="BR1335" s="144"/>
      <c r="BS1335" s="144"/>
      <c r="BT1335" s="144"/>
      <c r="BU1335" s="144"/>
      <c r="BV1335" s="144"/>
      <c r="BW1335" s="144"/>
      <c r="BX1335" s="144"/>
      <c r="BY1335" s="144"/>
      <c r="BZ1335" s="144"/>
      <c r="CA1335" s="144"/>
      <c r="CB1335" s="144"/>
      <c r="CC1335" s="144"/>
      <c r="CD1335" s="144"/>
      <c r="CE1335" s="144"/>
      <c r="CF1335" s="144"/>
      <c r="CG1335" s="144"/>
      <c r="CH1335" s="144"/>
      <c r="CI1335" s="144"/>
      <c r="CJ1335" s="144"/>
      <c r="CK1335" s="144"/>
      <c r="CL1335" s="144"/>
      <c r="CM1335" s="144"/>
      <c r="CN1335" s="144"/>
      <c r="CO1335" s="144"/>
      <c r="CP1335" s="144"/>
      <c r="CQ1335" s="144"/>
      <c r="CR1335" s="144"/>
      <c r="CS1335" s="144"/>
      <c r="CT1335" s="144"/>
      <c r="CU1335" s="144"/>
      <c r="CV1335" s="144"/>
      <c r="CW1335" s="144"/>
      <c r="CX1335" s="144"/>
      <c r="CY1335" s="144"/>
      <c r="CZ1335" s="144"/>
      <c r="DA1335" s="144"/>
      <c r="DB1335" s="144"/>
      <c r="DC1335" s="144"/>
      <c r="DD1335" s="144"/>
      <c r="DE1335" s="144"/>
      <c r="DF1335" s="144"/>
      <c r="DG1335" s="144"/>
      <c r="DH1335" s="144"/>
      <c r="DI1335" s="144"/>
      <c r="DJ1335" s="144"/>
      <c r="DK1335" s="144"/>
      <c r="DL1335" s="144"/>
      <c r="DM1335" s="144"/>
      <c r="DN1335" s="144"/>
      <c r="DO1335" s="144"/>
      <c r="DP1335" s="144"/>
      <c r="DQ1335" s="144"/>
      <c r="DR1335" s="144"/>
      <c r="DS1335" s="144"/>
      <c r="DT1335" s="144"/>
      <c r="DU1335" s="144"/>
      <c r="DV1335" s="144"/>
      <c r="DW1335" s="144"/>
      <c r="DX1335" s="144"/>
      <c r="DY1335" s="144"/>
      <c r="DZ1335" s="144"/>
      <c r="EA1335" s="144"/>
      <c r="EB1335" s="144"/>
      <c r="EC1335" s="144"/>
      <c r="ED1335" s="144"/>
      <c r="EE1335" s="144"/>
      <c r="EF1335" s="144"/>
      <c r="EG1335" s="144"/>
      <c r="EH1335" s="144"/>
      <c r="EI1335" s="144"/>
      <c r="EJ1335" s="144"/>
      <c r="EK1335" s="144"/>
      <c r="EL1335" s="144"/>
      <c r="EM1335" s="144"/>
      <c r="EN1335" s="144"/>
      <c r="EO1335" s="144"/>
      <c r="EP1335" s="144"/>
      <c r="EQ1335" s="144"/>
      <c r="ER1335" s="144"/>
      <c r="ES1335" s="144"/>
      <c r="ET1335" s="144"/>
      <c r="EU1335" s="144"/>
      <c r="EV1335" s="144"/>
      <c r="EW1335" s="144"/>
      <c r="EX1335" s="144"/>
      <c r="EY1335" s="144"/>
      <c r="EZ1335" s="144"/>
      <c r="FA1335" s="144"/>
      <c r="FB1335" s="144"/>
      <c r="FC1335" s="144"/>
      <c r="FD1335" s="144"/>
      <c r="FE1335" s="144"/>
      <c r="FF1335" s="144"/>
      <c r="FG1335" s="144"/>
      <c r="FH1335" s="144"/>
      <c r="FI1335" s="144"/>
      <c r="FJ1335" s="144"/>
      <c r="FK1335" s="144"/>
      <c r="FL1335" s="144"/>
      <c r="FM1335" s="144"/>
      <c r="FN1335" s="144"/>
      <c r="FO1335" s="144"/>
      <c r="FP1335" s="144"/>
      <c r="FQ1335" s="144"/>
      <c r="FR1335" s="144"/>
      <c r="FS1335" s="144"/>
      <c r="FT1335" s="144"/>
      <c r="FU1335" s="144"/>
      <c r="FV1335" s="144"/>
      <c r="FW1335" s="144"/>
      <c r="FX1335" s="144"/>
      <c r="FY1335" s="144"/>
      <c r="FZ1335" s="144"/>
      <c r="GA1335" s="144"/>
      <c r="GB1335" s="144"/>
      <c r="GC1335" s="144"/>
      <c r="GD1335" s="144"/>
      <c r="GE1335" s="144"/>
      <c r="GF1335" s="144"/>
      <c r="GG1335" s="144"/>
      <c r="GH1335" s="144"/>
      <c r="GI1335" s="144"/>
      <c r="GJ1335" s="144"/>
      <c r="GK1335" s="144"/>
      <c r="GL1335" s="144"/>
      <c r="GM1335" s="144"/>
      <c r="GN1335" s="144"/>
      <c r="GO1335" s="144"/>
      <c r="GP1335" s="144"/>
      <c r="GQ1335" s="144"/>
      <c r="GR1335" s="144"/>
      <c r="GS1335" s="144"/>
      <c r="GT1335" s="144"/>
      <c r="GU1335" s="144"/>
      <c r="GV1335" s="144"/>
      <c r="GW1335" s="144"/>
      <c r="GX1335" s="144"/>
      <c r="GY1335" s="144"/>
      <c r="GZ1335" s="144"/>
      <c r="HA1335" s="144"/>
      <c r="HB1335" s="144"/>
      <c r="HC1335" s="144"/>
      <c r="HD1335" s="144"/>
      <c r="HE1335" s="144"/>
      <c r="HF1335" s="144"/>
      <c r="HG1335" s="144"/>
      <c r="HH1335" s="144"/>
      <c r="HI1335" s="144"/>
      <c r="HJ1335" s="144"/>
    </row>
    <row r="1336" spans="1:218" ht="16.5" x14ac:dyDescent="0.35">
      <c r="A1336" s="144"/>
      <c r="B1336" s="144"/>
      <c r="C1336" s="144"/>
      <c r="D1336" s="144"/>
      <c r="E1336" s="144"/>
      <c r="F1336" s="144"/>
      <c r="G1336" s="144"/>
      <c r="H1336" s="144"/>
      <c r="I1336" s="144"/>
      <c r="J1336" s="144"/>
      <c r="K1336" s="144"/>
      <c r="L1336" s="144"/>
      <c r="M1336" s="144"/>
      <c r="N1336" s="144"/>
      <c r="O1336" s="144"/>
      <c r="P1336" s="144"/>
      <c r="Q1336" s="144"/>
      <c r="R1336" s="144"/>
      <c r="S1336" s="144"/>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c r="BG1336" s="144"/>
      <c r="BH1336" s="144"/>
      <c r="BI1336" s="144"/>
      <c r="BJ1336" s="144"/>
      <c r="BK1336" s="144"/>
      <c r="BL1336" s="144"/>
      <c r="BM1336" s="144"/>
      <c r="BN1336" s="144"/>
      <c r="BO1336" s="144"/>
      <c r="BP1336" s="144"/>
      <c r="BQ1336" s="144"/>
      <c r="BR1336" s="144"/>
      <c r="BS1336" s="144"/>
      <c r="BT1336" s="144"/>
      <c r="BU1336" s="144"/>
      <c r="BV1336" s="144"/>
      <c r="BW1336" s="144"/>
      <c r="BX1336" s="144"/>
      <c r="BY1336" s="144"/>
      <c r="BZ1336" s="144"/>
      <c r="CA1336" s="144"/>
      <c r="CB1336" s="144"/>
      <c r="CC1336" s="144"/>
      <c r="CD1336" s="144"/>
      <c r="CE1336" s="144"/>
      <c r="CF1336" s="144"/>
      <c r="CG1336" s="144"/>
      <c r="CH1336" s="144"/>
      <c r="CI1336" s="144"/>
      <c r="CJ1336" s="144"/>
      <c r="CK1336" s="144"/>
      <c r="CL1336" s="144"/>
      <c r="CM1336" s="144"/>
      <c r="CN1336" s="144"/>
      <c r="CO1336" s="144"/>
      <c r="CP1336" s="144"/>
      <c r="CQ1336" s="144"/>
      <c r="CR1336" s="144"/>
      <c r="CS1336" s="144"/>
      <c r="CT1336" s="144"/>
      <c r="CU1336" s="144"/>
      <c r="CV1336" s="144"/>
      <c r="CW1336" s="144"/>
      <c r="CX1336" s="144"/>
      <c r="CY1336" s="144"/>
      <c r="CZ1336" s="144"/>
      <c r="DA1336" s="144"/>
      <c r="DB1336" s="144"/>
      <c r="DC1336" s="144"/>
      <c r="DD1336" s="144"/>
      <c r="DE1336" s="144"/>
      <c r="DF1336" s="144"/>
      <c r="DG1336" s="144"/>
      <c r="DH1336" s="144"/>
      <c r="DI1336" s="144"/>
      <c r="DJ1336" s="144"/>
      <c r="DK1336" s="144"/>
      <c r="DL1336" s="144"/>
      <c r="DM1336" s="144"/>
      <c r="DN1336" s="144"/>
      <c r="DO1336" s="144"/>
      <c r="DP1336" s="144"/>
      <c r="DQ1336" s="144"/>
      <c r="DR1336" s="144"/>
      <c r="DS1336" s="144"/>
      <c r="DT1336" s="144"/>
      <c r="DU1336" s="144"/>
      <c r="DV1336" s="144"/>
      <c r="DW1336" s="144"/>
      <c r="DX1336" s="144"/>
      <c r="DY1336" s="144"/>
      <c r="DZ1336" s="144"/>
      <c r="EA1336" s="144"/>
      <c r="EB1336" s="144"/>
      <c r="EC1336" s="144"/>
      <c r="ED1336" s="144"/>
      <c r="EE1336" s="144"/>
      <c r="EF1336" s="144"/>
      <c r="EG1336" s="144"/>
      <c r="EH1336" s="144"/>
      <c r="EI1336" s="144"/>
      <c r="EJ1336" s="144"/>
      <c r="EK1336" s="144"/>
      <c r="EL1336" s="144"/>
      <c r="EM1336" s="144"/>
      <c r="EN1336" s="144"/>
      <c r="EO1336" s="144"/>
      <c r="EP1336" s="144"/>
      <c r="EQ1336" s="144"/>
      <c r="ER1336" s="144"/>
      <c r="ES1336" s="144"/>
      <c r="ET1336" s="144"/>
      <c r="EU1336" s="144"/>
      <c r="EV1336" s="144"/>
      <c r="EW1336" s="144"/>
      <c r="EX1336" s="144"/>
      <c r="EY1336" s="144"/>
      <c r="EZ1336" s="144"/>
      <c r="FA1336" s="144"/>
      <c r="FB1336" s="144"/>
      <c r="FC1336" s="144"/>
      <c r="FD1336" s="144"/>
      <c r="FE1336" s="144"/>
      <c r="FF1336" s="144"/>
      <c r="FG1336" s="144"/>
      <c r="FH1336" s="144"/>
      <c r="FI1336" s="144"/>
      <c r="FJ1336" s="144"/>
      <c r="FK1336" s="144"/>
      <c r="FL1336" s="144"/>
      <c r="FM1336" s="144"/>
      <c r="FN1336" s="144"/>
      <c r="FO1336" s="144"/>
      <c r="FP1336" s="144"/>
      <c r="FQ1336" s="144"/>
      <c r="FR1336" s="144"/>
      <c r="FS1336" s="144"/>
      <c r="FT1336" s="144"/>
      <c r="FU1336" s="144"/>
      <c r="FV1336" s="144"/>
      <c r="FW1336" s="144"/>
      <c r="FX1336" s="144"/>
      <c r="FY1336" s="144"/>
      <c r="FZ1336" s="144"/>
      <c r="GA1336" s="144"/>
      <c r="GB1336" s="144"/>
      <c r="GC1336" s="144"/>
      <c r="GD1336" s="144"/>
      <c r="GE1336" s="144"/>
      <c r="GF1336" s="144"/>
      <c r="GG1336" s="144"/>
      <c r="GH1336" s="144"/>
      <c r="GI1336" s="144"/>
      <c r="GJ1336" s="144"/>
      <c r="GK1336" s="144"/>
      <c r="GL1336" s="144"/>
      <c r="GM1336" s="144"/>
      <c r="GN1336" s="144"/>
      <c r="GO1336" s="144"/>
      <c r="GP1336" s="144"/>
      <c r="GQ1336" s="144"/>
      <c r="GR1336" s="144"/>
      <c r="GS1336" s="144"/>
      <c r="GT1336" s="144"/>
      <c r="GU1336" s="144"/>
      <c r="GV1336" s="144"/>
      <c r="GW1336" s="144"/>
      <c r="GX1336" s="144"/>
      <c r="GY1336" s="144"/>
      <c r="GZ1336" s="144"/>
      <c r="HA1336" s="144"/>
      <c r="HB1336" s="144"/>
      <c r="HC1336" s="144"/>
      <c r="HD1336" s="144"/>
      <c r="HE1336" s="144"/>
      <c r="HF1336" s="144"/>
      <c r="HG1336" s="144"/>
      <c r="HH1336" s="144"/>
      <c r="HI1336" s="144"/>
      <c r="HJ1336" s="144"/>
    </row>
    <row r="1337" spans="1:218" ht="16.5" x14ac:dyDescent="0.35">
      <c r="A1337" s="144"/>
      <c r="B1337" s="144"/>
      <c r="C1337" s="144"/>
      <c r="D1337" s="144"/>
      <c r="E1337" s="144"/>
      <c r="F1337" s="144"/>
      <c r="G1337" s="144"/>
      <c r="H1337" s="144"/>
      <c r="I1337" s="144"/>
      <c r="J1337" s="144"/>
      <c r="K1337" s="144"/>
      <c r="L1337" s="144"/>
      <c r="M1337" s="144"/>
      <c r="N1337" s="144"/>
      <c r="O1337" s="144"/>
      <c r="P1337" s="144"/>
      <c r="Q1337" s="144"/>
      <c r="R1337" s="144"/>
      <c r="S1337" s="144"/>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c r="BG1337" s="144"/>
      <c r="BH1337" s="144"/>
      <c r="BI1337" s="144"/>
      <c r="BJ1337" s="144"/>
      <c r="BK1337" s="144"/>
      <c r="BL1337" s="144"/>
      <c r="BM1337" s="144"/>
      <c r="BN1337" s="144"/>
      <c r="BO1337" s="144"/>
      <c r="BP1337" s="144"/>
      <c r="BQ1337" s="144"/>
      <c r="BR1337" s="144"/>
      <c r="BS1337" s="144"/>
      <c r="BT1337" s="144"/>
      <c r="BU1337" s="144"/>
      <c r="BV1337" s="144"/>
      <c r="BW1337" s="144"/>
      <c r="BX1337" s="144"/>
      <c r="BY1337" s="144"/>
      <c r="BZ1337" s="144"/>
      <c r="CA1337" s="144"/>
      <c r="CB1337" s="144"/>
      <c r="CC1337" s="144"/>
      <c r="CD1337" s="144"/>
      <c r="CE1337" s="144"/>
      <c r="CF1337" s="144"/>
      <c r="CG1337" s="144"/>
      <c r="CH1337" s="144"/>
      <c r="CI1337" s="144"/>
      <c r="CJ1337" s="144"/>
      <c r="CK1337" s="144"/>
      <c r="CL1337" s="144"/>
      <c r="CM1337" s="144"/>
      <c r="CN1337" s="144"/>
      <c r="CO1337" s="144"/>
      <c r="CP1337" s="144"/>
      <c r="CQ1337" s="144"/>
      <c r="CR1337" s="144"/>
      <c r="CS1337" s="144"/>
      <c r="CT1337" s="144"/>
      <c r="CU1337" s="144"/>
      <c r="CV1337" s="144"/>
      <c r="CW1337" s="144"/>
      <c r="CX1337" s="144"/>
      <c r="CY1337" s="144"/>
      <c r="CZ1337" s="144"/>
      <c r="DA1337" s="144"/>
      <c r="DB1337" s="144"/>
      <c r="DC1337" s="144"/>
      <c r="DD1337" s="144"/>
      <c r="DE1337" s="144"/>
      <c r="DF1337" s="144"/>
      <c r="DG1337" s="144"/>
      <c r="DH1337" s="144"/>
      <c r="DI1337" s="144"/>
      <c r="DJ1337" s="144"/>
      <c r="DK1337" s="144"/>
      <c r="DL1337" s="144"/>
      <c r="DM1337" s="144"/>
      <c r="DN1337" s="144"/>
      <c r="DO1337" s="144"/>
      <c r="DP1337" s="144"/>
      <c r="DQ1337" s="144"/>
      <c r="DR1337" s="144"/>
      <c r="DS1337" s="144"/>
      <c r="DT1337" s="144"/>
      <c r="DU1337" s="144"/>
      <c r="DV1337" s="144"/>
      <c r="DW1337" s="144"/>
      <c r="DX1337" s="144"/>
      <c r="DY1337" s="144"/>
      <c r="DZ1337" s="144"/>
      <c r="EA1337" s="144"/>
      <c r="EB1337" s="144"/>
      <c r="EC1337" s="144"/>
      <c r="ED1337" s="144"/>
      <c r="EE1337" s="144"/>
      <c r="EF1337" s="144"/>
      <c r="EG1337" s="144"/>
      <c r="EH1337" s="144"/>
      <c r="EI1337" s="144"/>
      <c r="EJ1337" s="144"/>
      <c r="EK1337" s="144"/>
      <c r="EL1337" s="144"/>
      <c r="EM1337" s="144"/>
      <c r="EN1337" s="144"/>
      <c r="EO1337" s="144"/>
      <c r="EP1337" s="144"/>
      <c r="EQ1337" s="144"/>
      <c r="ER1337" s="144"/>
      <c r="ES1337" s="144"/>
      <c r="ET1337" s="144"/>
      <c r="EU1337" s="144"/>
      <c r="EV1337" s="144"/>
      <c r="EW1337" s="144"/>
      <c r="EX1337" s="144"/>
      <c r="EY1337" s="144"/>
      <c r="EZ1337" s="144"/>
      <c r="FA1337" s="144"/>
      <c r="FB1337" s="144"/>
      <c r="FC1337" s="144"/>
      <c r="FD1337" s="144"/>
      <c r="FE1337" s="144"/>
      <c r="FF1337" s="144"/>
      <c r="FG1337" s="144"/>
      <c r="FH1337" s="144"/>
      <c r="FI1337" s="144"/>
      <c r="FJ1337" s="144"/>
      <c r="FK1337" s="144"/>
      <c r="FL1337" s="144"/>
      <c r="FM1337" s="144"/>
      <c r="FN1337" s="144"/>
      <c r="FO1337" s="144"/>
      <c r="FP1337" s="144"/>
      <c r="FQ1337" s="144"/>
      <c r="FR1337" s="144"/>
      <c r="FS1337" s="144"/>
      <c r="FT1337" s="144"/>
      <c r="FU1337" s="144"/>
      <c r="FV1337" s="144"/>
      <c r="FW1337" s="144"/>
      <c r="FX1337" s="144"/>
      <c r="FY1337" s="144"/>
      <c r="FZ1337" s="144"/>
      <c r="GA1337" s="144"/>
      <c r="GB1337" s="144"/>
      <c r="GC1337" s="144"/>
      <c r="GD1337" s="144"/>
      <c r="GE1337" s="144"/>
      <c r="GF1337" s="144"/>
      <c r="GG1337" s="144"/>
      <c r="GH1337" s="144"/>
      <c r="GI1337" s="144"/>
      <c r="GJ1337" s="144"/>
      <c r="GK1337" s="144"/>
      <c r="GL1337" s="144"/>
      <c r="GM1337" s="144"/>
      <c r="GN1337" s="144"/>
      <c r="GO1337" s="144"/>
      <c r="GP1337" s="144"/>
      <c r="GQ1337" s="144"/>
      <c r="GR1337" s="144"/>
      <c r="GS1337" s="144"/>
      <c r="GT1337" s="144"/>
      <c r="GU1337" s="144"/>
      <c r="GV1337" s="144"/>
      <c r="GW1337" s="144"/>
      <c r="GX1337" s="144"/>
      <c r="GY1337" s="144"/>
      <c r="GZ1337" s="144"/>
      <c r="HA1337" s="144"/>
      <c r="HB1337" s="144"/>
      <c r="HC1337" s="144"/>
      <c r="HD1337" s="144"/>
      <c r="HE1337" s="144"/>
      <c r="HF1337" s="144"/>
      <c r="HG1337" s="144"/>
      <c r="HH1337" s="144"/>
      <c r="HI1337" s="144"/>
      <c r="HJ1337" s="144"/>
    </row>
    <row r="1338" spans="1:218" ht="16.5" x14ac:dyDescent="0.35">
      <c r="A1338" s="144"/>
      <c r="B1338" s="144"/>
      <c r="C1338" s="144"/>
      <c r="D1338" s="144"/>
      <c r="E1338" s="144"/>
      <c r="F1338" s="144"/>
      <c r="G1338" s="144"/>
      <c r="H1338" s="144"/>
      <c r="I1338" s="144"/>
      <c r="J1338" s="144"/>
      <c r="K1338" s="144"/>
      <c r="L1338" s="144"/>
      <c r="M1338" s="144"/>
      <c r="N1338" s="144"/>
      <c r="O1338" s="144"/>
      <c r="P1338" s="144"/>
      <c r="Q1338" s="144"/>
      <c r="R1338" s="144"/>
      <c r="S1338" s="144"/>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c r="BG1338" s="144"/>
      <c r="BH1338" s="144"/>
      <c r="BI1338" s="144"/>
      <c r="BJ1338" s="144"/>
      <c r="BK1338" s="144"/>
      <c r="BL1338" s="144"/>
      <c r="BM1338" s="144"/>
      <c r="BN1338" s="144"/>
      <c r="BO1338" s="144"/>
      <c r="BP1338" s="144"/>
      <c r="BQ1338" s="144"/>
      <c r="BR1338" s="144"/>
      <c r="BS1338" s="144"/>
      <c r="BT1338" s="144"/>
      <c r="BU1338" s="144"/>
      <c r="BV1338" s="144"/>
      <c r="BW1338" s="144"/>
      <c r="BX1338" s="144"/>
      <c r="BY1338" s="144"/>
      <c r="BZ1338" s="144"/>
      <c r="CA1338" s="144"/>
      <c r="CB1338" s="144"/>
      <c r="CC1338" s="144"/>
      <c r="CD1338" s="144"/>
      <c r="CE1338" s="144"/>
      <c r="CF1338" s="144"/>
      <c r="CG1338" s="144"/>
      <c r="CH1338" s="144"/>
      <c r="CI1338" s="144"/>
      <c r="CJ1338" s="144"/>
      <c r="CK1338" s="144"/>
      <c r="CL1338" s="144"/>
      <c r="CM1338" s="144"/>
      <c r="CN1338" s="144"/>
      <c r="CO1338" s="144"/>
      <c r="CP1338" s="144"/>
      <c r="CQ1338" s="144"/>
      <c r="CR1338" s="144"/>
      <c r="CS1338" s="144"/>
      <c r="CT1338" s="144"/>
      <c r="CU1338" s="144"/>
      <c r="CV1338" s="144"/>
      <c r="CW1338" s="144"/>
      <c r="CX1338" s="144"/>
      <c r="CY1338" s="144"/>
      <c r="CZ1338" s="144"/>
      <c r="DA1338" s="144"/>
      <c r="DB1338" s="144"/>
      <c r="DC1338" s="144"/>
      <c r="DD1338" s="144"/>
      <c r="DE1338" s="144"/>
      <c r="DF1338" s="144"/>
      <c r="DG1338" s="144"/>
      <c r="DH1338" s="144"/>
      <c r="DI1338" s="144"/>
      <c r="DJ1338" s="144"/>
      <c r="DK1338" s="144"/>
      <c r="DL1338" s="144"/>
      <c r="DM1338" s="144"/>
      <c r="DN1338" s="144"/>
      <c r="DO1338" s="144"/>
      <c r="DP1338" s="144"/>
      <c r="DQ1338" s="144"/>
      <c r="DR1338" s="144"/>
      <c r="DS1338" s="144"/>
      <c r="DT1338" s="144"/>
      <c r="DU1338" s="144"/>
      <c r="DV1338" s="144"/>
      <c r="DW1338" s="144"/>
      <c r="DX1338" s="144"/>
      <c r="DY1338" s="144"/>
      <c r="DZ1338" s="144"/>
      <c r="EA1338" s="144"/>
      <c r="EB1338" s="144"/>
      <c r="EC1338" s="144"/>
      <c r="ED1338" s="144"/>
      <c r="EE1338" s="144"/>
      <c r="EF1338" s="144"/>
      <c r="EG1338" s="144"/>
      <c r="EH1338" s="144"/>
      <c r="EI1338" s="144"/>
      <c r="EJ1338" s="144"/>
      <c r="EK1338" s="144"/>
      <c r="EL1338" s="144"/>
      <c r="EM1338" s="144"/>
      <c r="EN1338" s="144"/>
      <c r="EO1338" s="144"/>
      <c r="EP1338" s="144"/>
      <c r="EQ1338" s="144"/>
      <c r="ER1338" s="144"/>
      <c r="ES1338" s="144"/>
      <c r="ET1338" s="144"/>
      <c r="EU1338" s="144"/>
      <c r="EV1338" s="144"/>
      <c r="EW1338" s="144"/>
      <c r="EX1338" s="144"/>
      <c r="EY1338" s="144"/>
      <c r="EZ1338" s="144"/>
      <c r="FA1338" s="144"/>
      <c r="FB1338" s="144"/>
      <c r="FC1338" s="144"/>
      <c r="FD1338" s="144"/>
      <c r="FE1338" s="144"/>
      <c r="FF1338" s="144"/>
      <c r="FG1338" s="144"/>
      <c r="FH1338" s="144"/>
      <c r="FI1338" s="144"/>
      <c r="FJ1338" s="144"/>
      <c r="FK1338" s="144"/>
      <c r="FL1338" s="144"/>
      <c r="FM1338" s="144"/>
      <c r="FN1338" s="144"/>
      <c r="FO1338" s="144"/>
      <c r="FP1338" s="144"/>
      <c r="FQ1338" s="144"/>
      <c r="FR1338" s="144"/>
      <c r="FS1338" s="144"/>
      <c r="FT1338" s="144"/>
      <c r="FU1338" s="144"/>
      <c r="FV1338" s="144"/>
      <c r="FW1338" s="144"/>
      <c r="FX1338" s="144"/>
      <c r="FY1338" s="144"/>
      <c r="FZ1338" s="144"/>
      <c r="GA1338" s="144"/>
      <c r="GB1338" s="144"/>
      <c r="GC1338" s="144"/>
      <c r="GD1338" s="144"/>
      <c r="GE1338" s="144"/>
      <c r="GF1338" s="144"/>
      <c r="GG1338" s="144"/>
      <c r="GH1338" s="144"/>
      <c r="GI1338" s="144"/>
      <c r="GJ1338" s="144"/>
      <c r="GK1338" s="144"/>
      <c r="GL1338" s="144"/>
      <c r="GM1338" s="144"/>
      <c r="GN1338" s="144"/>
      <c r="GO1338" s="144"/>
      <c r="GP1338" s="144"/>
      <c r="GQ1338" s="144"/>
      <c r="GR1338" s="144"/>
      <c r="GS1338" s="144"/>
      <c r="GT1338" s="144"/>
      <c r="GU1338" s="144"/>
      <c r="GV1338" s="144"/>
      <c r="GW1338" s="144"/>
      <c r="GX1338" s="144"/>
      <c r="GY1338" s="144"/>
      <c r="GZ1338" s="144"/>
      <c r="HA1338" s="144"/>
      <c r="HB1338" s="144"/>
      <c r="HC1338" s="144"/>
      <c r="HD1338" s="144"/>
      <c r="HE1338" s="144"/>
      <c r="HF1338" s="144"/>
      <c r="HG1338" s="144"/>
      <c r="HH1338" s="144"/>
      <c r="HI1338" s="144"/>
      <c r="HJ1338" s="144"/>
    </row>
    <row r="1339" spans="1:218" ht="16.5" x14ac:dyDescent="0.35">
      <c r="A1339" s="144"/>
      <c r="B1339" s="144"/>
      <c r="C1339" s="144"/>
      <c r="D1339" s="144"/>
      <c r="E1339" s="144"/>
      <c r="F1339" s="144"/>
      <c r="G1339" s="144"/>
      <c r="H1339" s="144"/>
      <c r="I1339" s="144"/>
      <c r="J1339" s="144"/>
      <c r="K1339" s="144"/>
      <c r="L1339" s="144"/>
      <c r="M1339" s="144"/>
      <c r="N1339" s="144"/>
      <c r="O1339" s="144"/>
      <c r="P1339" s="144"/>
      <c r="Q1339" s="144"/>
      <c r="R1339" s="144"/>
      <c r="S1339" s="144"/>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c r="BG1339" s="144"/>
      <c r="BH1339" s="144"/>
      <c r="BI1339" s="144"/>
      <c r="BJ1339" s="144"/>
      <c r="BK1339" s="144"/>
      <c r="BL1339" s="144"/>
      <c r="BM1339" s="144"/>
      <c r="BN1339" s="144"/>
      <c r="BO1339" s="144"/>
      <c r="BP1339" s="144"/>
      <c r="BQ1339" s="144"/>
      <c r="BR1339" s="144"/>
      <c r="BS1339" s="144"/>
      <c r="BT1339" s="144"/>
      <c r="BU1339" s="144"/>
      <c r="BV1339" s="144"/>
      <c r="BW1339" s="144"/>
      <c r="BX1339" s="144"/>
      <c r="BY1339" s="144"/>
      <c r="BZ1339" s="144"/>
      <c r="CA1339" s="144"/>
      <c r="CB1339" s="144"/>
      <c r="CC1339" s="144"/>
      <c r="CD1339" s="144"/>
      <c r="CE1339" s="144"/>
      <c r="CF1339" s="144"/>
      <c r="CG1339" s="144"/>
      <c r="CH1339" s="144"/>
      <c r="CI1339" s="144"/>
      <c r="CJ1339" s="144"/>
      <c r="CK1339" s="144"/>
      <c r="CL1339" s="144"/>
      <c r="CM1339" s="144"/>
      <c r="CN1339" s="144"/>
      <c r="CO1339" s="144"/>
      <c r="CP1339" s="144"/>
      <c r="CQ1339" s="144"/>
      <c r="CR1339" s="144"/>
      <c r="CS1339" s="144"/>
      <c r="CT1339" s="144"/>
      <c r="CU1339" s="144"/>
      <c r="CV1339" s="144"/>
      <c r="CW1339" s="144"/>
      <c r="CX1339" s="144"/>
      <c r="CY1339" s="144"/>
      <c r="CZ1339" s="144"/>
      <c r="DA1339" s="144"/>
      <c r="DB1339" s="144"/>
      <c r="DC1339" s="144"/>
      <c r="DD1339" s="144"/>
      <c r="DE1339" s="144"/>
      <c r="DF1339" s="144"/>
      <c r="DG1339" s="144"/>
      <c r="DH1339" s="144"/>
      <c r="DI1339" s="144"/>
      <c r="DJ1339" s="144"/>
      <c r="DK1339" s="144"/>
      <c r="DL1339" s="144"/>
      <c r="DM1339" s="144"/>
      <c r="DN1339" s="144"/>
      <c r="DO1339" s="144"/>
      <c r="DP1339" s="144"/>
      <c r="DQ1339" s="144"/>
      <c r="DR1339" s="144"/>
      <c r="DS1339" s="144"/>
      <c r="DT1339" s="144"/>
      <c r="DU1339" s="144"/>
      <c r="DV1339" s="144"/>
      <c r="DW1339" s="144"/>
      <c r="DX1339" s="144"/>
      <c r="DY1339" s="144"/>
      <c r="DZ1339" s="144"/>
      <c r="EA1339" s="144"/>
      <c r="EB1339" s="144"/>
      <c r="EC1339" s="144"/>
      <c r="ED1339" s="144"/>
      <c r="EE1339" s="144"/>
      <c r="EF1339" s="144"/>
      <c r="EG1339" s="144"/>
      <c r="EH1339" s="144"/>
      <c r="EI1339" s="144"/>
      <c r="EJ1339" s="144"/>
      <c r="EK1339" s="144"/>
      <c r="EL1339" s="144"/>
      <c r="EM1339" s="144"/>
      <c r="EN1339" s="144"/>
      <c r="EO1339" s="144"/>
      <c r="EP1339" s="144"/>
      <c r="EQ1339" s="144"/>
      <c r="ER1339" s="144"/>
      <c r="ES1339" s="144"/>
      <c r="ET1339" s="144"/>
      <c r="EU1339" s="144"/>
      <c r="EV1339" s="144"/>
      <c r="EW1339" s="144"/>
      <c r="EX1339" s="144"/>
      <c r="EY1339" s="144"/>
      <c r="EZ1339" s="144"/>
      <c r="FA1339" s="144"/>
      <c r="FB1339" s="144"/>
      <c r="FC1339" s="144"/>
      <c r="FD1339" s="144"/>
      <c r="FE1339" s="144"/>
      <c r="FF1339" s="144"/>
      <c r="FG1339" s="144"/>
      <c r="FH1339" s="144"/>
      <c r="FI1339" s="144"/>
      <c r="FJ1339" s="144"/>
      <c r="FK1339" s="144"/>
      <c r="FL1339" s="144"/>
      <c r="FM1339" s="144"/>
      <c r="FN1339" s="144"/>
      <c r="FO1339" s="144"/>
      <c r="FP1339" s="144"/>
      <c r="FQ1339" s="144"/>
      <c r="FR1339" s="144"/>
      <c r="FS1339" s="144"/>
      <c r="FT1339" s="144"/>
      <c r="FU1339" s="144"/>
      <c r="FV1339" s="144"/>
      <c r="FW1339" s="144"/>
      <c r="FX1339" s="144"/>
      <c r="FY1339" s="144"/>
      <c r="FZ1339" s="144"/>
      <c r="GA1339" s="144"/>
      <c r="GB1339" s="144"/>
      <c r="GC1339" s="144"/>
      <c r="GD1339" s="144"/>
      <c r="GE1339" s="144"/>
      <c r="GF1339" s="144"/>
      <c r="GG1339" s="144"/>
      <c r="GH1339" s="144"/>
      <c r="GI1339" s="144"/>
      <c r="GJ1339" s="144"/>
      <c r="GK1339" s="144"/>
      <c r="GL1339" s="144"/>
      <c r="GM1339" s="144"/>
      <c r="GN1339" s="144"/>
      <c r="GO1339" s="144"/>
      <c r="GP1339" s="144"/>
      <c r="GQ1339" s="144"/>
      <c r="GR1339" s="144"/>
      <c r="GS1339" s="144"/>
      <c r="GT1339" s="144"/>
      <c r="GU1339" s="144"/>
      <c r="GV1339" s="144"/>
      <c r="GW1339" s="144"/>
      <c r="GX1339" s="144"/>
      <c r="GY1339" s="144"/>
      <c r="GZ1339" s="144"/>
      <c r="HA1339" s="144"/>
      <c r="HB1339" s="144"/>
      <c r="HC1339" s="144"/>
      <c r="HD1339" s="144"/>
      <c r="HE1339" s="144"/>
      <c r="HF1339" s="144"/>
      <c r="HG1339" s="144"/>
      <c r="HH1339" s="144"/>
      <c r="HI1339" s="144"/>
      <c r="HJ1339" s="144"/>
    </row>
    <row r="1340" spans="1:218" ht="16.5" x14ac:dyDescent="0.35">
      <c r="A1340" s="144"/>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c r="BG1340" s="144"/>
      <c r="BH1340" s="144"/>
      <c r="BI1340" s="144"/>
      <c r="BJ1340" s="144"/>
      <c r="BK1340" s="144"/>
      <c r="BL1340" s="144"/>
      <c r="BM1340" s="144"/>
      <c r="BN1340" s="144"/>
      <c r="BO1340" s="144"/>
      <c r="BP1340" s="144"/>
      <c r="BQ1340" s="144"/>
      <c r="BR1340" s="144"/>
      <c r="BS1340" s="144"/>
      <c r="BT1340" s="144"/>
      <c r="BU1340" s="144"/>
      <c r="BV1340" s="144"/>
      <c r="BW1340" s="144"/>
      <c r="BX1340" s="144"/>
      <c r="BY1340" s="144"/>
      <c r="BZ1340" s="144"/>
      <c r="CA1340" s="144"/>
      <c r="CB1340" s="144"/>
      <c r="CC1340" s="144"/>
      <c r="CD1340" s="144"/>
      <c r="CE1340" s="144"/>
      <c r="CF1340" s="144"/>
      <c r="CG1340" s="144"/>
      <c r="CH1340" s="144"/>
      <c r="CI1340" s="144"/>
      <c r="CJ1340" s="144"/>
      <c r="CK1340" s="144"/>
      <c r="CL1340" s="144"/>
      <c r="CM1340" s="144"/>
      <c r="CN1340" s="144"/>
      <c r="CO1340" s="144"/>
      <c r="CP1340" s="144"/>
      <c r="CQ1340" s="144"/>
      <c r="CR1340" s="144"/>
      <c r="CS1340" s="144"/>
      <c r="CT1340" s="144"/>
      <c r="CU1340" s="144"/>
      <c r="CV1340" s="144"/>
      <c r="CW1340" s="144"/>
      <c r="CX1340" s="144"/>
      <c r="CY1340" s="144"/>
      <c r="CZ1340" s="144"/>
      <c r="DA1340" s="144"/>
      <c r="DB1340" s="144"/>
      <c r="DC1340" s="144"/>
      <c r="DD1340" s="144"/>
      <c r="DE1340" s="144"/>
      <c r="DF1340" s="144"/>
      <c r="DG1340" s="144"/>
      <c r="DH1340" s="144"/>
      <c r="DI1340" s="144"/>
      <c r="DJ1340" s="144"/>
      <c r="DK1340" s="144"/>
      <c r="DL1340" s="144"/>
      <c r="DM1340" s="144"/>
      <c r="DN1340" s="144"/>
      <c r="DO1340" s="144"/>
      <c r="DP1340" s="144"/>
      <c r="DQ1340" s="144"/>
      <c r="DR1340" s="144"/>
      <c r="DS1340" s="144"/>
      <c r="DT1340" s="144"/>
      <c r="DU1340" s="144"/>
      <c r="DV1340" s="144"/>
      <c r="DW1340" s="144"/>
      <c r="DX1340" s="144"/>
      <c r="DY1340" s="144"/>
      <c r="DZ1340" s="144"/>
      <c r="EA1340" s="144"/>
      <c r="EB1340" s="144"/>
      <c r="EC1340" s="144"/>
      <c r="ED1340" s="144"/>
      <c r="EE1340" s="144"/>
      <c r="EF1340" s="144"/>
      <c r="EG1340" s="144"/>
      <c r="EH1340" s="144"/>
      <c r="EI1340" s="144"/>
      <c r="EJ1340" s="144"/>
      <c r="EK1340" s="144"/>
      <c r="EL1340" s="144"/>
      <c r="EM1340" s="144"/>
      <c r="EN1340" s="144"/>
      <c r="EO1340" s="144"/>
      <c r="EP1340" s="144"/>
      <c r="EQ1340" s="144"/>
      <c r="ER1340" s="144"/>
      <c r="ES1340" s="144"/>
      <c r="ET1340" s="144"/>
      <c r="EU1340" s="144"/>
      <c r="EV1340" s="144"/>
      <c r="EW1340" s="144"/>
      <c r="EX1340" s="144"/>
      <c r="EY1340" s="144"/>
      <c r="EZ1340" s="144"/>
      <c r="FA1340" s="144"/>
      <c r="FB1340" s="144"/>
      <c r="FC1340" s="144"/>
      <c r="FD1340" s="144"/>
      <c r="FE1340" s="144"/>
      <c r="FF1340" s="144"/>
      <c r="FG1340" s="144"/>
      <c r="FH1340" s="144"/>
      <c r="FI1340" s="144"/>
      <c r="FJ1340" s="144"/>
      <c r="FK1340" s="144"/>
      <c r="FL1340" s="144"/>
      <c r="FM1340" s="144"/>
      <c r="FN1340" s="144"/>
      <c r="FO1340" s="144"/>
      <c r="FP1340" s="144"/>
      <c r="FQ1340" s="144"/>
      <c r="FR1340" s="144"/>
      <c r="FS1340" s="144"/>
      <c r="FT1340" s="144"/>
      <c r="FU1340" s="144"/>
      <c r="FV1340" s="144"/>
      <c r="FW1340" s="144"/>
      <c r="FX1340" s="144"/>
      <c r="FY1340" s="144"/>
      <c r="FZ1340" s="144"/>
      <c r="GA1340" s="144"/>
      <c r="GB1340" s="144"/>
      <c r="GC1340" s="144"/>
      <c r="GD1340" s="144"/>
      <c r="GE1340" s="144"/>
      <c r="GF1340" s="144"/>
      <c r="GG1340" s="144"/>
      <c r="GH1340" s="144"/>
      <c r="GI1340" s="144"/>
      <c r="GJ1340" s="144"/>
      <c r="GK1340" s="144"/>
      <c r="GL1340" s="144"/>
      <c r="GM1340" s="144"/>
      <c r="GN1340" s="144"/>
      <c r="GO1340" s="144"/>
      <c r="GP1340" s="144"/>
      <c r="GQ1340" s="144"/>
      <c r="GR1340" s="144"/>
      <c r="GS1340" s="144"/>
      <c r="GT1340" s="144"/>
      <c r="GU1340" s="144"/>
      <c r="GV1340" s="144"/>
      <c r="GW1340" s="144"/>
      <c r="GX1340" s="144"/>
      <c r="GY1340" s="144"/>
      <c r="GZ1340" s="144"/>
      <c r="HA1340" s="144"/>
      <c r="HB1340" s="144"/>
      <c r="HC1340" s="144"/>
      <c r="HD1340" s="144"/>
      <c r="HE1340" s="144"/>
      <c r="HF1340" s="144"/>
      <c r="HG1340" s="144"/>
      <c r="HH1340" s="144"/>
      <c r="HI1340" s="144"/>
      <c r="HJ1340" s="144"/>
    </row>
    <row r="1341" spans="1:218" ht="16.5" x14ac:dyDescent="0.35">
      <c r="A1341" s="144"/>
      <c r="B1341" s="144"/>
      <c r="C1341" s="144"/>
      <c r="D1341" s="144"/>
      <c r="E1341" s="144"/>
      <c r="F1341" s="144"/>
      <c r="G1341" s="144"/>
      <c r="H1341" s="144"/>
      <c r="I1341" s="144"/>
      <c r="J1341" s="144"/>
      <c r="K1341" s="144"/>
      <c r="L1341" s="144"/>
      <c r="M1341" s="144"/>
      <c r="N1341" s="144"/>
      <c r="O1341" s="144"/>
      <c r="P1341" s="144"/>
      <c r="Q1341" s="144"/>
      <c r="R1341" s="144"/>
      <c r="S1341" s="144"/>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c r="BG1341" s="144"/>
      <c r="BH1341" s="144"/>
      <c r="BI1341" s="144"/>
      <c r="BJ1341" s="144"/>
      <c r="BK1341" s="144"/>
      <c r="BL1341" s="144"/>
      <c r="BM1341" s="144"/>
      <c r="BN1341" s="144"/>
      <c r="BO1341" s="144"/>
      <c r="BP1341" s="144"/>
      <c r="BQ1341" s="144"/>
      <c r="BR1341" s="144"/>
      <c r="BS1341" s="144"/>
      <c r="BT1341" s="144"/>
      <c r="BU1341" s="144"/>
      <c r="BV1341" s="144"/>
      <c r="BW1341" s="144"/>
      <c r="BX1341" s="144"/>
      <c r="BY1341" s="144"/>
      <c r="BZ1341" s="144"/>
      <c r="CA1341" s="144"/>
      <c r="CB1341" s="144"/>
      <c r="CC1341" s="144"/>
      <c r="CD1341" s="144"/>
      <c r="CE1341" s="144"/>
      <c r="CF1341" s="144"/>
      <c r="CG1341" s="144"/>
      <c r="CH1341" s="144"/>
      <c r="CI1341" s="144"/>
      <c r="CJ1341" s="144"/>
      <c r="CK1341" s="144"/>
      <c r="CL1341" s="144"/>
      <c r="CM1341" s="144"/>
      <c r="CN1341" s="144"/>
      <c r="CO1341" s="144"/>
      <c r="CP1341" s="144"/>
      <c r="CQ1341" s="144"/>
      <c r="CR1341" s="144"/>
      <c r="CS1341" s="144"/>
      <c r="CT1341" s="144"/>
      <c r="CU1341" s="144"/>
      <c r="CV1341" s="144"/>
      <c r="CW1341" s="144"/>
      <c r="CX1341" s="144"/>
      <c r="CY1341" s="144"/>
      <c r="CZ1341" s="144"/>
      <c r="DA1341" s="144"/>
      <c r="DB1341" s="144"/>
      <c r="DC1341" s="144"/>
      <c r="DD1341" s="144"/>
      <c r="DE1341" s="144"/>
      <c r="DF1341" s="144"/>
      <c r="DG1341" s="144"/>
      <c r="DH1341" s="144"/>
      <c r="DI1341" s="144"/>
      <c r="DJ1341" s="144"/>
      <c r="DK1341" s="144"/>
      <c r="DL1341" s="144"/>
      <c r="DM1341" s="144"/>
      <c r="DN1341" s="144"/>
      <c r="DO1341" s="144"/>
      <c r="DP1341" s="144"/>
      <c r="DQ1341" s="144"/>
      <c r="DR1341" s="144"/>
      <c r="DS1341" s="144"/>
      <c r="DT1341" s="144"/>
      <c r="DU1341" s="144"/>
      <c r="DV1341" s="144"/>
      <c r="DW1341" s="144"/>
      <c r="DX1341" s="144"/>
      <c r="DY1341" s="144"/>
      <c r="DZ1341" s="144"/>
      <c r="EA1341" s="144"/>
      <c r="EB1341" s="144"/>
      <c r="EC1341" s="144"/>
      <c r="ED1341" s="144"/>
      <c r="EE1341" s="144"/>
      <c r="EF1341" s="144"/>
      <c r="EG1341" s="144"/>
      <c r="EH1341" s="144"/>
      <c r="EI1341" s="144"/>
      <c r="EJ1341" s="144"/>
      <c r="EK1341" s="144"/>
      <c r="EL1341" s="144"/>
      <c r="EM1341" s="144"/>
      <c r="EN1341" s="144"/>
      <c r="EO1341" s="144"/>
      <c r="EP1341" s="144"/>
      <c r="EQ1341" s="144"/>
      <c r="ER1341" s="144"/>
      <c r="ES1341" s="144"/>
      <c r="ET1341" s="144"/>
      <c r="EU1341" s="144"/>
      <c r="EV1341" s="144"/>
      <c r="EW1341" s="144"/>
      <c r="EX1341" s="144"/>
      <c r="EY1341" s="144"/>
      <c r="EZ1341" s="144"/>
      <c r="FA1341" s="144"/>
      <c r="FB1341" s="144"/>
      <c r="FC1341" s="144"/>
      <c r="FD1341" s="144"/>
      <c r="FE1341" s="144"/>
      <c r="FF1341" s="144"/>
      <c r="FG1341" s="144"/>
      <c r="FH1341" s="144"/>
      <c r="FI1341" s="144"/>
      <c r="FJ1341" s="144"/>
      <c r="FK1341" s="144"/>
      <c r="FL1341" s="144"/>
      <c r="FM1341" s="144"/>
      <c r="FN1341" s="144"/>
      <c r="FO1341" s="144"/>
      <c r="FP1341" s="144"/>
      <c r="FQ1341" s="144"/>
      <c r="FR1341" s="144"/>
      <c r="FS1341" s="144"/>
      <c r="FT1341" s="144"/>
      <c r="FU1341" s="144"/>
      <c r="FV1341" s="144"/>
      <c r="FW1341" s="144"/>
      <c r="FX1341" s="144"/>
      <c r="FY1341" s="144"/>
      <c r="FZ1341" s="144"/>
      <c r="GA1341" s="144"/>
      <c r="GB1341" s="144"/>
      <c r="GC1341" s="144"/>
      <c r="GD1341" s="144"/>
      <c r="GE1341" s="144"/>
      <c r="GF1341" s="144"/>
      <c r="GG1341" s="144"/>
      <c r="GH1341" s="144"/>
      <c r="GI1341" s="144"/>
      <c r="GJ1341" s="144"/>
      <c r="GK1341" s="144"/>
      <c r="GL1341" s="144"/>
      <c r="GM1341" s="144"/>
      <c r="GN1341" s="144"/>
      <c r="GO1341" s="144"/>
      <c r="GP1341" s="144"/>
      <c r="GQ1341" s="144"/>
      <c r="GR1341" s="144"/>
      <c r="GS1341" s="144"/>
      <c r="GT1341" s="144"/>
      <c r="GU1341" s="144"/>
      <c r="GV1341" s="144"/>
      <c r="GW1341" s="144"/>
      <c r="GX1341" s="144"/>
      <c r="GY1341" s="144"/>
      <c r="GZ1341" s="144"/>
      <c r="HA1341" s="144"/>
      <c r="HB1341" s="144"/>
      <c r="HC1341" s="144"/>
      <c r="HD1341" s="144"/>
      <c r="HE1341" s="144"/>
      <c r="HF1341" s="144"/>
      <c r="HG1341" s="144"/>
      <c r="HH1341" s="144"/>
      <c r="HI1341" s="144"/>
      <c r="HJ1341" s="144"/>
    </row>
    <row r="1342" spans="1:218" ht="16.5" x14ac:dyDescent="0.35">
      <c r="A1342" s="144"/>
      <c r="B1342" s="144"/>
      <c r="C1342" s="144"/>
      <c r="D1342" s="144"/>
      <c r="E1342" s="144"/>
      <c r="F1342" s="144"/>
      <c r="G1342" s="144"/>
      <c r="H1342" s="144"/>
      <c r="I1342" s="144"/>
      <c r="J1342" s="144"/>
      <c r="K1342" s="144"/>
      <c r="L1342" s="144"/>
      <c r="M1342" s="144"/>
      <c r="N1342" s="144"/>
      <c r="O1342" s="144"/>
      <c r="P1342" s="144"/>
      <c r="Q1342" s="144"/>
      <c r="R1342" s="144"/>
      <c r="S1342" s="144"/>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c r="BG1342" s="144"/>
      <c r="BH1342" s="144"/>
      <c r="BI1342" s="144"/>
      <c r="BJ1342" s="144"/>
      <c r="BK1342" s="144"/>
      <c r="BL1342" s="144"/>
      <c r="BM1342" s="144"/>
      <c r="BN1342" s="144"/>
      <c r="BO1342" s="144"/>
      <c r="BP1342" s="144"/>
      <c r="BQ1342" s="144"/>
      <c r="BR1342" s="144"/>
      <c r="BS1342" s="144"/>
      <c r="BT1342" s="144"/>
      <c r="BU1342" s="144"/>
      <c r="BV1342" s="144"/>
      <c r="BW1342" s="144"/>
      <c r="BX1342" s="144"/>
      <c r="BY1342" s="144"/>
      <c r="BZ1342" s="144"/>
      <c r="CA1342" s="144"/>
      <c r="CB1342" s="144"/>
      <c r="CC1342" s="144"/>
      <c r="CD1342" s="144"/>
      <c r="CE1342" s="144"/>
      <c r="CF1342" s="144"/>
      <c r="CG1342" s="144"/>
      <c r="CH1342" s="144"/>
      <c r="CI1342" s="144"/>
      <c r="CJ1342" s="144"/>
      <c r="CK1342" s="144"/>
      <c r="CL1342" s="144"/>
      <c r="CM1342" s="144"/>
      <c r="CN1342" s="144"/>
      <c r="CO1342" s="144"/>
      <c r="CP1342" s="144"/>
      <c r="CQ1342" s="144"/>
      <c r="CR1342" s="144"/>
      <c r="CS1342" s="144"/>
      <c r="CT1342" s="144"/>
      <c r="CU1342" s="144"/>
      <c r="CV1342" s="144"/>
      <c r="CW1342" s="144"/>
      <c r="CX1342" s="144"/>
      <c r="CY1342" s="144"/>
      <c r="CZ1342" s="144"/>
      <c r="DA1342" s="144"/>
      <c r="DB1342" s="144"/>
      <c r="DC1342" s="144"/>
      <c r="DD1342" s="144"/>
      <c r="DE1342" s="144"/>
      <c r="DF1342" s="144"/>
      <c r="DG1342" s="144"/>
      <c r="DH1342" s="144"/>
      <c r="DI1342" s="144"/>
      <c r="DJ1342" s="144"/>
      <c r="DK1342" s="144"/>
      <c r="DL1342" s="144"/>
      <c r="DM1342" s="144"/>
      <c r="DN1342" s="144"/>
      <c r="DO1342" s="144"/>
      <c r="DP1342" s="144"/>
      <c r="DQ1342" s="144"/>
      <c r="DR1342" s="144"/>
      <c r="DS1342" s="144"/>
      <c r="DT1342" s="144"/>
      <c r="DU1342" s="144"/>
      <c r="DV1342" s="144"/>
      <c r="DW1342" s="144"/>
      <c r="DX1342" s="144"/>
      <c r="DY1342" s="144"/>
      <c r="DZ1342" s="144"/>
      <c r="EA1342" s="144"/>
      <c r="EB1342" s="144"/>
      <c r="EC1342" s="144"/>
      <c r="ED1342" s="144"/>
      <c r="EE1342" s="144"/>
      <c r="EF1342" s="144"/>
      <c r="EG1342" s="144"/>
      <c r="EH1342" s="144"/>
      <c r="EI1342" s="144"/>
      <c r="EJ1342" s="144"/>
      <c r="EK1342" s="144"/>
      <c r="EL1342" s="144"/>
      <c r="EM1342" s="144"/>
      <c r="EN1342" s="144"/>
      <c r="EO1342" s="144"/>
      <c r="EP1342" s="144"/>
      <c r="EQ1342" s="144"/>
      <c r="ER1342" s="144"/>
      <c r="ES1342" s="144"/>
      <c r="ET1342" s="144"/>
      <c r="EU1342" s="144"/>
      <c r="EV1342" s="144"/>
      <c r="EW1342" s="144"/>
      <c r="EX1342" s="144"/>
      <c r="EY1342" s="144"/>
      <c r="EZ1342" s="144"/>
      <c r="FA1342" s="144"/>
      <c r="FB1342" s="144"/>
      <c r="FC1342" s="144"/>
      <c r="FD1342" s="144"/>
      <c r="FE1342" s="144"/>
      <c r="FF1342" s="144"/>
      <c r="FG1342" s="144"/>
      <c r="FH1342" s="144"/>
      <c r="FI1342" s="144"/>
      <c r="FJ1342" s="144"/>
      <c r="FK1342" s="144"/>
      <c r="FL1342" s="144"/>
      <c r="FM1342" s="144"/>
      <c r="FN1342" s="144"/>
      <c r="FO1342" s="144"/>
      <c r="FP1342" s="144"/>
      <c r="FQ1342" s="144"/>
      <c r="FR1342" s="144"/>
      <c r="FS1342" s="144"/>
      <c r="FT1342" s="144"/>
      <c r="FU1342" s="144"/>
      <c r="FV1342" s="144"/>
      <c r="FW1342" s="144"/>
      <c r="FX1342" s="144"/>
      <c r="FY1342" s="144"/>
      <c r="FZ1342" s="144"/>
      <c r="GA1342" s="144"/>
      <c r="GB1342" s="144"/>
      <c r="GC1342" s="144"/>
      <c r="GD1342" s="144"/>
      <c r="GE1342" s="144"/>
      <c r="GF1342" s="144"/>
      <c r="GG1342" s="144"/>
      <c r="GH1342" s="144"/>
      <c r="GI1342" s="144"/>
      <c r="GJ1342" s="144"/>
      <c r="GK1342" s="144"/>
      <c r="GL1342" s="144"/>
      <c r="GM1342" s="144"/>
      <c r="GN1342" s="144"/>
      <c r="GO1342" s="144"/>
      <c r="GP1342" s="144"/>
      <c r="GQ1342" s="144"/>
      <c r="GR1342" s="144"/>
      <c r="GS1342" s="144"/>
      <c r="GT1342" s="144"/>
      <c r="GU1342" s="144"/>
      <c r="GV1342" s="144"/>
      <c r="GW1342" s="144"/>
      <c r="GX1342" s="144"/>
      <c r="GY1342" s="144"/>
      <c r="GZ1342" s="144"/>
      <c r="HA1342" s="144"/>
      <c r="HB1342" s="144"/>
      <c r="HC1342" s="144"/>
      <c r="HD1342" s="144"/>
      <c r="HE1342" s="144"/>
      <c r="HF1342" s="144"/>
      <c r="HG1342" s="144"/>
      <c r="HH1342" s="144"/>
      <c r="HI1342" s="144"/>
      <c r="HJ1342" s="144"/>
    </row>
    <row r="1343" spans="1:218" ht="16.5" x14ac:dyDescent="0.35">
      <c r="A1343" s="144"/>
      <c r="B1343" s="144"/>
      <c r="C1343" s="144"/>
      <c r="D1343" s="144"/>
      <c r="E1343" s="144"/>
      <c r="F1343" s="144"/>
      <c r="G1343" s="144"/>
      <c r="H1343" s="144"/>
      <c r="I1343" s="144"/>
      <c r="J1343" s="144"/>
      <c r="K1343" s="144"/>
      <c r="L1343" s="144"/>
      <c r="M1343" s="144"/>
      <c r="N1343" s="144"/>
      <c r="O1343" s="144"/>
      <c r="P1343" s="144"/>
      <c r="Q1343" s="144"/>
      <c r="R1343" s="144"/>
      <c r="S1343" s="144"/>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c r="BG1343" s="144"/>
      <c r="BH1343" s="144"/>
      <c r="BI1343" s="144"/>
      <c r="BJ1343" s="144"/>
      <c r="BK1343" s="144"/>
      <c r="BL1343" s="144"/>
      <c r="BM1343" s="144"/>
      <c r="BN1343" s="144"/>
      <c r="BO1343" s="144"/>
      <c r="BP1343" s="144"/>
      <c r="BQ1343" s="144"/>
      <c r="BR1343" s="144"/>
      <c r="BS1343" s="144"/>
      <c r="BT1343" s="144"/>
      <c r="BU1343" s="144"/>
      <c r="BV1343" s="144"/>
      <c r="BW1343" s="144"/>
      <c r="BX1343" s="144"/>
      <c r="BY1343" s="144"/>
      <c r="BZ1343" s="144"/>
      <c r="CA1343" s="144"/>
      <c r="CB1343" s="144"/>
      <c r="CC1343" s="144"/>
      <c r="CD1343" s="144"/>
      <c r="CE1343" s="144"/>
      <c r="CF1343" s="144"/>
      <c r="CG1343" s="144"/>
      <c r="CH1343" s="144"/>
      <c r="CI1343" s="144"/>
      <c r="CJ1343" s="144"/>
      <c r="CK1343" s="144"/>
      <c r="CL1343" s="144"/>
      <c r="CM1343" s="144"/>
      <c r="CN1343" s="144"/>
      <c r="CO1343" s="144"/>
      <c r="CP1343" s="144"/>
      <c r="CQ1343" s="144"/>
      <c r="CR1343" s="144"/>
      <c r="CS1343" s="144"/>
      <c r="CT1343" s="144"/>
      <c r="CU1343" s="144"/>
      <c r="CV1343" s="144"/>
      <c r="CW1343" s="144"/>
      <c r="CX1343" s="144"/>
      <c r="CY1343" s="144"/>
      <c r="CZ1343" s="144"/>
      <c r="DA1343" s="144"/>
      <c r="DB1343" s="144"/>
      <c r="DC1343" s="144"/>
      <c r="DD1343" s="144"/>
      <c r="DE1343" s="144"/>
      <c r="DF1343" s="144"/>
      <c r="DG1343" s="144"/>
      <c r="DH1343" s="144"/>
      <c r="DI1343" s="144"/>
      <c r="DJ1343" s="144"/>
      <c r="DK1343" s="144"/>
      <c r="DL1343" s="144"/>
      <c r="DM1343" s="144"/>
      <c r="DN1343" s="144"/>
      <c r="DO1343" s="144"/>
      <c r="DP1343" s="144"/>
      <c r="DQ1343" s="144"/>
      <c r="DR1343" s="144"/>
      <c r="DS1343" s="144"/>
      <c r="DT1343" s="144"/>
      <c r="DU1343" s="144"/>
      <c r="DV1343" s="144"/>
      <c r="DW1343" s="144"/>
      <c r="DX1343" s="144"/>
      <c r="DY1343" s="144"/>
      <c r="DZ1343" s="144"/>
      <c r="EA1343" s="144"/>
      <c r="EB1343" s="144"/>
      <c r="EC1343" s="144"/>
      <c r="ED1343" s="144"/>
      <c r="EE1343" s="144"/>
      <c r="EF1343" s="144"/>
      <c r="EG1343" s="144"/>
      <c r="EH1343" s="144"/>
      <c r="EI1343" s="144"/>
      <c r="EJ1343" s="144"/>
      <c r="EK1343" s="144"/>
      <c r="EL1343" s="144"/>
      <c r="EM1343" s="144"/>
      <c r="EN1343" s="144"/>
      <c r="EO1343" s="144"/>
      <c r="EP1343" s="144"/>
      <c r="EQ1343" s="144"/>
      <c r="ER1343" s="144"/>
      <c r="ES1343" s="144"/>
      <c r="ET1343" s="144"/>
      <c r="EU1343" s="144"/>
      <c r="EV1343" s="144"/>
      <c r="EW1343" s="144"/>
      <c r="EX1343" s="144"/>
      <c r="EY1343" s="144"/>
      <c r="EZ1343" s="144"/>
      <c r="FA1343" s="144"/>
      <c r="FB1343" s="144"/>
      <c r="FC1343" s="144"/>
      <c r="FD1343" s="144"/>
      <c r="FE1343" s="144"/>
      <c r="FF1343" s="144"/>
      <c r="FG1343" s="144"/>
      <c r="FH1343" s="144"/>
      <c r="FI1343" s="144"/>
      <c r="FJ1343" s="144"/>
      <c r="FK1343" s="144"/>
      <c r="FL1343" s="144"/>
      <c r="FM1343" s="144"/>
      <c r="FN1343" s="144"/>
      <c r="FO1343" s="144"/>
      <c r="FP1343" s="144"/>
      <c r="FQ1343" s="144"/>
      <c r="FR1343" s="144"/>
      <c r="FS1343" s="144"/>
      <c r="FT1343" s="144"/>
      <c r="FU1343" s="144"/>
      <c r="FV1343" s="144"/>
      <c r="FW1343" s="144"/>
      <c r="FX1343" s="144"/>
      <c r="FY1343" s="144"/>
      <c r="FZ1343" s="144"/>
      <c r="GA1343" s="144"/>
      <c r="GB1343" s="144"/>
      <c r="GC1343" s="144"/>
      <c r="GD1343" s="144"/>
      <c r="GE1343" s="144"/>
      <c r="GF1343" s="144"/>
      <c r="GG1343" s="144"/>
      <c r="GH1343" s="144"/>
      <c r="GI1343" s="144"/>
      <c r="GJ1343" s="144"/>
      <c r="GK1343" s="144"/>
      <c r="GL1343" s="144"/>
      <c r="GM1343" s="144"/>
      <c r="GN1343" s="144"/>
      <c r="GO1343" s="144"/>
      <c r="GP1343" s="144"/>
      <c r="GQ1343" s="144"/>
      <c r="GR1343" s="144"/>
      <c r="GS1343" s="144"/>
      <c r="GT1343" s="144"/>
      <c r="GU1343" s="144"/>
      <c r="GV1343" s="144"/>
      <c r="GW1343" s="144"/>
      <c r="GX1343" s="144"/>
      <c r="GY1343" s="144"/>
      <c r="GZ1343" s="144"/>
      <c r="HA1343" s="144"/>
      <c r="HB1343" s="144"/>
      <c r="HC1343" s="144"/>
      <c r="HD1343" s="144"/>
      <c r="HE1343" s="144"/>
      <c r="HF1343" s="144"/>
      <c r="HG1343" s="144"/>
      <c r="HH1343" s="144"/>
      <c r="HI1343" s="144"/>
      <c r="HJ1343" s="144"/>
    </row>
    <row r="1344" spans="1:218" ht="16.5" x14ac:dyDescent="0.35">
      <c r="A1344" s="144"/>
      <c r="B1344" s="144"/>
      <c r="C1344" s="144"/>
      <c r="D1344" s="144"/>
      <c r="E1344" s="144"/>
      <c r="F1344" s="144"/>
      <c r="G1344" s="144"/>
      <c r="H1344" s="144"/>
      <c r="I1344" s="144"/>
      <c r="J1344" s="144"/>
      <c r="K1344" s="144"/>
      <c r="L1344" s="144"/>
      <c r="M1344" s="144"/>
      <c r="N1344" s="144"/>
      <c r="O1344" s="144"/>
      <c r="P1344" s="144"/>
      <c r="Q1344" s="144"/>
      <c r="R1344" s="144"/>
      <c r="S1344" s="144"/>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c r="BG1344" s="144"/>
      <c r="BH1344" s="144"/>
      <c r="BI1344" s="144"/>
      <c r="BJ1344" s="144"/>
      <c r="BK1344" s="144"/>
      <c r="BL1344" s="144"/>
      <c r="BM1344" s="144"/>
      <c r="BN1344" s="144"/>
      <c r="BO1344" s="144"/>
      <c r="BP1344" s="144"/>
      <c r="BQ1344" s="144"/>
      <c r="BR1344" s="144"/>
      <c r="BS1344" s="144"/>
      <c r="BT1344" s="144"/>
      <c r="BU1344" s="144"/>
      <c r="BV1344" s="144"/>
      <c r="BW1344" s="144"/>
      <c r="BX1344" s="144"/>
      <c r="BY1344" s="144"/>
      <c r="BZ1344" s="144"/>
      <c r="CA1344" s="144"/>
      <c r="CB1344" s="144"/>
      <c r="CC1344" s="144"/>
      <c r="CD1344" s="144"/>
      <c r="CE1344" s="144"/>
      <c r="CF1344" s="144"/>
      <c r="CG1344" s="144"/>
      <c r="CH1344" s="144"/>
      <c r="CI1344" s="144"/>
      <c r="CJ1344" s="144"/>
      <c r="CK1344" s="144"/>
      <c r="CL1344" s="144"/>
      <c r="CM1344" s="144"/>
      <c r="CN1344" s="144"/>
      <c r="CO1344" s="144"/>
      <c r="CP1344" s="144"/>
      <c r="CQ1344" s="144"/>
      <c r="CR1344" s="144"/>
      <c r="CS1344" s="144"/>
      <c r="CT1344" s="144"/>
      <c r="CU1344" s="144"/>
      <c r="CV1344" s="144"/>
      <c r="CW1344" s="144"/>
      <c r="CX1344" s="144"/>
      <c r="CY1344" s="144"/>
      <c r="CZ1344" s="144"/>
      <c r="DA1344" s="144"/>
      <c r="DB1344" s="144"/>
      <c r="DC1344" s="144"/>
      <c r="DD1344" s="144"/>
      <c r="DE1344" s="144"/>
      <c r="DF1344" s="144"/>
      <c r="DG1344" s="144"/>
      <c r="DH1344" s="144"/>
      <c r="DI1344" s="144"/>
      <c r="DJ1344" s="144"/>
      <c r="DK1344" s="144"/>
      <c r="DL1344" s="144"/>
      <c r="DM1344" s="144"/>
      <c r="DN1344" s="144"/>
      <c r="DO1344" s="144"/>
      <c r="DP1344" s="144"/>
      <c r="DQ1344" s="144"/>
      <c r="DR1344" s="144"/>
      <c r="DS1344" s="144"/>
      <c r="DT1344" s="144"/>
      <c r="DU1344" s="144"/>
      <c r="DV1344" s="144"/>
      <c r="DW1344" s="144"/>
      <c r="DX1344" s="144"/>
      <c r="DY1344" s="144"/>
      <c r="DZ1344" s="144"/>
      <c r="EA1344" s="144"/>
      <c r="EB1344" s="144"/>
      <c r="EC1344" s="144"/>
      <c r="ED1344" s="144"/>
      <c r="EE1344" s="144"/>
      <c r="EF1344" s="144"/>
      <c r="EG1344" s="144"/>
      <c r="EH1344" s="144"/>
      <c r="EI1344" s="144"/>
      <c r="EJ1344" s="144"/>
      <c r="EK1344" s="144"/>
      <c r="EL1344" s="144"/>
      <c r="EM1344" s="144"/>
      <c r="EN1344" s="144"/>
      <c r="EO1344" s="144"/>
      <c r="EP1344" s="144"/>
      <c r="EQ1344" s="144"/>
      <c r="ER1344" s="144"/>
      <c r="ES1344" s="144"/>
      <c r="ET1344" s="144"/>
      <c r="EU1344" s="144"/>
      <c r="EV1344" s="144"/>
      <c r="EW1344" s="144"/>
      <c r="EX1344" s="144"/>
      <c r="EY1344" s="144"/>
      <c r="EZ1344" s="144"/>
      <c r="FA1344" s="144"/>
      <c r="FB1344" s="144"/>
      <c r="FC1344" s="144"/>
      <c r="FD1344" s="144"/>
      <c r="FE1344" s="144"/>
      <c r="FF1344" s="144"/>
      <c r="FG1344" s="144"/>
      <c r="FH1344" s="144"/>
      <c r="FI1344" s="144"/>
      <c r="FJ1344" s="144"/>
      <c r="FK1344" s="144"/>
      <c r="FL1344" s="144"/>
      <c r="FM1344" s="144"/>
      <c r="FN1344" s="144"/>
      <c r="FO1344" s="144"/>
      <c r="FP1344" s="144"/>
      <c r="FQ1344" s="144"/>
      <c r="FR1344" s="144"/>
      <c r="FS1344" s="144"/>
      <c r="FT1344" s="144"/>
      <c r="FU1344" s="144"/>
      <c r="FV1344" s="144"/>
      <c r="FW1344" s="144"/>
      <c r="FX1344" s="144"/>
      <c r="FY1344" s="144"/>
      <c r="FZ1344" s="144"/>
      <c r="GA1344" s="144"/>
      <c r="GB1344" s="144"/>
      <c r="GC1344" s="144"/>
      <c r="GD1344" s="144"/>
      <c r="GE1344" s="144"/>
      <c r="GF1344" s="144"/>
      <c r="GG1344" s="144"/>
      <c r="GH1344" s="144"/>
      <c r="GI1344" s="144"/>
      <c r="GJ1344" s="144"/>
      <c r="GK1344" s="144"/>
      <c r="GL1344" s="144"/>
      <c r="GM1344" s="144"/>
      <c r="GN1344" s="144"/>
      <c r="GO1344" s="144"/>
      <c r="GP1344" s="144"/>
      <c r="GQ1344" s="144"/>
      <c r="GR1344" s="144"/>
      <c r="GS1344" s="144"/>
      <c r="GT1344" s="144"/>
      <c r="GU1344" s="144"/>
      <c r="GV1344" s="144"/>
      <c r="GW1344" s="144"/>
      <c r="GX1344" s="144"/>
      <c r="GY1344" s="144"/>
      <c r="GZ1344" s="144"/>
      <c r="HA1344" s="144"/>
      <c r="HB1344" s="144"/>
      <c r="HC1344" s="144"/>
      <c r="HD1344" s="144"/>
      <c r="HE1344" s="144"/>
      <c r="HF1344" s="144"/>
      <c r="HG1344" s="144"/>
      <c r="HH1344" s="144"/>
      <c r="HI1344" s="144"/>
      <c r="HJ1344" s="144"/>
    </row>
    <row r="1345" spans="1:218" ht="16.5" x14ac:dyDescent="0.35">
      <c r="A1345" s="144"/>
      <c r="B1345" s="144"/>
      <c r="C1345" s="144"/>
      <c r="D1345" s="144"/>
      <c r="E1345" s="144"/>
      <c r="F1345" s="144"/>
      <c r="G1345" s="144"/>
      <c r="H1345" s="144"/>
      <c r="I1345" s="144"/>
      <c r="J1345" s="144"/>
      <c r="K1345" s="144"/>
      <c r="L1345" s="144"/>
      <c r="M1345" s="144"/>
      <c r="N1345" s="144"/>
      <c r="O1345" s="144"/>
      <c r="P1345" s="144"/>
      <c r="Q1345" s="144"/>
      <c r="R1345" s="144"/>
      <c r="S1345" s="144"/>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c r="BG1345" s="144"/>
      <c r="BH1345" s="144"/>
      <c r="BI1345" s="144"/>
      <c r="BJ1345" s="144"/>
      <c r="BK1345" s="144"/>
      <c r="BL1345" s="144"/>
      <c r="BM1345" s="144"/>
      <c r="BN1345" s="144"/>
      <c r="BO1345" s="144"/>
      <c r="BP1345" s="144"/>
      <c r="BQ1345" s="144"/>
      <c r="BR1345" s="144"/>
      <c r="BS1345" s="144"/>
      <c r="BT1345" s="144"/>
      <c r="BU1345" s="144"/>
      <c r="BV1345" s="144"/>
      <c r="BW1345" s="144"/>
      <c r="BX1345" s="144"/>
      <c r="BY1345" s="144"/>
      <c r="BZ1345" s="144"/>
      <c r="CA1345" s="144"/>
      <c r="CB1345" s="144"/>
      <c r="CC1345" s="144"/>
      <c r="CD1345" s="144"/>
      <c r="CE1345" s="144"/>
      <c r="CF1345" s="144"/>
      <c r="CG1345" s="144"/>
      <c r="CH1345" s="144"/>
      <c r="CI1345" s="144"/>
      <c r="CJ1345" s="144"/>
      <c r="CK1345" s="144"/>
      <c r="CL1345" s="144"/>
      <c r="CM1345" s="144"/>
      <c r="CN1345" s="144"/>
      <c r="CO1345" s="144"/>
      <c r="CP1345" s="144"/>
      <c r="CQ1345" s="144"/>
      <c r="CR1345" s="144"/>
      <c r="CS1345" s="144"/>
      <c r="CT1345" s="144"/>
      <c r="CU1345" s="144"/>
      <c r="CV1345" s="144"/>
      <c r="CW1345" s="144"/>
      <c r="CX1345" s="144"/>
      <c r="CY1345" s="144"/>
      <c r="CZ1345" s="144"/>
      <c r="DA1345" s="144"/>
      <c r="DB1345" s="144"/>
      <c r="DC1345" s="144"/>
      <c r="DD1345" s="144"/>
      <c r="DE1345" s="144"/>
      <c r="DF1345" s="144"/>
      <c r="DG1345" s="144"/>
      <c r="DH1345" s="144"/>
      <c r="DI1345" s="144"/>
      <c r="DJ1345" s="144"/>
      <c r="DK1345" s="144"/>
      <c r="DL1345" s="144"/>
      <c r="DM1345" s="144"/>
      <c r="DN1345" s="144"/>
      <c r="DO1345" s="144"/>
      <c r="DP1345" s="144"/>
      <c r="DQ1345" s="144"/>
      <c r="DR1345" s="144"/>
      <c r="DS1345" s="144"/>
      <c r="DT1345" s="144"/>
      <c r="DU1345" s="144"/>
      <c r="DV1345" s="144"/>
      <c r="DW1345" s="144"/>
      <c r="DX1345" s="144"/>
      <c r="DY1345" s="144"/>
      <c r="DZ1345" s="144"/>
      <c r="EA1345" s="144"/>
      <c r="EB1345" s="144"/>
      <c r="EC1345" s="144"/>
      <c r="ED1345" s="144"/>
      <c r="EE1345" s="144"/>
      <c r="EF1345" s="144"/>
      <c r="EG1345" s="144"/>
      <c r="EH1345" s="144"/>
      <c r="EI1345" s="144"/>
      <c r="EJ1345" s="144"/>
      <c r="EK1345" s="144"/>
      <c r="EL1345" s="144"/>
      <c r="EM1345" s="144"/>
      <c r="EN1345" s="144"/>
      <c r="EO1345" s="144"/>
      <c r="EP1345" s="144"/>
      <c r="EQ1345" s="144"/>
      <c r="ER1345" s="144"/>
      <c r="ES1345" s="144"/>
      <c r="ET1345" s="144"/>
      <c r="EU1345" s="144"/>
      <c r="EV1345" s="144"/>
      <c r="EW1345" s="144"/>
      <c r="EX1345" s="144"/>
      <c r="EY1345" s="144"/>
      <c r="EZ1345" s="144"/>
      <c r="FA1345" s="144"/>
      <c r="FB1345" s="144"/>
      <c r="FC1345" s="144"/>
      <c r="FD1345" s="144"/>
      <c r="FE1345" s="144"/>
      <c r="FF1345" s="144"/>
      <c r="FG1345" s="144"/>
      <c r="FH1345" s="144"/>
      <c r="FI1345" s="144"/>
      <c r="FJ1345" s="144"/>
      <c r="FK1345" s="144"/>
      <c r="FL1345" s="144"/>
      <c r="FM1345" s="144"/>
      <c r="FN1345" s="144"/>
      <c r="FO1345" s="144"/>
      <c r="FP1345" s="144"/>
      <c r="FQ1345" s="144"/>
      <c r="FR1345" s="144"/>
      <c r="FS1345" s="144"/>
      <c r="FT1345" s="144"/>
      <c r="FU1345" s="144"/>
      <c r="FV1345" s="144"/>
      <c r="FW1345" s="144"/>
      <c r="FX1345" s="144"/>
      <c r="FY1345" s="144"/>
      <c r="FZ1345" s="144"/>
      <c r="GA1345" s="144"/>
      <c r="GB1345" s="144"/>
      <c r="GC1345" s="144"/>
      <c r="GD1345" s="144"/>
      <c r="GE1345" s="144"/>
      <c r="GF1345" s="144"/>
      <c r="GG1345" s="144"/>
      <c r="GH1345" s="144"/>
      <c r="GI1345" s="144"/>
      <c r="GJ1345" s="144"/>
      <c r="GK1345" s="144"/>
      <c r="GL1345" s="144"/>
      <c r="GM1345" s="144"/>
      <c r="GN1345" s="144"/>
      <c r="GO1345" s="144"/>
      <c r="GP1345" s="144"/>
      <c r="GQ1345" s="144"/>
      <c r="GR1345" s="144"/>
      <c r="GS1345" s="144"/>
      <c r="GT1345" s="144"/>
      <c r="GU1345" s="144"/>
      <c r="GV1345" s="144"/>
      <c r="GW1345" s="144"/>
      <c r="GX1345" s="144"/>
      <c r="GY1345" s="144"/>
      <c r="GZ1345" s="144"/>
      <c r="HA1345" s="144"/>
      <c r="HB1345" s="144"/>
      <c r="HC1345" s="144"/>
      <c r="HD1345" s="144"/>
      <c r="HE1345" s="144"/>
      <c r="HF1345" s="144"/>
      <c r="HG1345" s="144"/>
      <c r="HH1345" s="144"/>
      <c r="HI1345" s="144"/>
      <c r="HJ1345" s="144"/>
    </row>
    <row r="1346" spans="1:218" ht="16.5" x14ac:dyDescent="0.35">
      <c r="A1346" s="144"/>
      <c r="B1346" s="144"/>
      <c r="C1346" s="144"/>
      <c r="D1346" s="144"/>
      <c r="E1346" s="144"/>
      <c r="F1346" s="144"/>
      <c r="G1346" s="144"/>
      <c r="H1346" s="144"/>
      <c r="I1346" s="144"/>
      <c r="J1346" s="144"/>
      <c r="K1346" s="144"/>
      <c r="L1346" s="144"/>
      <c r="M1346" s="144"/>
      <c r="N1346" s="144"/>
      <c r="O1346" s="144"/>
      <c r="P1346" s="144"/>
      <c r="Q1346" s="144"/>
      <c r="R1346" s="144"/>
      <c r="S1346" s="144"/>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c r="BG1346" s="144"/>
      <c r="BH1346" s="144"/>
      <c r="BI1346" s="144"/>
      <c r="BJ1346" s="144"/>
      <c r="BK1346" s="144"/>
      <c r="BL1346" s="144"/>
      <c r="BM1346" s="144"/>
      <c r="BN1346" s="144"/>
      <c r="BO1346" s="144"/>
      <c r="BP1346" s="144"/>
      <c r="BQ1346" s="144"/>
      <c r="BR1346" s="144"/>
      <c r="BS1346" s="144"/>
      <c r="BT1346" s="144"/>
      <c r="BU1346" s="144"/>
      <c r="BV1346" s="144"/>
      <c r="BW1346" s="144"/>
      <c r="BX1346" s="144"/>
      <c r="BY1346" s="144"/>
      <c r="BZ1346" s="144"/>
      <c r="CA1346" s="144"/>
      <c r="CB1346" s="144"/>
      <c r="CC1346" s="144"/>
      <c r="CD1346" s="144"/>
      <c r="CE1346" s="144"/>
      <c r="CF1346" s="144"/>
      <c r="CG1346" s="144"/>
      <c r="CH1346" s="144"/>
      <c r="CI1346" s="144"/>
      <c r="CJ1346" s="144"/>
      <c r="CK1346" s="144"/>
      <c r="CL1346" s="144"/>
      <c r="CM1346" s="144"/>
      <c r="CN1346" s="144"/>
      <c r="CO1346" s="144"/>
      <c r="CP1346" s="144"/>
      <c r="CQ1346" s="144"/>
      <c r="CR1346" s="144"/>
      <c r="CS1346" s="144"/>
      <c r="CT1346" s="144"/>
      <c r="CU1346" s="144"/>
      <c r="CV1346" s="144"/>
      <c r="CW1346" s="144"/>
      <c r="CX1346" s="144"/>
      <c r="CY1346" s="144"/>
      <c r="CZ1346" s="144"/>
      <c r="DA1346" s="144"/>
      <c r="DB1346" s="144"/>
      <c r="DC1346" s="144"/>
      <c r="DD1346" s="144"/>
      <c r="DE1346" s="144"/>
      <c r="DF1346" s="144"/>
      <c r="DG1346" s="144"/>
      <c r="DH1346" s="144"/>
      <c r="DI1346" s="144"/>
      <c r="DJ1346" s="144"/>
      <c r="DK1346" s="144"/>
      <c r="DL1346" s="144"/>
      <c r="DM1346" s="144"/>
      <c r="DN1346" s="144"/>
      <c r="DO1346" s="144"/>
      <c r="DP1346" s="144"/>
      <c r="DQ1346" s="144"/>
      <c r="DR1346" s="144"/>
      <c r="DS1346" s="144"/>
      <c r="DT1346" s="144"/>
      <c r="DU1346" s="144"/>
      <c r="DV1346" s="144"/>
      <c r="DW1346" s="144"/>
      <c r="DX1346" s="144"/>
      <c r="DY1346" s="144"/>
      <c r="DZ1346" s="144"/>
      <c r="EA1346" s="144"/>
      <c r="EB1346" s="144"/>
      <c r="EC1346" s="144"/>
      <c r="ED1346" s="144"/>
      <c r="EE1346" s="144"/>
      <c r="EF1346" s="144"/>
      <c r="EG1346" s="144"/>
      <c r="EH1346" s="144"/>
      <c r="EI1346" s="144"/>
      <c r="EJ1346" s="144"/>
      <c r="EK1346" s="144"/>
      <c r="EL1346" s="144"/>
      <c r="EM1346" s="144"/>
      <c r="EN1346" s="144"/>
      <c r="EO1346" s="144"/>
      <c r="EP1346" s="144"/>
      <c r="EQ1346" s="144"/>
      <c r="ER1346" s="144"/>
      <c r="ES1346" s="144"/>
      <c r="ET1346" s="144"/>
      <c r="EU1346" s="144"/>
      <c r="EV1346" s="144"/>
      <c r="EW1346" s="144"/>
      <c r="EX1346" s="144"/>
      <c r="EY1346" s="144"/>
      <c r="EZ1346" s="144"/>
      <c r="FA1346" s="144"/>
      <c r="FB1346" s="144"/>
      <c r="FC1346" s="144"/>
      <c r="FD1346" s="144"/>
      <c r="FE1346" s="144"/>
      <c r="FF1346" s="144"/>
      <c r="FG1346" s="144"/>
      <c r="FH1346" s="144"/>
      <c r="FI1346" s="144"/>
      <c r="FJ1346" s="144"/>
      <c r="FK1346" s="144"/>
      <c r="FL1346" s="144"/>
      <c r="FM1346" s="144"/>
      <c r="FN1346" s="144"/>
      <c r="FO1346" s="144"/>
      <c r="FP1346" s="144"/>
      <c r="FQ1346" s="144"/>
      <c r="FR1346" s="144"/>
      <c r="FS1346" s="144"/>
      <c r="FT1346" s="144"/>
      <c r="FU1346" s="144"/>
      <c r="FV1346" s="144"/>
      <c r="FW1346" s="144"/>
      <c r="FX1346" s="144"/>
      <c r="FY1346" s="144"/>
      <c r="FZ1346" s="144"/>
      <c r="GA1346" s="144"/>
      <c r="GB1346" s="144"/>
      <c r="GC1346" s="144"/>
      <c r="GD1346" s="144"/>
      <c r="GE1346" s="144"/>
      <c r="GF1346" s="144"/>
      <c r="GG1346" s="144"/>
      <c r="GH1346" s="144"/>
      <c r="GI1346" s="144"/>
      <c r="GJ1346" s="144"/>
      <c r="GK1346" s="144"/>
      <c r="GL1346" s="144"/>
      <c r="GM1346" s="144"/>
      <c r="GN1346" s="144"/>
      <c r="GO1346" s="144"/>
      <c r="GP1346" s="144"/>
      <c r="GQ1346" s="144"/>
      <c r="GR1346" s="144"/>
      <c r="GS1346" s="144"/>
      <c r="GT1346" s="144"/>
      <c r="GU1346" s="144"/>
      <c r="GV1346" s="144"/>
      <c r="GW1346" s="144"/>
      <c r="GX1346" s="144"/>
      <c r="GY1346" s="144"/>
      <c r="GZ1346" s="144"/>
      <c r="HA1346" s="144"/>
      <c r="HB1346" s="144"/>
      <c r="HC1346" s="144"/>
      <c r="HD1346" s="144"/>
      <c r="HE1346" s="144"/>
      <c r="HF1346" s="144"/>
      <c r="HG1346" s="144"/>
      <c r="HH1346" s="144"/>
      <c r="HI1346" s="144"/>
      <c r="HJ1346" s="144"/>
    </row>
    <row r="1347" spans="1:218" ht="16.5" x14ac:dyDescent="0.35">
      <c r="A1347" s="144"/>
      <c r="B1347" s="144"/>
      <c r="C1347" s="144"/>
      <c r="D1347" s="144"/>
      <c r="E1347" s="144"/>
      <c r="F1347" s="144"/>
      <c r="G1347" s="144"/>
      <c r="H1347" s="144"/>
      <c r="I1347" s="144"/>
      <c r="J1347" s="144"/>
      <c r="K1347" s="144"/>
      <c r="L1347" s="144"/>
      <c r="M1347" s="144"/>
      <c r="N1347" s="144"/>
      <c r="O1347" s="144"/>
      <c r="P1347" s="144"/>
      <c r="Q1347" s="144"/>
      <c r="R1347" s="144"/>
      <c r="S1347" s="144"/>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c r="BG1347" s="144"/>
      <c r="BH1347" s="144"/>
      <c r="BI1347" s="144"/>
      <c r="BJ1347" s="144"/>
      <c r="BK1347" s="144"/>
      <c r="BL1347" s="144"/>
      <c r="BM1347" s="144"/>
      <c r="BN1347" s="144"/>
      <c r="BO1347" s="144"/>
      <c r="BP1347" s="144"/>
      <c r="BQ1347" s="144"/>
      <c r="BR1347" s="144"/>
      <c r="BS1347" s="144"/>
      <c r="BT1347" s="144"/>
      <c r="BU1347" s="144"/>
      <c r="BV1347" s="144"/>
      <c r="BW1347" s="144"/>
      <c r="BX1347" s="144"/>
      <c r="BY1347" s="144"/>
      <c r="BZ1347" s="144"/>
      <c r="CA1347" s="144"/>
      <c r="CB1347" s="144"/>
      <c r="CC1347" s="144"/>
      <c r="CD1347" s="144"/>
      <c r="CE1347" s="144"/>
      <c r="CF1347" s="144"/>
      <c r="CG1347" s="144"/>
      <c r="CH1347" s="144"/>
      <c r="CI1347" s="144"/>
      <c r="CJ1347" s="144"/>
      <c r="CK1347" s="144"/>
      <c r="CL1347" s="144"/>
      <c r="CM1347" s="144"/>
      <c r="CN1347" s="144"/>
      <c r="CO1347" s="144"/>
      <c r="CP1347" s="144"/>
      <c r="CQ1347" s="144"/>
      <c r="CR1347" s="144"/>
      <c r="CS1347" s="144"/>
      <c r="CT1347" s="144"/>
      <c r="CU1347" s="144"/>
      <c r="CV1347" s="144"/>
      <c r="CW1347" s="144"/>
      <c r="CX1347" s="144"/>
      <c r="CY1347" s="144"/>
      <c r="CZ1347" s="144"/>
      <c r="DA1347" s="144"/>
      <c r="DB1347" s="144"/>
      <c r="DC1347" s="144"/>
      <c r="DD1347" s="144"/>
      <c r="DE1347" s="144"/>
      <c r="DF1347" s="144"/>
      <c r="DG1347" s="144"/>
      <c r="DH1347" s="144"/>
      <c r="DI1347" s="144"/>
      <c r="DJ1347" s="144"/>
      <c r="DK1347" s="144"/>
      <c r="DL1347" s="144"/>
      <c r="DM1347" s="144"/>
      <c r="DN1347" s="144"/>
      <c r="DO1347" s="144"/>
      <c r="DP1347" s="144"/>
      <c r="DQ1347" s="144"/>
      <c r="DR1347" s="144"/>
      <c r="DS1347" s="144"/>
      <c r="DT1347" s="144"/>
      <c r="DU1347" s="144"/>
      <c r="DV1347" s="144"/>
      <c r="DW1347" s="144"/>
      <c r="DX1347" s="144"/>
      <c r="DY1347" s="144"/>
      <c r="DZ1347" s="144"/>
      <c r="EA1347" s="144"/>
      <c r="EB1347" s="144"/>
      <c r="EC1347" s="144"/>
      <c r="ED1347" s="144"/>
      <c r="EE1347" s="144"/>
      <c r="EF1347" s="144"/>
      <c r="EG1347" s="144"/>
      <c r="EH1347" s="144"/>
      <c r="EI1347" s="144"/>
      <c r="EJ1347" s="144"/>
      <c r="EK1347" s="144"/>
      <c r="EL1347" s="144"/>
      <c r="EM1347" s="144"/>
      <c r="EN1347" s="144"/>
      <c r="EO1347" s="144"/>
      <c r="EP1347" s="144"/>
      <c r="EQ1347" s="144"/>
      <c r="ER1347" s="144"/>
      <c r="ES1347" s="144"/>
      <c r="ET1347" s="144"/>
      <c r="EU1347" s="144"/>
      <c r="EV1347" s="144"/>
      <c r="EW1347" s="144"/>
      <c r="EX1347" s="144"/>
      <c r="EY1347" s="144"/>
      <c r="EZ1347" s="144"/>
      <c r="FA1347" s="144"/>
      <c r="FB1347" s="144"/>
      <c r="FC1347" s="144"/>
      <c r="FD1347" s="144"/>
      <c r="FE1347" s="144"/>
      <c r="FF1347" s="144"/>
      <c r="FG1347" s="144"/>
      <c r="FH1347" s="144"/>
      <c r="FI1347" s="144"/>
      <c r="FJ1347" s="144"/>
      <c r="FK1347" s="144"/>
      <c r="FL1347" s="144"/>
      <c r="FM1347" s="144"/>
      <c r="FN1347" s="144"/>
      <c r="FO1347" s="144"/>
      <c r="FP1347" s="144"/>
      <c r="FQ1347" s="144"/>
      <c r="FR1347" s="144"/>
      <c r="FS1347" s="144"/>
      <c r="FT1347" s="144"/>
      <c r="FU1347" s="144"/>
      <c r="FV1347" s="144"/>
      <c r="FW1347" s="144"/>
      <c r="FX1347" s="144"/>
      <c r="FY1347" s="144"/>
      <c r="FZ1347" s="144"/>
      <c r="GA1347" s="144"/>
      <c r="GB1347" s="144"/>
      <c r="GC1347" s="144"/>
      <c r="GD1347" s="144"/>
      <c r="GE1347" s="144"/>
      <c r="GF1347" s="144"/>
      <c r="GG1347" s="144"/>
      <c r="GH1347" s="144"/>
      <c r="GI1347" s="144"/>
      <c r="GJ1347" s="144"/>
      <c r="GK1347" s="144"/>
      <c r="GL1347" s="144"/>
      <c r="GM1347" s="144"/>
      <c r="GN1347" s="144"/>
      <c r="GO1347" s="144"/>
      <c r="GP1347" s="144"/>
      <c r="GQ1347" s="144"/>
      <c r="GR1347" s="144"/>
      <c r="GS1347" s="144"/>
      <c r="GT1347" s="144"/>
      <c r="GU1347" s="144"/>
      <c r="GV1347" s="144"/>
      <c r="GW1347" s="144"/>
      <c r="GX1347" s="144"/>
      <c r="GY1347" s="144"/>
      <c r="GZ1347" s="144"/>
      <c r="HA1347" s="144"/>
      <c r="HB1347" s="144"/>
      <c r="HC1347" s="144"/>
      <c r="HD1347" s="144"/>
      <c r="HE1347" s="144"/>
      <c r="HF1347" s="144"/>
      <c r="HG1347" s="144"/>
      <c r="HH1347" s="144"/>
      <c r="HI1347" s="144"/>
      <c r="HJ1347" s="144"/>
    </row>
    <row r="1348" spans="1:218" ht="16.5" x14ac:dyDescent="0.35">
      <c r="A1348" s="144"/>
      <c r="B1348" s="144"/>
      <c r="C1348" s="144"/>
      <c r="D1348" s="144"/>
      <c r="E1348" s="144"/>
      <c r="F1348" s="144"/>
      <c r="G1348" s="144"/>
      <c r="H1348" s="144"/>
      <c r="I1348" s="144"/>
      <c r="J1348" s="144"/>
      <c r="K1348" s="144"/>
      <c r="L1348" s="144"/>
      <c r="M1348" s="144"/>
      <c r="N1348" s="144"/>
      <c r="O1348" s="144"/>
      <c r="P1348" s="144"/>
      <c r="Q1348" s="144"/>
      <c r="R1348" s="144"/>
      <c r="S1348" s="144"/>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c r="BG1348" s="144"/>
      <c r="BH1348" s="144"/>
      <c r="BI1348" s="144"/>
      <c r="BJ1348" s="144"/>
      <c r="BK1348" s="144"/>
      <c r="BL1348" s="144"/>
      <c r="BM1348" s="144"/>
      <c r="BN1348" s="144"/>
      <c r="BO1348" s="144"/>
      <c r="BP1348" s="144"/>
      <c r="BQ1348" s="144"/>
      <c r="BR1348" s="144"/>
      <c r="BS1348" s="144"/>
      <c r="BT1348" s="144"/>
      <c r="BU1348" s="144"/>
      <c r="BV1348" s="144"/>
      <c r="BW1348" s="144"/>
      <c r="BX1348" s="144"/>
      <c r="BY1348" s="144"/>
      <c r="BZ1348" s="144"/>
      <c r="CA1348" s="144"/>
      <c r="CB1348" s="144"/>
      <c r="CC1348" s="144"/>
      <c r="CD1348" s="144"/>
      <c r="CE1348" s="144"/>
      <c r="CF1348" s="144"/>
      <c r="CG1348" s="144"/>
      <c r="CH1348" s="144"/>
      <c r="CI1348" s="144"/>
      <c r="CJ1348" s="144"/>
      <c r="CK1348" s="144"/>
      <c r="CL1348" s="144"/>
      <c r="CM1348" s="144"/>
      <c r="CN1348" s="144"/>
      <c r="CO1348" s="144"/>
      <c r="CP1348" s="144"/>
      <c r="CQ1348" s="144"/>
      <c r="CR1348" s="144"/>
      <c r="CS1348" s="144"/>
      <c r="CT1348" s="144"/>
      <c r="CU1348" s="144"/>
      <c r="CV1348" s="144"/>
      <c r="CW1348" s="144"/>
      <c r="CX1348" s="144"/>
      <c r="CY1348" s="144"/>
      <c r="CZ1348" s="144"/>
      <c r="DA1348" s="144"/>
      <c r="DB1348" s="144"/>
      <c r="DC1348" s="144"/>
      <c r="DD1348" s="144"/>
      <c r="DE1348" s="144"/>
      <c r="DF1348" s="144"/>
      <c r="DG1348" s="144"/>
      <c r="DH1348" s="144"/>
      <c r="DI1348" s="144"/>
      <c r="DJ1348" s="144"/>
      <c r="DK1348" s="144"/>
      <c r="DL1348" s="144"/>
      <c r="DM1348" s="144"/>
      <c r="DN1348" s="144"/>
      <c r="DO1348" s="144"/>
      <c r="DP1348" s="144"/>
      <c r="DQ1348" s="144"/>
      <c r="DR1348" s="144"/>
      <c r="DS1348" s="144"/>
      <c r="DT1348" s="144"/>
      <c r="DU1348" s="144"/>
      <c r="DV1348" s="144"/>
      <c r="DW1348" s="144"/>
      <c r="DX1348" s="144"/>
      <c r="DY1348" s="144"/>
      <c r="DZ1348" s="144"/>
      <c r="EA1348" s="144"/>
      <c r="EB1348" s="144"/>
      <c r="EC1348" s="144"/>
      <c r="ED1348" s="144"/>
      <c r="EE1348" s="144"/>
      <c r="EF1348" s="144"/>
      <c r="EG1348" s="144"/>
      <c r="EH1348" s="144"/>
      <c r="EI1348" s="144"/>
      <c r="EJ1348" s="144"/>
      <c r="EK1348" s="144"/>
      <c r="EL1348" s="144"/>
      <c r="EM1348" s="144"/>
      <c r="EN1348" s="144"/>
      <c r="EO1348" s="144"/>
      <c r="EP1348" s="144"/>
      <c r="EQ1348" s="144"/>
      <c r="ER1348" s="144"/>
      <c r="ES1348" s="144"/>
      <c r="ET1348" s="144"/>
      <c r="EU1348" s="144"/>
      <c r="EV1348" s="144"/>
      <c r="EW1348" s="144"/>
      <c r="EX1348" s="144"/>
      <c r="EY1348" s="144"/>
      <c r="EZ1348" s="144"/>
      <c r="FA1348" s="144"/>
      <c r="FB1348" s="144"/>
      <c r="FC1348" s="144"/>
      <c r="FD1348" s="144"/>
      <c r="FE1348" s="144"/>
      <c r="FF1348" s="144"/>
      <c r="FG1348" s="144"/>
      <c r="FH1348" s="144"/>
      <c r="FI1348" s="144"/>
      <c r="FJ1348" s="144"/>
      <c r="FK1348" s="144"/>
      <c r="FL1348" s="144"/>
      <c r="FM1348" s="144"/>
      <c r="FN1348" s="144"/>
      <c r="FO1348" s="144"/>
      <c r="FP1348" s="144"/>
      <c r="FQ1348" s="144"/>
      <c r="FR1348" s="144"/>
      <c r="FS1348" s="144"/>
      <c r="FT1348" s="144"/>
      <c r="FU1348" s="144"/>
      <c r="FV1348" s="144"/>
      <c r="FW1348" s="144"/>
      <c r="FX1348" s="144"/>
      <c r="FY1348" s="144"/>
      <c r="FZ1348" s="144"/>
      <c r="GA1348" s="144"/>
      <c r="GB1348" s="144"/>
      <c r="GC1348" s="144"/>
      <c r="GD1348" s="144"/>
      <c r="GE1348" s="144"/>
      <c r="GF1348" s="144"/>
      <c r="GG1348" s="144"/>
      <c r="GH1348" s="144"/>
      <c r="GI1348" s="144"/>
      <c r="GJ1348" s="144"/>
      <c r="GK1348" s="144"/>
      <c r="GL1348" s="144"/>
      <c r="GM1348" s="144"/>
      <c r="GN1348" s="144"/>
      <c r="GO1348" s="144"/>
      <c r="GP1348" s="144"/>
      <c r="GQ1348" s="144"/>
      <c r="GR1348" s="144"/>
      <c r="GS1348" s="144"/>
      <c r="GT1348" s="144"/>
      <c r="GU1348" s="144"/>
      <c r="GV1348" s="144"/>
      <c r="GW1348" s="144"/>
      <c r="GX1348" s="144"/>
      <c r="GY1348" s="144"/>
      <c r="GZ1348" s="144"/>
      <c r="HA1348" s="144"/>
      <c r="HB1348" s="144"/>
      <c r="HC1348" s="144"/>
      <c r="HD1348" s="144"/>
      <c r="HE1348" s="144"/>
      <c r="HF1348" s="144"/>
      <c r="HG1348" s="144"/>
      <c r="HH1348" s="144"/>
      <c r="HI1348" s="144"/>
      <c r="HJ1348" s="144"/>
    </row>
    <row r="1349" spans="1:218" ht="16.5" x14ac:dyDescent="0.35">
      <c r="A1349" s="144"/>
      <c r="B1349" s="144"/>
      <c r="C1349" s="144"/>
      <c r="D1349" s="144"/>
      <c r="E1349" s="144"/>
      <c r="F1349" s="144"/>
      <c r="G1349" s="144"/>
      <c r="H1349" s="144"/>
      <c r="I1349" s="144"/>
      <c r="J1349" s="144"/>
      <c r="K1349" s="144"/>
      <c r="L1349" s="144"/>
      <c r="M1349" s="144"/>
      <c r="N1349" s="144"/>
      <c r="O1349" s="144"/>
      <c r="P1349" s="144"/>
      <c r="Q1349" s="144"/>
      <c r="R1349" s="144"/>
      <c r="S1349" s="144"/>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c r="BG1349" s="144"/>
      <c r="BH1349" s="144"/>
      <c r="BI1349" s="144"/>
      <c r="BJ1349" s="144"/>
      <c r="BK1349" s="144"/>
      <c r="BL1349" s="144"/>
      <c r="BM1349" s="144"/>
      <c r="BN1349" s="144"/>
      <c r="BO1349" s="144"/>
      <c r="BP1349" s="144"/>
      <c r="BQ1349" s="144"/>
      <c r="BR1349" s="144"/>
      <c r="BS1349" s="144"/>
      <c r="BT1349" s="144"/>
      <c r="BU1349" s="144"/>
      <c r="BV1349" s="144"/>
      <c r="BW1349" s="144"/>
      <c r="BX1349" s="144"/>
      <c r="BY1349" s="144"/>
      <c r="BZ1349" s="144"/>
      <c r="CA1349" s="144"/>
      <c r="CB1349" s="144"/>
      <c r="CC1349" s="144"/>
      <c r="CD1349" s="144"/>
      <c r="CE1349" s="144"/>
      <c r="CF1349" s="144"/>
      <c r="CG1349" s="144"/>
      <c r="CH1349" s="144"/>
      <c r="CI1349" s="144"/>
      <c r="CJ1349" s="144"/>
      <c r="CK1349" s="144"/>
      <c r="CL1349" s="144"/>
      <c r="CM1349" s="144"/>
      <c r="CN1349" s="144"/>
      <c r="CO1349" s="144"/>
      <c r="CP1349" s="144"/>
      <c r="CQ1349" s="144"/>
      <c r="CR1349" s="144"/>
      <c r="CS1349" s="144"/>
      <c r="CT1349" s="144"/>
      <c r="CU1349" s="144"/>
      <c r="CV1349" s="144"/>
      <c r="CW1349" s="144"/>
      <c r="CX1349" s="144"/>
      <c r="CY1349" s="144"/>
      <c r="CZ1349" s="144"/>
      <c r="DA1349" s="144"/>
      <c r="DB1349" s="144"/>
      <c r="DC1349" s="144"/>
      <c r="DD1349" s="144"/>
      <c r="DE1349" s="144"/>
      <c r="DF1349" s="144"/>
      <c r="DG1349" s="144"/>
      <c r="DH1349" s="144"/>
      <c r="DI1349" s="144"/>
      <c r="DJ1349" s="144"/>
      <c r="DK1349" s="144"/>
      <c r="DL1349" s="144"/>
      <c r="DM1349" s="144"/>
      <c r="DN1349" s="144"/>
      <c r="DO1349" s="144"/>
      <c r="DP1349" s="144"/>
      <c r="DQ1349" s="144"/>
      <c r="DR1349" s="144"/>
      <c r="DS1349" s="144"/>
      <c r="DT1349" s="144"/>
      <c r="DU1349" s="144"/>
      <c r="DV1349" s="144"/>
      <c r="DW1349" s="144"/>
      <c r="DX1349" s="144"/>
      <c r="DY1349" s="144"/>
      <c r="DZ1349" s="144"/>
      <c r="EA1349" s="144"/>
      <c r="EB1349" s="144"/>
      <c r="EC1349" s="144"/>
      <c r="ED1349" s="144"/>
      <c r="EE1349" s="144"/>
      <c r="EF1349" s="144"/>
      <c r="EG1349" s="144"/>
      <c r="EH1349" s="144"/>
      <c r="EI1349" s="144"/>
      <c r="EJ1349" s="144"/>
      <c r="EK1349" s="144"/>
      <c r="EL1349" s="144"/>
      <c r="EM1349" s="144"/>
      <c r="EN1349" s="144"/>
      <c r="EO1349" s="144"/>
      <c r="EP1349" s="144"/>
      <c r="EQ1349" s="144"/>
      <c r="ER1349" s="144"/>
      <c r="ES1349" s="144"/>
      <c r="ET1349" s="144"/>
      <c r="EU1349" s="144"/>
      <c r="EV1349" s="144"/>
      <c r="EW1349" s="144"/>
      <c r="EX1349" s="144"/>
      <c r="EY1349" s="144"/>
      <c r="EZ1349" s="144"/>
      <c r="FA1349" s="144"/>
      <c r="FB1349" s="144"/>
      <c r="FC1349" s="144"/>
      <c r="FD1349" s="144"/>
      <c r="FE1349" s="144"/>
      <c r="FF1349" s="144"/>
      <c r="FG1349" s="144"/>
      <c r="FH1349" s="144"/>
      <c r="FI1349" s="144"/>
      <c r="FJ1349" s="144"/>
      <c r="FK1349" s="144"/>
      <c r="FL1349" s="144"/>
      <c r="FM1349" s="144"/>
      <c r="FN1349" s="144"/>
      <c r="FO1349" s="144"/>
      <c r="FP1349" s="144"/>
      <c r="FQ1349" s="144"/>
      <c r="FR1349" s="144"/>
      <c r="FS1349" s="144"/>
      <c r="FT1349" s="144"/>
      <c r="FU1349" s="144"/>
      <c r="FV1349" s="144"/>
      <c r="FW1349" s="144"/>
      <c r="FX1349" s="144"/>
      <c r="FY1349" s="144"/>
      <c r="FZ1349" s="144"/>
      <c r="GA1349" s="144"/>
      <c r="GB1349" s="144"/>
      <c r="GC1349" s="144"/>
      <c r="GD1349" s="144"/>
      <c r="GE1349" s="144"/>
      <c r="GF1349" s="144"/>
      <c r="GG1349" s="144"/>
      <c r="GH1349" s="144"/>
      <c r="GI1349" s="144"/>
      <c r="GJ1349" s="144"/>
      <c r="GK1349" s="144"/>
      <c r="GL1349" s="144"/>
      <c r="GM1349" s="144"/>
      <c r="GN1349" s="144"/>
      <c r="GO1349" s="144"/>
      <c r="GP1349" s="144"/>
      <c r="GQ1349" s="144"/>
      <c r="GR1349" s="144"/>
      <c r="GS1349" s="144"/>
      <c r="GT1349" s="144"/>
      <c r="GU1349" s="144"/>
      <c r="GV1349" s="144"/>
      <c r="GW1349" s="144"/>
      <c r="GX1349" s="144"/>
      <c r="GY1349" s="144"/>
      <c r="GZ1349" s="144"/>
      <c r="HA1349" s="144"/>
      <c r="HB1349" s="144"/>
      <c r="HC1349" s="144"/>
      <c r="HD1349" s="144"/>
      <c r="HE1349" s="144"/>
      <c r="HF1349" s="144"/>
      <c r="HG1349" s="144"/>
      <c r="HH1349" s="144"/>
      <c r="HI1349" s="144"/>
      <c r="HJ1349" s="144"/>
    </row>
    <row r="1350" spans="1:218" ht="16.5" x14ac:dyDescent="0.35">
      <c r="A1350" s="144"/>
      <c r="B1350" s="144"/>
      <c r="C1350" s="144"/>
      <c r="D1350" s="144"/>
      <c r="E1350" s="144"/>
      <c r="F1350" s="144"/>
      <c r="G1350" s="144"/>
      <c r="H1350" s="144"/>
      <c r="I1350" s="144"/>
      <c r="J1350" s="144"/>
      <c r="K1350" s="144"/>
      <c r="L1350" s="144"/>
      <c r="M1350" s="144"/>
      <c r="N1350" s="144"/>
      <c r="O1350" s="144"/>
      <c r="P1350" s="144"/>
      <c r="Q1350" s="144"/>
      <c r="R1350" s="144"/>
      <c r="S1350" s="144"/>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c r="BG1350" s="144"/>
      <c r="BH1350" s="144"/>
      <c r="BI1350" s="144"/>
      <c r="BJ1350" s="144"/>
      <c r="BK1350" s="144"/>
      <c r="BL1350" s="144"/>
      <c r="BM1350" s="144"/>
      <c r="BN1350" s="144"/>
      <c r="BO1350" s="144"/>
      <c r="BP1350" s="144"/>
      <c r="BQ1350" s="144"/>
      <c r="BR1350" s="144"/>
      <c r="BS1350" s="144"/>
      <c r="BT1350" s="144"/>
      <c r="BU1350" s="144"/>
      <c r="BV1350" s="144"/>
      <c r="BW1350" s="144"/>
      <c r="BX1350" s="144"/>
      <c r="BY1350" s="144"/>
      <c r="BZ1350" s="144"/>
      <c r="CA1350" s="144"/>
      <c r="CB1350" s="144"/>
      <c r="CC1350" s="144"/>
      <c r="CD1350" s="144"/>
      <c r="CE1350" s="144"/>
      <c r="CF1350" s="144"/>
      <c r="CG1350" s="144"/>
      <c r="CH1350" s="144"/>
      <c r="CI1350" s="144"/>
      <c r="CJ1350" s="144"/>
      <c r="CK1350" s="144"/>
      <c r="CL1350" s="144"/>
      <c r="CM1350" s="144"/>
      <c r="CN1350" s="144"/>
      <c r="CO1350" s="144"/>
      <c r="CP1350" s="144"/>
      <c r="CQ1350" s="144"/>
      <c r="CR1350" s="144"/>
      <c r="CS1350" s="144"/>
      <c r="CT1350" s="144"/>
      <c r="CU1350" s="144"/>
      <c r="CV1350" s="144"/>
      <c r="CW1350" s="144"/>
      <c r="CX1350" s="144"/>
      <c r="CY1350" s="144"/>
      <c r="CZ1350" s="144"/>
      <c r="DA1350" s="144"/>
      <c r="DB1350" s="144"/>
      <c r="DC1350" s="144"/>
      <c r="DD1350" s="144"/>
      <c r="DE1350" s="144"/>
      <c r="DF1350" s="144"/>
      <c r="DG1350" s="144"/>
      <c r="DH1350" s="144"/>
      <c r="DI1350" s="144"/>
      <c r="DJ1350" s="144"/>
      <c r="DK1350" s="144"/>
      <c r="DL1350" s="144"/>
      <c r="DM1350" s="144"/>
      <c r="DN1350" s="144"/>
      <c r="DO1350" s="144"/>
      <c r="DP1350" s="144"/>
      <c r="DQ1350" s="144"/>
      <c r="DR1350" s="144"/>
      <c r="DS1350" s="144"/>
      <c r="DT1350" s="144"/>
      <c r="DU1350" s="144"/>
      <c r="DV1350" s="144"/>
      <c r="DW1350" s="144"/>
      <c r="DX1350" s="144"/>
      <c r="DY1350" s="144"/>
      <c r="DZ1350" s="144"/>
      <c r="EA1350" s="144"/>
      <c r="EB1350" s="144"/>
      <c r="EC1350" s="144"/>
      <c r="ED1350" s="144"/>
      <c r="EE1350" s="144"/>
      <c r="EF1350" s="144"/>
      <c r="EG1350" s="144"/>
      <c r="EH1350" s="144"/>
      <c r="EI1350" s="144"/>
      <c r="EJ1350" s="144"/>
      <c r="EK1350" s="144"/>
      <c r="EL1350" s="144"/>
      <c r="EM1350" s="144"/>
      <c r="EN1350" s="144"/>
      <c r="EO1350" s="144"/>
      <c r="EP1350" s="144"/>
      <c r="EQ1350" s="144"/>
      <c r="ER1350" s="144"/>
      <c r="ES1350" s="144"/>
      <c r="ET1350" s="144"/>
      <c r="EU1350" s="144"/>
      <c r="EV1350" s="144"/>
      <c r="EW1350" s="144"/>
      <c r="EX1350" s="144"/>
      <c r="EY1350" s="144"/>
      <c r="EZ1350" s="144"/>
      <c r="FA1350" s="144"/>
      <c r="FB1350" s="144"/>
      <c r="FC1350" s="144"/>
      <c r="FD1350" s="144"/>
      <c r="FE1350" s="144"/>
      <c r="FF1350" s="144"/>
      <c r="FG1350" s="144"/>
      <c r="FH1350" s="144"/>
      <c r="FI1350" s="144"/>
      <c r="FJ1350" s="144"/>
      <c r="FK1350" s="144"/>
      <c r="FL1350" s="144"/>
      <c r="FM1350" s="144"/>
      <c r="FN1350" s="144"/>
      <c r="FO1350" s="144"/>
      <c r="FP1350" s="144"/>
      <c r="FQ1350" s="144"/>
      <c r="FR1350" s="144"/>
      <c r="FS1350" s="144"/>
      <c r="FT1350" s="144"/>
      <c r="FU1350" s="144"/>
      <c r="FV1350" s="144"/>
      <c r="FW1350" s="144"/>
      <c r="FX1350" s="144"/>
      <c r="FY1350" s="144"/>
      <c r="FZ1350" s="144"/>
      <c r="GA1350" s="144"/>
      <c r="GB1350" s="144"/>
      <c r="GC1350" s="144"/>
      <c r="GD1350" s="144"/>
      <c r="GE1350" s="144"/>
      <c r="GF1350" s="144"/>
      <c r="GG1350" s="144"/>
      <c r="GH1350" s="144"/>
      <c r="GI1350" s="144"/>
      <c r="GJ1350" s="144"/>
      <c r="GK1350" s="144"/>
      <c r="GL1350" s="144"/>
      <c r="GM1350" s="144"/>
      <c r="GN1350" s="144"/>
      <c r="GO1350" s="144"/>
      <c r="GP1350" s="144"/>
      <c r="GQ1350" s="144"/>
      <c r="GR1350" s="144"/>
      <c r="GS1350" s="144"/>
      <c r="GT1350" s="144"/>
      <c r="GU1350" s="144"/>
      <c r="GV1350" s="144"/>
      <c r="GW1350" s="144"/>
      <c r="GX1350" s="144"/>
      <c r="GY1350" s="144"/>
      <c r="GZ1350" s="144"/>
      <c r="HA1350" s="144"/>
      <c r="HB1350" s="144"/>
      <c r="HC1350" s="144"/>
      <c r="HD1350" s="144"/>
      <c r="HE1350" s="144"/>
      <c r="HF1350" s="144"/>
      <c r="HG1350" s="144"/>
      <c r="HH1350" s="144"/>
      <c r="HI1350" s="144"/>
      <c r="HJ1350" s="144"/>
    </row>
    <row r="1351" spans="1:218" ht="16.5" x14ac:dyDescent="0.35">
      <c r="A1351" s="144"/>
      <c r="B1351" s="144"/>
      <c r="C1351" s="144"/>
      <c r="D1351" s="144"/>
      <c r="E1351" s="144"/>
      <c r="F1351" s="144"/>
      <c r="G1351" s="144"/>
      <c r="H1351" s="144"/>
      <c r="I1351" s="144"/>
      <c r="J1351" s="144"/>
      <c r="K1351" s="144"/>
      <c r="L1351" s="144"/>
      <c r="M1351" s="144"/>
      <c r="N1351" s="144"/>
      <c r="O1351" s="144"/>
      <c r="P1351" s="144"/>
      <c r="Q1351" s="144"/>
      <c r="R1351" s="144"/>
      <c r="S1351" s="144"/>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c r="BG1351" s="144"/>
      <c r="BH1351" s="144"/>
      <c r="BI1351" s="144"/>
      <c r="BJ1351" s="144"/>
      <c r="BK1351" s="144"/>
      <c r="BL1351" s="144"/>
      <c r="BM1351" s="144"/>
      <c r="BN1351" s="144"/>
      <c r="BO1351" s="144"/>
      <c r="BP1351" s="144"/>
      <c r="BQ1351" s="144"/>
      <c r="BR1351" s="144"/>
      <c r="BS1351" s="144"/>
      <c r="BT1351" s="144"/>
      <c r="BU1351" s="144"/>
      <c r="BV1351" s="144"/>
      <c r="BW1351" s="144"/>
      <c r="BX1351" s="144"/>
      <c r="BY1351" s="144"/>
      <c r="BZ1351" s="144"/>
      <c r="CA1351" s="144"/>
      <c r="CB1351" s="144"/>
      <c r="CC1351" s="144"/>
      <c r="CD1351" s="144"/>
      <c r="CE1351" s="144"/>
      <c r="CF1351" s="144"/>
      <c r="CG1351" s="144"/>
      <c r="CH1351" s="144"/>
      <c r="CI1351" s="144"/>
      <c r="CJ1351" s="144"/>
      <c r="CK1351" s="144"/>
      <c r="CL1351" s="144"/>
      <c r="CM1351" s="144"/>
      <c r="CN1351" s="144"/>
      <c r="CO1351" s="144"/>
      <c r="CP1351" s="144"/>
      <c r="CQ1351" s="144"/>
      <c r="CR1351" s="144"/>
      <c r="CS1351" s="144"/>
      <c r="CT1351" s="144"/>
      <c r="CU1351" s="144"/>
      <c r="CV1351" s="144"/>
      <c r="CW1351" s="144"/>
      <c r="CX1351" s="144"/>
      <c r="CY1351" s="144"/>
      <c r="CZ1351" s="144"/>
      <c r="DA1351" s="144"/>
      <c r="DB1351" s="144"/>
      <c r="DC1351" s="144"/>
      <c r="DD1351" s="144"/>
      <c r="DE1351" s="144"/>
      <c r="DF1351" s="144"/>
      <c r="DG1351" s="144"/>
      <c r="DH1351" s="144"/>
      <c r="DI1351" s="144"/>
      <c r="DJ1351" s="144"/>
      <c r="DK1351" s="144"/>
      <c r="DL1351" s="144"/>
      <c r="DM1351" s="144"/>
      <c r="DN1351" s="144"/>
      <c r="DO1351" s="144"/>
      <c r="DP1351" s="144"/>
      <c r="DQ1351" s="144"/>
      <c r="DR1351" s="144"/>
      <c r="DS1351" s="144"/>
      <c r="DT1351" s="144"/>
      <c r="DU1351" s="144"/>
      <c r="DV1351" s="144"/>
      <c r="DW1351" s="144"/>
      <c r="DX1351" s="144"/>
      <c r="DY1351" s="144"/>
      <c r="DZ1351" s="144"/>
      <c r="EA1351" s="144"/>
      <c r="EB1351" s="144"/>
      <c r="EC1351" s="144"/>
      <c r="ED1351" s="144"/>
      <c r="EE1351" s="144"/>
      <c r="EF1351" s="144"/>
      <c r="EG1351" s="144"/>
      <c r="EH1351" s="144"/>
      <c r="EI1351" s="144"/>
      <c r="EJ1351" s="144"/>
      <c r="EK1351" s="144"/>
      <c r="EL1351" s="144"/>
      <c r="EM1351" s="144"/>
      <c r="EN1351" s="144"/>
      <c r="EO1351" s="144"/>
      <c r="EP1351" s="144"/>
      <c r="EQ1351" s="144"/>
      <c r="ER1351" s="144"/>
      <c r="ES1351" s="144"/>
      <c r="ET1351" s="144"/>
      <c r="EU1351" s="144"/>
      <c r="EV1351" s="144"/>
      <c r="EW1351" s="144"/>
      <c r="EX1351" s="144"/>
      <c r="EY1351" s="144"/>
      <c r="EZ1351" s="144"/>
      <c r="FA1351" s="144"/>
      <c r="FB1351" s="144"/>
      <c r="FC1351" s="144"/>
      <c r="FD1351" s="144"/>
      <c r="FE1351" s="144"/>
      <c r="FF1351" s="144"/>
      <c r="FG1351" s="144"/>
      <c r="FH1351" s="144"/>
      <c r="FI1351" s="144"/>
      <c r="FJ1351" s="144"/>
      <c r="FK1351" s="144"/>
      <c r="FL1351" s="144"/>
      <c r="FM1351" s="144"/>
      <c r="FN1351" s="144"/>
      <c r="FO1351" s="144"/>
      <c r="FP1351" s="144"/>
      <c r="FQ1351" s="144"/>
      <c r="FR1351" s="144"/>
      <c r="FS1351" s="144"/>
      <c r="FT1351" s="144"/>
      <c r="FU1351" s="144"/>
      <c r="FV1351" s="144"/>
      <c r="FW1351" s="144"/>
      <c r="FX1351" s="144"/>
      <c r="FY1351" s="144"/>
      <c r="FZ1351" s="144"/>
      <c r="GA1351" s="144"/>
      <c r="GB1351" s="144"/>
      <c r="GC1351" s="144"/>
      <c r="GD1351" s="144"/>
      <c r="GE1351" s="144"/>
      <c r="GF1351" s="144"/>
      <c r="GG1351" s="144"/>
      <c r="GH1351" s="144"/>
      <c r="GI1351" s="144"/>
      <c r="GJ1351" s="144"/>
      <c r="GK1351" s="144"/>
      <c r="GL1351" s="144"/>
      <c r="GM1351" s="144"/>
      <c r="GN1351" s="144"/>
      <c r="GO1351" s="144"/>
      <c r="GP1351" s="144"/>
      <c r="GQ1351" s="144"/>
      <c r="GR1351" s="144"/>
      <c r="GS1351" s="144"/>
      <c r="GT1351" s="144"/>
      <c r="GU1351" s="144"/>
      <c r="GV1351" s="144"/>
      <c r="GW1351" s="144"/>
      <c r="GX1351" s="144"/>
      <c r="GY1351" s="144"/>
      <c r="GZ1351" s="144"/>
      <c r="HA1351" s="144"/>
      <c r="HB1351" s="144"/>
      <c r="HC1351" s="144"/>
      <c r="HD1351" s="144"/>
      <c r="HE1351" s="144"/>
      <c r="HF1351" s="144"/>
      <c r="HG1351" s="144"/>
      <c r="HH1351" s="144"/>
      <c r="HI1351" s="144"/>
      <c r="HJ1351" s="144"/>
    </row>
    <row r="1352" spans="1:218" ht="16.5" x14ac:dyDescent="0.35">
      <c r="A1352" s="144"/>
      <c r="B1352" s="144"/>
      <c r="C1352" s="144"/>
      <c r="D1352" s="144"/>
      <c r="E1352" s="144"/>
      <c r="F1352" s="144"/>
      <c r="G1352" s="144"/>
      <c r="H1352" s="144"/>
      <c r="I1352" s="144"/>
      <c r="J1352" s="144"/>
      <c r="K1352" s="144"/>
      <c r="L1352" s="144"/>
      <c r="M1352" s="144"/>
      <c r="N1352" s="144"/>
      <c r="O1352" s="144"/>
      <c r="P1352" s="144"/>
      <c r="Q1352" s="144"/>
      <c r="R1352" s="144"/>
      <c r="S1352" s="144"/>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c r="BG1352" s="144"/>
      <c r="BH1352" s="144"/>
      <c r="BI1352" s="144"/>
      <c r="BJ1352" s="144"/>
      <c r="BK1352" s="144"/>
      <c r="BL1352" s="144"/>
      <c r="BM1352" s="144"/>
      <c r="BN1352" s="144"/>
      <c r="BO1352" s="144"/>
      <c r="BP1352" s="144"/>
      <c r="BQ1352" s="144"/>
      <c r="BR1352" s="144"/>
      <c r="BS1352" s="144"/>
      <c r="BT1352" s="144"/>
      <c r="BU1352" s="144"/>
      <c r="BV1352" s="144"/>
      <c r="BW1352" s="144"/>
      <c r="BX1352" s="144"/>
      <c r="BY1352" s="144"/>
      <c r="BZ1352" s="144"/>
      <c r="CA1352" s="144"/>
      <c r="CB1352" s="144"/>
      <c r="CC1352" s="144"/>
      <c r="CD1352" s="144"/>
      <c r="CE1352" s="144"/>
      <c r="CF1352" s="144"/>
      <c r="CG1352" s="144"/>
      <c r="CH1352" s="144"/>
      <c r="CI1352" s="144"/>
      <c r="CJ1352" s="144"/>
      <c r="CK1352" s="144"/>
      <c r="CL1352" s="144"/>
      <c r="CM1352" s="144"/>
      <c r="CN1352" s="144"/>
      <c r="CO1352" s="144"/>
      <c r="CP1352" s="144"/>
      <c r="CQ1352" s="144"/>
      <c r="CR1352" s="144"/>
      <c r="CS1352" s="144"/>
      <c r="CT1352" s="144"/>
      <c r="CU1352" s="144"/>
      <c r="CV1352" s="144"/>
      <c r="CW1352" s="144"/>
      <c r="CX1352" s="144"/>
      <c r="CY1352" s="144"/>
      <c r="CZ1352" s="144"/>
      <c r="DA1352" s="144"/>
      <c r="DB1352" s="144"/>
      <c r="DC1352" s="144"/>
      <c r="DD1352" s="144"/>
      <c r="DE1352" s="144"/>
      <c r="DF1352" s="144"/>
      <c r="DG1352" s="144"/>
      <c r="DH1352" s="144"/>
      <c r="DI1352" s="144"/>
      <c r="DJ1352" s="144"/>
      <c r="DK1352" s="144"/>
      <c r="DL1352" s="144"/>
      <c r="DM1352" s="144"/>
      <c r="DN1352" s="144"/>
      <c r="DO1352" s="144"/>
      <c r="DP1352" s="144"/>
      <c r="DQ1352" s="144"/>
      <c r="DR1352" s="144"/>
      <c r="DS1352" s="144"/>
      <c r="DT1352" s="144"/>
      <c r="DU1352" s="144"/>
      <c r="DV1352" s="144"/>
      <c r="DW1352" s="144"/>
      <c r="DX1352" s="144"/>
      <c r="DY1352" s="144"/>
      <c r="DZ1352" s="144"/>
      <c r="EA1352" s="144"/>
      <c r="EB1352" s="144"/>
      <c r="EC1352" s="144"/>
      <c r="ED1352" s="144"/>
      <c r="EE1352" s="144"/>
      <c r="EF1352" s="144"/>
      <c r="EG1352" s="144"/>
      <c r="EH1352" s="144"/>
      <c r="EI1352" s="144"/>
      <c r="EJ1352" s="144"/>
      <c r="EK1352" s="144"/>
      <c r="EL1352" s="144"/>
      <c r="EM1352" s="144"/>
      <c r="EN1352" s="144"/>
      <c r="EO1352" s="144"/>
      <c r="EP1352" s="144"/>
      <c r="EQ1352" s="144"/>
      <c r="ER1352" s="144"/>
      <c r="ES1352" s="144"/>
      <c r="ET1352" s="144"/>
      <c r="EU1352" s="144"/>
      <c r="EV1352" s="144"/>
      <c r="EW1352" s="144"/>
      <c r="EX1352" s="144"/>
      <c r="EY1352" s="144"/>
      <c r="EZ1352" s="144"/>
      <c r="FA1352" s="144"/>
      <c r="FB1352" s="144"/>
      <c r="FC1352" s="144"/>
      <c r="FD1352" s="144"/>
      <c r="FE1352" s="144"/>
      <c r="FF1352" s="144"/>
      <c r="FG1352" s="144"/>
      <c r="FH1352" s="144"/>
      <c r="FI1352" s="144"/>
      <c r="FJ1352" s="144"/>
      <c r="FK1352" s="144"/>
      <c r="FL1352" s="144"/>
      <c r="FM1352" s="144"/>
      <c r="FN1352" s="144"/>
      <c r="FO1352" s="144"/>
      <c r="FP1352" s="144"/>
      <c r="FQ1352" s="144"/>
      <c r="FR1352" s="144"/>
      <c r="FS1352" s="144"/>
      <c r="FT1352" s="144"/>
      <c r="FU1352" s="144"/>
      <c r="FV1352" s="144"/>
      <c r="FW1352" s="144"/>
      <c r="FX1352" s="144"/>
      <c r="FY1352" s="144"/>
      <c r="FZ1352" s="144"/>
      <c r="GA1352" s="144"/>
      <c r="GB1352" s="144"/>
      <c r="GC1352" s="144"/>
      <c r="GD1352" s="144"/>
      <c r="GE1352" s="144"/>
      <c r="GF1352" s="144"/>
      <c r="GG1352" s="144"/>
      <c r="GH1352" s="144"/>
      <c r="GI1352" s="144"/>
      <c r="GJ1352" s="144"/>
      <c r="GK1352" s="144"/>
      <c r="GL1352" s="144"/>
      <c r="GM1352" s="144"/>
      <c r="GN1352" s="144"/>
      <c r="GO1352" s="144"/>
      <c r="GP1352" s="144"/>
      <c r="GQ1352" s="144"/>
      <c r="GR1352" s="144"/>
      <c r="GS1352" s="144"/>
      <c r="GT1352" s="144"/>
      <c r="GU1352" s="144"/>
      <c r="GV1352" s="144"/>
      <c r="GW1352" s="144"/>
      <c r="GX1352" s="144"/>
      <c r="GY1352" s="144"/>
      <c r="GZ1352" s="144"/>
      <c r="HA1352" s="144"/>
      <c r="HB1352" s="144"/>
      <c r="HC1352" s="144"/>
      <c r="HD1352" s="144"/>
      <c r="HE1352" s="144"/>
      <c r="HF1352" s="144"/>
      <c r="HG1352" s="144"/>
      <c r="HH1352" s="144"/>
      <c r="HI1352" s="144"/>
      <c r="HJ1352" s="144"/>
    </row>
    <row r="1353" spans="1:218" ht="16.5" x14ac:dyDescent="0.35">
      <c r="A1353" s="144"/>
      <c r="B1353" s="144"/>
      <c r="C1353" s="144"/>
      <c r="D1353" s="144"/>
      <c r="E1353" s="144"/>
      <c r="F1353" s="144"/>
      <c r="G1353" s="144"/>
      <c r="H1353" s="144"/>
      <c r="I1353" s="144"/>
      <c r="J1353" s="144"/>
      <c r="K1353" s="144"/>
      <c r="L1353" s="144"/>
      <c r="M1353" s="144"/>
      <c r="N1353" s="144"/>
      <c r="O1353" s="144"/>
      <c r="P1353" s="144"/>
      <c r="Q1353" s="144"/>
      <c r="R1353" s="144"/>
      <c r="S1353" s="144"/>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c r="BG1353" s="144"/>
      <c r="BH1353" s="144"/>
      <c r="BI1353" s="144"/>
      <c r="BJ1353" s="144"/>
      <c r="BK1353" s="144"/>
      <c r="BL1353" s="144"/>
      <c r="BM1353" s="144"/>
      <c r="BN1353" s="144"/>
      <c r="BO1353" s="144"/>
      <c r="BP1353" s="144"/>
      <c r="BQ1353" s="144"/>
      <c r="BR1353" s="144"/>
      <c r="BS1353" s="144"/>
      <c r="BT1353" s="144"/>
      <c r="BU1353" s="144"/>
      <c r="BV1353" s="144"/>
      <c r="BW1353" s="144"/>
      <c r="BX1353" s="144"/>
      <c r="BY1353" s="144"/>
      <c r="BZ1353" s="144"/>
      <c r="CA1353" s="144"/>
      <c r="CB1353" s="144"/>
      <c r="CC1353" s="144"/>
      <c r="CD1353" s="144"/>
      <c r="CE1353" s="144"/>
      <c r="CF1353" s="144"/>
      <c r="CG1353" s="144"/>
      <c r="CH1353" s="144"/>
      <c r="CI1353" s="144"/>
      <c r="CJ1353" s="144"/>
      <c r="CK1353" s="144"/>
      <c r="CL1353" s="144"/>
      <c r="CM1353" s="144"/>
      <c r="CN1353" s="144"/>
      <c r="CO1353" s="144"/>
      <c r="CP1353" s="144"/>
      <c r="CQ1353" s="144"/>
      <c r="CR1353" s="144"/>
      <c r="CS1353" s="144"/>
      <c r="CT1353" s="144"/>
      <c r="CU1353" s="144"/>
      <c r="CV1353" s="144"/>
      <c r="CW1353" s="144"/>
      <c r="CX1353" s="144"/>
      <c r="CY1353" s="144"/>
      <c r="CZ1353" s="144"/>
      <c r="DA1353" s="144"/>
      <c r="DB1353" s="144"/>
      <c r="DC1353" s="144"/>
      <c r="DD1353" s="144"/>
      <c r="DE1353" s="144"/>
      <c r="DF1353" s="144"/>
      <c r="DG1353" s="144"/>
      <c r="DH1353" s="144"/>
      <c r="DI1353" s="144"/>
      <c r="DJ1353" s="144"/>
      <c r="DK1353" s="144"/>
      <c r="DL1353" s="144"/>
      <c r="DM1353" s="144"/>
      <c r="DN1353" s="144"/>
      <c r="DO1353" s="144"/>
      <c r="DP1353" s="144"/>
      <c r="DQ1353" s="144"/>
      <c r="DR1353" s="144"/>
      <c r="DS1353" s="144"/>
      <c r="DT1353" s="144"/>
      <c r="DU1353" s="144"/>
      <c r="DV1353" s="144"/>
      <c r="DW1353" s="144"/>
      <c r="DX1353" s="144"/>
      <c r="DY1353" s="144"/>
      <c r="DZ1353" s="144"/>
      <c r="EA1353" s="144"/>
      <c r="EB1353" s="144"/>
      <c r="EC1353" s="144"/>
      <c r="ED1353" s="144"/>
      <c r="EE1353" s="144"/>
      <c r="EF1353" s="144"/>
      <c r="EG1353" s="144"/>
      <c r="EH1353" s="144"/>
      <c r="EI1353" s="144"/>
      <c r="EJ1353" s="144"/>
      <c r="EK1353" s="144"/>
      <c r="EL1353" s="144"/>
      <c r="EM1353" s="144"/>
      <c r="EN1353" s="144"/>
      <c r="EO1353" s="144"/>
      <c r="EP1353" s="144"/>
      <c r="EQ1353" s="144"/>
      <c r="ER1353" s="144"/>
      <c r="ES1353" s="144"/>
      <c r="ET1353" s="144"/>
      <c r="EU1353" s="144"/>
      <c r="EV1353" s="144"/>
      <c r="EW1353" s="144"/>
      <c r="EX1353" s="144"/>
      <c r="EY1353" s="144"/>
      <c r="EZ1353" s="144"/>
      <c r="FA1353" s="144"/>
      <c r="FB1353" s="144"/>
      <c r="FC1353" s="144"/>
      <c r="FD1353" s="144"/>
      <c r="FE1353" s="144"/>
      <c r="FF1353" s="144"/>
      <c r="FG1353" s="144"/>
      <c r="FH1353" s="144"/>
      <c r="FI1353" s="144"/>
      <c r="FJ1353" s="144"/>
      <c r="FK1353" s="144"/>
      <c r="FL1353" s="144"/>
      <c r="FM1353" s="144"/>
      <c r="FN1353" s="144"/>
      <c r="FO1353" s="144"/>
      <c r="FP1353" s="144"/>
      <c r="FQ1353" s="144"/>
      <c r="FR1353" s="144"/>
      <c r="FS1353" s="144"/>
      <c r="FT1353" s="144"/>
      <c r="FU1353" s="144"/>
      <c r="FV1353" s="144"/>
      <c r="FW1353" s="144"/>
      <c r="FX1353" s="144"/>
      <c r="FY1353" s="144"/>
      <c r="FZ1353" s="144"/>
      <c r="GA1353" s="144"/>
      <c r="GB1353" s="144"/>
      <c r="GC1353" s="144"/>
      <c r="GD1353" s="144"/>
      <c r="GE1353" s="144"/>
      <c r="GF1353" s="144"/>
      <c r="GG1353" s="144"/>
      <c r="GH1353" s="144"/>
      <c r="GI1353" s="144"/>
      <c r="GJ1353" s="144"/>
      <c r="GK1353" s="144"/>
      <c r="GL1353" s="144"/>
      <c r="GM1353" s="144"/>
      <c r="GN1353" s="144"/>
      <c r="GO1353" s="144"/>
      <c r="GP1353" s="144"/>
      <c r="GQ1353" s="144"/>
      <c r="GR1353" s="144"/>
      <c r="GS1353" s="144"/>
      <c r="GT1353" s="144"/>
      <c r="GU1353" s="144"/>
      <c r="GV1353" s="144"/>
      <c r="GW1353" s="144"/>
      <c r="GX1353" s="144"/>
      <c r="GY1353" s="144"/>
      <c r="GZ1353" s="144"/>
      <c r="HA1353" s="144"/>
      <c r="HB1353" s="144"/>
      <c r="HC1353" s="144"/>
      <c r="HD1353" s="144"/>
      <c r="HE1353" s="144"/>
      <c r="HF1353" s="144"/>
      <c r="HG1353" s="144"/>
      <c r="HH1353" s="144"/>
      <c r="HI1353" s="144"/>
      <c r="HJ1353" s="144"/>
    </row>
    <row r="1354" spans="1:218" ht="16.5" x14ac:dyDescent="0.35">
      <c r="A1354" s="144"/>
      <c r="B1354" s="144"/>
      <c r="C1354" s="144"/>
      <c r="D1354" s="144"/>
      <c r="E1354" s="144"/>
      <c r="F1354" s="144"/>
      <c r="G1354" s="144"/>
      <c r="H1354" s="144"/>
      <c r="I1354" s="144"/>
      <c r="J1354" s="144"/>
      <c r="K1354" s="144"/>
      <c r="L1354" s="144"/>
      <c r="M1354" s="144"/>
      <c r="N1354" s="144"/>
      <c r="O1354" s="144"/>
      <c r="P1354" s="144"/>
      <c r="Q1354" s="144"/>
      <c r="R1354" s="144"/>
      <c r="S1354" s="144"/>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c r="BG1354" s="144"/>
      <c r="BH1354" s="144"/>
      <c r="BI1354" s="144"/>
      <c r="BJ1354" s="144"/>
      <c r="BK1354" s="144"/>
      <c r="BL1354" s="144"/>
      <c r="BM1354" s="144"/>
      <c r="BN1354" s="144"/>
      <c r="BO1354" s="144"/>
      <c r="BP1354" s="144"/>
      <c r="BQ1354" s="144"/>
      <c r="BR1354" s="144"/>
      <c r="BS1354" s="144"/>
      <c r="BT1354" s="144"/>
      <c r="BU1354" s="144"/>
      <c r="BV1354" s="144"/>
      <c r="BW1354" s="144"/>
      <c r="BX1354" s="144"/>
      <c r="BY1354" s="144"/>
      <c r="BZ1354" s="144"/>
      <c r="CA1354" s="144"/>
      <c r="CB1354" s="144"/>
      <c r="CC1354" s="144"/>
      <c r="CD1354" s="144"/>
      <c r="CE1354" s="144"/>
      <c r="CF1354" s="144"/>
      <c r="CG1354" s="144"/>
      <c r="CH1354" s="144"/>
      <c r="CI1354" s="144"/>
      <c r="CJ1354" s="144"/>
      <c r="CK1354" s="144"/>
      <c r="CL1354" s="144"/>
      <c r="CM1354" s="144"/>
      <c r="CN1354" s="144"/>
      <c r="CO1354" s="144"/>
      <c r="CP1354" s="144"/>
      <c r="CQ1354" s="144"/>
      <c r="CR1354" s="144"/>
      <c r="CS1354" s="144"/>
      <c r="CT1354" s="144"/>
      <c r="CU1354" s="144"/>
      <c r="CV1354" s="144"/>
      <c r="CW1354" s="144"/>
      <c r="CX1354" s="144"/>
      <c r="CY1354" s="144"/>
      <c r="CZ1354" s="144"/>
      <c r="DA1354" s="144"/>
      <c r="DB1354" s="144"/>
      <c r="DC1354" s="144"/>
      <c r="DD1354" s="144"/>
      <c r="DE1354" s="144"/>
      <c r="DF1354" s="144"/>
      <c r="DG1354" s="144"/>
      <c r="DH1354" s="144"/>
      <c r="DI1354" s="144"/>
      <c r="DJ1354" s="144"/>
      <c r="DK1354" s="144"/>
      <c r="DL1354" s="144"/>
      <c r="DM1354" s="144"/>
      <c r="DN1354" s="144"/>
      <c r="DO1354" s="144"/>
      <c r="DP1354" s="144"/>
      <c r="DQ1354" s="144"/>
      <c r="DR1354" s="144"/>
      <c r="DS1354" s="144"/>
      <c r="DT1354" s="144"/>
      <c r="DU1354" s="144"/>
      <c r="DV1354" s="144"/>
      <c r="DW1354" s="144"/>
      <c r="DX1354" s="144"/>
      <c r="DY1354" s="144"/>
      <c r="DZ1354" s="144"/>
      <c r="EA1354" s="144"/>
      <c r="EB1354" s="144"/>
      <c r="EC1354" s="144"/>
      <c r="ED1354" s="144"/>
      <c r="EE1354" s="144"/>
      <c r="EF1354" s="144"/>
      <c r="EG1354" s="144"/>
      <c r="EH1354" s="144"/>
      <c r="EI1354" s="144"/>
      <c r="EJ1354" s="144"/>
      <c r="EK1354" s="144"/>
      <c r="EL1354" s="144"/>
      <c r="EM1354" s="144"/>
      <c r="EN1354" s="144"/>
      <c r="EO1354" s="144"/>
      <c r="EP1354" s="144"/>
      <c r="EQ1354" s="144"/>
      <c r="ER1354" s="144"/>
      <c r="ES1354" s="144"/>
      <c r="ET1354" s="144"/>
      <c r="EU1354" s="144"/>
      <c r="EV1354" s="144"/>
      <c r="EW1354" s="144"/>
      <c r="EX1354" s="144"/>
      <c r="EY1354" s="144"/>
      <c r="EZ1354" s="144"/>
      <c r="FA1354" s="144"/>
      <c r="FB1354" s="144"/>
      <c r="FC1354" s="144"/>
      <c r="FD1354" s="144"/>
      <c r="FE1354" s="144"/>
      <c r="FF1354" s="144"/>
      <c r="FG1354" s="144"/>
      <c r="FH1354" s="144"/>
      <c r="FI1354" s="144"/>
      <c r="FJ1354" s="144"/>
      <c r="FK1354" s="144"/>
      <c r="FL1354" s="144"/>
      <c r="FM1354" s="144"/>
      <c r="FN1354" s="144"/>
      <c r="FO1354" s="144"/>
      <c r="FP1354" s="144"/>
      <c r="FQ1354" s="144"/>
      <c r="FR1354" s="144"/>
      <c r="FS1354" s="144"/>
      <c r="FT1354" s="144"/>
      <c r="FU1354" s="144"/>
      <c r="FV1354" s="144"/>
      <c r="FW1354" s="144"/>
      <c r="FX1354" s="144"/>
      <c r="FY1354" s="144"/>
      <c r="FZ1354" s="144"/>
      <c r="GA1354" s="144"/>
      <c r="GB1354" s="144"/>
      <c r="GC1354" s="144"/>
      <c r="GD1354" s="144"/>
      <c r="GE1354" s="144"/>
      <c r="GF1354" s="144"/>
      <c r="GG1354" s="144"/>
      <c r="GH1354" s="144"/>
      <c r="GI1354" s="144"/>
      <c r="GJ1354" s="144"/>
      <c r="GK1354" s="144"/>
      <c r="GL1354" s="144"/>
      <c r="GM1354" s="144"/>
      <c r="GN1354" s="144"/>
      <c r="GO1354" s="144"/>
      <c r="GP1354" s="144"/>
      <c r="GQ1354" s="144"/>
      <c r="GR1354" s="144"/>
      <c r="GS1354" s="144"/>
      <c r="GT1354" s="144"/>
      <c r="GU1354" s="144"/>
      <c r="GV1354" s="144"/>
      <c r="GW1354" s="144"/>
      <c r="GX1354" s="144"/>
      <c r="GY1354" s="144"/>
      <c r="GZ1354" s="144"/>
      <c r="HA1354" s="144"/>
      <c r="HB1354" s="144"/>
      <c r="HC1354" s="144"/>
      <c r="HD1354" s="144"/>
      <c r="HE1354" s="144"/>
      <c r="HF1354" s="144"/>
      <c r="HG1354" s="144"/>
      <c r="HH1354" s="144"/>
      <c r="HI1354" s="144"/>
      <c r="HJ1354" s="144"/>
    </row>
    <row r="1355" spans="1:218" ht="16.5" x14ac:dyDescent="0.35">
      <c r="A1355" s="144"/>
      <c r="B1355" s="144"/>
      <c r="C1355" s="144"/>
      <c r="D1355" s="144"/>
      <c r="E1355" s="144"/>
      <c r="F1355" s="144"/>
      <c r="G1355" s="144"/>
      <c r="H1355" s="144"/>
      <c r="I1355" s="144"/>
      <c r="J1355" s="144"/>
      <c r="K1355" s="144"/>
      <c r="L1355" s="144"/>
      <c r="M1355" s="144"/>
      <c r="N1355" s="144"/>
      <c r="O1355" s="144"/>
      <c r="P1355" s="144"/>
      <c r="Q1355" s="144"/>
      <c r="R1355" s="144"/>
      <c r="S1355" s="144"/>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c r="BG1355" s="144"/>
      <c r="BH1355" s="144"/>
      <c r="BI1355" s="144"/>
      <c r="BJ1355" s="144"/>
      <c r="BK1355" s="144"/>
      <c r="BL1355" s="144"/>
      <c r="BM1355" s="144"/>
      <c r="BN1355" s="144"/>
      <c r="BO1355" s="144"/>
      <c r="BP1355" s="144"/>
      <c r="BQ1355" s="144"/>
      <c r="BR1355" s="144"/>
      <c r="BS1355" s="144"/>
      <c r="BT1355" s="144"/>
      <c r="BU1355" s="144"/>
      <c r="BV1355" s="144"/>
      <c r="BW1355" s="144"/>
      <c r="BX1355" s="144"/>
      <c r="BY1355" s="144"/>
      <c r="BZ1355" s="144"/>
      <c r="CA1355" s="144"/>
      <c r="CB1355" s="144"/>
      <c r="CC1355" s="144"/>
      <c r="CD1355" s="144"/>
      <c r="CE1355" s="144"/>
      <c r="CF1355" s="144"/>
      <c r="CG1355" s="144"/>
      <c r="CH1355" s="144"/>
      <c r="CI1355" s="144"/>
      <c r="CJ1355" s="144"/>
      <c r="CK1355" s="144"/>
      <c r="CL1355" s="144"/>
      <c r="CM1355" s="144"/>
      <c r="CN1355" s="144"/>
      <c r="CO1355" s="144"/>
      <c r="CP1355" s="144"/>
      <c r="CQ1355" s="144"/>
      <c r="CR1355" s="144"/>
      <c r="CS1355" s="144"/>
      <c r="CT1355" s="144"/>
      <c r="CU1355" s="144"/>
      <c r="CV1355" s="144"/>
      <c r="CW1355" s="144"/>
      <c r="CX1355" s="144"/>
      <c r="CY1355" s="144"/>
      <c r="CZ1355" s="144"/>
      <c r="DA1355" s="144"/>
      <c r="DB1355" s="144"/>
      <c r="DC1355" s="144"/>
      <c r="DD1355" s="144"/>
      <c r="DE1355" s="144"/>
      <c r="DF1355" s="144"/>
      <c r="DG1355" s="144"/>
      <c r="DH1355" s="144"/>
      <c r="DI1355" s="144"/>
      <c r="DJ1355" s="144"/>
      <c r="DK1355" s="144"/>
      <c r="DL1355" s="144"/>
      <c r="DM1355" s="144"/>
      <c r="DN1355" s="144"/>
      <c r="DO1355" s="144"/>
      <c r="DP1355" s="144"/>
      <c r="DQ1355" s="144"/>
      <c r="DR1355" s="144"/>
      <c r="DS1355" s="144"/>
      <c r="DT1355" s="144"/>
      <c r="DU1355" s="144"/>
      <c r="DV1355" s="144"/>
      <c r="DW1355" s="144"/>
      <c r="DX1355" s="144"/>
      <c r="DY1355" s="144"/>
      <c r="DZ1355" s="144"/>
      <c r="EA1355" s="144"/>
      <c r="EB1355" s="144"/>
      <c r="EC1355" s="144"/>
      <c r="ED1355" s="144"/>
      <c r="EE1355" s="144"/>
      <c r="EF1355" s="144"/>
      <c r="EG1355" s="144"/>
      <c r="EH1355" s="144"/>
      <c r="EI1355" s="144"/>
      <c r="EJ1355" s="144"/>
      <c r="EK1355" s="144"/>
      <c r="EL1355" s="144"/>
      <c r="EM1355" s="144"/>
      <c r="EN1355" s="144"/>
      <c r="EO1355" s="144"/>
      <c r="EP1355" s="144"/>
      <c r="EQ1355" s="144"/>
      <c r="ER1355" s="144"/>
      <c r="ES1355" s="144"/>
      <c r="ET1355" s="144"/>
      <c r="EU1355" s="144"/>
      <c r="EV1355" s="144"/>
      <c r="EW1355" s="144"/>
      <c r="EX1355" s="144"/>
      <c r="EY1355" s="144"/>
      <c r="EZ1355" s="144"/>
      <c r="FA1355" s="144"/>
      <c r="FB1355" s="144"/>
      <c r="FC1355" s="144"/>
      <c r="FD1355" s="144"/>
      <c r="FE1355" s="144"/>
      <c r="FF1355" s="144"/>
      <c r="FG1355" s="144"/>
      <c r="FH1355" s="144"/>
      <c r="FI1355" s="144"/>
      <c r="FJ1355" s="144"/>
      <c r="FK1355" s="144"/>
      <c r="FL1355" s="144"/>
      <c r="FM1355" s="144"/>
      <c r="FN1355" s="144"/>
      <c r="FO1355" s="144"/>
      <c r="FP1355" s="144"/>
      <c r="FQ1355" s="144"/>
      <c r="FR1355" s="144"/>
      <c r="FS1355" s="144"/>
      <c r="FT1355" s="144"/>
      <c r="FU1355" s="144"/>
      <c r="FV1355" s="144"/>
      <c r="FW1355" s="144"/>
      <c r="FX1355" s="144"/>
      <c r="FY1355" s="144"/>
      <c r="FZ1355" s="144"/>
      <c r="GA1355" s="144"/>
      <c r="GB1355" s="144"/>
      <c r="GC1355" s="144"/>
      <c r="GD1355" s="144"/>
      <c r="GE1355" s="144"/>
      <c r="GF1355" s="144"/>
      <c r="GG1355" s="144"/>
      <c r="GH1355" s="144"/>
      <c r="GI1355" s="144"/>
      <c r="GJ1355" s="144"/>
      <c r="GK1355" s="144"/>
      <c r="GL1355" s="144"/>
      <c r="GM1355" s="144"/>
      <c r="GN1355" s="144"/>
      <c r="GO1355" s="144"/>
      <c r="GP1355" s="144"/>
      <c r="GQ1355" s="144"/>
      <c r="GR1355" s="144"/>
      <c r="GS1355" s="144"/>
      <c r="GT1355" s="144"/>
      <c r="GU1355" s="144"/>
      <c r="GV1355" s="144"/>
      <c r="GW1355" s="144"/>
      <c r="GX1355" s="144"/>
      <c r="GY1355" s="144"/>
      <c r="GZ1355" s="144"/>
      <c r="HA1355" s="144"/>
      <c r="HB1355" s="144"/>
      <c r="HC1355" s="144"/>
      <c r="HD1355" s="144"/>
      <c r="HE1355" s="144"/>
      <c r="HF1355" s="144"/>
      <c r="HG1355" s="144"/>
      <c r="HH1355" s="144"/>
      <c r="HI1355" s="144"/>
      <c r="HJ1355" s="144"/>
    </row>
    <row r="1356" spans="1:218" ht="16.5" x14ac:dyDescent="0.35">
      <c r="A1356" s="144"/>
      <c r="B1356" s="144"/>
      <c r="C1356" s="144"/>
      <c r="D1356" s="144"/>
      <c r="E1356" s="144"/>
      <c r="F1356" s="144"/>
      <c r="G1356" s="144"/>
      <c r="H1356" s="144"/>
      <c r="I1356" s="144"/>
      <c r="J1356" s="144"/>
      <c r="K1356" s="144"/>
      <c r="L1356" s="144"/>
      <c r="M1356" s="144"/>
      <c r="N1356" s="144"/>
      <c r="O1356" s="144"/>
      <c r="P1356" s="144"/>
      <c r="Q1356" s="144"/>
      <c r="R1356" s="144"/>
      <c r="S1356" s="144"/>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c r="BG1356" s="144"/>
      <c r="BH1356" s="144"/>
      <c r="BI1356" s="144"/>
      <c r="BJ1356" s="144"/>
      <c r="BK1356" s="144"/>
      <c r="BL1356" s="144"/>
      <c r="BM1356" s="144"/>
      <c r="BN1356" s="144"/>
      <c r="BO1356" s="144"/>
      <c r="BP1356" s="144"/>
      <c r="BQ1356" s="144"/>
      <c r="BR1356" s="144"/>
      <c r="BS1356" s="144"/>
      <c r="BT1356" s="144"/>
      <c r="BU1356" s="144"/>
      <c r="BV1356" s="144"/>
      <c r="BW1356" s="144"/>
      <c r="BX1356" s="144"/>
      <c r="BY1356" s="144"/>
      <c r="BZ1356" s="144"/>
      <c r="CA1356" s="144"/>
      <c r="CB1356" s="144"/>
      <c r="CC1356" s="144"/>
      <c r="CD1356" s="144"/>
      <c r="CE1356" s="144"/>
      <c r="CF1356" s="144"/>
      <c r="CG1356" s="144"/>
      <c r="CH1356" s="144"/>
      <c r="CI1356" s="144"/>
      <c r="CJ1356" s="144"/>
      <c r="CK1356" s="144"/>
      <c r="CL1356" s="144"/>
      <c r="CM1356" s="144"/>
      <c r="CN1356" s="144"/>
      <c r="CO1356" s="144"/>
      <c r="CP1356" s="144"/>
      <c r="CQ1356" s="144"/>
      <c r="CR1356" s="144"/>
      <c r="CS1356" s="144"/>
      <c r="CT1356" s="144"/>
      <c r="CU1356" s="144"/>
      <c r="CV1356" s="144"/>
      <c r="CW1356" s="144"/>
      <c r="CX1356" s="144"/>
      <c r="CY1356" s="144"/>
      <c r="CZ1356" s="144"/>
      <c r="DA1356" s="144"/>
      <c r="DB1356" s="144"/>
      <c r="DC1356" s="144"/>
      <c r="DD1356" s="144"/>
      <c r="DE1356" s="144"/>
      <c r="DF1356" s="144"/>
      <c r="DG1356" s="144"/>
      <c r="DH1356" s="144"/>
      <c r="DI1356" s="144"/>
      <c r="DJ1356" s="144"/>
      <c r="DK1356" s="144"/>
      <c r="DL1356" s="144"/>
      <c r="DM1356" s="144"/>
      <c r="DN1356" s="144"/>
      <c r="DO1356" s="144"/>
      <c r="DP1356" s="144"/>
      <c r="DQ1356" s="144"/>
      <c r="DR1356" s="144"/>
      <c r="DS1356" s="144"/>
      <c r="DT1356" s="144"/>
      <c r="DU1356" s="144"/>
      <c r="DV1356" s="144"/>
      <c r="DW1356" s="144"/>
      <c r="DX1356" s="144"/>
      <c r="DY1356" s="144"/>
      <c r="DZ1356" s="144"/>
      <c r="EA1356" s="144"/>
      <c r="EB1356" s="144"/>
      <c r="EC1356" s="144"/>
      <c r="ED1356" s="144"/>
      <c r="EE1356" s="144"/>
      <c r="EF1356" s="144"/>
      <c r="EG1356" s="144"/>
      <c r="EH1356" s="144"/>
      <c r="EI1356" s="144"/>
      <c r="EJ1356" s="144"/>
      <c r="EK1356" s="144"/>
      <c r="EL1356" s="144"/>
      <c r="EM1356" s="144"/>
      <c r="EN1356" s="144"/>
      <c r="EO1356" s="144"/>
      <c r="EP1356" s="144"/>
      <c r="EQ1356" s="144"/>
      <c r="ER1356" s="144"/>
      <c r="ES1356" s="144"/>
      <c r="ET1356" s="144"/>
      <c r="EU1356" s="144"/>
      <c r="EV1356" s="144"/>
      <c r="EW1356" s="144"/>
      <c r="EX1356" s="144"/>
      <c r="EY1356" s="144"/>
      <c r="EZ1356" s="144"/>
      <c r="FA1356" s="144"/>
      <c r="FB1356" s="144"/>
      <c r="FC1356" s="144"/>
      <c r="FD1356" s="144"/>
      <c r="FE1356" s="144"/>
      <c r="FF1356" s="144"/>
      <c r="FG1356" s="144"/>
      <c r="FH1356" s="144"/>
      <c r="FI1356" s="144"/>
      <c r="FJ1356" s="144"/>
      <c r="FK1356" s="144"/>
      <c r="FL1356" s="144"/>
      <c r="FM1356" s="144"/>
      <c r="FN1356" s="144"/>
      <c r="FO1356" s="144"/>
      <c r="FP1356" s="144"/>
      <c r="FQ1356" s="144"/>
      <c r="FR1356" s="144"/>
      <c r="FS1356" s="144"/>
      <c r="FT1356" s="144"/>
      <c r="FU1356" s="144"/>
      <c r="FV1356" s="144"/>
      <c r="FW1356" s="144"/>
      <c r="FX1356" s="144"/>
      <c r="FY1356" s="144"/>
      <c r="FZ1356" s="144"/>
      <c r="GA1356" s="144"/>
      <c r="GB1356" s="144"/>
      <c r="GC1356" s="144"/>
      <c r="GD1356" s="144"/>
      <c r="GE1356" s="144"/>
      <c r="GF1356" s="144"/>
      <c r="GG1356" s="144"/>
      <c r="GH1356" s="144"/>
      <c r="GI1356" s="144"/>
      <c r="GJ1356" s="144"/>
      <c r="GK1356" s="144"/>
      <c r="GL1356" s="144"/>
      <c r="GM1356" s="144"/>
      <c r="GN1356" s="144"/>
      <c r="GO1356" s="144"/>
      <c r="GP1356" s="144"/>
      <c r="GQ1356" s="144"/>
      <c r="GR1356" s="144"/>
      <c r="GS1356" s="144"/>
      <c r="GT1356" s="144"/>
      <c r="GU1356" s="144"/>
      <c r="GV1356" s="144"/>
      <c r="GW1356" s="144"/>
      <c r="GX1356" s="144"/>
      <c r="GY1356" s="144"/>
      <c r="GZ1356" s="144"/>
      <c r="HA1356" s="144"/>
      <c r="HB1356" s="144"/>
      <c r="HC1356" s="144"/>
      <c r="HD1356" s="144"/>
      <c r="HE1356" s="144"/>
      <c r="HF1356" s="144"/>
      <c r="HG1356" s="144"/>
      <c r="HH1356" s="144"/>
      <c r="HI1356" s="144"/>
      <c r="HJ1356" s="144"/>
    </row>
    <row r="1357" spans="1:218" ht="16.5" x14ac:dyDescent="0.35">
      <c r="A1357" s="144"/>
      <c r="B1357" s="144"/>
      <c r="C1357" s="144"/>
      <c r="D1357" s="144"/>
      <c r="E1357" s="144"/>
      <c r="F1357" s="144"/>
      <c r="G1357" s="144"/>
      <c r="H1357" s="144"/>
      <c r="I1357" s="144"/>
      <c r="J1357" s="144"/>
      <c r="K1357" s="144"/>
      <c r="L1357" s="144"/>
      <c r="M1357" s="144"/>
      <c r="N1357" s="144"/>
      <c r="O1357" s="144"/>
      <c r="P1357" s="144"/>
      <c r="Q1357" s="144"/>
      <c r="R1357" s="144"/>
      <c r="S1357" s="144"/>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c r="BG1357" s="144"/>
      <c r="BH1357" s="144"/>
      <c r="BI1357" s="144"/>
      <c r="BJ1357" s="144"/>
      <c r="BK1357" s="144"/>
      <c r="BL1357" s="144"/>
      <c r="BM1357" s="144"/>
      <c r="BN1357" s="144"/>
      <c r="BO1357" s="144"/>
      <c r="BP1357" s="144"/>
      <c r="BQ1357" s="144"/>
      <c r="BR1357" s="144"/>
      <c r="BS1357" s="144"/>
      <c r="BT1357" s="144"/>
      <c r="BU1357" s="144"/>
      <c r="BV1357" s="144"/>
      <c r="BW1357" s="144"/>
      <c r="BX1357" s="144"/>
      <c r="BY1357" s="144"/>
      <c r="BZ1357" s="144"/>
      <c r="CA1357" s="144"/>
      <c r="CB1357" s="144"/>
      <c r="CC1357" s="144"/>
      <c r="CD1357" s="144"/>
      <c r="CE1357" s="144"/>
      <c r="CF1357" s="144"/>
      <c r="CG1357" s="144"/>
      <c r="CH1357" s="144"/>
      <c r="CI1357" s="144"/>
      <c r="CJ1357" s="144"/>
      <c r="CK1357" s="144"/>
      <c r="CL1357" s="144"/>
      <c r="CM1357" s="144"/>
      <c r="CN1357" s="144"/>
      <c r="CO1357" s="144"/>
      <c r="CP1357" s="144"/>
      <c r="CQ1357" s="144"/>
      <c r="CR1357" s="144"/>
      <c r="CS1357" s="144"/>
      <c r="CT1357" s="144"/>
      <c r="CU1357" s="144"/>
      <c r="CV1357" s="144"/>
      <c r="CW1357" s="144"/>
      <c r="CX1357" s="144"/>
      <c r="CY1357" s="144"/>
      <c r="CZ1357" s="144"/>
      <c r="DA1357" s="144"/>
      <c r="DB1357" s="144"/>
      <c r="DC1357" s="144"/>
      <c r="DD1357" s="144"/>
      <c r="DE1357" s="144"/>
      <c r="DF1357" s="144"/>
      <c r="DG1357" s="144"/>
      <c r="DH1357" s="144"/>
      <c r="DI1357" s="144"/>
      <c r="DJ1357" s="144"/>
      <c r="DK1357" s="144"/>
      <c r="DL1357" s="144"/>
      <c r="DM1357" s="144"/>
      <c r="DN1357" s="144"/>
      <c r="DO1357" s="144"/>
      <c r="DP1357" s="144"/>
      <c r="DQ1357" s="144"/>
      <c r="DR1357" s="144"/>
      <c r="DS1357" s="144"/>
      <c r="DT1357" s="144"/>
      <c r="DU1357" s="144"/>
      <c r="DV1357" s="144"/>
      <c r="DW1357" s="144"/>
      <c r="DX1357" s="144"/>
      <c r="DY1357" s="144"/>
      <c r="DZ1357" s="144"/>
      <c r="EA1357" s="144"/>
      <c r="EB1357" s="144"/>
      <c r="EC1357" s="144"/>
      <c r="ED1357" s="144"/>
      <c r="EE1357" s="144"/>
      <c r="EF1357" s="144"/>
      <c r="EG1357" s="144"/>
      <c r="EH1357" s="144"/>
      <c r="EI1357" s="144"/>
      <c r="EJ1357" s="144"/>
      <c r="EK1357" s="144"/>
      <c r="EL1357" s="144"/>
      <c r="EM1357" s="144"/>
      <c r="EN1357" s="144"/>
      <c r="EO1357" s="144"/>
      <c r="EP1357" s="144"/>
      <c r="EQ1357" s="144"/>
      <c r="ER1357" s="144"/>
      <c r="ES1357" s="144"/>
      <c r="ET1357" s="144"/>
      <c r="EU1357" s="144"/>
      <c r="EV1357" s="144"/>
      <c r="EW1357" s="144"/>
      <c r="EX1357" s="144"/>
      <c r="EY1357" s="144"/>
      <c r="EZ1357" s="144"/>
      <c r="FA1357" s="144"/>
      <c r="FB1357" s="144"/>
      <c r="FC1357" s="144"/>
      <c r="FD1357" s="144"/>
      <c r="FE1357" s="144"/>
      <c r="FF1357" s="144"/>
      <c r="FG1357" s="144"/>
      <c r="FH1357" s="144"/>
      <c r="FI1357" s="144"/>
      <c r="FJ1357" s="144"/>
      <c r="FK1357" s="144"/>
      <c r="FL1357" s="144"/>
      <c r="FM1357" s="144"/>
      <c r="FN1357" s="144"/>
      <c r="FO1357" s="144"/>
      <c r="FP1357" s="144"/>
      <c r="FQ1357" s="144"/>
      <c r="FR1357" s="144"/>
      <c r="FS1357" s="144"/>
      <c r="FT1357" s="144"/>
      <c r="FU1357" s="144"/>
      <c r="FV1357" s="144"/>
      <c r="FW1357" s="144"/>
      <c r="FX1357" s="144"/>
      <c r="FY1357" s="144"/>
      <c r="FZ1357" s="144"/>
      <c r="GA1357" s="144"/>
      <c r="GB1357" s="144"/>
      <c r="GC1357" s="144"/>
      <c r="GD1357" s="144"/>
      <c r="GE1357" s="144"/>
      <c r="GF1357" s="144"/>
      <c r="GG1357" s="144"/>
      <c r="GH1357" s="144"/>
      <c r="GI1357" s="144"/>
      <c r="GJ1357" s="144"/>
      <c r="GK1357" s="144"/>
      <c r="GL1357" s="144"/>
      <c r="GM1357" s="144"/>
      <c r="GN1357" s="144"/>
      <c r="GO1357" s="144"/>
      <c r="GP1357" s="144"/>
      <c r="GQ1357" s="144"/>
      <c r="GR1357" s="144"/>
      <c r="GS1357" s="144"/>
      <c r="GT1357" s="144"/>
      <c r="GU1357" s="144"/>
      <c r="GV1357" s="144"/>
      <c r="GW1357" s="144"/>
      <c r="GX1357" s="144"/>
      <c r="GY1357" s="144"/>
      <c r="GZ1357" s="144"/>
      <c r="HA1357" s="144"/>
      <c r="HB1357" s="144"/>
      <c r="HC1357" s="144"/>
      <c r="HD1357" s="144"/>
      <c r="HE1357" s="144"/>
      <c r="HF1357" s="144"/>
      <c r="HG1357" s="144"/>
      <c r="HH1357" s="144"/>
      <c r="HI1357" s="144"/>
      <c r="HJ1357" s="144"/>
    </row>
    <row r="1358" spans="1:218" ht="16.5" x14ac:dyDescent="0.35">
      <c r="A1358" s="144"/>
      <c r="B1358" s="144"/>
      <c r="C1358" s="144"/>
      <c r="D1358" s="144"/>
      <c r="E1358" s="144"/>
      <c r="F1358" s="144"/>
      <c r="G1358" s="144"/>
      <c r="H1358" s="144"/>
      <c r="I1358" s="144"/>
      <c r="J1358" s="144"/>
      <c r="K1358" s="144"/>
      <c r="L1358" s="144"/>
      <c r="M1358" s="144"/>
      <c r="N1358" s="144"/>
      <c r="O1358" s="144"/>
      <c r="P1358" s="144"/>
      <c r="Q1358" s="144"/>
      <c r="R1358" s="144"/>
      <c r="S1358" s="144"/>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c r="BG1358" s="144"/>
      <c r="BH1358" s="144"/>
      <c r="BI1358" s="144"/>
      <c r="BJ1358" s="144"/>
      <c r="BK1358" s="144"/>
      <c r="BL1358" s="144"/>
      <c r="BM1358" s="144"/>
      <c r="BN1358" s="144"/>
      <c r="BO1358" s="144"/>
      <c r="BP1358" s="144"/>
      <c r="BQ1358" s="144"/>
      <c r="BR1358" s="144"/>
      <c r="BS1358" s="144"/>
      <c r="BT1358" s="144"/>
      <c r="BU1358" s="144"/>
      <c r="BV1358" s="144"/>
      <c r="BW1358" s="144"/>
      <c r="BX1358" s="144"/>
      <c r="BY1358" s="144"/>
      <c r="BZ1358" s="144"/>
      <c r="CA1358" s="144"/>
      <c r="CB1358" s="144"/>
      <c r="CC1358" s="144"/>
      <c r="CD1358" s="144"/>
      <c r="CE1358" s="144"/>
      <c r="CF1358" s="144"/>
      <c r="CG1358" s="144"/>
      <c r="CH1358" s="144"/>
      <c r="CI1358" s="144"/>
      <c r="CJ1358" s="144"/>
      <c r="CK1358" s="144"/>
      <c r="CL1358" s="144"/>
      <c r="CM1358" s="144"/>
      <c r="CN1358" s="144"/>
      <c r="CO1358" s="144"/>
      <c r="CP1358" s="144"/>
      <c r="CQ1358" s="144"/>
      <c r="CR1358" s="144"/>
      <c r="CS1358" s="144"/>
      <c r="CT1358" s="144"/>
      <c r="CU1358" s="144"/>
      <c r="CV1358" s="144"/>
      <c r="CW1358" s="144"/>
      <c r="CX1358" s="144"/>
      <c r="CY1358" s="144"/>
      <c r="CZ1358" s="144"/>
      <c r="DA1358" s="144"/>
      <c r="DB1358" s="144"/>
      <c r="DC1358" s="144"/>
      <c r="DD1358" s="144"/>
      <c r="DE1358" s="144"/>
      <c r="DF1358" s="144"/>
      <c r="DG1358" s="144"/>
      <c r="DH1358" s="144"/>
      <c r="DI1358" s="144"/>
      <c r="DJ1358" s="144"/>
      <c r="DK1358" s="144"/>
      <c r="DL1358" s="144"/>
      <c r="DM1358" s="144"/>
      <c r="DN1358" s="144"/>
      <c r="DO1358" s="144"/>
      <c r="DP1358" s="144"/>
      <c r="DQ1358" s="144"/>
      <c r="DR1358" s="144"/>
      <c r="DS1358" s="144"/>
      <c r="DT1358" s="144"/>
      <c r="DU1358" s="144"/>
      <c r="DV1358" s="144"/>
      <c r="DW1358" s="144"/>
      <c r="DX1358" s="144"/>
      <c r="DY1358" s="144"/>
      <c r="DZ1358" s="144"/>
      <c r="EA1358" s="144"/>
      <c r="EB1358" s="144"/>
      <c r="EC1358" s="144"/>
      <c r="ED1358" s="144"/>
      <c r="EE1358" s="144"/>
      <c r="EF1358" s="144"/>
      <c r="EG1358" s="144"/>
      <c r="EH1358" s="144"/>
      <c r="EI1358" s="144"/>
      <c r="EJ1358" s="144"/>
      <c r="EK1358" s="144"/>
      <c r="EL1358" s="144"/>
      <c r="EM1358" s="144"/>
      <c r="EN1358" s="144"/>
      <c r="EO1358" s="144"/>
      <c r="EP1358" s="144"/>
      <c r="EQ1358" s="144"/>
      <c r="ER1358" s="144"/>
      <c r="ES1358" s="144"/>
      <c r="ET1358" s="144"/>
      <c r="EU1358" s="144"/>
      <c r="EV1358" s="144"/>
      <c r="EW1358" s="144"/>
      <c r="EX1358" s="144"/>
      <c r="EY1358" s="144"/>
      <c r="EZ1358" s="144"/>
      <c r="FA1358" s="144"/>
      <c r="FB1358" s="144"/>
      <c r="FC1358" s="144"/>
      <c r="FD1358" s="144"/>
      <c r="FE1358" s="144"/>
      <c r="FF1358" s="144"/>
      <c r="FG1358" s="144"/>
      <c r="FH1358" s="144"/>
      <c r="FI1358" s="144"/>
      <c r="FJ1358" s="144"/>
      <c r="FK1358" s="144"/>
      <c r="FL1358" s="144"/>
      <c r="FM1358" s="144"/>
      <c r="FN1358" s="144"/>
      <c r="FO1358" s="144"/>
      <c r="FP1358" s="144"/>
      <c r="FQ1358" s="144"/>
      <c r="FR1358" s="144"/>
      <c r="FS1358" s="144"/>
      <c r="FT1358" s="144"/>
      <c r="FU1358" s="144"/>
      <c r="FV1358" s="144"/>
      <c r="FW1358" s="144"/>
      <c r="FX1358" s="144"/>
      <c r="FY1358" s="144"/>
      <c r="FZ1358" s="144"/>
      <c r="GA1358" s="144"/>
      <c r="GB1358" s="144"/>
      <c r="GC1358" s="144"/>
      <c r="GD1358" s="144"/>
      <c r="GE1358" s="144"/>
      <c r="GF1358" s="144"/>
      <c r="GG1358" s="144"/>
      <c r="GH1358" s="144"/>
      <c r="GI1358" s="144"/>
      <c r="GJ1358" s="144"/>
      <c r="GK1358" s="144"/>
      <c r="GL1358" s="144"/>
      <c r="GM1358" s="144"/>
      <c r="GN1358" s="144"/>
      <c r="GO1358" s="144"/>
      <c r="GP1358" s="144"/>
      <c r="GQ1358" s="144"/>
      <c r="GR1358" s="144"/>
      <c r="GS1358" s="144"/>
      <c r="GT1358" s="144"/>
      <c r="GU1358" s="144"/>
      <c r="GV1358" s="144"/>
      <c r="GW1358" s="144"/>
      <c r="GX1358" s="144"/>
      <c r="GY1358" s="144"/>
      <c r="GZ1358" s="144"/>
      <c r="HA1358" s="144"/>
      <c r="HB1358" s="144"/>
      <c r="HC1358" s="144"/>
      <c r="HD1358" s="144"/>
      <c r="HE1358" s="144"/>
      <c r="HF1358" s="144"/>
      <c r="HG1358" s="144"/>
      <c r="HH1358" s="144"/>
      <c r="HI1358" s="144"/>
      <c r="HJ1358" s="144"/>
    </row>
    <row r="1359" spans="1:218" ht="16.5" x14ac:dyDescent="0.35">
      <c r="A1359" s="144"/>
      <c r="B1359" s="144"/>
      <c r="C1359" s="144"/>
      <c r="D1359" s="144"/>
      <c r="E1359" s="144"/>
      <c r="F1359" s="144"/>
      <c r="G1359" s="144"/>
      <c r="H1359" s="144"/>
      <c r="I1359" s="144"/>
      <c r="J1359" s="144"/>
      <c r="K1359" s="144"/>
      <c r="L1359" s="144"/>
      <c r="M1359" s="144"/>
      <c r="N1359" s="144"/>
      <c r="O1359" s="144"/>
      <c r="P1359" s="144"/>
      <c r="Q1359" s="144"/>
      <c r="R1359" s="144"/>
      <c r="S1359" s="144"/>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c r="BG1359" s="144"/>
      <c r="BH1359" s="144"/>
      <c r="BI1359" s="144"/>
      <c r="BJ1359" s="144"/>
      <c r="BK1359" s="144"/>
      <c r="BL1359" s="144"/>
      <c r="BM1359" s="144"/>
      <c r="BN1359" s="144"/>
      <c r="BO1359" s="144"/>
      <c r="BP1359" s="144"/>
      <c r="BQ1359" s="144"/>
      <c r="BR1359" s="144"/>
      <c r="BS1359" s="144"/>
      <c r="BT1359" s="144"/>
      <c r="BU1359" s="144"/>
      <c r="BV1359" s="144"/>
      <c r="BW1359" s="144"/>
      <c r="BX1359" s="144"/>
      <c r="BY1359" s="144"/>
      <c r="BZ1359" s="144"/>
      <c r="CA1359" s="144"/>
      <c r="CB1359" s="144"/>
      <c r="CC1359" s="144"/>
      <c r="CD1359" s="144"/>
      <c r="CE1359" s="144"/>
      <c r="CF1359" s="144"/>
      <c r="CG1359" s="144"/>
      <c r="CH1359" s="144"/>
      <c r="CI1359" s="144"/>
      <c r="CJ1359" s="144"/>
      <c r="CK1359" s="144"/>
      <c r="CL1359" s="144"/>
      <c r="CM1359" s="144"/>
      <c r="CN1359" s="144"/>
      <c r="CO1359" s="144"/>
      <c r="CP1359" s="144"/>
      <c r="CQ1359" s="144"/>
      <c r="CR1359" s="144"/>
      <c r="CS1359" s="144"/>
      <c r="CT1359" s="144"/>
      <c r="CU1359" s="144"/>
      <c r="CV1359" s="144"/>
      <c r="CW1359" s="144"/>
      <c r="CX1359" s="144"/>
      <c r="CY1359" s="144"/>
      <c r="CZ1359" s="144"/>
      <c r="DA1359" s="144"/>
      <c r="DB1359" s="144"/>
      <c r="DC1359" s="144"/>
      <c r="DD1359" s="144"/>
      <c r="DE1359" s="144"/>
      <c r="DF1359" s="144"/>
      <c r="DG1359" s="144"/>
      <c r="DH1359" s="144"/>
      <c r="DI1359" s="144"/>
      <c r="DJ1359" s="144"/>
      <c r="DK1359" s="144"/>
      <c r="DL1359" s="144"/>
      <c r="DM1359" s="144"/>
      <c r="DN1359" s="144"/>
      <c r="DO1359" s="144"/>
      <c r="DP1359" s="144"/>
      <c r="DQ1359" s="144"/>
      <c r="DR1359" s="144"/>
      <c r="DS1359" s="144"/>
      <c r="DT1359" s="144"/>
      <c r="DU1359" s="144"/>
      <c r="DV1359" s="144"/>
      <c r="DW1359" s="144"/>
      <c r="DX1359" s="144"/>
      <c r="DY1359" s="144"/>
      <c r="DZ1359" s="144"/>
      <c r="EA1359" s="144"/>
      <c r="EB1359" s="144"/>
      <c r="EC1359" s="144"/>
      <c r="ED1359" s="144"/>
      <c r="EE1359" s="144"/>
      <c r="EF1359" s="144"/>
      <c r="EG1359" s="144"/>
      <c r="EH1359" s="144"/>
      <c r="EI1359" s="144"/>
      <c r="EJ1359" s="144"/>
      <c r="EK1359" s="144"/>
      <c r="EL1359" s="144"/>
      <c r="EM1359" s="144"/>
      <c r="EN1359" s="144"/>
      <c r="EO1359" s="144"/>
      <c r="EP1359" s="144"/>
      <c r="EQ1359" s="144"/>
      <c r="ER1359" s="144"/>
      <c r="ES1359" s="144"/>
      <c r="ET1359" s="144"/>
      <c r="EU1359" s="144"/>
      <c r="EV1359" s="144"/>
      <c r="EW1359" s="144"/>
      <c r="EX1359" s="144"/>
      <c r="EY1359" s="144"/>
      <c r="EZ1359" s="144"/>
      <c r="FA1359" s="144"/>
      <c r="FB1359" s="144"/>
      <c r="FC1359" s="144"/>
      <c r="FD1359" s="144"/>
      <c r="FE1359" s="144"/>
      <c r="FF1359" s="144"/>
      <c r="FG1359" s="144"/>
      <c r="FH1359" s="144"/>
      <c r="FI1359" s="144"/>
      <c r="FJ1359" s="144"/>
      <c r="FK1359" s="144"/>
      <c r="FL1359" s="144"/>
      <c r="FM1359" s="144"/>
      <c r="FN1359" s="144"/>
      <c r="FO1359" s="144"/>
      <c r="FP1359" s="144"/>
      <c r="FQ1359" s="144"/>
      <c r="FR1359" s="144"/>
      <c r="FS1359" s="144"/>
      <c r="FT1359" s="144"/>
      <c r="FU1359" s="144"/>
      <c r="FV1359" s="144"/>
      <c r="FW1359" s="144"/>
      <c r="FX1359" s="144"/>
      <c r="FY1359" s="144"/>
      <c r="FZ1359" s="144"/>
      <c r="GA1359" s="144"/>
      <c r="GB1359" s="144"/>
      <c r="GC1359" s="144"/>
      <c r="GD1359" s="144"/>
      <c r="GE1359" s="144"/>
      <c r="GF1359" s="144"/>
      <c r="GG1359" s="144"/>
      <c r="GH1359" s="144"/>
      <c r="GI1359" s="144"/>
      <c r="GJ1359" s="144"/>
      <c r="GK1359" s="144"/>
      <c r="GL1359" s="144"/>
      <c r="GM1359" s="144"/>
      <c r="GN1359" s="144"/>
      <c r="GO1359" s="144"/>
      <c r="GP1359" s="144"/>
      <c r="GQ1359" s="144"/>
      <c r="GR1359" s="144"/>
      <c r="GS1359" s="144"/>
      <c r="GT1359" s="144"/>
      <c r="GU1359" s="144"/>
      <c r="GV1359" s="144"/>
      <c r="GW1359" s="144"/>
      <c r="GX1359" s="144"/>
      <c r="GY1359" s="144"/>
      <c r="GZ1359" s="144"/>
      <c r="HA1359" s="144"/>
      <c r="HB1359" s="144"/>
      <c r="HC1359" s="144"/>
      <c r="HD1359" s="144"/>
      <c r="HE1359" s="144"/>
      <c r="HF1359" s="144"/>
      <c r="HG1359" s="144"/>
      <c r="HH1359" s="144"/>
      <c r="HI1359" s="144"/>
      <c r="HJ1359" s="144"/>
    </row>
    <row r="1360" spans="1:218" ht="16.5" x14ac:dyDescent="0.35">
      <c r="A1360" s="144"/>
      <c r="B1360" s="144"/>
      <c r="C1360" s="144"/>
      <c r="D1360" s="144"/>
      <c r="E1360" s="144"/>
      <c r="F1360" s="144"/>
      <c r="G1360" s="144"/>
      <c r="H1360" s="144"/>
      <c r="I1360" s="144"/>
      <c r="J1360" s="144"/>
      <c r="K1360" s="144"/>
      <c r="L1360" s="144"/>
      <c r="M1360" s="144"/>
      <c r="N1360" s="144"/>
      <c r="O1360" s="144"/>
      <c r="P1360" s="144"/>
      <c r="Q1360" s="144"/>
      <c r="R1360" s="144"/>
      <c r="S1360" s="144"/>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c r="BG1360" s="144"/>
      <c r="BH1360" s="144"/>
      <c r="BI1360" s="144"/>
      <c r="BJ1360" s="144"/>
      <c r="BK1360" s="144"/>
      <c r="BL1360" s="144"/>
      <c r="BM1360" s="144"/>
      <c r="BN1360" s="144"/>
      <c r="BO1360" s="144"/>
      <c r="BP1360" s="144"/>
      <c r="BQ1360" s="144"/>
      <c r="BR1360" s="144"/>
      <c r="BS1360" s="144"/>
      <c r="BT1360" s="144"/>
      <c r="BU1360" s="144"/>
      <c r="BV1360" s="144"/>
      <c r="BW1360" s="144"/>
      <c r="BX1360" s="144"/>
      <c r="BY1360" s="144"/>
      <c r="BZ1360" s="144"/>
      <c r="CA1360" s="144"/>
      <c r="CB1360" s="144"/>
      <c r="CC1360" s="144"/>
      <c r="CD1360" s="144"/>
      <c r="CE1360" s="144"/>
      <c r="CF1360" s="144"/>
      <c r="CG1360" s="144"/>
      <c r="CH1360" s="144"/>
      <c r="CI1360" s="144"/>
      <c r="CJ1360" s="144"/>
      <c r="CK1360" s="144"/>
      <c r="CL1360" s="144"/>
      <c r="CM1360" s="144"/>
      <c r="CN1360" s="144"/>
      <c r="CO1360" s="144"/>
      <c r="CP1360" s="144"/>
      <c r="CQ1360" s="144"/>
      <c r="CR1360" s="144"/>
      <c r="CS1360" s="144"/>
      <c r="CT1360" s="144"/>
      <c r="CU1360" s="144"/>
      <c r="CV1360" s="144"/>
      <c r="CW1360" s="144"/>
      <c r="CX1360" s="144"/>
      <c r="CY1360" s="144"/>
      <c r="CZ1360" s="144"/>
      <c r="DA1360" s="144"/>
      <c r="DB1360" s="144"/>
      <c r="DC1360" s="144"/>
      <c r="DD1360" s="144"/>
      <c r="DE1360" s="144"/>
      <c r="DF1360" s="144"/>
      <c r="DG1360" s="144"/>
      <c r="DH1360" s="144"/>
      <c r="DI1360" s="144"/>
      <c r="DJ1360" s="144"/>
      <c r="DK1360" s="144"/>
      <c r="DL1360" s="144"/>
      <c r="DM1360" s="144"/>
      <c r="DN1360" s="144"/>
      <c r="DO1360" s="144"/>
      <c r="DP1360" s="144"/>
      <c r="DQ1360" s="144"/>
      <c r="DR1360" s="144"/>
      <c r="DS1360" s="144"/>
      <c r="DT1360" s="144"/>
      <c r="DU1360" s="144"/>
      <c r="DV1360" s="144"/>
      <c r="DW1360" s="144"/>
      <c r="DX1360" s="144"/>
      <c r="DY1360" s="144"/>
      <c r="DZ1360" s="144"/>
      <c r="EA1360" s="144"/>
      <c r="EB1360" s="144"/>
      <c r="EC1360" s="144"/>
      <c r="ED1360" s="144"/>
      <c r="EE1360" s="144"/>
      <c r="EF1360" s="144"/>
      <c r="EG1360" s="144"/>
      <c r="EH1360" s="144"/>
      <c r="EI1360" s="144"/>
      <c r="EJ1360" s="144"/>
      <c r="EK1360" s="144"/>
      <c r="EL1360" s="144"/>
      <c r="EM1360" s="144"/>
      <c r="EN1360" s="144"/>
      <c r="EO1360" s="144"/>
      <c r="EP1360" s="144"/>
      <c r="EQ1360" s="144"/>
      <c r="ER1360" s="144"/>
      <c r="ES1360" s="144"/>
      <c r="ET1360" s="144"/>
      <c r="EU1360" s="144"/>
      <c r="EV1360" s="144"/>
      <c r="EW1360" s="144"/>
      <c r="EX1360" s="144"/>
      <c r="EY1360" s="144"/>
      <c r="EZ1360" s="144"/>
      <c r="FA1360" s="144"/>
      <c r="FB1360" s="144"/>
      <c r="FC1360" s="144"/>
      <c r="FD1360" s="144"/>
      <c r="FE1360" s="144"/>
      <c r="FF1360" s="144"/>
      <c r="FG1360" s="144"/>
      <c r="FH1360" s="144"/>
      <c r="FI1360" s="144"/>
      <c r="FJ1360" s="144"/>
      <c r="FK1360" s="144"/>
      <c r="FL1360" s="144"/>
      <c r="FM1360" s="144"/>
      <c r="FN1360" s="144"/>
      <c r="FO1360" s="144"/>
      <c r="FP1360" s="144"/>
      <c r="FQ1360" s="144"/>
      <c r="FR1360" s="144"/>
      <c r="FS1360" s="144"/>
      <c r="FT1360" s="144"/>
      <c r="FU1360" s="144"/>
      <c r="FV1360" s="144"/>
      <c r="FW1360" s="144"/>
      <c r="FX1360" s="144"/>
      <c r="FY1360" s="144"/>
      <c r="FZ1360" s="144"/>
      <c r="GA1360" s="144"/>
      <c r="GB1360" s="144"/>
      <c r="GC1360" s="144"/>
      <c r="GD1360" s="144"/>
      <c r="GE1360" s="144"/>
      <c r="GF1360" s="144"/>
      <c r="GG1360" s="144"/>
      <c r="GH1360" s="144"/>
      <c r="GI1360" s="144"/>
      <c r="GJ1360" s="144"/>
      <c r="GK1360" s="144"/>
      <c r="GL1360" s="144"/>
      <c r="GM1360" s="144"/>
      <c r="GN1360" s="144"/>
      <c r="GO1360" s="144"/>
      <c r="GP1360" s="144"/>
      <c r="GQ1360" s="144"/>
      <c r="GR1360" s="144"/>
      <c r="GS1360" s="144"/>
      <c r="GT1360" s="144"/>
      <c r="GU1360" s="144"/>
      <c r="GV1360" s="144"/>
      <c r="GW1360" s="144"/>
      <c r="GX1360" s="144"/>
      <c r="GY1360" s="144"/>
      <c r="GZ1360" s="144"/>
      <c r="HA1360" s="144"/>
      <c r="HB1360" s="144"/>
      <c r="HC1360" s="144"/>
      <c r="HD1360" s="144"/>
      <c r="HE1360" s="144"/>
      <c r="HF1360" s="144"/>
      <c r="HG1360" s="144"/>
      <c r="HH1360" s="144"/>
      <c r="HI1360" s="144"/>
      <c r="HJ1360" s="144"/>
    </row>
    <row r="1361" spans="1:218" ht="16.5" x14ac:dyDescent="0.35">
      <c r="A1361" s="144"/>
      <c r="B1361" s="144"/>
      <c r="C1361" s="144"/>
      <c r="D1361" s="144"/>
      <c r="E1361" s="144"/>
      <c r="F1361" s="144"/>
      <c r="G1361" s="144"/>
      <c r="H1361" s="144"/>
      <c r="I1361" s="144"/>
      <c r="J1361" s="144"/>
      <c r="K1361" s="144"/>
      <c r="L1361" s="144"/>
      <c r="M1361" s="144"/>
      <c r="N1361" s="144"/>
      <c r="O1361" s="144"/>
      <c r="P1361" s="144"/>
      <c r="Q1361" s="144"/>
      <c r="R1361" s="144"/>
      <c r="S1361" s="144"/>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c r="BG1361" s="144"/>
      <c r="BH1361" s="144"/>
      <c r="BI1361" s="144"/>
      <c r="BJ1361" s="144"/>
      <c r="BK1361" s="144"/>
      <c r="BL1361" s="144"/>
      <c r="BM1361" s="144"/>
      <c r="BN1361" s="144"/>
      <c r="BO1361" s="144"/>
      <c r="BP1361" s="144"/>
      <c r="BQ1361" s="144"/>
      <c r="BR1361" s="144"/>
      <c r="BS1361" s="144"/>
      <c r="BT1361" s="144"/>
      <c r="BU1361" s="144"/>
      <c r="BV1361" s="144"/>
      <c r="BW1361" s="144"/>
      <c r="BX1361" s="144"/>
      <c r="BY1361" s="144"/>
      <c r="BZ1361" s="144"/>
      <c r="CA1361" s="144"/>
      <c r="CB1361" s="144"/>
      <c r="CC1361" s="144"/>
      <c r="CD1361" s="144"/>
      <c r="CE1361" s="144"/>
      <c r="CF1361" s="144"/>
      <c r="CG1361" s="144"/>
      <c r="CH1361" s="144"/>
      <c r="CI1361" s="144"/>
      <c r="CJ1361" s="144"/>
      <c r="CK1361" s="144"/>
      <c r="CL1361" s="144"/>
      <c r="CM1361" s="144"/>
      <c r="CN1361" s="144"/>
      <c r="CO1361" s="144"/>
      <c r="CP1361" s="144"/>
      <c r="CQ1361" s="144"/>
      <c r="CR1361" s="144"/>
      <c r="CS1361" s="144"/>
      <c r="CT1361" s="144"/>
      <c r="CU1361" s="144"/>
      <c r="CV1361" s="144"/>
      <c r="CW1361" s="144"/>
      <c r="CX1361" s="144"/>
      <c r="CY1361" s="144"/>
      <c r="CZ1361" s="144"/>
      <c r="DA1361" s="144"/>
      <c r="DB1361" s="144"/>
      <c r="DC1361" s="144"/>
      <c r="DD1361" s="144"/>
      <c r="DE1361" s="144"/>
      <c r="DF1361" s="144"/>
      <c r="DG1361" s="144"/>
      <c r="DH1361" s="144"/>
      <c r="DI1361" s="144"/>
      <c r="DJ1361" s="144"/>
      <c r="DK1361" s="144"/>
      <c r="DL1361" s="144"/>
      <c r="DM1361" s="144"/>
      <c r="DN1361" s="144"/>
      <c r="DO1361" s="144"/>
      <c r="DP1361" s="144"/>
      <c r="DQ1361" s="144"/>
      <c r="DR1361" s="144"/>
      <c r="DS1361" s="144"/>
      <c r="DT1361" s="144"/>
      <c r="DU1361" s="144"/>
      <c r="DV1361" s="144"/>
      <c r="DW1361" s="144"/>
      <c r="DX1361" s="144"/>
      <c r="DY1361" s="144"/>
      <c r="DZ1361" s="144"/>
      <c r="EA1361" s="144"/>
      <c r="EB1361" s="144"/>
      <c r="EC1361" s="144"/>
      <c r="ED1361" s="144"/>
      <c r="EE1361" s="144"/>
      <c r="EF1361" s="144"/>
      <c r="EG1361" s="144"/>
      <c r="EH1361" s="144"/>
      <c r="EI1361" s="144"/>
      <c r="EJ1361" s="144"/>
      <c r="EK1361" s="144"/>
      <c r="EL1361" s="144"/>
      <c r="EM1361" s="144"/>
      <c r="EN1361" s="144"/>
      <c r="EO1361" s="144"/>
      <c r="EP1361" s="144"/>
      <c r="EQ1361" s="144"/>
      <c r="ER1361" s="144"/>
      <c r="ES1361" s="144"/>
      <c r="ET1361" s="144"/>
      <c r="EU1361" s="144"/>
      <c r="EV1361" s="144"/>
      <c r="EW1361" s="144"/>
      <c r="EX1361" s="144"/>
      <c r="EY1361" s="144"/>
      <c r="EZ1361" s="144"/>
      <c r="FA1361" s="144"/>
      <c r="FB1361" s="144"/>
      <c r="FC1361" s="144"/>
      <c r="FD1361" s="144"/>
      <c r="FE1361" s="144"/>
      <c r="FF1361" s="144"/>
      <c r="FG1361" s="144"/>
      <c r="FH1361" s="144"/>
      <c r="FI1361" s="144"/>
      <c r="FJ1361" s="144"/>
      <c r="FK1361" s="144"/>
      <c r="FL1361" s="144"/>
      <c r="FM1361" s="144"/>
      <c r="FN1361" s="144"/>
      <c r="FO1361" s="144"/>
      <c r="FP1361" s="144"/>
      <c r="FQ1361" s="144"/>
      <c r="FR1361" s="144"/>
      <c r="FS1361" s="144"/>
      <c r="FT1361" s="144"/>
      <c r="FU1361" s="144"/>
      <c r="FV1361" s="144"/>
      <c r="FW1361" s="144"/>
      <c r="FX1361" s="144"/>
      <c r="FY1361" s="144"/>
      <c r="FZ1361" s="144"/>
      <c r="GA1361" s="144"/>
      <c r="GB1361" s="144"/>
      <c r="GC1361" s="144"/>
      <c r="GD1361" s="144"/>
      <c r="GE1361" s="144"/>
      <c r="GF1361" s="144"/>
      <c r="GG1361" s="144"/>
      <c r="GH1361" s="144"/>
      <c r="GI1361" s="144"/>
      <c r="GJ1361" s="144"/>
      <c r="GK1361" s="144"/>
      <c r="GL1361" s="144"/>
      <c r="GM1361" s="144"/>
      <c r="GN1361" s="144"/>
      <c r="GO1361" s="144"/>
      <c r="GP1361" s="144"/>
      <c r="GQ1361" s="144"/>
      <c r="GR1361" s="144"/>
      <c r="GS1361" s="144"/>
      <c r="GT1361" s="144"/>
      <c r="GU1361" s="144"/>
      <c r="GV1361" s="144"/>
      <c r="GW1361" s="144"/>
      <c r="GX1361" s="144"/>
      <c r="GY1361" s="144"/>
      <c r="GZ1361" s="144"/>
      <c r="HA1361" s="144"/>
      <c r="HB1361" s="144"/>
      <c r="HC1361" s="144"/>
      <c r="HD1361" s="144"/>
      <c r="HE1361" s="144"/>
      <c r="HF1361" s="144"/>
      <c r="HG1361" s="144"/>
      <c r="HH1361" s="144"/>
      <c r="HI1361" s="144"/>
      <c r="HJ1361" s="144"/>
    </row>
    <row r="1362" spans="1:218" ht="16.5" x14ac:dyDescent="0.35">
      <c r="A1362" s="144"/>
      <c r="B1362" s="144"/>
      <c r="C1362" s="144"/>
      <c r="D1362" s="144"/>
      <c r="E1362" s="144"/>
      <c r="F1362" s="144"/>
      <c r="G1362" s="144"/>
      <c r="H1362" s="144"/>
      <c r="I1362" s="144"/>
      <c r="J1362" s="144"/>
      <c r="K1362" s="144"/>
      <c r="L1362" s="144"/>
      <c r="M1362" s="144"/>
      <c r="N1362" s="144"/>
      <c r="O1362" s="144"/>
      <c r="P1362" s="144"/>
      <c r="Q1362" s="144"/>
      <c r="R1362" s="144"/>
      <c r="S1362" s="144"/>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c r="BG1362" s="144"/>
      <c r="BH1362" s="144"/>
      <c r="BI1362" s="144"/>
      <c r="BJ1362" s="144"/>
      <c r="BK1362" s="144"/>
      <c r="BL1362" s="144"/>
      <c r="BM1362" s="144"/>
      <c r="BN1362" s="144"/>
      <c r="BO1362" s="144"/>
      <c r="BP1362" s="144"/>
      <c r="BQ1362" s="144"/>
      <c r="BR1362" s="144"/>
      <c r="BS1362" s="144"/>
      <c r="BT1362" s="144"/>
      <c r="BU1362" s="144"/>
      <c r="BV1362" s="144"/>
      <c r="BW1362" s="144"/>
      <c r="BX1362" s="144"/>
      <c r="BY1362" s="144"/>
      <c r="BZ1362" s="144"/>
      <c r="CA1362" s="144"/>
      <c r="CB1362" s="144"/>
      <c r="CC1362" s="144"/>
      <c r="CD1362" s="144"/>
      <c r="CE1362" s="144"/>
      <c r="CF1362" s="144"/>
      <c r="CG1362" s="144"/>
      <c r="CH1362" s="144"/>
      <c r="CI1362" s="144"/>
      <c r="CJ1362" s="144"/>
      <c r="CK1362" s="144"/>
      <c r="CL1362" s="144"/>
      <c r="CM1362" s="144"/>
      <c r="CN1362" s="144"/>
      <c r="CO1362" s="144"/>
      <c r="CP1362" s="144"/>
      <c r="CQ1362" s="144"/>
      <c r="CR1362" s="144"/>
      <c r="CS1362" s="144"/>
      <c r="CT1362" s="144"/>
      <c r="CU1362" s="144"/>
      <c r="CV1362" s="144"/>
      <c r="CW1362" s="144"/>
      <c r="CX1362" s="144"/>
      <c r="CY1362" s="144"/>
      <c r="CZ1362" s="144"/>
      <c r="DA1362" s="144"/>
      <c r="DB1362" s="144"/>
      <c r="DC1362" s="144"/>
      <c r="DD1362" s="144"/>
      <c r="DE1362" s="144"/>
      <c r="DF1362" s="144"/>
      <c r="DG1362" s="144"/>
      <c r="DH1362" s="144"/>
      <c r="DI1362" s="144"/>
      <c r="DJ1362" s="144"/>
      <c r="DK1362" s="144"/>
      <c r="DL1362" s="144"/>
      <c r="DM1362" s="144"/>
      <c r="DN1362" s="144"/>
      <c r="DO1362" s="144"/>
      <c r="DP1362" s="144"/>
      <c r="DQ1362" s="144"/>
      <c r="DR1362" s="144"/>
      <c r="DS1362" s="144"/>
      <c r="DT1362" s="144"/>
      <c r="DU1362" s="144"/>
      <c r="DV1362" s="144"/>
      <c r="DW1362" s="144"/>
      <c r="DX1362" s="144"/>
      <c r="DY1362" s="144"/>
      <c r="DZ1362" s="144"/>
      <c r="EA1362" s="144"/>
      <c r="EB1362" s="144"/>
      <c r="EC1362" s="144"/>
      <c r="ED1362" s="144"/>
      <c r="EE1362" s="144"/>
      <c r="EF1362" s="144"/>
      <c r="EG1362" s="144"/>
      <c r="EH1362" s="144"/>
      <c r="EI1362" s="144"/>
      <c r="EJ1362" s="144"/>
      <c r="EK1362" s="144"/>
      <c r="EL1362" s="144"/>
      <c r="EM1362" s="144"/>
      <c r="EN1362" s="144"/>
      <c r="EO1362" s="144"/>
      <c r="EP1362" s="144"/>
      <c r="EQ1362" s="144"/>
      <c r="ER1362" s="144"/>
      <c r="ES1362" s="144"/>
      <c r="ET1362" s="144"/>
      <c r="EU1362" s="144"/>
      <c r="EV1362" s="144"/>
      <c r="EW1362" s="144"/>
      <c r="EX1362" s="144"/>
      <c r="EY1362" s="144"/>
      <c r="EZ1362" s="144"/>
      <c r="FA1362" s="144"/>
      <c r="FB1362" s="144"/>
      <c r="FC1362" s="144"/>
      <c r="FD1362" s="144"/>
      <c r="FE1362" s="144"/>
      <c r="FF1362" s="144"/>
      <c r="FG1362" s="144"/>
      <c r="FH1362" s="144"/>
      <c r="FI1362" s="144"/>
      <c r="FJ1362" s="144"/>
      <c r="FK1362" s="144"/>
      <c r="FL1362" s="144"/>
      <c r="FM1362" s="144"/>
      <c r="FN1362" s="144"/>
      <c r="FO1362" s="144"/>
      <c r="FP1362" s="144"/>
      <c r="FQ1362" s="144"/>
      <c r="FR1362" s="144"/>
      <c r="FS1362" s="144"/>
      <c r="FT1362" s="144"/>
      <c r="FU1362" s="144"/>
      <c r="FV1362" s="144"/>
      <c r="FW1362" s="144"/>
      <c r="FX1362" s="144"/>
      <c r="FY1362" s="144"/>
      <c r="FZ1362" s="144"/>
      <c r="GA1362" s="144"/>
      <c r="GB1362" s="144"/>
      <c r="GC1362" s="144"/>
      <c r="GD1362" s="144"/>
      <c r="GE1362" s="144"/>
      <c r="GF1362" s="144"/>
      <c r="GG1362" s="144"/>
      <c r="GH1362" s="144"/>
      <c r="GI1362" s="144"/>
      <c r="GJ1362" s="144"/>
      <c r="GK1362" s="144"/>
      <c r="GL1362" s="144"/>
      <c r="GM1362" s="144"/>
      <c r="GN1362" s="144"/>
      <c r="GO1362" s="144"/>
      <c r="GP1362" s="144"/>
      <c r="GQ1362" s="144"/>
      <c r="GR1362" s="144"/>
      <c r="GS1362" s="144"/>
      <c r="GT1362" s="144"/>
      <c r="GU1362" s="144"/>
      <c r="GV1362" s="144"/>
      <c r="GW1362" s="144"/>
      <c r="GX1362" s="144"/>
      <c r="GY1362" s="144"/>
      <c r="GZ1362" s="144"/>
      <c r="HA1362" s="144"/>
      <c r="HB1362" s="144"/>
      <c r="HC1362" s="144"/>
      <c r="HD1362" s="144"/>
      <c r="HE1362" s="144"/>
      <c r="HF1362" s="144"/>
      <c r="HG1362" s="144"/>
      <c r="HH1362" s="144"/>
      <c r="HI1362" s="144"/>
      <c r="HJ1362" s="144"/>
    </row>
    <row r="1363" spans="1:218" ht="16.5" x14ac:dyDescent="0.35">
      <c r="A1363" s="144"/>
      <c r="B1363" s="144"/>
      <c r="C1363" s="144"/>
      <c r="D1363" s="144"/>
      <c r="E1363" s="144"/>
      <c r="F1363" s="144"/>
      <c r="G1363" s="144"/>
      <c r="H1363" s="144"/>
      <c r="I1363" s="144"/>
      <c r="J1363" s="144"/>
      <c r="K1363" s="144"/>
      <c r="L1363" s="144"/>
      <c r="M1363" s="144"/>
      <c r="N1363" s="144"/>
      <c r="O1363" s="144"/>
      <c r="P1363" s="144"/>
      <c r="Q1363" s="144"/>
      <c r="R1363" s="144"/>
      <c r="S1363" s="144"/>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c r="BG1363" s="144"/>
      <c r="BH1363" s="144"/>
      <c r="BI1363" s="144"/>
      <c r="BJ1363" s="144"/>
      <c r="BK1363" s="144"/>
      <c r="BL1363" s="144"/>
      <c r="BM1363" s="144"/>
      <c r="BN1363" s="144"/>
      <c r="BO1363" s="144"/>
      <c r="BP1363" s="144"/>
      <c r="BQ1363" s="144"/>
      <c r="BR1363" s="144"/>
      <c r="BS1363" s="144"/>
      <c r="BT1363" s="144"/>
      <c r="BU1363" s="144"/>
      <c r="BV1363" s="144"/>
      <c r="BW1363" s="144"/>
      <c r="BX1363" s="144"/>
      <c r="BY1363" s="144"/>
      <c r="BZ1363" s="144"/>
      <c r="CA1363" s="144"/>
      <c r="CB1363" s="144"/>
      <c r="CC1363" s="144"/>
      <c r="CD1363" s="144"/>
      <c r="CE1363" s="144"/>
      <c r="CF1363" s="144"/>
      <c r="CG1363" s="144"/>
      <c r="CH1363" s="144"/>
      <c r="CI1363" s="144"/>
      <c r="CJ1363" s="144"/>
      <c r="CK1363" s="144"/>
      <c r="CL1363" s="144"/>
      <c r="CM1363" s="144"/>
      <c r="CN1363" s="144"/>
      <c r="CO1363" s="144"/>
      <c r="CP1363" s="144"/>
      <c r="CQ1363" s="144"/>
      <c r="CR1363" s="144"/>
      <c r="CS1363" s="144"/>
      <c r="CT1363" s="144"/>
      <c r="CU1363" s="144"/>
      <c r="CV1363" s="144"/>
      <c r="CW1363" s="144"/>
      <c r="CX1363" s="144"/>
      <c r="CY1363" s="144"/>
      <c r="CZ1363" s="144"/>
      <c r="DA1363" s="144"/>
      <c r="DB1363" s="144"/>
      <c r="DC1363" s="144"/>
      <c r="DD1363" s="144"/>
      <c r="DE1363" s="144"/>
      <c r="DF1363" s="144"/>
      <c r="DG1363" s="144"/>
      <c r="DH1363" s="144"/>
      <c r="DI1363" s="144"/>
      <c r="DJ1363" s="144"/>
      <c r="DK1363" s="144"/>
      <c r="DL1363" s="144"/>
      <c r="DM1363" s="144"/>
      <c r="DN1363" s="144"/>
      <c r="DO1363" s="144"/>
      <c r="DP1363" s="144"/>
      <c r="DQ1363" s="144"/>
      <c r="DR1363" s="144"/>
      <c r="DS1363" s="144"/>
      <c r="DT1363" s="144"/>
      <c r="DU1363" s="144"/>
      <c r="DV1363" s="144"/>
      <c r="DW1363" s="144"/>
      <c r="DX1363" s="144"/>
      <c r="DY1363" s="144"/>
      <c r="DZ1363" s="144"/>
      <c r="EA1363" s="144"/>
      <c r="EB1363" s="144"/>
      <c r="EC1363" s="144"/>
      <c r="ED1363" s="144"/>
      <c r="EE1363" s="144"/>
      <c r="EF1363" s="144"/>
      <c r="EG1363" s="144"/>
      <c r="EH1363" s="144"/>
      <c r="EI1363" s="144"/>
      <c r="EJ1363" s="144"/>
      <c r="EK1363" s="144"/>
      <c r="EL1363" s="144"/>
      <c r="EM1363" s="144"/>
      <c r="EN1363" s="144"/>
      <c r="EO1363" s="144"/>
      <c r="EP1363" s="144"/>
      <c r="EQ1363" s="144"/>
      <c r="ER1363" s="144"/>
      <c r="ES1363" s="144"/>
      <c r="ET1363" s="144"/>
      <c r="EU1363" s="144"/>
      <c r="EV1363" s="144"/>
      <c r="EW1363" s="144"/>
      <c r="EX1363" s="144"/>
      <c r="EY1363" s="144"/>
      <c r="EZ1363" s="144"/>
      <c r="FA1363" s="144"/>
      <c r="FB1363" s="144"/>
      <c r="FC1363" s="144"/>
      <c r="FD1363" s="144"/>
      <c r="FE1363" s="144"/>
      <c r="FF1363" s="144"/>
      <c r="FG1363" s="144"/>
      <c r="FH1363" s="144"/>
      <c r="FI1363" s="144"/>
      <c r="FJ1363" s="144"/>
      <c r="FK1363" s="144"/>
      <c r="FL1363" s="144"/>
      <c r="FM1363" s="144"/>
      <c r="FN1363" s="144"/>
      <c r="FO1363" s="144"/>
      <c r="FP1363" s="144"/>
      <c r="FQ1363" s="144"/>
      <c r="FR1363" s="144"/>
      <c r="FS1363" s="144"/>
      <c r="FT1363" s="144"/>
      <c r="FU1363" s="144"/>
      <c r="FV1363" s="144"/>
      <c r="FW1363" s="144"/>
      <c r="FX1363" s="144"/>
      <c r="FY1363" s="144"/>
      <c r="FZ1363" s="144"/>
      <c r="GA1363" s="144"/>
      <c r="GB1363" s="144"/>
      <c r="GC1363" s="144"/>
      <c r="GD1363" s="144"/>
      <c r="GE1363" s="144"/>
      <c r="GF1363" s="144"/>
      <c r="GG1363" s="144"/>
      <c r="GH1363" s="144"/>
      <c r="GI1363" s="144"/>
      <c r="GJ1363" s="144"/>
      <c r="GK1363" s="144"/>
      <c r="GL1363" s="144"/>
      <c r="GM1363" s="144"/>
      <c r="GN1363" s="144"/>
      <c r="GO1363" s="144"/>
      <c r="GP1363" s="144"/>
      <c r="GQ1363" s="144"/>
      <c r="GR1363" s="144"/>
      <c r="GS1363" s="144"/>
      <c r="GT1363" s="144"/>
      <c r="GU1363" s="144"/>
      <c r="GV1363" s="144"/>
      <c r="GW1363" s="144"/>
      <c r="GX1363" s="144"/>
      <c r="GY1363" s="144"/>
      <c r="GZ1363" s="144"/>
      <c r="HA1363" s="144"/>
      <c r="HB1363" s="144"/>
      <c r="HC1363" s="144"/>
      <c r="HD1363" s="144"/>
      <c r="HE1363" s="144"/>
      <c r="HF1363" s="144"/>
      <c r="HG1363" s="144"/>
      <c r="HH1363" s="144"/>
      <c r="HI1363" s="144"/>
      <c r="HJ1363" s="144"/>
    </row>
    <row r="1364" spans="1:218" ht="16.5" x14ac:dyDescent="0.35">
      <c r="A1364" s="144"/>
      <c r="B1364" s="144"/>
      <c r="C1364" s="144"/>
      <c r="D1364" s="144"/>
      <c r="E1364" s="144"/>
      <c r="F1364" s="144"/>
      <c r="G1364" s="144"/>
      <c r="H1364" s="144"/>
      <c r="I1364" s="144"/>
      <c r="J1364" s="144"/>
      <c r="K1364" s="144"/>
      <c r="L1364" s="144"/>
      <c r="M1364" s="144"/>
      <c r="N1364" s="144"/>
      <c r="O1364" s="144"/>
      <c r="P1364" s="144"/>
      <c r="Q1364" s="144"/>
      <c r="R1364" s="144"/>
      <c r="S1364" s="144"/>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c r="BG1364" s="144"/>
      <c r="BH1364" s="144"/>
      <c r="BI1364" s="144"/>
      <c r="BJ1364" s="144"/>
      <c r="BK1364" s="144"/>
      <c r="BL1364" s="144"/>
      <c r="BM1364" s="144"/>
      <c r="BN1364" s="144"/>
      <c r="BO1364" s="144"/>
      <c r="BP1364" s="144"/>
      <c r="BQ1364" s="144"/>
      <c r="BR1364" s="144"/>
      <c r="BS1364" s="144"/>
      <c r="BT1364" s="144"/>
      <c r="BU1364" s="144"/>
      <c r="BV1364" s="144"/>
      <c r="BW1364" s="144"/>
      <c r="BX1364" s="144"/>
      <c r="BY1364" s="144"/>
      <c r="BZ1364" s="144"/>
      <c r="CA1364" s="144"/>
      <c r="CB1364" s="144"/>
      <c r="CC1364" s="144"/>
      <c r="CD1364" s="144"/>
      <c r="CE1364" s="144"/>
      <c r="CF1364" s="144"/>
      <c r="CG1364" s="144"/>
      <c r="CH1364" s="144"/>
      <c r="CI1364" s="144"/>
      <c r="CJ1364" s="144"/>
      <c r="CK1364" s="144"/>
      <c r="CL1364" s="144"/>
      <c r="CM1364" s="144"/>
      <c r="CN1364" s="144"/>
      <c r="CO1364" s="144"/>
      <c r="CP1364" s="144"/>
      <c r="CQ1364" s="144"/>
      <c r="CR1364" s="144"/>
      <c r="CS1364" s="144"/>
      <c r="CT1364" s="144"/>
      <c r="CU1364" s="144"/>
      <c r="CV1364" s="144"/>
      <c r="CW1364" s="144"/>
      <c r="CX1364" s="144"/>
      <c r="CY1364" s="144"/>
      <c r="CZ1364" s="144"/>
      <c r="DA1364" s="144"/>
      <c r="DB1364" s="144"/>
      <c r="DC1364" s="144"/>
      <c r="DD1364" s="144"/>
      <c r="DE1364" s="144"/>
      <c r="DF1364" s="144"/>
      <c r="DG1364" s="144"/>
      <c r="DH1364" s="144"/>
      <c r="DI1364" s="144"/>
      <c r="DJ1364" s="144"/>
      <c r="DK1364" s="144"/>
      <c r="DL1364" s="144"/>
      <c r="DM1364" s="144"/>
      <c r="DN1364" s="144"/>
      <c r="DO1364" s="144"/>
      <c r="DP1364" s="144"/>
      <c r="DQ1364" s="144"/>
      <c r="DR1364" s="144"/>
      <c r="DS1364" s="144"/>
      <c r="DT1364" s="144"/>
      <c r="DU1364" s="144"/>
      <c r="DV1364" s="144"/>
      <c r="DW1364" s="144"/>
      <c r="DX1364" s="144"/>
      <c r="DY1364" s="144"/>
      <c r="DZ1364" s="144"/>
      <c r="EA1364" s="144"/>
      <c r="EB1364" s="144"/>
      <c r="EC1364" s="144"/>
      <c r="ED1364" s="144"/>
      <c r="EE1364" s="144"/>
      <c r="EF1364" s="144"/>
      <c r="EG1364" s="144"/>
      <c r="EH1364" s="144"/>
      <c r="EI1364" s="144"/>
      <c r="EJ1364" s="144"/>
      <c r="EK1364" s="144"/>
      <c r="EL1364" s="144"/>
      <c r="EM1364" s="144"/>
      <c r="EN1364" s="144"/>
      <c r="EO1364" s="144"/>
      <c r="EP1364" s="144"/>
      <c r="EQ1364" s="144"/>
      <c r="ER1364" s="144"/>
      <c r="ES1364" s="144"/>
      <c r="ET1364" s="144"/>
      <c r="EU1364" s="144"/>
      <c r="EV1364" s="144"/>
      <c r="EW1364" s="144"/>
      <c r="EX1364" s="144"/>
      <c r="EY1364" s="144"/>
      <c r="EZ1364" s="144"/>
      <c r="FA1364" s="144"/>
      <c r="FB1364" s="144"/>
      <c r="FC1364" s="144"/>
      <c r="FD1364" s="144"/>
      <c r="FE1364" s="144"/>
      <c r="FF1364" s="144"/>
      <c r="FG1364" s="144"/>
      <c r="FH1364" s="144"/>
      <c r="FI1364" s="144"/>
      <c r="FJ1364" s="144"/>
      <c r="FK1364" s="144"/>
      <c r="FL1364" s="144"/>
      <c r="FM1364" s="144"/>
      <c r="FN1364" s="144"/>
      <c r="FO1364" s="144"/>
      <c r="FP1364" s="144"/>
      <c r="FQ1364" s="144"/>
      <c r="FR1364" s="144"/>
      <c r="FS1364" s="144"/>
      <c r="FT1364" s="144"/>
      <c r="FU1364" s="144"/>
      <c r="FV1364" s="144"/>
      <c r="FW1364" s="144"/>
      <c r="FX1364" s="144"/>
      <c r="FY1364" s="144"/>
      <c r="FZ1364" s="144"/>
      <c r="GA1364" s="144"/>
      <c r="GB1364" s="144"/>
      <c r="GC1364" s="144"/>
      <c r="GD1364" s="144"/>
      <c r="GE1364" s="144"/>
      <c r="GF1364" s="144"/>
      <c r="GG1364" s="144"/>
      <c r="GH1364" s="144"/>
      <c r="GI1364" s="144"/>
      <c r="GJ1364" s="144"/>
      <c r="GK1364" s="144"/>
      <c r="GL1364" s="144"/>
      <c r="GM1364" s="144"/>
      <c r="GN1364" s="144"/>
      <c r="GO1364" s="144"/>
      <c r="GP1364" s="144"/>
      <c r="GQ1364" s="144"/>
      <c r="GR1364" s="144"/>
      <c r="GS1364" s="144"/>
      <c r="GT1364" s="144"/>
      <c r="GU1364" s="144"/>
      <c r="GV1364" s="144"/>
      <c r="GW1364" s="144"/>
      <c r="GX1364" s="144"/>
      <c r="GY1364" s="144"/>
      <c r="GZ1364" s="144"/>
      <c r="HA1364" s="144"/>
      <c r="HB1364" s="144"/>
      <c r="HC1364" s="144"/>
      <c r="HD1364" s="144"/>
      <c r="HE1364" s="144"/>
      <c r="HF1364" s="144"/>
      <c r="HG1364" s="144"/>
      <c r="HH1364" s="144"/>
      <c r="HI1364" s="144"/>
      <c r="HJ1364" s="144"/>
    </row>
    <row r="1365" spans="1:218" ht="16.5" x14ac:dyDescent="0.35">
      <c r="A1365" s="144"/>
      <c r="B1365" s="144"/>
      <c r="C1365" s="144"/>
      <c r="D1365" s="144"/>
      <c r="E1365" s="144"/>
      <c r="F1365" s="144"/>
      <c r="G1365" s="144"/>
      <c r="H1365" s="144"/>
      <c r="I1365" s="144"/>
      <c r="J1365" s="144"/>
      <c r="K1365" s="144"/>
      <c r="L1365" s="144"/>
      <c r="M1365" s="144"/>
      <c r="N1365" s="144"/>
      <c r="O1365" s="144"/>
      <c r="P1365" s="144"/>
      <c r="Q1365" s="144"/>
      <c r="R1365" s="144"/>
      <c r="S1365" s="144"/>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c r="BG1365" s="144"/>
      <c r="BH1365" s="144"/>
      <c r="BI1365" s="144"/>
      <c r="BJ1365" s="144"/>
      <c r="BK1365" s="144"/>
      <c r="BL1365" s="144"/>
      <c r="BM1365" s="144"/>
      <c r="BN1365" s="144"/>
      <c r="BO1365" s="144"/>
      <c r="BP1365" s="144"/>
      <c r="BQ1365" s="144"/>
      <c r="BR1365" s="144"/>
      <c r="BS1365" s="144"/>
      <c r="BT1365" s="144"/>
      <c r="BU1365" s="144"/>
      <c r="BV1365" s="144"/>
      <c r="BW1365" s="144"/>
      <c r="BX1365" s="144"/>
      <c r="BY1365" s="144"/>
      <c r="BZ1365" s="144"/>
      <c r="CA1365" s="144"/>
      <c r="CB1365" s="144"/>
      <c r="CC1365" s="144"/>
      <c r="CD1365" s="144"/>
      <c r="CE1365" s="144"/>
      <c r="CF1365" s="144"/>
      <c r="CG1365" s="144"/>
      <c r="CH1365" s="144"/>
      <c r="CI1365" s="144"/>
      <c r="CJ1365" s="144"/>
      <c r="CK1365" s="144"/>
      <c r="CL1365" s="144"/>
      <c r="CM1365" s="144"/>
      <c r="CN1365" s="144"/>
      <c r="CO1365" s="144"/>
      <c r="CP1365" s="144"/>
      <c r="CQ1365" s="144"/>
      <c r="CR1365" s="144"/>
      <c r="CS1365" s="144"/>
      <c r="CT1365" s="144"/>
      <c r="CU1365" s="144"/>
      <c r="CV1365" s="144"/>
      <c r="CW1365" s="144"/>
      <c r="CX1365" s="144"/>
      <c r="CY1365" s="144"/>
      <c r="CZ1365" s="144"/>
      <c r="DA1365" s="144"/>
      <c r="DB1365" s="144"/>
      <c r="DC1365" s="144"/>
      <c r="DD1365" s="144"/>
      <c r="DE1365" s="144"/>
      <c r="DF1365" s="144"/>
      <c r="DG1365" s="144"/>
      <c r="DH1365" s="144"/>
      <c r="DI1365" s="144"/>
      <c r="DJ1365" s="144"/>
      <c r="DK1365" s="144"/>
      <c r="DL1365" s="144"/>
      <c r="DM1365" s="144"/>
      <c r="DN1365" s="144"/>
      <c r="DO1365" s="144"/>
      <c r="DP1365" s="144"/>
      <c r="DQ1365" s="144"/>
      <c r="DR1365" s="144"/>
      <c r="DS1365" s="144"/>
      <c r="DT1365" s="144"/>
      <c r="DU1365" s="144"/>
      <c r="DV1365" s="144"/>
      <c r="DW1365" s="144"/>
      <c r="DX1365" s="144"/>
      <c r="DY1365" s="144"/>
      <c r="DZ1365" s="144"/>
      <c r="EA1365" s="144"/>
      <c r="EB1365" s="144"/>
      <c r="EC1365" s="144"/>
      <c r="ED1365" s="144"/>
      <c r="EE1365" s="144"/>
      <c r="EF1365" s="144"/>
      <c r="EG1365" s="144"/>
      <c r="EH1365" s="144"/>
      <c r="EI1365" s="144"/>
      <c r="EJ1365" s="144"/>
      <c r="EK1365" s="144"/>
      <c r="EL1365" s="144"/>
      <c r="EM1365" s="144"/>
      <c r="EN1365" s="144"/>
      <c r="EO1365" s="144"/>
      <c r="EP1365" s="144"/>
      <c r="EQ1365" s="144"/>
      <c r="ER1365" s="144"/>
      <c r="ES1365" s="144"/>
      <c r="ET1365" s="144"/>
      <c r="EU1365" s="144"/>
      <c r="EV1365" s="144"/>
      <c r="EW1365" s="144"/>
      <c r="EX1365" s="144"/>
      <c r="EY1365" s="144"/>
      <c r="EZ1365" s="144"/>
      <c r="FA1365" s="144"/>
      <c r="FB1365" s="144"/>
      <c r="FC1365" s="144"/>
      <c r="FD1365" s="144"/>
      <c r="FE1365" s="144"/>
      <c r="FF1365" s="144"/>
      <c r="FG1365" s="144"/>
      <c r="FH1365" s="144"/>
      <c r="FI1365" s="144"/>
      <c r="FJ1365" s="144"/>
      <c r="FK1365" s="144"/>
      <c r="FL1365" s="144"/>
      <c r="FM1365" s="144"/>
      <c r="FN1365" s="144"/>
      <c r="FO1365" s="144"/>
      <c r="FP1365" s="144"/>
      <c r="FQ1365" s="144"/>
      <c r="FR1365" s="144"/>
      <c r="FS1365" s="144"/>
      <c r="FT1365" s="144"/>
      <c r="FU1365" s="144"/>
      <c r="FV1365" s="144"/>
      <c r="FW1365" s="144"/>
      <c r="FX1365" s="144"/>
      <c r="FY1365" s="144"/>
      <c r="FZ1365" s="144"/>
      <c r="GA1365" s="144"/>
      <c r="GB1365" s="144"/>
      <c r="GC1365" s="144"/>
      <c r="GD1365" s="144"/>
      <c r="GE1365" s="144"/>
      <c r="GF1365" s="144"/>
      <c r="GG1365" s="144"/>
      <c r="GH1365" s="144"/>
      <c r="GI1365" s="144"/>
      <c r="GJ1365" s="144"/>
      <c r="GK1365" s="144"/>
      <c r="GL1365" s="144"/>
      <c r="GM1365" s="144"/>
      <c r="GN1365" s="144"/>
      <c r="GO1365" s="144"/>
      <c r="GP1365" s="144"/>
      <c r="GQ1365" s="144"/>
      <c r="GR1365" s="144"/>
      <c r="GS1365" s="144"/>
      <c r="GT1365" s="144"/>
      <c r="GU1365" s="144"/>
      <c r="GV1365" s="144"/>
      <c r="GW1365" s="144"/>
      <c r="GX1365" s="144"/>
      <c r="GY1365" s="144"/>
      <c r="GZ1365" s="144"/>
      <c r="HA1365" s="144"/>
      <c r="HB1365" s="144"/>
      <c r="HC1365" s="144"/>
      <c r="HD1365" s="144"/>
      <c r="HE1365" s="144"/>
      <c r="HF1365" s="144"/>
      <c r="HG1365" s="144"/>
      <c r="HH1365" s="144"/>
      <c r="HI1365" s="144"/>
      <c r="HJ1365" s="144"/>
    </row>
    <row r="1366" spans="1:218" ht="16.5" x14ac:dyDescent="0.35">
      <c r="A1366" s="144"/>
      <c r="B1366" s="144"/>
      <c r="C1366" s="144"/>
      <c r="D1366" s="144"/>
      <c r="E1366" s="144"/>
      <c r="F1366" s="144"/>
      <c r="G1366" s="144"/>
      <c r="H1366" s="144"/>
      <c r="I1366" s="144"/>
      <c r="J1366" s="144"/>
      <c r="K1366" s="144"/>
      <c r="L1366" s="144"/>
      <c r="M1366" s="144"/>
      <c r="N1366" s="144"/>
      <c r="O1366" s="144"/>
      <c r="P1366" s="144"/>
      <c r="Q1366" s="144"/>
      <c r="R1366" s="144"/>
      <c r="S1366" s="144"/>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c r="BG1366" s="144"/>
      <c r="BH1366" s="144"/>
      <c r="BI1366" s="144"/>
      <c r="BJ1366" s="144"/>
      <c r="BK1366" s="144"/>
      <c r="BL1366" s="144"/>
      <c r="BM1366" s="144"/>
      <c r="BN1366" s="144"/>
      <c r="BO1366" s="144"/>
      <c r="BP1366" s="144"/>
      <c r="BQ1366" s="144"/>
      <c r="BR1366" s="144"/>
      <c r="BS1366" s="144"/>
      <c r="BT1366" s="144"/>
      <c r="BU1366" s="144"/>
      <c r="BV1366" s="144"/>
      <c r="BW1366" s="144"/>
      <c r="BX1366" s="144"/>
      <c r="BY1366" s="144"/>
      <c r="BZ1366" s="144"/>
      <c r="CA1366" s="144"/>
      <c r="CB1366" s="144"/>
      <c r="CC1366" s="144"/>
      <c r="CD1366" s="144"/>
      <c r="CE1366" s="144"/>
      <c r="CF1366" s="144"/>
      <c r="CG1366" s="144"/>
      <c r="CH1366" s="144"/>
      <c r="CI1366" s="144"/>
      <c r="CJ1366" s="144"/>
      <c r="CK1366" s="144"/>
      <c r="CL1366" s="144"/>
      <c r="CM1366" s="144"/>
      <c r="CN1366" s="144"/>
      <c r="CO1366" s="144"/>
      <c r="CP1366" s="144"/>
      <c r="CQ1366" s="144"/>
      <c r="CR1366" s="144"/>
      <c r="CS1366" s="144"/>
      <c r="CT1366" s="144"/>
      <c r="CU1366" s="144"/>
      <c r="CV1366" s="144"/>
      <c r="CW1366" s="144"/>
      <c r="CX1366" s="144"/>
      <c r="CY1366" s="144"/>
      <c r="CZ1366" s="144"/>
      <c r="DA1366" s="144"/>
      <c r="DB1366" s="144"/>
      <c r="DC1366" s="144"/>
      <c r="DD1366" s="144"/>
      <c r="DE1366" s="144"/>
      <c r="DF1366" s="144"/>
      <c r="DG1366" s="144"/>
      <c r="DH1366" s="144"/>
      <c r="DI1366" s="144"/>
      <c r="DJ1366" s="144"/>
      <c r="DK1366" s="144"/>
      <c r="DL1366" s="144"/>
      <c r="DM1366" s="144"/>
      <c r="DN1366" s="144"/>
      <c r="DO1366" s="144"/>
      <c r="DP1366" s="144"/>
      <c r="DQ1366" s="144"/>
      <c r="DR1366" s="144"/>
      <c r="DS1366" s="144"/>
      <c r="DT1366" s="144"/>
      <c r="DU1366" s="144"/>
      <c r="DV1366" s="144"/>
      <c r="DW1366" s="144"/>
      <c r="DX1366" s="144"/>
      <c r="DY1366" s="144"/>
      <c r="DZ1366" s="144"/>
      <c r="EA1366" s="144"/>
      <c r="EB1366" s="144"/>
      <c r="EC1366" s="144"/>
      <c r="ED1366" s="144"/>
      <c r="EE1366" s="144"/>
      <c r="EF1366" s="144"/>
      <c r="EG1366" s="144"/>
      <c r="EH1366" s="144"/>
      <c r="EI1366" s="144"/>
      <c r="EJ1366" s="144"/>
      <c r="EK1366" s="144"/>
      <c r="EL1366" s="144"/>
      <c r="EM1366" s="144"/>
      <c r="EN1366" s="144"/>
      <c r="EO1366" s="144"/>
      <c r="EP1366" s="144"/>
      <c r="EQ1366" s="144"/>
      <c r="ER1366" s="144"/>
      <c r="ES1366" s="144"/>
      <c r="ET1366" s="144"/>
      <c r="EU1366" s="144"/>
      <c r="EV1366" s="144"/>
      <c r="EW1366" s="144"/>
      <c r="EX1366" s="144"/>
      <c r="EY1366" s="144"/>
      <c r="EZ1366" s="144"/>
      <c r="FA1366" s="144"/>
      <c r="FB1366" s="144"/>
      <c r="FC1366" s="144"/>
      <c r="FD1366" s="144"/>
      <c r="FE1366" s="144"/>
      <c r="FF1366" s="144"/>
      <c r="FG1366" s="144"/>
      <c r="FH1366" s="144"/>
      <c r="FI1366" s="144"/>
      <c r="FJ1366" s="144"/>
      <c r="FK1366" s="144"/>
      <c r="FL1366" s="144"/>
      <c r="FM1366" s="144"/>
      <c r="FN1366" s="144"/>
      <c r="FO1366" s="144"/>
      <c r="FP1366" s="144"/>
      <c r="FQ1366" s="144"/>
      <c r="FR1366" s="144"/>
      <c r="FS1366" s="144"/>
      <c r="FT1366" s="144"/>
      <c r="FU1366" s="144"/>
      <c r="FV1366" s="144"/>
      <c r="FW1366" s="144"/>
      <c r="FX1366" s="144"/>
      <c r="FY1366" s="144"/>
      <c r="FZ1366" s="144"/>
      <c r="GA1366" s="144"/>
      <c r="GB1366" s="144"/>
      <c r="GC1366" s="144"/>
      <c r="GD1366" s="144"/>
      <c r="GE1366" s="144"/>
      <c r="GF1366" s="144"/>
      <c r="GG1366" s="144"/>
      <c r="GH1366" s="144"/>
      <c r="GI1366" s="144"/>
      <c r="GJ1366" s="144"/>
      <c r="GK1366" s="144"/>
      <c r="GL1366" s="144"/>
      <c r="GM1366" s="144"/>
      <c r="GN1366" s="144"/>
      <c r="GO1366" s="144"/>
      <c r="GP1366" s="144"/>
      <c r="GQ1366" s="144"/>
      <c r="GR1366" s="144"/>
      <c r="GS1366" s="144"/>
      <c r="GT1366" s="144"/>
      <c r="GU1366" s="144"/>
      <c r="GV1366" s="144"/>
      <c r="GW1366" s="144"/>
      <c r="GX1366" s="144"/>
      <c r="GY1366" s="144"/>
      <c r="GZ1366" s="144"/>
      <c r="HA1366" s="144"/>
      <c r="HB1366" s="144"/>
      <c r="HC1366" s="144"/>
      <c r="HD1366" s="144"/>
      <c r="HE1366" s="144"/>
      <c r="HF1366" s="144"/>
      <c r="HG1366" s="144"/>
      <c r="HH1366" s="144"/>
      <c r="HI1366" s="144"/>
      <c r="HJ1366" s="144"/>
    </row>
    <row r="1367" spans="1:218" ht="16.5" x14ac:dyDescent="0.35">
      <c r="A1367" s="144"/>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c r="BG1367" s="144"/>
      <c r="BH1367" s="144"/>
      <c r="BI1367" s="144"/>
      <c r="BJ1367" s="144"/>
      <c r="BK1367" s="144"/>
      <c r="BL1367" s="144"/>
      <c r="BM1367" s="144"/>
      <c r="BN1367" s="144"/>
      <c r="BO1367" s="144"/>
      <c r="BP1367" s="144"/>
      <c r="BQ1367" s="144"/>
      <c r="BR1367" s="144"/>
      <c r="BS1367" s="144"/>
      <c r="BT1367" s="144"/>
      <c r="BU1367" s="144"/>
      <c r="BV1367" s="144"/>
      <c r="BW1367" s="144"/>
      <c r="BX1367" s="144"/>
      <c r="BY1367" s="144"/>
      <c r="BZ1367" s="144"/>
      <c r="CA1367" s="144"/>
      <c r="CB1367" s="144"/>
      <c r="CC1367" s="144"/>
      <c r="CD1367" s="144"/>
      <c r="CE1367" s="144"/>
      <c r="CF1367" s="144"/>
      <c r="CG1367" s="144"/>
      <c r="CH1367" s="144"/>
      <c r="CI1367" s="144"/>
      <c r="CJ1367" s="144"/>
      <c r="CK1367" s="144"/>
      <c r="CL1367" s="144"/>
      <c r="CM1367" s="144"/>
      <c r="CN1367" s="144"/>
      <c r="CO1367" s="144"/>
      <c r="CP1367" s="144"/>
      <c r="CQ1367" s="144"/>
      <c r="CR1367" s="144"/>
      <c r="CS1367" s="144"/>
      <c r="CT1367" s="144"/>
      <c r="CU1367" s="144"/>
      <c r="CV1367" s="144"/>
      <c r="CW1367" s="144"/>
      <c r="CX1367" s="144"/>
      <c r="CY1367" s="144"/>
      <c r="CZ1367" s="144"/>
      <c r="DA1367" s="144"/>
      <c r="DB1367" s="144"/>
      <c r="DC1367" s="144"/>
      <c r="DD1367" s="144"/>
      <c r="DE1367" s="144"/>
      <c r="DF1367" s="144"/>
      <c r="DG1367" s="144"/>
      <c r="DH1367" s="144"/>
      <c r="DI1367" s="144"/>
      <c r="DJ1367" s="144"/>
      <c r="DK1367" s="144"/>
      <c r="DL1367" s="144"/>
      <c r="DM1367" s="144"/>
      <c r="DN1367" s="144"/>
      <c r="DO1367" s="144"/>
      <c r="DP1367" s="144"/>
      <c r="DQ1367" s="144"/>
      <c r="DR1367" s="144"/>
      <c r="DS1367" s="144"/>
      <c r="DT1367" s="144"/>
      <c r="DU1367" s="144"/>
      <c r="DV1367" s="144"/>
      <c r="DW1367" s="144"/>
      <c r="DX1367" s="144"/>
      <c r="DY1367" s="144"/>
      <c r="DZ1367" s="144"/>
      <c r="EA1367" s="144"/>
      <c r="EB1367" s="144"/>
      <c r="EC1367" s="144"/>
      <c r="ED1367" s="144"/>
      <c r="EE1367" s="144"/>
      <c r="EF1367" s="144"/>
      <c r="EG1367" s="144"/>
      <c r="EH1367" s="144"/>
      <c r="EI1367" s="144"/>
      <c r="EJ1367" s="144"/>
      <c r="EK1367" s="144"/>
      <c r="EL1367" s="144"/>
      <c r="EM1367" s="144"/>
      <c r="EN1367" s="144"/>
      <c r="EO1367" s="144"/>
      <c r="EP1367" s="144"/>
      <c r="EQ1367" s="144"/>
      <c r="ER1367" s="144"/>
      <c r="ES1367" s="144"/>
      <c r="ET1367" s="144"/>
      <c r="EU1367" s="144"/>
      <c r="EV1367" s="144"/>
      <c r="EW1367" s="144"/>
      <c r="EX1367" s="144"/>
      <c r="EY1367" s="144"/>
      <c r="EZ1367" s="144"/>
      <c r="FA1367" s="144"/>
      <c r="FB1367" s="144"/>
      <c r="FC1367" s="144"/>
      <c r="FD1367" s="144"/>
      <c r="FE1367" s="144"/>
      <c r="FF1367" s="144"/>
      <c r="FG1367" s="144"/>
      <c r="FH1367" s="144"/>
      <c r="FI1367" s="144"/>
      <c r="FJ1367" s="144"/>
      <c r="FK1367" s="144"/>
      <c r="FL1367" s="144"/>
      <c r="FM1367" s="144"/>
      <c r="FN1367" s="144"/>
      <c r="FO1367" s="144"/>
      <c r="FP1367" s="144"/>
      <c r="FQ1367" s="144"/>
      <c r="FR1367" s="144"/>
      <c r="FS1367" s="144"/>
      <c r="FT1367" s="144"/>
      <c r="FU1367" s="144"/>
      <c r="FV1367" s="144"/>
      <c r="FW1367" s="144"/>
      <c r="FX1367" s="144"/>
      <c r="FY1367" s="144"/>
      <c r="FZ1367" s="144"/>
      <c r="GA1367" s="144"/>
      <c r="GB1367" s="144"/>
      <c r="GC1367" s="144"/>
      <c r="GD1367" s="144"/>
      <c r="GE1367" s="144"/>
      <c r="GF1367" s="144"/>
      <c r="GG1367" s="144"/>
      <c r="GH1367" s="144"/>
      <c r="GI1367" s="144"/>
      <c r="GJ1367" s="144"/>
      <c r="GK1367" s="144"/>
      <c r="GL1367" s="144"/>
      <c r="GM1367" s="144"/>
      <c r="GN1367" s="144"/>
      <c r="GO1367" s="144"/>
      <c r="GP1367" s="144"/>
      <c r="GQ1367" s="144"/>
      <c r="GR1367" s="144"/>
      <c r="GS1367" s="144"/>
      <c r="GT1367" s="144"/>
      <c r="GU1367" s="144"/>
      <c r="GV1367" s="144"/>
      <c r="GW1367" s="144"/>
      <c r="GX1367" s="144"/>
      <c r="GY1367" s="144"/>
      <c r="GZ1367" s="144"/>
      <c r="HA1367" s="144"/>
      <c r="HB1367" s="144"/>
      <c r="HC1367" s="144"/>
      <c r="HD1367" s="144"/>
      <c r="HE1367" s="144"/>
      <c r="HF1367" s="144"/>
      <c r="HG1367" s="144"/>
      <c r="HH1367" s="144"/>
      <c r="HI1367" s="144"/>
      <c r="HJ1367" s="144"/>
    </row>
    <row r="1368" spans="1:218" ht="16.5" x14ac:dyDescent="0.35">
      <c r="A1368" s="144"/>
      <c r="B1368" s="144"/>
      <c r="C1368" s="144"/>
      <c r="D1368" s="144"/>
      <c r="E1368" s="144"/>
      <c r="F1368" s="144"/>
      <c r="G1368" s="144"/>
      <c r="H1368" s="144"/>
      <c r="I1368" s="144"/>
      <c r="J1368" s="144"/>
      <c r="K1368" s="144"/>
      <c r="L1368" s="144"/>
      <c r="M1368" s="144"/>
      <c r="N1368" s="144"/>
      <c r="O1368" s="144"/>
      <c r="P1368" s="144"/>
      <c r="Q1368" s="144"/>
      <c r="R1368" s="144"/>
      <c r="S1368" s="144"/>
      <c r="T1368" s="144"/>
      <c r="U1368" s="144"/>
      <c r="V1368" s="144"/>
      <c r="W1368" s="144"/>
      <c r="X1368" s="144"/>
      <c r="Y1368" s="144"/>
      <c r="Z1368" s="144"/>
      <c r="AA1368" s="144"/>
      <c r="AB1368" s="144"/>
      <c r="AC1368" s="144"/>
      <c r="AD1368" s="144"/>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c r="BG1368" s="144"/>
      <c r="BH1368" s="144"/>
      <c r="BI1368" s="144"/>
      <c r="BJ1368" s="144"/>
      <c r="BK1368" s="144"/>
      <c r="BL1368" s="144"/>
      <c r="BM1368" s="144"/>
      <c r="BN1368" s="144"/>
      <c r="BO1368" s="144"/>
      <c r="BP1368" s="144"/>
      <c r="BQ1368" s="144"/>
      <c r="BR1368" s="144"/>
      <c r="BS1368" s="144"/>
      <c r="BT1368" s="144"/>
      <c r="BU1368" s="144"/>
      <c r="BV1368" s="144"/>
      <c r="BW1368" s="144"/>
      <c r="BX1368" s="144"/>
      <c r="BY1368" s="144"/>
      <c r="BZ1368" s="144"/>
      <c r="CA1368" s="144"/>
      <c r="CB1368" s="144"/>
      <c r="CC1368" s="144"/>
      <c r="CD1368" s="144"/>
      <c r="CE1368" s="144"/>
      <c r="CF1368" s="144"/>
      <c r="CG1368" s="144"/>
      <c r="CH1368" s="144"/>
      <c r="CI1368" s="144"/>
      <c r="CJ1368" s="144"/>
      <c r="CK1368" s="144"/>
      <c r="CL1368" s="144"/>
      <c r="CM1368" s="144"/>
      <c r="CN1368" s="144"/>
      <c r="CO1368" s="144"/>
      <c r="CP1368" s="144"/>
      <c r="CQ1368" s="144"/>
      <c r="CR1368" s="144"/>
      <c r="CS1368" s="144"/>
      <c r="CT1368" s="144"/>
      <c r="CU1368" s="144"/>
      <c r="CV1368" s="144"/>
      <c r="CW1368" s="144"/>
      <c r="CX1368" s="144"/>
      <c r="CY1368" s="144"/>
      <c r="CZ1368" s="144"/>
      <c r="DA1368" s="144"/>
      <c r="DB1368" s="144"/>
      <c r="DC1368" s="144"/>
      <c r="DD1368" s="144"/>
      <c r="DE1368" s="144"/>
      <c r="DF1368" s="144"/>
      <c r="DG1368" s="144"/>
      <c r="DH1368" s="144"/>
      <c r="DI1368" s="144"/>
      <c r="DJ1368" s="144"/>
      <c r="DK1368" s="144"/>
      <c r="DL1368" s="144"/>
      <c r="DM1368" s="144"/>
      <c r="DN1368" s="144"/>
      <c r="DO1368" s="144"/>
      <c r="DP1368" s="144"/>
      <c r="DQ1368" s="144"/>
      <c r="DR1368" s="144"/>
      <c r="DS1368" s="144"/>
      <c r="DT1368" s="144"/>
      <c r="DU1368" s="144"/>
      <c r="DV1368" s="144"/>
      <c r="DW1368" s="144"/>
      <c r="DX1368" s="144"/>
      <c r="DY1368" s="144"/>
      <c r="DZ1368" s="144"/>
      <c r="EA1368" s="144"/>
      <c r="EB1368" s="144"/>
      <c r="EC1368" s="144"/>
      <c r="ED1368" s="144"/>
      <c r="EE1368" s="144"/>
      <c r="EF1368" s="144"/>
      <c r="EG1368" s="144"/>
      <c r="EH1368" s="144"/>
      <c r="EI1368" s="144"/>
      <c r="EJ1368" s="144"/>
      <c r="EK1368" s="144"/>
      <c r="EL1368" s="144"/>
      <c r="EM1368" s="144"/>
      <c r="EN1368" s="144"/>
      <c r="EO1368" s="144"/>
      <c r="EP1368" s="144"/>
      <c r="EQ1368" s="144"/>
      <c r="ER1368" s="144"/>
      <c r="ES1368" s="144"/>
      <c r="ET1368" s="144"/>
      <c r="EU1368" s="144"/>
      <c r="EV1368" s="144"/>
      <c r="EW1368" s="144"/>
      <c r="EX1368" s="144"/>
      <c r="EY1368" s="144"/>
      <c r="EZ1368" s="144"/>
      <c r="FA1368" s="144"/>
      <c r="FB1368" s="144"/>
      <c r="FC1368" s="144"/>
      <c r="FD1368" s="144"/>
      <c r="FE1368" s="144"/>
      <c r="FF1368" s="144"/>
      <c r="FG1368" s="144"/>
      <c r="FH1368" s="144"/>
      <c r="FI1368" s="144"/>
      <c r="FJ1368" s="144"/>
      <c r="FK1368" s="144"/>
      <c r="FL1368" s="144"/>
      <c r="FM1368" s="144"/>
      <c r="FN1368" s="144"/>
      <c r="FO1368" s="144"/>
      <c r="FP1368" s="144"/>
      <c r="FQ1368" s="144"/>
      <c r="FR1368" s="144"/>
      <c r="FS1368" s="144"/>
      <c r="FT1368" s="144"/>
      <c r="FU1368" s="144"/>
      <c r="FV1368" s="144"/>
      <c r="FW1368" s="144"/>
      <c r="FX1368" s="144"/>
      <c r="FY1368" s="144"/>
      <c r="FZ1368" s="144"/>
      <c r="GA1368" s="144"/>
      <c r="GB1368" s="144"/>
      <c r="GC1368" s="144"/>
      <c r="GD1368" s="144"/>
      <c r="GE1368" s="144"/>
      <c r="GF1368" s="144"/>
      <c r="GG1368" s="144"/>
      <c r="GH1368" s="144"/>
      <c r="GI1368" s="144"/>
      <c r="GJ1368" s="144"/>
      <c r="GK1368" s="144"/>
      <c r="GL1368" s="144"/>
      <c r="GM1368" s="144"/>
      <c r="GN1368" s="144"/>
      <c r="GO1368" s="144"/>
      <c r="GP1368" s="144"/>
      <c r="GQ1368" s="144"/>
      <c r="GR1368" s="144"/>
      <c r="GS1368" s="144"/>
      <c r="GT1368" s="144"/>
      <c r="GU1368" s="144"/>
      <c r="GV1368" s="144"/>
      <c r="GW1368" s="144"/>
      <c r="GX1368" s="144"/>
      <c r="GY1368" s="144"/>
      <c r="GZ1368" s="144"/>
      <c r="HA1368" s="144"/>
      <c r="HB1368" s="144"/>
      <c r="HC1368" s="144"/>
      <c r="HD1368" s="144"/>
      <c r="HE1368" s="144"/>
      <c r="HF1368" s="144"/>
      <c r="HG1368" s="144"/>
      <c r="HH1368" s="144"/>
      <c r="HI1368" s="144"/>
      <c r="HJ1368" s="144"/>
    </row>
    <row r="1369" spans="1:218" ht="16.5" x14ac:dyDescent="0.35">
      <c r="A1369" s="144"/>
      <c r="B1369" s="144"/>
      <c r="C1369" s="144"/>
      <c r="D1369" s="144"/>
      <c r="E1369" s="144"/>
      <c r="F1369" s="144"/>
      <c r="G1369" s="144"/>
      <c r="H1369" s="144"/>
      <c r="I1369" s="144"/>
      <c r="J1369" s="144"/>
      <c r="K1369" s="144"/>
      <c r="L1369" s="144"/>
      <c r="M1369" s="144"/>
      <c r="N1369" s="144"/>
      <c r="O1369" s="144"/>
      <c r="P1369" s="144"/>
      <c r="Q1369" s="144"/>
      <c r="R1369" s="144"/>
      <c r="S1369" s="144"/>
      <c r="T1369" s="144"/>
      <c r="U1369" s="144"/>
      <c r="V1369" s="144"/>
      <c r="W1369" s="144"/>
      <c r="X1369" s="144"/>
      <c r="Y1369" s="144"/>
      <c r="Z1369" s="144"/>
      <c r="AA1369" s="144"/>
      <c r="AB1369" s="144"/>
      <c r="AC1369" s="144"/>
      <c r="AD1369" s="144"/>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c r="BG1369" s="144"/>
      <c r="BH1369" s="144"/>
      <c r="BI1369" s="144"/>
      <c r="BJ1369" s="144"/>
      <c r="BK1369" s="144"/>
      <c r="BL1369" s="144"/>
      <c r="BM1369" s="144"/>
      <c r="BN1369" s="144"/>
      <c r="BO1369" s="144"/>
      <c r="BP1369" s="144"/>
      <c r="BQ1369" s="144"/>
      <c r="BR1369" s="144"/>
      <c r="BS1369" s="144"/>
      <c r="BT1369" s="144"/>
      <c r="BU1369" s="144"/>
      <c r="BV1369" s="144"/>
      <c r="BW1369" s="144"/>
      <c r="BX1369" s="144"/>
      <c r="BY1369" s="144"/>
      <c r="BZ1369" s="144"/>
      <c r="CA1369" s="144"/>
      <c r="CB1369" s="144"/>
      <c r="CC1369" s="144"/>
      <c r="CD1369" s="144"/>
      <c r="CE1369" s="144"/>
      <c r="CF1369" s="144"/>
      <c r="CG1369" s="144"/>
      <c r="CH1369" s="144"/>
      <c r="CI1369" s="144"/>
      <c r="CJ1369" s="144"/>
      <c r="CK1369" s="144"/>
      <c r="CL1369" s="144"/>
      <c r="CM1369" s="144"/>
      <c r="CN1369" s="144"/>
      <c r="CO1369" s="144"/>
      <c r="CP1369" s="144"/>
      <c r="CQ1369" s="144"/>
      <c r="CR1369" s="144"/>
      <c r="CS1369" s="144"/>
      <c r="CT1369" s="144"/>
      <c r="CU1369" s="144"/>
      <c r="CV1369" s="144"/>
      <c r="CW1369" s="144"/>
      <c r="CX1369" s="144"/>
      <c r="CY1369" s="144"/>
      <c r="CZ1369" s="144"/>
      <c r="DA1369" s="144"/>
      <c r="DB1369" s="144"/>
      <c r="DC1369" s="144"/>
      <c r="DD1369" s="144"/>
      <c r="DE1369" s="144"/>
      <c r="DF1369" s="144"/>
      <c r="DG1369" s="144"/>
      <c r="DH1369" s="144"/>
      <c r="DI1369" s="144"/>
      <c r="DJ1369" s="144"/>
      <c r="DK1369" s="144"/>
      <c r="DL1369" s="144"/>
      <c r="DM1369" s="144"/>
      <c r="DN1369" s="144"/>
      <c r="DO1369" s="144"/>
      <c r="DP1369" s="144"/>
      <c r="DQ1369" s="144"/>
      <c r="DR1369" s="144"/>
      <c r="DS1369" s="144"/>
      <c r="DT1369" s="144"/>
      <c r="DU1369" s="144"/>
      <c r="DV1369" s="144"/>
      <c r="DW1369" s="144"/>
      <c r="DX1369" s="144"/>
      <c r="DY1369" s="144"/>
      <c r="DZ1369" s="144"/>
      <c r="EA1369" s="144"/>
      <c r="EB1369" s="144"/>
      <c r="EC1369" s="144"/>
      <c r="ED1369" s="144"/>
      <c r="EE1369" s="144"/>
      <c r="EF1369" s="144"/>
      <c r="EG1369" s="144"/>
      <c r="EH1369" s="144"/>
      <c r="EI1369" s="144"/>
      <c r="EJ1369" s="144"/>
      <c r="EK1369" s="144"/>
      <c r="EL1369" s="144"/>
      <c r="EM1369" s="144"/>
      <c r="EN1369" s="144"/>
      <c r="EO1369" s="144"/>
      <c r="EP1369" s="144"/>
      <c r="EQ1369" s="144"/>
      <c r="ER1369" s="144"/>
      <c r="ES1369" s="144"/>
      <c r="ET1369" s="144"/>
      <c r="EU1369" s="144"/>
      <c r="EV1369" s="144"/>
      <c r="EW1369" s="144"/>
      <c r="EX1369" s="144"/>
      <c r="EY1369" s="144"/>
      <c r="EZ1369" s="144"/>
      <c r="FA1369" s="144"/>
      <c r="FB1369" s="144"/>
      <c r="FC1369" s="144"/>
      <c r="FD1369" s="144"/>
      <c r="FE1369" s="144"/>
      <c r="FF1369" s="144"/>
      <c r="FG1369" s="144"/>
      <c r="FH1369" s="144"/>
      <c r="FI1369" s="144"/>
      <c r="FJ1369" s="144"/>
      <c r="FK1369" s="144"/>
      <c r="FL1369" s="144"/>
      <c r="FM1369" s="144"/>
      <c r="FN1369" s="144"/>
      <c r="FO1369" s="144"/>
      <c r="FP1369" s="144"/>
      <c r="FQ1369" s="144"/>
      <c r="FR1369" s="144"/>
      <c r="FS1369" s="144"/>
      <c r="FT1369" s="144"/>
      <c r="FU1369" s="144"/>
      <c r="FV1369" s="144"/>
      <c r="FW1369" s="144"/>
      <c r="FX1369" s="144"/>
      <c r="FY1369" s="144"/>
      <c r="FZ1369" s="144"/>
      <c r="GA1369" s="144"/>
      <c r="GB1369" s="144"/>
      <c r="GC1369" s="144"/>
      <c r="GD1369" s="144"/>
      <c r="GE1369" s="144"/>
      <c r="GF1369" s="144"/>
      <c r="GG1369" s="144"/>
      <c r="GH1369" s="144"/>
      <c r="GI1369" s="144"/>
      <c r="GJ1369" s="144"/>
      <c r="GK1369" s="144"/>
      <c r="GL1369" s="144"/>
      <c r="GM1369" s="144"/>
      <c r="GN1369" s="144"/>
      <c r="GO1369" s="144"/>
      <c r="GP1369" s="144"/>
      <c r="GQ1369" s="144"/>
      <c r="GR1369" s="144"/>
      <c r="GS1369" s="144"/>
      <c r="GT1369" s="144"/>
      <c r="GU1369" s="144"/>
      <c r="GV1369" s="144"/>
      <c r="GW1369" s="144"/>
      <c r="GX1369" s="144"/>
      <c r="GY1369" s="144"/>
      <c r="GZ1369" s="144"/>
      <c r="HA1369" s="144"/>
      <c r="HB1369" s="144"/>
      <c r="HC1369" s="144"/>
      <c r="HD1369" s="144"/>
      <c r="HE1369" s="144"/>
      <c r="HF1369" s="144"/>
      <c r="HG1369" s="144"/>
      <c r="HH1369" s="144"/>
      <c r="HI1369" s="144"/>
      <c r="HJ1369" s="144"/>
    </row>
    <row r="1370" spans="1:218" ht="16.5" x14ac:dyDescent="0.35">
      <c r="A1370" s="144"/>
      <c r="B1370" s="144"/>
      <c r="C1370" s="144"/>
      <c r="D1370" s="144"/>
      <c r="E1370" s="144"/>
      <c r="F1370" s="144"/>
      <c r="G1370" s="144"/>
      <c r="H1370" s="144"/>
      <c r="I1370" s="144"/>
      <c r="J1370" s="144"/>
      <c r="K1370" s="144"/>
      <c r="L1370" s="144"/>
      <c r="M1370" s="144"/>
      <c r="N1370" s="144"/>
      <c r="O1370" s="144"/>
      <c r="P1370" s="144"/>
      <c r="Q1370" s="144"/>
      <c r="R1370" s="144"/>
      <c r="S1370" s="144"/>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c r="BG1370" s="144"/>
      <c r="BH1370" s="144"/>
      <c r="BI1370" s="144"/>
      <c r="BJ1370" s="144"/>
      <c r="BK1370" s="144"/>
      <c r="BL1370" s="144"/>
      <c r="BM1370" s="144"/>
      <c r="BN1370" s="144"/>
      <c r="BO1370" s="144"/>
      <c r="BP1370" s="144"/>
      <c r="BQ1370" s="144"/>
      <c r="BR1370" s="144"/>
      <c r="BS1370" s="144"/>
      <c r="BT1370" s="144"/>
      <c r="BU1370" s="144"/>
      <c r="BV1370" s="144"/>
      <c r="BW1370" s="144"/>
      <c r="BX1370" s="144"/>
      <c r="BY1370" s="144"/>
      <c r="BZ1370" s="144"/>
      <c r="CA1370" s="144"/>
      <c r="CB1370" s="144"/>
      <c r="CC1370" s="144"/>
      <c r="CD1370" s="144"/>
      <c r="CE1370" s="144"/>
      <c r="CF1370" s="144"/>
      <c r="CG1370" s="144"/>
      <c r="CH1370" s="144"/>
      <c r="CI1370" s="144"/>
      <c r="CJ1370" s="144"/>
      <c r="CK1370" s="144"/>
      <c r="CL1370" s="144"/>
      <c r="CM1370" s="144"/>
      <c r="CN1370" s="144"/>
      <c r="CO1370" s="144"/>
      <c r="CP1370" s="144"/>
      <c r="CQ1370" s="144"/>
      <c r="CR1370" s="144"/>
      <c r="CS1370" s="144"/>
      <c r="CT1370" s="144"/>
      <c r="CU1370" s="144"/>
      <c r="CV1370" s="144"/>
      <c r="CW1370" s="144"/>
      <c r="CX1370" s="144"/>
      <c r="CY1370" s="144"/>
      <c r="CZ1370" s="144"/>
      <c r="DA1370" s="144"/>
      <c r="DB1370" s="144"/>
      <c r="DC1370" s="144"/>
      <c r="DD1370" s="144"/>
      <c r="DE1370" s="144"/>
      <c r="DF1370" s="144"/>
      <c r="DG1370" s="144"/>
      <c r="DH1370" s="144"/>
      <c r="DI1370" s="144"/>
      <c r="DJ1370" s="144"/>
      <c r="DK1370" s="144"/>
      <c r="DL1370" s="144"/>
      <c r="DM1370" s="144"/>
      <c r="DN1370" s="144"/>
      <c r="DO1370" s="144"/>
      <c r="DP1370" s="144"/>
      <c r="DQ1370" s="144"/>
      <c r="DR1370" s="144"/>
      <c r="DS1370" s="144"/>
      <c r="DT1370" s="144"/>
      <c r="DU1370" s="144"/>
      <c r="DV1370" s="144"/>
      <c r="DW1370" s="144"/>
      <c r="DX1370" s="144"/>
      <c r="DY1370" s="144"/>
      <c r="DZ1370" s="144"/>
      <c r="EA1370" s="144"/>
      <c r="EB1370" s="144"/>
      <c r="EC1370" s="144"/>
      <c r="ED1370" s="144"/>
      <c r="EE1370" s="144"/>
      <c r="EF1370" s="144"/>
      <c r="EG1370" s="144"/>
      <c r="EH1370" s="144"/>
      <c r="EI1370" s="144"/>
      <c r="EJ1370" s="144"/>
      <c r="EK1370" s="144"/>
      <c r="EL1370" s="144"/>
      <c r="EM1370" s="144"/>
      <c r="EN1370" s="144"/>
      <c r="EO1370" s="144"/>
      <c r="EP1370" s="144"/>
      <c r="EQ1370" s="144"/>
      <c r="ER1370" s="144"/>
      <c r="ES1370" s="144"/>
      <c r="ET1370" s="144"/>
      <c r="EU1370" s="144"/>
      <c r="EV1370" s="144"/>
      <c r="EW1370" s="144"/>
      <c r="EX1370" s="144"/>
      <c r="EY1370" s="144"/>
      <c r="EZ1370" s="144"/>
      <c r="FA1370" s="144"/>
      <c r="FB1370" s="144"/>
      <c r="FC1370" s="144"/>
      <c r="FD1370" s="144"/>
      <c r="FE1370" s="144"/>
      <c r="FF1370" s="144"/>
      <c r="FG1370" s="144"/>
      <c r="FH1370" s="144"/>
      <c r="FI1370" s="144"/>
      <c r="FJ1370" s="144"/>
      <c r="FK1370" s="144"/>
      <c r="FL1370" s="144"/>
      <c r="FM1370" s="144"/>
      <c r="FN1370" s="144"/>
      <c r="FO1370" s="144"/>
      <c r="FP1370" s="144"/>
      <c r="FQ1370" s="144"/>
      <c r="FR1370" s="144"/>
      <c r="FS1370" s="144"/>
      <c r="FT1370" s="144"/>
      <c r="FU1370" s="144"/>
      <c r="FV1370" s="144"/>
      <c r="FW1370" s="144"/>
      <c r="FX1370" s="144"/>
      <c r="FY1370" s="144"/>
      <c r="FZ1370" s="144"/>
      <c r="GA1370" s="144"/>
      <c r="GB1370" s="144"/>
      <c r="GC1370" s="144"/>
      <c r="GD1370" s="144"/>
      <c r="GE1370" s="144"/>
      <c r="GF1370" s="144"/>
      <c r="GG1370" s="144"/>
      <c r="GH1370" s="144"/>
      <c r="GI1370" s="144"/>
      <c r="GJ1370" s="144"/>
      <c r="GK1370" s="144"/>
      <c r="GL1370" s="144"/>
      <c r="GM1370" s="144"/>
      <c r="GN1370" s="144"/>
      <c r="GO1370" s="144"/>
      <c r="GP1370" s="144"/>
      <c r="GQ1370" s="144"/>
      <c r="GR1370" s="144"/>
      <c r="GS1370" s="144"/>
      <c r="GT1370" s="144"/>
      <c r="GU1370" s="144"/>
      <c r="GV1370" s="144"/>
      <c r="GW1370" s="144"/>
      <c r="GX1370" s="144"/>
      <c r="GY1370" s="144"/>
      <c r="GZ1370" s="144"/>
      <c r="HA1370" s="144"/>
      <c r="HB1370" s="144"/>
      <c r="HC1370" s="144"/>
      <c r="HD1370" s="144"/>
      <c r="HE1370" s="144"/>
      <c r="HF1370" s="144"/>
      <c r="HG1370" s="144"/>
      <c r="HH1370" s="144"/>
      <c r="HI1370" s="144"/>
      <c r="HJ1370" s="144"/>
    </row>
    <row r="1371" spans="1:218" ht="16.5" x14ac:dyDescent="0.35">
      <c r="A1371" s="144"/>
      <c r="B1371" s="144"/>
      <c r="C1371" s="144"/>
      <c r="D1371" s="144"/>
      <c r="E1371" s="144"/>
      <c r="F1371" s="144"/>
      <c r="G1371" s="144"/>
      <c r="H1371" s="144"/>
      <c r="I1371" s="144"/>
      <c r="J1371" s="144"/>
      <c r="K1371" s="144"/>
      <c r="L1371" s="144"/>
      <c r="M1371" s="144"/>
      <c r="N1371" s="144"/>
      <c r="O1371" s="144"/>
      <c r="P1371" s="144"/>
      <c r="Q1371" s="144"/>
      <c r="R1371" s="144"/>
      <c r="S1371" s="144"/>
      <c r="T1371" s="144"/>
      <c r="U1371" s="144"/>
      <c r="V1371" s="144"/>
      <c r="W1371" s="144"/>
      <c r="X1371" s="144"/>
      <c r="Y1371" s="144"/>
      <c r="Z1371" s="144"/>
      <c r="AA1371" s="144"/>
      <c r="AB1371" s="144"/>
      <c r="AC1371" s="144"/>
      <c r="AD1371" s="144"/>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c r="BG1371" s="144"/>
      <c r="BH1371" s="144"/>
      <c r="BI1371" s="144"/>
      <c r="BJ1371" s="144"/>
      <c r="BK1371" s="144"/>
      <c r="BL1371" s="144"/>
      <c r="BM1371" s="144"/>
      <c r="BN1371" s="144"/>
      <c r="BO1371" s="144"/>
      <c r="BP1371" s="144"/>
      <c r="BQ1371" s="144"/>
      <c r="BR1371" s="144"/>
      <c r="BS1371" s="144"/>
      <c r="BT1371" s="144"/>
      <c r="BU1371" s="144"/>
      <c r="BV1371" s="144"/>
      <c r="BW1371" s="144"/>
      <c r="BX1371" s="144"/>
      <c r="BY1371" s="144"/>
      <c r="BZ1371" s="144"/>
      <c r="CA1371" s="144"/>
      <c r="CB1371" s="144"/>
      <c r="CC1371" s="144"/>
      <c r="CD1371" s="144"/>
      <c r="CE1371" s="144"/>
      <c r="CF1371" s="144"/>
      <c r="CG1371" s="144"/>
      <c r="CH1371" s="144"/>
      <c r="CI1371" s="144"/>
      <c r="CJ1371" s="144"/>
      <c r="CK1371" s="144"/>
      <c r="CL1371" s="144"/>
      <c r="CM1371" s="144"/>
      <c r="CN1371" s="144"/>
      <c r="CO1371" s="144"/>
      <c r="CP1371" s="144"/>
      <c r="CQ1371" s="144"/>
      <c r="CR1371" s="144"/>
      <c r="CS1371" s="144"/>
      <c r="CT1371" s="144"/>
      <c r="CU1371" s="144"/>
      <c r="CV1371" s="144"/>
      <c r="CW1371" s="144"/>
      <c r="CX1371" s="144"/>
      <c r="CY1371" s="144"/>
      <c r="CZ1371" s="144"/>
      <c r="DA1371" s="144"/>
      <c r="DB1371" s="144"/>
      <c r="DC1371" s="144"/>
      <c r="DD1371" s="144"/>
      <c r="DE1371" s="144"/>
      <c r="DF1371" s="144"/>
      <c r="DG1371" s="144"/>
      <c r="DH1371" s="144"/>
      <c r="DI1371" s="144"/>
      <c r="DJ1371" s="144"/>
      <c r="DK1371" s="144"/>
      <c r="DL1371" s="144"/>
      <c r="DM1371" s="144"/>
      <c r="DN1371" s="144"/>
      <c r="DO1371" s="144"/>
      <c r="DP1371" s="144"/>
      <c r="DQ1371" s="144"/>
      <c r="DR1371" s="144"/>
      <c r="DS1371" s="144"/>
      <c r="DT1371" s="144"/>
      <c r="DU1371" s="144"/>
      <c r="DV1371" s="144"/>
      <c r="DW1371" s="144"/>
      <c r="DX1371" s="144"/>
      <c r="DY1371" s="144"/>
      <c r="DZ1371" s="144"/>
      <c r="EA1371" s="144"/>
      <c r="EB1371" s="144"/>
      <c r="EC1371" s="144"/>
      <c r="ED1371" s="144"/>
      <c r="EE1371" s="144"/>
      <c r="EF1371" s="144"/>
      <c r="EG1371" s="144"/>
      <c r="EH1371" s="144"/>
      <c r="EI1371" s="144"/>
      <c r="EJ1371" s="144"/>
      <c r="EK1371" s="144"/>
      <c r="EL1371" s="144"/>
      <c r="EM1371" s="144"/>
      <c r="EN1371" s="144"/>
      <c r="EO1371" s="144"/>
      <c r="EP1371" s="144"/>
      <c r="EQ1371" s="144"/>
      <c r="ER1371" s="144"/>
      <c r="ES1371" s="144"/>
      <c r="ET1371" s="144"/>
      <c r="EU1371" s="144"/>
      <c r="EV1371" s="144"/>
      <c r="EW1371" s="144"/>
      <c r="EX1371" s="144"/>
      <c r="EY1371" s="144"/>
      <c r="EZ1371" s="144"/>
      <c r="FA1371" s="144"/>
      <c r="FB1371" s="144"/>
      <c r="FC1371" s="144"/>
      <c r="FD1371" s="144"/>
      <c r="FE1371" s="144"/>
      <c r="FF1371" s="144"/>
      <c r="FG1371" s="144"/>
      <c r="FH1371" s="144"/>
      <c r="FI1371" s="144"/>
      <c r="FJ1371" s="144"/>
      <c r="FK1371" s="144"/>
      <c r="FL1371" s="144"/>
      <c r="FM1371" s="144"/>
      <c r="FN1371" s="144"/>
      <c r="FO1371" s="144"/>
      <c r="FP1371" s="144"/>
      <c r="FQ1371" s="144"/>
      <c r="FR1371" s="144"/>
      <c r="FS1371" s="144"/>
      <c r="FT1371" s="144"/>
      <c r="FU1371" s="144"/>
      <c r="FV1371" s="144"/>
      <c r="FW1371" s="144"/>
      <c r="FX1371" s="144"/>
      <c r="FY1371" s="144"/>
      <c r="FZ1371" s="144"/>
      <c r="GA1371" s="144"/>
      <c r="GB1371" s="144"/>
      <c r="GC1371" s="144"/>
      <c r="GD1371" s="144"/>
      <c r="GE1371" s="144"/>
      <c r="GF1371" s="144"/>
      <c r="GG1371" s="144"/>
      <c r="GH1371" s="144"/>
      <c r="GI1371" s="144"/>
      <c r="GJ1371" s="144"/>
      <c r="GK1371" s="144"/>
      <c r="GL1371" s="144"/>
      <c r="GM1371" s="144"/>
      <c r="GN1371" s="144"/>
      <c r="GO1371" s="144"/>
      <c r="GP1371" s="144"/>
      <c r="GQ1371" s="144"/>
      <c r="GR1371" s="144"/>
      <c r="GS1371" s="144"/>
      <c r="GT1371" s="144"/>
      <c r="GU1371" s="144"/>
      <c r="GV1371" s="144"/>
      <c r="GW1371" s="144"/>
      <c r="GX1371" s="144"/>
      <c r="GY1371" s="144"/>
      <c r="GZ1371" s="144"/>
      <c r="HA1371" s="144"/>
      <c r="HB1371" s="144"/>
      <c r="HC1371" s="144"/>
      <c r="HD1371" s="144"/>
      <c r="HE1371" s="144"/>
      <c r="HF1371" s="144"/>
      <c r="HG1371" s="144"/>
      <c r="HH1371" s="144"/>
      <c r="HI1371" s="144"/>
      <c r="HJ1371" s="144"/>
    </row>
    <row r="1372" spans="1:218" ht="16.5" x14ac:dyDescent="0.35">
      <c r="A1372" s="144"/>
      <c r="B1372" s="144"/>
      <c r="C1372" s="144"/>
      <c r="D1372" s="144"/>
      <c r="E1372" s="144"/>
      <c r="F1372" s="144"/>
      <c r="G1372" s="144"/>
      <c r="H1372" s="144"/>
      <c r="I1372" s="144"/>
      <c r="J1372" s="144"/>
      <c r="K1372" s="144"/>
      <c r="L1372" s="144"/>
      <c r="M1372" s="144"/>
      <c r="N1372" s="144"/>
      <c r="O1372" s="144"/>
      <c r="P1372" s="144"/>
      <c r="Q1372" s="144"/>
      <c r="R1372" s="144"/>
      <c r="S1372" s="144"/>
      <c r="T1372" s="144"/>
      <c r="U1372" s="144"/>
      <c r="V1372" s="144"/>
      <c r="W1372" s="144"/>
      <c r="X1372" s="144"/>
      <c r="Y1372" s="144"/>
      <c r="Z1372" s="144"/>
      <c r="AA1372" s="144"/>
      <c r="AB1372" s="144"/>
      <c r="AC1372" s="144"/>
      <c r="AD1372" s="144"/>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c r="BG1372" s="144"/>
      <c r="BH1372" s="144"/>
      <c r="BI1372" s="144"/>
      <c r="BJ1372" s="144"/>
      <c r="BK1372" s="144"/>
      <c r="BL1372" s="144"/>
      <c r="BM1372" s="144"/>
      <c r="BN1372" s="144"/>
      <c r="BO1372" s="144"/>
      <c r="BP1372" s="144"/>
      <c r="BQ1372" s="144"/>
      <c r="BR1372" s="144"/>
      <c r="BS1372" s="144"/>
      <c r="BT1372" s="144"/>
      <c r="BU1372" s="144"/>
      <c r="BV1372" s="144"/>
      <c r="BW1372" s="144"/>
      <c r="BX1372" s="144"/>
      <c r="BY1372" s="144"/>
      <c r="BZ1372" s="144"/>
      <c r="CA1372" s="144"/>
      <c r="CB1372" s="144"/>
      <c r="CC1372" s="144"/>
      <c r="CD1372" s="144"/>
      <c r="CE1372" s="144"/>
      <c r="CF1372" s="144"/>
      <c r="CG1372" s="144"/>
      <c r="CH1372" s="144"/>
      <c r="CI1372" s="144"/>
      <c r="CJ1372" s="144"/>
      <c r="CK1372" s="144"/>
      <c r="CL1372" s="144"/>
      <c r="CM1372" s="144"/>
      <c r="CN1372" s="144"/>
      <c r="CO1372" s="144"/>
      <c r="CP1372" s="144"/>
      <c r="CQ1372" s="144"/>
      <c r="CR1372" s="144"/>
      <c r="CS1372" s="144"/>
      <c r="CT1372" s="144"/>
      <c r="CU1372" s="144"/>
      <c r="CV1372" s="144"/>
      <c r="CW1372" s="144"/>
      <c r="CX1372" s="144"/>
      <c r="CY1372" s="144"/>
      <c r="CZ1372" s="144"/>
      <c r="DA1372" s="144"/>
      <c r="DB1372" s="144"/>
      <c r="DC1372" s="144"/>
      <c r="DD1372" s="144"/>
      <c r="DE1372" s="144"/>
      <c r="DF1372" s="144"/>
      <c r="DG1372" s="144"/>
      <c r="DH1372" s="144"/>
      <c r="DI1372" s="144"/>
      <c r="DJ1372" s="144"/>
      <c r="DK1372" s="144"/>
      <c r="DL1372" s="144"/>
      <c r="DM1372" s="144"/>
      <c r="DN1372" s="144"/>
      <c r="DO1372" s="144"/>
      <c r="DP1372" s="144"/>
      <c r="DQ1372" s="144"/>
      <c r="DR1372" s="144"/>
      <c r="DS1372" s="144"/>
      <c r="DT1372" s="144"/>
      <c r="DU1372" s="144"/>
      <c r="DV1372" s="144"/>
      <c r="DW1372" s="144"/>
      <c r="DX1372" s="144"/>
      <c r="DY1372" s="144"/>
      <c r="DZ1372" s="144"/>
      <c r="EA1372" s="144"/>
      <c r="EB1372" s="144"/>
      <c r="EC1372" s="144"/>
      <c r="ED1372" s="144"/>
      <c r="EE1372" s="144"/>
      <c r="EF1372" s="144"/>
      <c r="EG1372" s="144"/>
      <c r="EH1372" s="144"/>
      <c r="EI1372" s="144"/>
      <c r="EJ1372" s="144"/>
      <c r="EK1372" s="144"/>
      <c r="EL1372" s="144"/>
      <c r="EM1372" s="144"/>
      <c r="EN1372" s="144"/>
      <c r="EO1372" s="144"/>
      <c r="EP1372" s="144"/>
      <c r="EQ1372" s="144"/>
      <c r="ER1372" s="144"/>
      <c r="ES1372" s="144"/>
      <c r="ET1372" s="144"/>
      <c r="EU1372" s="144"/>
      <c r="EV1372" s="144"/>
      <c r="EW1372" s="144"/>
      <c r="EX1372" s="144"/>
      <c r="EY1372" s="144"/>
      <c r="EZ1372" s="144"/>
      <c r="FA1372" s="144"/>
      <c r="FB1372" s="144"/>
      <c r="FC1372" s="144"/>
      <c r="FD1372" s="144"/>
      <c r="FE1372" s="144"/>
      <c r="FF1372" s="144"/>
      <c r="FG1372" s="144"/>
      <c r="FH1372" s="144"/>
      <c r="FI1372" s="144"/>
      <c r="FJ1372" s="144"/>
      <c r="FK1372" s="144"/>
      <c r="FL1372" s="144"/>
      <c r="FM1372" s="144"/>
      <c r="FN1372" s="144"/>
      <c r="FO1372" s="144"/>
      <c r="FP1372" s="144"/>
      <c r="FQ1372" s="144"/>
      <c r="FR1372" s="144"/>
      <c r="FS1372" s="144"/>
      <c r="FT1372" s="144"/>
      <c r="FU1372" s="144"/>
      <c r="FV1372" s="144"/>
      <c r="FW1372" s="144"/>
      <c r="FX1372" s="144"/>
      <c r="FY1372" s="144"/>
      <c r="FZ1372" s="144"/>
      <c r="GA1372" s="144"/>
      <c r="GB1372" s="144"/>
      <c r="GC1372" s="144"/>
      <c r="GD1372" s="144"/>
      <c r="GE1372" s="144"/>
      <c r="GF1372" s="144"/>
      <c r="GG1372" s="144"/>
      <c r="GH1372" s="144"/>
      <c r="GI1372" s="144"/>
      <c r="GJ1372" s="144"/>
      <c r="GK1372" s="144"/>
      <c r="GL1372" s="144"/>
      <c r="GM1372" s="144"/>
      <c r="GN1372" s="144"/>
      <c r="GO1372" s="144"/>
      <c r="GP1372" s="144"/>
      <c r="GQ1372" s="144"/>
      <c r="GR1372" s="144"/>
      <c r="GS1372" s="144"/>
      <c r="GT1372" s="144"/>
      <c r="GU1372" s="144"/>
      <c r="GV1372" s="144"/>
      <c r="GW1372" s="144"/>
      <c r="GX1372" s="144"/>
      <c r="GY1372" s="144"/>
      <c r="GZ1372" s="144"/>
      <c r="HA1372" s="144"/>
      <c r="HB1372" s="144"/>
      <c r="HC1372" s="144"/>
      <c r="HD1372" s="144"/>
      <c r="HE1372" s="144"/>
      <c r="HF1372" s="144"/>
      <c r="HG1372" s="144"/>
      <c r="HH1372" s="144"/>
      <c r="HI1372" s="144"/>
      <c r="HJ1372" s="144"/>
    </row>
    <row r="1373" spans="1:218" ht="16.5" x14ac:dyDescent="0.35">
      <c r="A1373" s="144"/>
      <c r="B1373" s="144"/>
      <c r="C1373" s="144"/>
      <c r="D1373" s="144"/>
      <c r="E1373" s="144"/>
      <c r="F1373" s="144"/>
      <c r="G1373" s="144"/>
      <c r="H1373" s="144"/>
      <c r="I1373" s="144"/>
      <c r="J1373" s="144"/>
      <c r="K1373" s="144"/>
      <c r="L1373" s="144"/>
      <c r="M1373" s="144"/>
      <c r="N1373" s="144"/>
      <c r="O1373" s="144"/>
      <c r="P1373" s="144"/>
      <c r="Q1373" s="144"/>
      <c r="R1373" s="144"/>
      <c r="S1373" s="144"/>
      <c r="T1373" s="144"/>
      <c r="U1373" s="144"/>
      <c r="V1373" s="144"/>
      <c r="W1373" s="144"/>
      <c r="X1373" s="144"/>
      <c r="Y1373" s="144"/>
      <c r="Z1373" s="144"/>
      <c r="AA1373" s="144"/>
      <c r="AB1373" s="144"/>
      <c r="AC1373" s="144"/>
      <c r="AD1373" s="144"/>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c r="BG1373" s="144"/>
      <c r="BH1373" s="144"/>
      <c r="BI1373" s="144"/>
      <c r="BJ1373" s="144"/>
      <c r="BK1373" s="144"/>
      <c r="BL1373" s="144"/>
      <c r="BM1373" s="144"/>
      <c r="BN1373" s="144"/>
      <c r="BO1373" s="144"/>
      <c r="BP1373" s="144"/>
      <c r="BQ1373" s="144"/>
      <c r="BR1373" s="144"/>
      <c r="BS1373" s="144"/>
      <c r="BT1373" s="144"/>
      <c r="BU1373" s="144"/>
      <c r="BV1373" s="144"/>
      <c r="BW1373" s="144"/>
      <c r="BX1373" s="144"/>
      <c r="BY1373" s="144"/>
      <c r="BZ1373" s="144"/>
      <c r="CA1373" s="144"/>
      <c r="CB1373" s="144"/>
      <c r="CC1373" s="144"/>
      <c r="CD1373" s="144"/>
      <c r="CE1373" s="144"/>
      <c r="CF1373" s="144"/>
      <c r="CG1373" s="144"/>
      <c r="CH1373" s="144"/>
      <c r="CI1373" s="144"/>
      <c r="CJ1373" s="144"/>
      <c r="CK1373" s="144"/>
      <c r="CL1373" s="144"/>
      <c r="CM1373" s="144"/>
      <c r="CN1373" s="144"/>
      <c r="CO1373" s="144"/>
      <c r="CP1373" s="144"/>
      <c r="CQ1373" s="144"/>
      <c r="CR1373" s="144"/>
      <c r="CS1373" s="144"/>
      <c r="CT1373" s="144"/>
      <c r="CU1373" s="144"/>
      <c r="CV1373" s="144"/>
      <c r="CW1373" s="144"/>
      <c r="CX1373" s="144"/>
      <c r="CY1373" s="144"/>
      <c r="CZ1373" s="144"/>
      <c r="DA1373" s="144"/>
      <c r="DB1373" s="144"/>
      <c r="DC1373" s="144"/>
      <c r="DD1373" s="144"/>
      <c r="DE1373" s="144"/>
      <c r="DF1373" s="144"/>
      <c r="DG1373" s="144"/>
      <c r="DH1373" s="144"/>
      <c r="DI1373" s="144"/>
      <c r="DJ1373" s="144"/>
      <c r="DK1373" s="144"/>
      <c r="DL1373" s="144"/>
      <c r="DM1373" s="144"/>
      <c r="DN1373" s="144"/>
      <c r="DO1373" s="144"/>
      <c r="DP1373" s="144"/>
      <c r="DQ1373" s="144"/>
      <c r="DR1373" s="144"/>
      <c r="DS1373" s="144"/>
      <c r="DT1373" s="144"/>
      <c r="DU1373" s="144"/>
      <c r="DV1373" s="144"/>
      <c r="DW1373" s="144"/>
      <c r="DX1373" s="144"/>
      <c r="DY1373" s="144"/>
      <c r="DZ1373" s="144"/>
      <c r="EA1373" s="144"/>
      <c r="EB1373" s="144"/>
      <c r="EC1373" s="144"/>
      <c r="ED1373" s="144"/>
      <c r="EE1373" s="144"/>
      <c r="EF1373" s="144"/>
      <c r="EG1373" s="144"/>
      <c r="EH1373" s="144"/>
      <c r="EI1373" s="144"/>
      <c r="EJ1373" s="144"/>
      <c r="EK1373" s="144"/>
      <c r="EL1373" s="144"/>
      <c r="EM1373" s="144"/>
      <c r="EN1373" s="144"/>
      <c r="EO1373" s="144"/>
      <c r="EP1373" s="144"/>
      <c r="EQ1373" s="144"/>
      <c r="ER1373" s="144"/>
      <c r="ES1373" s="144"/>
      <c r="ET1373" s="144"/>
      <c r="EU1373" s="144"/>
      <c r="EV1373" s="144"/>
      <c r="EW1373" s="144"/>
      <c r="EX1373" s="144"/>
      <c r="EY1373" s="144"/>
      <c r="EZ1373" s="144"/>
      <c r="FA1373" s="144"/>
      <c r="FB1373" s="144"/>
      <c r="FC1373" s="144"/>
      <c r="FD1373" s="144"/>
      <c r="FE1373" s="144"/>
      <c r="FF1373" s="144"/>
      <c r="FG1373" s="144"/>
      <c r="FH1373" s="144"/>
      <c r="FI1373" s="144"/>
      <c r="FJ1373" s="144"/>
      <c r="FK1373" s="144"/>
      <c r="FL1373" s="144"/>
      <c r="FM1373" s="144"/>
      <c r="FN1373" s="144"/>
      <c r="FO1373" s="144"/>
      <c r="FP1373" s="144"/>
      <c r="FQ1373" s="144"/>
      <c r="FR1373" s="144"/>
      <c r="FS1373" s="144"/>
      <c r="FT1373" s="144"/>
      <c r="FU1373" s="144"/>
      <c r="FV1373" s="144"/>
      <c r="FW1373" s="144"/>
      <c r="FX1373" s="144"/>
      <c r="FY1373" s="144"/>
      <c r="FZ1373" s="144"/>
      <c r="GA1373" s="144"/>
      <c r="GB1373" s="144"/>
      <c r="GC1373" s="144"/>
      <c r="GD1373" s="144"/>
      <c r="GE1373" s="144"/>
      <c r="GF1373" s="144"/>
      <c r="GG1373" s="144"/>
      <c r="GH1373" s="144"/>
      <c r="GI1373" s="144"/>
      <c r="GJ1373" s="144"/>
      <c r="GK1373" s="144"/>
      <c r="GL1373" s="144"/>
      <c r="GM1373" s="144"/>
      <c r="GN1373" s="144"/>
      <c r="GO1373" s="144"/>
      <c r="GP1373" s="144"/>
      <c r="GQ1373" s="144"/>
      <c r="GR1373" s="144"/>
      <c r="GS1373" s="144"/>
      <c r="GT1373" s="144"/>
      <c r="GU1373" s="144"/>
      <c r="GV1373" s="144"/>
      <c r="GW1373" s="144"/>
      <c r="GX1373" s="144"/>
      <c r="GY1373" s="144"/>
      <c r="GZ1373" s="144"/>
      <c r="HA1373" s="144"/>
      <c r="HB1373" s="144"/>
      <c r="HC1373" s="144"/>
      <c r="HD1373" s="144"/>
      <c r="HE1373" s="144"/>
      <c r="HF1373" s="144"/>
      <c r="HG1373" s="144"/>
      <c r="HH1373" s="144"/>
      <c r="HI1373" s="144"/>
      <c r="HJ1373" s="144"/>
    </row>
    <row r="1374" spans="1:218" ht="16.5" x14ac:dyDescent="0.35">
      <c r="A1374" s="144"/>
      <c r="B1374" s="144"/>
      <c r="C1374" s="144"/>
      <c r="D1374" s="144"/>
      <c r="E1374" s="144"/>
      <c r="F1374" s="144"/>
      <c r="G1374" s="144"/>
      <c r="H1374" s="144"/>
      <c r="I1374" s="144"/>
      <c r="J1374" s="144"/>
      <c r="K1374" s="144"/>
      <c r="L1374" s="144"/>
      <c r="M1374" s="144"/>
      <c r="N1374" s="144"/>
      <c r="O1374" s="144"/>
      <c r="P1374" s="144"/>
      <c r="Q1374" s="144"/>
      <c r="R1374" s="144"/>
      <c r="S1374" s="144"/>
      <c r="T1374" s="144"/>
      <c r="U1374" s="144"/>
      <c r="V1374" s="144"/>
      <c r="W1374" s="144"/>
      <c r="X1374" s="144"/>
      <c r="Y1374" s="144"/>
      <c r="Z1374" s="144"/>
      <c r="AA1374" s="144"/>
      <c r="AB1374" s="144"/>
      <c r="AC1374" s="144"/>
      <c r="AD1374" s="144"/>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c r="BG1374" s="144"/>
      <c r="BH1374" s="144"/>
      <c r="BI1374" s="144"/>
      <c r="BJ1374" s="144"/>
      <c r="BK1374" s="144"/>
      <c r="BL1374" s="144"/>
      <c r="BM1374" s="144"/>
      <c r="BN1374" s="144"/>
      <c r="BO1374" s="144"/>
      <c r="BP1374" s="144"/>
      <c r="BQ1374" s="144"/>
      <c r="BR1374" s="144"/>
      <c r="BS1374" s="144"/>
      <c r="BT1374" s="144"/>
      <c r="BU1374" s="144"/>
      <c r="BV1374" s="144"/>
      <c r="BW1374" s="144"/>
      <c r="BX1374" s="144"/>
      <c r="BY1374" s="144"/>
      <c r="BZ1374" s="144"/>
      <c r="CA1374" s="144"/>
      <c r="CB1374" s="144"/>
      <c r="CC1374" s="144"/>
      <c r="CD1374" s="144"/>
      <c r="CE1374" s="144"/>
      <c r="CF1374" s="144"/>
      <c r="CG1374" s="144"/>
      <c r="CH1374" s="144"/>
      <c r="CI1374" s="144"/>
      <c r="CJ1374" s="144"/>
      <c r="CK1374" s="144"/>
      <c r="CL1374" s="144"/>
      <c r="CM1374" s="144"/>
      <c r="CN1374" s="144"/>
      <c r="CO1374" s="144"/>
      <c r="CP1374" s="144"/>
      <c r="CQ1374" s="144"/>
      <c r="CR1374" s="144"/>
      <c r="CS1374" s="144"/>
      <c r="CT1374" s="144"/>
      <c r="CU1374" s="144"/>
      <c r="CV1374" s="144"/>
      <c r="CW1374" s="144"/>
      <c r="CX1374" s="144"/>
      <c r="CY1374" s="144"/>
      <c r="CZ1374" s="144"/>
      <c r="DA1374" s="144"/>
      <c r="DB1374" s="144"/>
      <c r="DC1374" s="144"/>
      <c r="DD1374" s="144"/>
      <c r="DE1374" s="144"/>
      <c r="DF1374" s="144"/>
      <c r="DG1374" s="144"/>
      <c r="DH1374" s="144"/>
      <c r="DI1374" s="144"/>
      <c r="DJ1374" s="144"/>
      <c r="DK1374" s="144"/>
      <c r="DL1374" s="144"/>
      <c r="DM1374" s="144"/>
      <c r="DN1374" s="144"/>
      <c r="DO1374" s="144"/>
      <c r="DP1374" s="144"/>
      <c r="DQ1374" s="144"/>
      <c r="DR1374" s="144"/>
      <c r="DS1374" s="144"/>
      <c r="DT1374" s="144"/>
      <c r="DU1374" s="144"/>
      <c r="DV1374" s="144"/>
      <c r="DW1374" s="144"/>
      <c r="DX1374" s="144"/>
      <c r="DY1374" s="144"/>
      <c r="DZ1374" s="144"/>
      <c r="EA1374" s="144"/>
      <c r="EB1374" s="144"/>
      <c r="EC1374" s="144"/>
      <c r="ED1374" s="144"/>
      <c r="EE1374" s="144"/>
      <c r="EF1374" s="144"/>
      <c r="EG1374" s="144"/>
      <c r="EH1374" s="144"/>
      <c r="EI1374" s="144"/>
      <c r="EJ1374" s="144"/>
      <c r="EK1374" s="144"/>
      <c r="EL1374" s="144"/>
      <c r="EM1374" s="144"/>
      <c r="EN1374" s="144"/>
      <c r="EO1374" s="144"/>
      <c r="EP1374" s="144"/>
      <c r="EQ1374" s="144"/>
      <c r="ER1374" s="144"/>
      <c r="ES1374" s="144"/>
      <c r="ET1374" s="144"/>
      <c r="EU1374" s="144"/>
      <c r="EV1374" s="144"/>
      <c r="EW1374" s="144"/>
      <c r="EX1374" s="144"/>
      <c r="EY1374" s="144"/>
      <c r="EZ1374" s="144"/>
      <c r="FA1374" s="144"/>
      <c r="FB1374" s="144"/>
      <c r="FC1374" s="144"/>
      <c r="FD1374" s="144"/>
      <c r="FE1374" s="144"/>
      <c r="FF1374" s="144"/>
      <c r="FG1374" s="144"/>
      <c r="FH1374" s="144"/>
      <c r="FI1374" s="144"/>
      <c r="FJ1374" s="144"/>
      <c r="FK1374" s="144"/>
      <c r="FL1374" s="144"/>
      <c r="FM1374" s="144"/>
      <c r="FN1374" s="144"/>
      <c r="FO1374" s="144"/>
      <c r="FP1374" s="144"/>
      <c r="FQ1374" s="144"/>
      <c r="FR1374" s="144"/>
      <c r="FS1374" s="144"/>
      <c r="FT1374" s="144"/>
      <c r="FU1374" s="144"/>
      <c r="FV1374" s="144"/>
      <c r="FW1374" s="144"/>
      <c r="FX1374" s="144"/>
      <c r="FY1374" s="144"/>
      <c r="FZ1374" s="144"/>
      <c r="GA1374" s="144"/>
      <c r="GB1374" s="144"/>
      <c r="GC1374" s="144"/>
      <c r="GD1374" s="144"/>
      <c r="GE1374" s="144"/>
      <c r="GF1374" s="144"/>
      <c r="GG1374" s="144"/>
      <c r="GH1374" s="144"/>
      <c r="GI1374" s="144"/>
      <c r="GJ1374" s="144"/>
      <c r="GK1374" s="144"/>
      <c r="GL1374" s="144"/>
      <c r="GM1374" s="144"/>
      <c r="GN1374" s="144"/>
      <c r="GO1374" s="144"/>
      <c r="GP1374" s="144"/>
      <c r="GQ1374" s="144"/>
      <c r="GR1374" s="144"/>
      <c r="GS1374" s="144"/>
      <c r="GT1374" s="144"/>
      <c r="GU1374" s="144"/>
      <c r="GV1374" s="144"/>
      <c r="GW1374" s="144"/>
      <c r="GX1374" s="144"/>
      <c r="GY1374" s="144"/>
      <c r="GZ1374" s="144"/>
      <c r="HA1374" s="144"/>
      <c r="HB1374" s="144"/>
      <c r="HC1374" s="144"/>
      <c r="HD1374" s="144"/>
      <c r="HE1374" s="144"/>
      <c r="HF1374" s="144"/>
      <c r="HG1374" s="144"/>
      <c r="HH1374" s="144"/>
      <c r="HI1374" s="144"/>
      <c r="HJ1374" s="144"/>
    </row>
  </sheetData>
  <sheetProtection sheet="1" objects="1" scenarios="1"/>
  <mergeCells count="12">
    <mergeCell ref="DY2:EX2"/>
    <mergeCell ref="EY2:FB2"/>
    <mergeCell ref="FC2:GB2"/>
    <mergeCell ref="BQ2:CP2"/>
    <mergeCell ref="CQ2:CT2"/>
    <mergeCell ref="CU2:DT2"/>
    <mergeCell ref="DU2:DX2"/>
    <mergeCell ref="E2:H2"/>
    <mergeCell ref="I2:AH2"/>
    <mergeCell ref="AI2:AL2"/>
    <mergeCell ref="AM2:BL2"/>
    <mergeCell ref="BM2:BP2"/>
  </mergeCells>
  <phoneticPr fontId="1" type="noConversion"/>
  <dataValidations count="5">
    <dataValidation type="list" showInputMessage="1" showErrorMessage="1" sqref="FC4:FQ4 AM4:BA4 BQ4:CE4 CU4:DI4 DY4:EM4 I4:W4">
      <formula1>清算类型</formula1>
    </dataValidation>
    <dataValidation type="list" showInputMessage="1" showErrorMessage="1" sqref="B1">
      <formula1>"1-土地成本含进项税,2-土地成本不含进项税"</formula1>
    </dataValidation>
    <dataValidation showInputMessage="1" showErrorMessage="1" sqref="X4:AH4 I5:AH5 AM5:BL5 BB4:BL4 CF4:CP4 BQ5:CP5 DJ4:DT4 CU5:DT5 EN4:EX4 DY5:EX5 FC5:GB5 FR4:GB4"/>
    <dataValidation type="list" showInputMessage="1" showErrorMessage="1" sqref="D1">
      <formula1>"1-可售物业与自持物业分开核算,2-可售物业与自持物业无法分开核算,"</formula1>
    </dataValidation>
    <dataValidation type="list" allowBlank="1" showInputMessage="1" showErrorMessage="1" sqref="F1">
      <formula1>"3-回迁房视同销售拆迁费含进项税,3-回迁房视同销售拆迁费不含进项税"</formula1>
    </dataValidation>
  </dataValidations>
  <pageMargins left="0.7" right="0.7" top="0.75" bottom="0.75" header="0.3" footer="0.3"/>
  <pageSetup paperSize="9" orientation="portrait" verticalDpi="0" r:id="rId1"/>
  <ignoredErrors>
    <ignoredError sqref="D10" formula="1"/>
    <ignoredError sqref="E10:H19 AI10:AL17 AL23:AL26 H23:H26 BM23:BP26 BM10:BP17 BM18:BP19 BM20:BP22 CQ23:CT26 CQ10:CT17 CQ18:CT19 CQ20:CT22 DU23:DX26 DU10:DX17 DU18:DX19 DU20:DX22 EY23:FB26 EY10:FB17 EY18:FB19 EY20:FB22" evalError="1" formula="1"/>
    <ignoredError sqref="D8:GD9 D20:BL22 D11:D19 I18:BL19 D7:H7 S7:AL7 AW7:BP7 CA7:CT7 DE7:DX7 EI7:FB7 FM7:GD7 I10:AH17 AM10:BL17 D27:GD27 D23:G26 AM23:BL26 I23:AK26 BQ20:CP22 BQ18:CP19 BQ10:CP17 BQ23:CP26 CU20:DT22 CU18:DT19 CU10:DT17 CU23:DT26 DY20:EX22 DY18:EX19 DY10:EX17 DY23:EX26 FC20:GD22 FC18:GD19 FC10:GD17 FC23:GD26"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66"/>
  <sheetViews>
    <sheetView showGridLines="0" zoomScale="90" zoomScaleNormal="90" workbookViewId="0">
      <selection activeCell="K31" sqref="K31"/>
    </sheetView>
  </sheetViews>
  <sheetFormatPr defaultRowHeight="13.5" x14ac:dyDescent="0.15"/>
  <cols>
    <col min="1" max="1" width="2.625" customWidth="1"/>
    <col min="2" max="2" width="21" customWidth="1"/>
    <col min="3" max="3" width="17.375" customWidth="1"/>
    <col min="4" max="4" width="23.5" bestFit="1" customWidth="1"/>
    <col min="5" max="5" width="17.875" customWidth="1"/>
    <col min="6" max="6" width="8.25" customWidth="1"/>
    <col min="7" max="7" width="19.375" customWidth="1"/>
    <col min="8" max="8" width="17.625" customWidth="1"/>
    <col min="9" max="9" width="14" customWidth="1"/>
    <col min="10" max="10" width="13.625" bestFit="1" customWidth="1"/>
    <col min="11" max="11" width="10.625" customWidth="1"/>
    <col min="12" max="12" width="20.875" customWidth="1"/>
  </cols>
  <sheetData>
    <row r="1" spans="1:41" ht="12"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8" customHeight="1" thickBot="1" x14ac:dyDescent="0.4">
      <c r="A2" s="1"/>
      <c r="B2" s="92" t="s">
        <v>77</v>
      </c>
      <c r="C2" s="1"/>
      <c r="D2" s="1"/>
      <c r="E2" s="1"/>
      <c r="F2" s="1"/>
      <c r="G2" s="106" t="s">
        <v>207</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ht="16.5" customHeight="1" x14ac:dyDescent="0.35">
      <c r="A3" s="1"/>
      <c r="B3" s="75" t="s">
        <v>79</v>
      </c>
      <c r="C3" s="550" t="s">
        <v>80</v>
      </c>
      <c r="D3" s="79" t="s">
        <v>86</v>
      </c>
      <c r="E3" s="78" t="s">
        <v>84</v>
      </c>
      <c r="F3" s="1"/>
      <c r="G3" s="108" t="s">
        <v>198</v>
      </c>
      <c r="H3" s="109" t="s">
        <v>211</v>
      </c>
      <c r="I3" s="109" t="s">
        <v>375</v>
      </c>
      <c r="J3" s="109" t="s">
        <v>200</v>
      </c>
      <c r="K3" s="109" t="s">
        <v>202</v>
      </c>
      <c r="L3" s="110" t="s">
        <v>201</v>
      </c>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ht="16.5" customHeight="1" x14ac:dyDescent="0.35">
      <c r="A4" s="1"/>
      <c r="B4" s="76" t="s">
        <v>78</v>
      </c>
      <c r="C4" s="101">
        <f>IF(C3="一般计税",9%,5%)</f>
        <v>0.09</v>
      </c>
      <c r="D4" s="102"/>
      <c r="E4" s="80"/>
      <c r="F4" s="1"/>
      <c r="G4" s="93" t="s">
        <v>199</v>
      </c>
      <c r="H4" s="95">
        <f>'2-销售收入'!AH3</f>
        <v>0</v>
      </c>
      <c r="I4" s="95">
        <f>'3-成本分摊'!BU4+'3-成本分摊'!BW4</f>
        <v>0</v>
      </c>
      <c r="J4" s="790">
        <f>H4-I4</f>
        <v>0</v>
      </c>
      <c r="K4" s="99">
        <f>IFERROR(J4/'2-销售收入'!$F$14,0)</f>
        <v>0</v>
      </c>
      <c r="L4" s="80" t="s">
        <v>413</v>
      </c>
      <c r="M4" s="1" t="s">
        <v>447</v>
      </c>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ht="16.5" customHeight="1" x14ac:dyDescent="0.35">
      <c r="A5" s="1"/>
      <c r="B5" s="76" t="s">
        <v>81</v>
      </c>
      <c r="C5" s="101">
        <f>IF(C3="一般计税",9%,0%)</f>
        <v>0.09</v>
      </c>
      <c r="D5" s="102"/>
      <c r="E5" s="80"/>
      <c r="F5" s="1"/>
      <c r="G5" s="93" t="s">
        <v>204</v>
      </c>
      <c r="H5" s="95">
        <f>J4+J13</f>
        <v>0</v>
      </c>
      <c r="I5" s="97">
        <f>C17</f>
        <v>7.0000000000000007E-2</v>
      </c>
      <c r="J5" s="96">
        <f>H5*I5</f>
        <v>0</v>
      </c>
      <c r="K5" s="99">
        <f>IFERROR(J5/'2-销售收入'!$F$14,0)</f>
        <v>0</v>
      </c>
      <c r="L5" s="80" t="s">
        <v>414</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ht="16.5" customHeight="1" x14ac:dyDescent="0.35">
      <c r="A6" s="1"/>
      <c r="B6" s="76" t="s">
        <v>82</v>
      </c>
      <c r="C6" s="103">
        <f>IF(C3="一般计税",D6,0%)</f>
        <v>0.05</v>
      </c>
      <c r="D6" s="551">
        <v>0.05</v>
      </c>
      <c r="E6" s="80" t="s">
        <v>87</v>
      </c>
      <c r="F6" s="1"/>
      <c r="G6" s="93" t="s">
        <v>205</v>
      </c>
      <c r="H6" s="95">
        <f>H5</f>
        <v>0</v>
      </c>
      <c r="I6" s="97">
        <f>C18</f>
        <v>0.03</v>
      </c>
      <c r="J6" s="96">
        <f t="shared" ref="J6:J9" si="0">H6*I6</f>
        <v>0</v>
      </c>
      <c r="K6" s="99">
        <f>IFERROR(J6/'2-销售收入'!$F$14,0)</f>
        <v>0</v>
      </c>
      <c r="L6" s="80" t="s">
        <v>414</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6.5" customHeight="1" x14ac:dyDescent="0.35">
      <c r="A7" s="1"/>
      <c r="B7" s="76" t="s">
        <v>83</v>
      </c>
      <c r="C7" s="103">
        <f>IF(C3="一般计税",D7,0%)</f>
        <v>8.5000000000000006E-2</v>
      </c>
      <c r="D7" s="551">
        <v>8.5000000000000006E-2</v>
      </c>
      <c r="E7" s="80" t="s">
        <v>88</v>
      </c>
      <c r="F7" s="1"/>
      <c r="G7" s="93" t="s">
        <v>206</v>
      </c>
      <c r="H7" s="95">
        <f>H6</f>
        <v>0</v>
      </c>
      <c r="I7" s="97">
        <f>C19</f>
        <v>0.02</v>
      </c>
      <c r="J7" s="96">
        <f t="shared" si="0"/>
        <v>0</v>
      </c>
      <c r="K7" s="99">
        <f>IFERROR(J7/'2-销售收入'!$F$14,0)</f>
        <v>0</v>
      </c>
      <c r="L7" s="80" t="s">
        <v>414</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6.5" customHeight="1" x14ac:dyDescent="0.35">
      <c r="A8" s="1"/>
      <c r="B8" s="76" t="s">
        <v>119</v>
      </c>
      <c r="C8" s="103">
        <f>IF(C3="一般计税",D8,0%)</f>
        <v>0.09</v>
      </c>
      <c r="D8" s="551">
        <v>0.09</v>
      </c>
      <c r="E8" s="80" t="s">
        <v>89</v>
      </c>
      <c r="F8" s="1"/>
      <c r="G8" s="93" t="s">
        <v>393</v>
      </c>
      <c r="H8" s="95">
        <f>'2-销售收入'!G21</f>
        <v>0</v>
      </c>
      <c r="I8" s="98">
        <f>C20</f>
        <v>5.0000000000000001E-4</v>
      </c>
      <c r="J8" s="96">
        <f t="shared" si="0"/>
        <v>0</v>
      </c>
      <c r="K8" s="99">
        <f>IFERROR(J8/'2-销售收入'!$F$14,0)</f>
        <v>0</v>
      </c>
      <c r="L8" s="80" t="s">
        <v>203</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ht="16.5" customHeight="1" x14ac:dyDescent="0.35">
      <c r="A9" s="1"/>
      <c r="B9" s="76" t="s">
        <v>85</v>
      </c>
      <c r="C9" s="103">
        <f>IF(C3="一般计税",D9,0%)</f>
        <v>0.09</v>
      </c>
      <c r="D9" s="551">
        <v>0.09</v>
      </c>
      <c r="E9" s="80" t="s">
        <v>88</v>
      </c>
      <c r="F9" s="1"/>
      <c r="G9" s="93" t="s">
        <v>394</v>
      </c>
      <c r="H9" s="95">
        <f>'3-成本分摊'!H4</f>
        <v>0</v>
      </c>
      <c r="I9" s="98">
        <f t="shared" ref="I9" si="1">C21</f>
        <v>2.9999999999999997E-4</v>
      </c>
      <c r="J9" s="96">
        <f t="shared" si="0"/>
        <v>0</v>
      </c>
      <c r="K9" s="99">
        <f>IFERROR(J9/'2-销售收入'!$F$14,0)</f>
        <v>0</v>
      </c>
      <c r="L9" s="80" t="s">
        <v>203</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6.5" customHeight="1" x14ac:dyDescent="0.35">
      <c r="A10" s="1"/>
      <c r="B10" s="76" t="s">
        <v>120</v>
      </c>
      <c r="C10" s="103">
        <f>IF(C3="一般计税",D10,0%)</f>
        <v>8.5000000000000006E-2</v>
      </c>
      <c r="D10" s="551">
        <v>8.5000000000000006E-2</v>
      </c>
      <c r="E10" s="80" t="s">
        <v>88</v>
      </c>
      <c r="F10" s="1"/>
      <c r="G10" s="93" t="s">
        <v>208</v>
      </c>
      <c r="H10" s="95">
        <f>'1-经济技术指标'!D4</f>
        <v>0</v>
      </c>
      <c r="I10" s="669">
        <f>C22</f>
        <v>5</v>
      </c>
      <c r="J10" s="96">
        <f>H10*I10*4</f>
        <v>0</v>
      </c>
      <c r="K10" s="99">
        <f>IFERROR(J10/'2-销售收入'!$F$14,0)</f>
        <v>0</v>
      </c>
      <c r="L10" s="80" t="s">
        <v>203</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6.5" customHeight="1" x14ac:dyDescent="0.35">
      <c r="A11" s="1"/>
      <c r="B11" s="76" t="s">
        <v>121</v>
      </c>
      <c r="C11" s="103">
        <f>IF(C3="一般计税",D11,0%)</f>
        <v>0.09</v>
      </c>
      <c r="D11" s="551">
        <v>0.09</v>
      </c>
      <c r="E11" s="80" t="s">
        <v>88</v>
      </c>
      <c r="F11" s="1"/>
      <c r="G11" s="93" t="s">
        <v>210</v>
      </c>
      <c r="H11" s="98"/>
      <c r="I11" s="98"/>
      <c r="J11" s="96">
        <f>'4-土地增值税'!D27</f>
        <v>0</v>
      </c>
      <c r="K11" s="99">
        <f>IFERROR(J11/'2-销售收入'!$F$14,0)</f>
        <v>0</v>
      </c>
      <c r="L11" s="80"/>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1" ht="16.5" customHeight="1" x14ac:dyDescent="0.35">
      <c r="A12" s="1"/>
      <c r="B12" s="76" t="s">
        <v>122</v>
      </c>
      <c r="C12" s="103">
        <f>IF(C3="一般计税",D12,0%)</f>
        <v>1.4999999999999999E-2</v>
      </c>
      <c r="D12" s="551">
        <v>1.4999999999999999E-2</v>
      </c>
      <c r="E12" s="80" t="s">
        <v>91</v>
      </c>
      <c r="F12" s="1"/>
      <c r="G12" s="93" t="s">
        <v>402</v>
      </c>
      <c r="H12" s="98"/>
      <c r="I12" s="98"/>
      <c r="J12" s="96">
        <f>'0-评价指标'!H21*10000</f>
        <v>0</v>
      </c>
      <c r="K12" s="99">
        <f>IFERROR(J12/'2-销售收入'!$F$14,0)</f>
        <v>0</v>
      </c>
      <c r="L12" s="80"/>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6.5" customHeight="1" x14ac:dyDescent="0.35">
      <c r="A13" s="1"/>
      <c r="B13" s="76" t="s">
        <v>123</v>
      </c>
      <c r="C13" s="103">
        <f>IF(C3="一般计税",D13,0%)</f>
        <v>0.03</v>
      </c>
      <c r="D13" s="551">
        <v>0.03</v>
      </c>
      <c r="E13" s="80" t="s">
        <v>90</v>
      </c>
      <c r="F13" s="1"/>
      <c r="G13" s="93" t="s">
        <v>395</v>
      </c>
      <c r="H13" s="98"/>
      <c r="I13" s="98"/>
      <c r="J13" s="790">
        <f>'3-成本分摊'!G53-'3-成本分摊'!H53</f>
        <v>0</v>
      </c>
      <c r="K13" s="99">
        <f>IFERROR(J13/'2-销售收入'!$F$14,0)</f>
        <v>0</v>
      </c>
      <c r="L13" s="80" t="s">
        <v>401</v>
      </c>
      <c r="M13" s="1" t="s">
        <v>448</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ht="16.5" customHeight="1" thickBot="1" x14ac:dyDescent="0.4">
      <c r="A14" s="1"/>
      <c r="B14" s="77" t="s">
        <v>100</v>
      </c>
      <c r="C14" s="104">
        <f>D14</f>
        <v>0.06</v>
      </c>
      <c r="D14" s="552">
        <v>0.06</v>
      </c>
      <c r="E14" s="81"/>
      <c r="F14" s="1"/>
      <c r="G14" s="93" t="s">
        <v>396</v>
      </c>
      <c r="H14" s="98"/>
      <c r="I14" s="98"/>
      <c r="J14" s="96"/>
      <c r="K14" s="99">
        <f>IFERROR(J14/'2-销售收入'!$F$14,0)</f>
        <v>0</v>
      </c>
      <c r="L14" s="80"/>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6.5" x14ac:dyDescent="0.35">
      <c r="A15" s="1"/>
      <c r="B15" s="1"/>
      <c r="C15" s="1"/>
      <c r="D15" s="1"/>
      <c r="E15" s="1"/>
      <c r="F15" s="1"/>
      <c r="G15" s="93" t="s">
        <v>397</v>
      </c>
      <c r="H15" s="98"/>
      <c r="I15" s="98"/>
      <c r="J15" s="96"/>
      <c r="K15" s="99">
        <f>IFERROR(J15/'2-销售收入'!$F$14,0)</f>
        <v>0</v>
      </c>
      <c r="L15" s="80"/>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1" ht="17.25" thickBot="1" x14ac:dyDescent="0.4">
      <c r="A16" s="1"/>
      <c r="B16" s="92" t="s">
        <v>124</v>
      </c>
      <c r="C16" s="1"/>
      <c r="D16" s="1"/>
      <c r="E16" s="1"/>
      <c r="F16" s="1"/>
      <c r="G16" s="93"/>
      <c r="H16" s="97"/>
      <c r="I16" s="97"/>
      <c r="J16" s="96"/>
      <c r="K16" s="99"/>
      <c r="L16" s="80"/>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7.25" thickBot="1" x14ac:dyDescent="0.4">
      <c r="A17" s="1"/>
      <c r="B17" s="83" t="s">
        <v>125</v>
      </c>
      <c r="C17" s="553">
        <v>7.0000000000000007E-2</v>
      </c>
      <c r="D17" s="112"/>
      <c r="E17" s="1"/>
      <c r="F17" s="1"/>
      <c r="G17" s="94" t="s">
        <v>212</v>
      </c>
      <c r="H17" s="100"/>
      <c r="I17" s="100"/>
      <c r="J17" s="107">
        <f>SUM(J4:J16)</f>
        <v>0</v>
      </c>
      <c r="K17" s="105">
        <f>IFERROR(J17/'2-销售收入'!$F$14,0)</f>
        <v>0</v>
      </c>
      <c r="L17" s="8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1" ht="16.5" x14ac:dyDescent="0.35">
      <c r="A18" s="1"/>
      <c r="B18" s="2" t="s">
        <v>126</v>
      </c>
      <c r="C18" s="551">
        <v>0.03</v>
      </c>
      <c r="D18" s="11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1" ht="16.5" x14ac:dyDescent="0.35">
      <c r="A19" s="1"/>
      <c r="B19" s="2" t="s">
        <v>127</v>
      </c>
      <c r="C19" s="551">
        <v>0.02</v>
      </c>
      <c r="D19" s="11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1" ht="16.5" x14ac:dyDescent="0.35">
      <c r="A20" s="1"/>
      <c r="B20" s="2" t="s">
        <v>128</v>
      </c>
      <c r="C20" s="554">
        <v>5.0000000000000001E-4</v>
      </c>
      <c r="D20" s="111"/>
      <c r="E20" s="1"/>
      <c r="F20" s="1"/>
      <c r="G20" s="1" t="s">
        <v>425</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1" ht="16.5" x14ac:dyDescent="0.35">
      <c r="A21" s="1"/>
      <c r="B21" s="2" t="s">
        <v>129</v>
      </c>
      <c r="C21" s="554">
        <v>2.9999999999999997E-4</v>
      </c>
      <c r="D21" s="111"/>
      <c r="E21" s="1"/>
      <c r="F21" s="1"/>
      <c r="G21" s="1" t="s">
        <v>424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1" ht="16.5" x14ac:dyDescent="0.35">
      <c r="A22" s="1"/>
      <c r="B22" s="2" t="s">
        <v>130</v>
      </c>
      <c r="C22" s="570">
        <v>5</v>
      </c>
      <c r="D22" s="111" t="s">
        <v>412</v>
      </c>
      <c r="E22" s="1"/>
      <c r="F22" s="1"/>
      <c r="G22" s="1" t="s">
        <v>430</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1" ht="17.25" thickBot="1" x14ac:dyDescent="0.4">
      <c r="A23" s="1"/>
      <c r="B23" s="3" t="s">
        <v>209</v>
      </c>
      <c r="C23" s="552"/>
      <c r="D23" s="113"/>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1" ht="16.5"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7.25" thickBot="1" x14ac:dyDescent="0.4">
      <c r="A25" s="1"/>
      <c r="B25" s="92" t="s">
        <v>131</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6.5" x14ac:dyDescent="0.35">
      <c r="A26" s="1"/>
      <c r="B26" s="83" t="s">
        <v>132</v>
      </c>
      <c r="C26" s="553">
        <v>0.03</v>
      </c>
      <c r="D26" s="794" t="s">
        <v>422</v>
      </c>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ht="16.5" x14ac:dyDescent="0.35">
      <c r="A27" s="1"/>
      <c r="B27" s="2" t="s">
        <v>133</v>
      </c>
      <c r="C27" s="551">
        <v>0.25</v>
      </c>
      <c r="D27" s="80"/>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ht="16.5" x14ac:dyDescent="0.35">
      <c r="A28" s="1"/>
      <c r="B28" s="2" t="s">
        <v>134</v>
      </c>
      <c r="C28" s="551">
        <v>0.15</v>
      </c>
      <c r="D28" s="80"/>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ht="16.5" x14ac:dyDescent="0.35">
      <c r="A29" s="1"/>
      <c r="B29" s="2" t="s">
        <v>258</v>
      </c>
      <c r="C29" s="551">
        <v>0.03</v>
      </c>
      <c r="D29" s="80"/>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ht="16.5" x14ac:dyDescent="0.35">
      <c r="A30" s="1"/>
      <c r="B30" s="2" t="s">
        <v>259</v>
      </c>
      <c r="C30" s="551">
        <v>0.04</v>
      </c>
      <c r="D30" s="80"/>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6.5" x14ac:dyDescent="0.35">
      <c r="A31" s="1"/>
      <c r="B31" s="2" t="s">
        <v>260</v>
      </c>
      <c r="C31" s="551">
        <v>0.05</v>
      </c>
      <c r="D31" s="80"/>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7.25" thickBot="1" x14ac:dyDescent="0.4">
      <c r="A32" s="1"/>
      <c r="B32" s="2" t="s">
        <v>273</v>
      </c>
      <c r="C32" s="552">
        <v>0.03</v>
      </c>
      <c r="D32" s="8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16.5"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ht="17.25" thickBot="1" x14ac:dyDescent="0.4">
      <c r="A34" s="1"/>
      <c r="B34" s="92" t="s">
        <v>142</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16.5" x14ac:dyDescent="0.35">
      <c r="A35" s="1"/>
      <c r="B35" s="83" t="s">
        <v>143</v>
      </c>
      <c r="C35" s="553">
        <v>0</v>
      </c>
      <c r="D35" s="112" t="s">
        <v>144</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ht="16.5" x14ac:dyDescent="0.35">
      <c r="A36" s="1"/>
      <c r="B36" s="2" t="s">
        <v>161</v>
      </c>
      <c r="C36" s="551">
        <v>0.03</v>
      </c>
      <c r="D36" s="111" t="s">
        <v>290</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16.5" x14ac:dyDescent="0.35">
      <c r="A37" s="1"/>
      <c r="B37" s="2" t="s">
        <v>162</v>
      </c>
      <c r="C37" s="551">
        <v>0.04</v>
      </c>
      <c r="D37" s="111" t="s">
        <v>290</v>
      </c>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ht="16.5" x14ac:dyDescent="0.35">
      <c r="A38" s="1"/>
      <c r="B38" s="2" t="s">
        <v>288</v>
      </c>
      <c r="C38" s="551">
        <v>0.11</v>
      </c>
      <c r="D38" s="111" t="s">
        <v>314</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6.5" x14ac:dyDescent="0.35">
      <c r="A39" s="1"/>
      <c r="B39" s="2" t="s">
        <v>289</v>
      </c>
      <c r="C39" s="551">
        <v>0.08</v>
      </c>
      <c r="D39" s="111" t="s">
        <v>315</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6.5" x14ac:dyDescent="0.35">
      <c r="A40" s="1"/>
      <c r="B40" s="2" t="s">
        <v>227</v>
      </c>
      <c r="C40" s="551">
        <v>0.02</v>
      </c>
      <c r="D40" s="111" t="s">
        <v>245</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6.5" x14ac:dyDescent="0.35">
      <c r="A41" s="1"/>
      <c r="B41" s="2"/>
      <c r="C41" s="551"/>
      <c r="D41" s="11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6.5" x14ac:dyDescent="0.35">
      <c r="A42" s="1"/>
      <c r="B42" s="2"/>
      <c r="C42" s="551"/>
      <c r="D42" s="11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7.25" thickBot="1" x14ac:dyDescent="0.4">
      <c r="A43" s="1"/>
      <c r="B43" s="3"/>
      <c r="C43" s="552"/>
      <c r="D43" s="113"/>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6.5"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6.5"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6.5"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6.5"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6.5"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6.5"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6.5"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6.5"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6.5"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6.5"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6.5"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6.5"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6.5"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6.5"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6.5"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6.5"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6.5"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6.5"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6.5"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6.5"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6.5"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6.5"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6.5"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6.5"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6.5"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6.5"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6.5"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6.5"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6.5"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6.5"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6.5"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6.5"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6.5"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6.5"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6.5"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6.5"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6.5"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6.5"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6.5"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6.5"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6.5"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6.5"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6.5"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6.5"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6.5"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6.5"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6.5"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6.5"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6.5"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6.5"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6.5"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6.5"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6.5"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6.5"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6.5"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6.5"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6.5"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6.5"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6.5"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6.5"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6.5"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6.5"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6.5"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6.5"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6.5"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6.5"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6.5"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6.5"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6.5"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6.5"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6.5"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6.5"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6.5"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6.5"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6.5"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6.5"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6.5"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6.5"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6.5"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6.5"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6.5"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6.5"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6.5"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6.5"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6.5"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6.5"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6.5"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6.5"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6.5"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6.5"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6.5"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6.5"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6.5"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6.5"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6.5"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6.5"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6.5"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6.5"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6.5"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6.5"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6.5"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6.5"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6.5"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6.5"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6.5"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6.5"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6.5"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6.5"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6.5"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6.5"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6.5"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6.5"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6.5"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6.5"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6.5"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6.5"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6.5"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6.5"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6.5"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6.5"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6.5"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6.5"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6.5"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6.5"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6.5"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6.5"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6.5"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6.5"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6.5"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6.5"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6.5"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6.5"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6.5"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6.5"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6.5"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6.5"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6.5"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6.5"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6.5"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6.5"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6.5"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6.5"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6.5"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6.5"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6.5"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6.5"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6.5"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6.5"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6.5"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6.5"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6.5"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6.5"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6.5"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6.5"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6.5"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6.5"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6.5"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6.5"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6.5"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6.5"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6.5"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6.5"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6.5"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6.5"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6.5"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6.5"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6.5"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6.5"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6.5"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6.5"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6.5"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6.5"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6.5"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6.5"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6.5"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6.5"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6.5"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6.5"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6.5"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6.5"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6.5"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6.5"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6.5"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6.5"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6.5"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6.5"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6.5"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6.5"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6.5"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6.5"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6.5"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6.5"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6.5"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6.5"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6.5"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6.5"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6.5"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6.5"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6.5"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6.5"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6.5"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6.5"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6.5"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6.5"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6.5"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6.5"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6.5"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6.5"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6.5"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6.5"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6.5"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6.5"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6.5"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6.5"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6.5"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6.5"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6.5"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6.5"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6.5"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6.5"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6.5"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6.5"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6.5"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6.5"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6.5"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6.5"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6.5"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6.5"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6.5"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6.5"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6.5"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6.5"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6.5"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6.5"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6.5"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6.5"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6.5"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6.5"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6.5"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6.5"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6.5"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6.5"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6.5"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6.5"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6.5"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6.5"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6.5"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6.5"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6.5"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6.5"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6.5"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6.5"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6.5"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6.5"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6.5"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6.5"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6.5"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6.5"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6.5"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6.5"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6.5"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6.5"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6.5"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6.5"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6.5"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6.5"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6.5"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6.5"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6.5"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6.5"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6.5"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6.5"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6.5"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6.5"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6.5"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6.5"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6.5"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6.5"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6.5"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6.5"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6.5"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6.5"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6.5"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6.5"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6.5"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6.5"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6.5"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6.5"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6.5"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6.5"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6.5"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6.5"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6.5"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6.5"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6.5"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6.5"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6.5"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6.5"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6.5"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6.5"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6.5"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6.5"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6.5"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6.5"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6.5"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6.5"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6.5"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6.5"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6.5"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6.5"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6.5"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6.5"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6.5"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6.5"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6.5"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6.5"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6.5"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6.5"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6.5"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6.5"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6.5"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6.5"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6.5"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6.5"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6.5"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6.5"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6.5"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6.5"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6.5"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6.5"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6.5"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6.5"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6.5"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6.5"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6.5"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6.5"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6.5"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6.5"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6.5"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6.5"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6.5"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6.5"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6.5"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6.5"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6.5"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6.5"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6.5"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6.5"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6.5"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6.5"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6.5"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6.5"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6.5"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6.5"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6.5"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6.5"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6.5"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6.5"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6.5"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6.5"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6.5"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6.5"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6.5"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6.5"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6.5"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6.5"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6.5"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6.5"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6.5"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6.5"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6.5"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6.5"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6.5"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6.5"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6.5"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6.5"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6.5"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6.5"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6.5"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6.5"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6.5"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6.5"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6.5"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6.5"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6.5"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6.5"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6.5"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6.5"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6.5"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6.5"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6.5"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6.5"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6.5"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6.5"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6.5"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6.5"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6.5"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6.5"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6.5"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6.5"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6.5"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6.5"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6.5"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6.5"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6.5"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6.5"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6.5"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6.5"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6.5"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6.5"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6.5"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6.5"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6.5"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6.5"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6.5"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6.5"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6.5"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6.5"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6.5"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6.5"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6.5"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6.5"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6.5"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6.5"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6.5"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6.5"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6.5"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6.5"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6.5"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6.5"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6.5"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6.5"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6.5"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6.5"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6.5"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6.5"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6.5"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6.5"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6.5"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6.5"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6.5"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6.5"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6.5"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6.5"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6.5"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6.5"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6.5"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6.5"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6.5"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6.5"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6.5"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6.5"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6.5"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6.5"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6.5"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6.5"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6.5"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6.5"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6.5"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6.5"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6.5"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6.5"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6.5"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6.5"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6.5"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6.5"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6.5"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6.5"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6.5"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6.5"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6.5"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6.5"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6.5"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6.5"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6.5"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6.5"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6.5"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6.5"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6.5"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6.5"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6.5"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6.5"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6.5"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6.5"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6.5"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6.5"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6.5"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6.5"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6.5"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6.5"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6.5"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6.5"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6.5"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6.5"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6.5"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6.5"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6.5"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6.5"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6.5"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6.5"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6.5"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6.5"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6.5"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6.5"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6.5"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6.5"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6.5"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6.5"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6.5"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6.5"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6.5"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6.5"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6.5"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6.5"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6.5"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6.5"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6.5"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6.5"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6.5"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6.5"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6.5"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6.5"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6.5"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6.5"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6.5"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6.5"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6.5"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6.5"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6.5"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6.5"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6.5"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6.5"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6.5"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6.5"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6.5"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6.5"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6.5"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6.5"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6.5"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6.5"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6.5"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6.5"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6.5"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6.5"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6.5"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6.5"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6.5"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6.5"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6.5"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6.5"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6.5"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6.5"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6.5"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6.5"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6.5"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6.5"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6.5"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6.5"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6.5"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6.5"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6.5"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6.5"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6.5"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6.5"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6.5"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6.5"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6.5"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6.5"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6.5"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6.5"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6.5"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6.5"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6.5"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6.5"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6.5"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6.5"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6.5"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6.5"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6.5"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6.5"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6.5"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6.5"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6.5"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6.5"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6.5"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6.5"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6.5"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6.5"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6.5"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6.5"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6.5"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6.5"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6.5"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6.5"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6.5"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6.5"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6.5"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6.5"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6.5"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6.5"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6.5"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6.5"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6.5"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6.5"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6.5"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6.5"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6.5"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6.5"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6.5"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6.5"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6.5"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6.5"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6.5"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6.5"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6.5"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6.5"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6.5"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6.5"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6.5"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6.5"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6.5"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6.5"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6.5"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6.5"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6.5"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6.5"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6.5"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6.5"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6.5"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6.5"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6.5"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6.5"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6.5"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6.5"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6.5"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6.5"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6.5"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6.5"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6.5"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6.5"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6.5"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6.5"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6.5"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6.5"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6.5"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6.5"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6.5"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6.5"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6.5"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6.5"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6.5"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6.5"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6.5"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6.5"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6.5"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6.5"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6.5"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6.5"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6.5"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6.5"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6.5"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6.5"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6.5"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6.5"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6.5"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6.5"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6.5"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6.5"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6.5"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6.5"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6.5"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6.5"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6.5"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6.5"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6.5"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6.5"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6.5"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6.5"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6.5"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6.5"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6.5"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6.5"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6.5"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6.5"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6.5"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6.5"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6.5"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6.5"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6.5"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6.5"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6.5"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6.5"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6.5"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6.5"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6.5"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6.5"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6.5"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6.5"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6.5"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6.5"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6.5"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6.5"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6.5"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6.5"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6.5"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6.5"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6.5"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6.5"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6.5"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6.5"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6.5"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6.5"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6.5"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6.5"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6.5"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6.5"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6.5"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6.5"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6.5"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6.5"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6.5"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6.5"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6.5"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6.5"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6.5"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6.5"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6.5"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6.5"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6.5"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6.5"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6.5"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6.5"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6.5"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6.5"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6.5"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6.5"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6.5"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6.5"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6.5"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6.5"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6.5"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6.5"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6.5"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6.5"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6.5"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6.5"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6.5"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6.5"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6.5"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6.5"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6.5"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6.5"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6.5"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6.5"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6.5"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6.5"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6.5"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6.5"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6.5"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6.5"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6.5"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6.5"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6.5"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6.5"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6.5"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6.5"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6.5"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6.5"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6.5"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6.5"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6.5"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6.5"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6.5"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6.5"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6.5"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6.5"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6.5"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6.5"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6.5"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6.5"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6.5"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6.5"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6.5"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6.5"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6.5"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6.5"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6.5"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6.5"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6.5"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6.5"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6.5"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6.5"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6.5"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6.5"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6.5"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6.5"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6.5"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6.5"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6.5"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6.5"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6.5"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6.5"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6.5"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6.5"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6.5"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6.5"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6.5"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6.5"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6.5"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6.5"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6.5"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6.5"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6.5"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6.5"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6.5"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6.5"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6.5"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6.5"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6.5"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6.5"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6.5"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6.5"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6.5"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6.5"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6.5"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6.5"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6.5"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6.5"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6.5"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6.5"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6.5"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6.5"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6.5"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6.5"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6.5"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6.5"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6.5"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6.5"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6.5"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6.5"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6.5"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6.5"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6.5"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6.5"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6.5"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6.5"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6.5"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6.5"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6.5"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6.5"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6.5"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6.5"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6.5"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6.5"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6.5"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6.5"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6.5"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6.5"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6.5"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6.5"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6.5"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6.5"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6.5"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6.5"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6.5"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6.5"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6.5"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6.5"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6.5"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6.5"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6.5"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6.5"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6.5"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6.5"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6.5"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6.5"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6.5"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6.5"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6.5"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6.5"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6.5"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6.5"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6.5"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6.5"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6.5"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6.5"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6.5"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6.5"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6.5"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6.5"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6.5"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6.5"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6.5"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6.5"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6.5"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6.5"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6.5"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6.5"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6.5"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6.5"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6.5"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6.5"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6.5"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6.5"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6.5"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6.5"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6.5"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6.5"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6.5"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6.5"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6.5"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6.5"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6.5"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6.5"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6.5"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6.5"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6.5"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6.5"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6.5"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6.5"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6.5"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6.5"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6.5"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6.5"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6.5"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6.5"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6.5"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6.5"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6.5"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6.5"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6.5"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6.5"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6.5"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6.5"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6.5"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6.5"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6.5"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6.5"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6.5"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6.5"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6.5"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6.5"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6.5"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6.5"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6.5"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6.5"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6.5"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6.5"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6.5"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6.5"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6.5"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6.5"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6.5"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6.5"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6.5"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6.5"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6.5"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6.5"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6.5" x14ac:dyDescent="0.3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6.5" x14ac:dyDescent="0.3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row r="1004" spans="1:41" ht="16.5" x14ac:dyDescent="0.3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row>
    <row r="1005" spans="1:41" ht="16.5" x14ac:dyDescent="0.3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row>
    <row r="1006" spans="1:41" ht="16.5"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row>
    <row r="1007" spans="1:41" ht="16.5" x14ac:dyDescent="0.3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row>
    <row r="1008" spans="1:41" ht="16.5" x14ac:dyDescent="0.3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row>
    <row r="1009" spans="1:41" ht="16.5" x14ac:dyDescent="0.3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row>
    <row r="1010" spans="1:41" ht="16.5" x14ac:dyDescent="0.3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row>
    <row r="1011" spans="1:41" ht="16.5" x14ac:dyDescent="0.3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row>
    <row r="1012" spans="1:41" ht="16.5" x14ac:dyDescent="0.3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row>
    <row r="1013" spans="1:41" ht="16.5" x14ac:dyDescent="0.3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row>
    <row r="1014" spans="1:41" ht="16.5" x14ac:dyDescent="0.3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row>
    <row r="1015" spans="1:41" ht="16.5" x14ac:dyDescent="0.3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row>
    <row r="1016" spans="1:41" ht="16.5" x14ac:dyDescent="0.3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row>
    <row r="1017" spans="1:41" ht="16.5" x14ac:dyDescent="0.3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row>
    <row r="1018" spans="1:41" ht="16.5" x14ac:dyDescent="0.3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row>
    <row r="1019" spans="1:41" ht="16.5" x14ac:dyDescent="0.3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row>
    <row r="1020" spans="1:41" ht="16.5" x14ac:dyDescent="0.3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row>
    <row r="1021" spans="1:41" ht="16.5" x14ac:dyDescent="0.3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row>
    <row r="1022" spans="1:41" ht="16.5" x14ac:dyDescent="0.3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row>
    <row r="1023" spans="1:41" ht="16.5" x14ac:dyDescent="0.3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row>
    <row r="1024" spans="1:41" ht="16.5" x14ac:dyDescent="0.3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row>
    <row r="1025" spans="1:41" ht="16.5" x14ac:dyDescent="0.3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row>
    <row r="1026" spans="1:41" ht="16.5" x14ac:dyDescent="0.3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row>
    <row r="1027" spans="1:41" ht="16.5" x14ac:dyDescent="0.3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row>
    <row r="1028" spans="1:41" ht="16.5" x14ac:dyDescent="0.3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row>
    <row r="1029" spans="1:41" ht="16.5" x14ac:dyDescent="0.3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row>
    <row r="1030" spans="1:41" ht="16.5" x14ac:dyDescent="0.3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row>
    <row r="1031" spans="1:41" ht="16.5" x14ac:dyDescent="0.3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row>
    <row r="1032" spans="1:41" ht="16.5" x14ac:dyDescent="0.3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row>
    <row r="1033" spans="1:41" ht="16.5" x14ac:dyDescent="0.3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row>
    <row r="1034" spans="1:41" ht="16.5" x14ac:dyDescent="0.3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row>
    <row r="1035" spans="1:41" ht="16.5" x14ac:dyDescent="0.3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row>
    <row r="1036" spans="1:41" ht="16.5" x14ac:dyDescent="0.3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row>
    <row r="1037" spans="1:41" ht="16.5" x14ac:dyDescent="0.3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row>
    <row r="1038" spans="1:41" ht="16.5" x14ac:dyDescent="0.3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row>
    <row r="1039" spans="1:41" ht="16.5" x14ac:dyDescent="0.3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row>
    <row r="1040" spans="1:41" ht="16.5" x14ac:dyDescent="0.3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row>
    <row r="1041" spans="1:41" ht="16.5" x14ac:dyDescent="0.3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row>
    <row r="1042" spans="1:41" ht="16.5" x14ac:dyDescent="0.3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row>
    <row r="1043" spans="1:41" ht="16.5" x14ac:dyDescent="0.3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row>
    <row r="1044" spans="1:41" ht="16.5" x14ac:dyDescent="0.3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row>
    <row r="1045" spans="1:41" ht="16.5" x14ac:dyDescent="0.3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row>
    <row r="1046" spans="1:41" ht="16.5" x14ac:dyDescent="0.3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row>
    <row r="1047" spans="1:41" ht="16.5" x14ac:dyDescent="0.3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row>
    <row r="1048" spans="1:41" ht="16.5" x14ac:dyDescent="0.3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row>
    <row r="1049" spans="1:41" ht="16.5" x14ac:dyDescent="0.3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row>
    <row r="1050" spans="1:41" ht="16.5" x14ac:dyDescent="0.3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row>
    <row r="1051" spans="1:41" ht="16.5" x14ac:dyDescent="0.3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row>
    <row r="1052" spans="1:41" ht="16.5" x14ac:dyDescent="0.3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row>
    <row r="1053" spans="1:41" ht="16.5" x14ac:dyDescent="0.3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row>
    <row r="1054" spans="1:41" ht="16.5" x14ac:dyDescent="0.3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row>
    <row r="1055" spans="1:41" ht="16.5" x14ac:dyDescent="0.3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row>
    <row r="1056" spans="1:41" ht="16.5" x14ac:dyDescent="0.3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row>
    <row r="1057" spans="1:41" ht="16.5" x14ac:dyDescent="0.3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row>
    <row r="1058" spans="1:41" ht="16.5" x14ac:dyDescent="0.3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row>
    <row r="1059" spans="1:41" ht="16.5" x14ac:dyDescent="0.3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row>
    <row r="1060" spans="1:41" ht="16.5" x14ac:dyDescent="0.3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row>
    <row r="1061" spans="1:41" ht="16.5" x14ac:dyDescent="0.3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row>
    <row r="1062" spans="1:41" ht="16.5" x14ac:dyDescent="0.3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row>
    <row r="1063" spans="1:41" ht="16.5" x14ac:dyDescent="0.3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row>
    <row r="1064" spans="1:41" ht="16.5" x14ac:dyDescent="0.3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row>
    <row r="1065" spans="1:41" ht="16.5" x14ac:dyDescent="0.3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row>
    <row r="1066" spans="1:41" ht="16.5" x14ac:dyDescent="0.3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row>
    <row r="1067" spans="1:41" ht="16.5" x14ac:dyDescent="0.3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row>
    <row r="1068" spans="1:41" ht="16.5" x14ac:dyDescent="0.3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row>
    <row r="1069" spans="1:41" ht="16.5" x14ac:dyDescent="0.3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row>
    <row r="1070" spans="1:41" ht="16.5" x14ac:dyDescent="0.3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row>
    <row r="1071" spans="1:41" ht="16.5" x14ac:dyDescent="0.3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row>
    <row r="1072" spans="1:41" ht="16.5" x14ac:dyDescent="0.3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row>
    <row r="1073" spans="1:41" ht="16.5" x14ac:dyDescent="0.3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row>
    <row r="1074" spans="1:41" ht="16.5" x14ac:dyDescent="0.3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row>
    <row r="1075" spans="1:41" ht="16.5" x14ac:dyDescent="0.3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row>
    <row r="1076" spans="1:41" ht="16.5" x14ac:dyDescent="0.3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row>
    <row r="1077" spans="1:41" ht="16.5" x14ac:dyDescent="0.3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row>
    <row r="1078" spans="1:41" ht="16.5" x14ac:dyDescent="0.3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row>
    <row r="1079" spans="1:41" ht="16.5" x14ac:dyDescent="0.3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row>
    <row r="1080" spans="1:41" ht="16.5" x14ac:dyDescent="0.3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row>
    <row r="1081" spans="1:41" ht="16.5" x14ac:dyDescent="0.3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row>
    <row r="1082" spans="1:41" ht="16.5" x14ac:dyDescent="0.3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row>
    <row r="1083" spans="1:41" ht="16.5" x14ac:dyDescent="0.3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row>
    <row r="1084" spans="1:41" ht="16.5" x14ac:dyDescent="0.3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row>
    <row r="1085" spans="1:41" ht="16.5" x14ac:dyDescent="0.3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row>
    <row r="1086" spans="1:41" ht="16.5" x14ac:dyDescent="0.3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row>
    <row r="1087" spans="1:41" ht="16.5" x14ac:dyDescent="0.3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row>
    <row r="1088" spans="1:41" ht="16.5" x14ac:dyDescent="0.3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row>
    <row r="1089" spans="1:41" ht="16.5" x14ac:dyDescent="0.3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row>
    <row r="1090" spans="1:41" ht="16.5" x14ac:dyDescent="0.3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row>
    <row r="1091" spans="1:41" ht="16.5" x14ac:dyDescent="0.3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row>
    <row r="1092" spans="1:41" ht="16.5" x14ac:dyDescent="0.3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row>
    <row r="1093" spans="1:41" ht="16.5" x14ac:dyDescent="0.3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row>
    <row r="1094" spans="1:41" ht="16.5" x14ac:dyDescent="0.3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row>
    <row r="1095" spans="1:41" ht="16.5" x14ac:dyDescent="0.3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row>
    <row r="1096" spans="1:41" ht="16.5" x14ac:dyDescent="0.3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row>
    <row r="1097" spans="1:41" ht="16.5" x14ac:dyDescent="0.3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row>
    <row r="1098" spans="1:41" ht="16.5" x14ac:dyDescent="0.3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row>
    <row r="1099" spans="1:41" ht="16.5" x14ac:dyDescent="0.3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row>
    <row r="1100" spans="1:41" ht="16.5" x14ac:dyDescent="0.3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row>
    <row r="1101" spans="1:41" ht="16.5" x14ac:dyDescent="0.3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row>
    <row r="1102" spans="1:41" ht="16.5" x14ac:dyDescent="0.3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row>
    <row r="1103" spans="1:41" ht="16.5" x14ac:dyDescent="0.3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row>
    <row r="1104" spans="1:41" ht="16.5" x14ac:dyDescent="0.3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row>
    <row r="1105" spans="1:41" ht="16.5" x14ac:dyDescent="0.3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row>
    <row r="1106" spans="1:41" ht="16.5" x14ac:dyDescent="0.3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row>
    <row r="1107" spans="1:41" ht="16.5" x14ac:dyDescent="0.3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row>
    <row r="1108" spans="1:41" ht="16.5" x14ac:dyDescent="0.3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row>
    <row r="1109" spans="1:41" ht="16.5" x14ac:dyDescent="0.3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row>
    <row r="1110" spans="1:41" ht="16.5" x14ac:dyDescent="0.3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row>
    <row r="1111" spans="1:41" ht="16.5" x14ac:dyDescent="0.3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row>
    <row r="1112" spans="1:41" ht="16.5" x14ac:dyDescent="0.3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row>
    <row r="1113" spans="1:41" ht="16.5" x14ac:dyDescent="0.3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row>
    <row r="1114" spans="1:41" ht="16.5" x14ac:dyDescent="0.3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row>
    <row r="1115" spans="1:41" ht="16.5" x14ac:dyDescent="0.3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row>
    <row r="1116" spans="1:41" ht="16.5" x14ac:dyDescent="0.3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row>
    <row r="1117" spans="1:41" ht="16.5" x14ac:dyDescent="0.3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row>
    <row r="1118" spans="1:41" ht="16.5" x14ac:dyDescent="0.3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row>
    <row r="1119" spans="1:41" ht="16.5" x14ac:dyDescent="0.3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row>
    <row r="1120" spans="1:41" ht="16.5" x14ac:dyDescent="0.3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row>
    <row r="1121" spans="1:41" ht="16.5" x14ac:dyDescent="0.3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row>
    <row r="1122" spans="1:41" ht="16.5" x14ac:dyDescent="0.3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row>
    <row r="1123" spans="1:41" ht="16.5" x14ac:dyDescent="0.3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row>
    <row r="1124" spans="1:41" ht="16.5" x14ac:dyDescent="0.3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row>
    <row r="1125" spans="1:41" ht="16.5" x14ac:dyDescent="0.3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row>
    <row r="1126" spans="1:41" ht="16.5" x14ac:dyDescent="0.3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row>
    <row r="1127" spans="1:41" ht="16.5" x14ac:dyDescent="0.3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row>
    <row r="1128" spans="1:41" ht="16.5" x14ac:dyDescent="0.3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row>
    <row r="1129" spans="1:41" ht="16.5" x14ac:dyDescent="0.3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row>
    <row r="1130" spans="1:41" ht="16.5" x14ac:dyDescent="0.3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row>
    <row r="1131" spans="1:41" ht="16.5" x14ac:dyDescent="0.3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row>
    <row r="1132" spans="1:41" ht="16.5" x14ac:dyDescent="0.3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row>
    <row r="1133" spans="1:41" ht="16.5" x14ac:dyDescent="0.3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row>
    <row r="1134" spans="1:41" ht="16.5" x14ac:dyDescent="0.3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row>
    <row r="1135" spans="1:41" ht="16.5" x14ac:dyDescent="0.3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row>
    <row r="1136" spans="1:41" ht="16.5" x14ac:dyDescent="0.3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row>
    <row r="1137" spans="1:41" ht="16.5" x14ac:dyDescent="0.3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row>
    <row r="1138" spans="1:41" ht="16.5" x14ac:dyDescent="0.3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row>
    <row r="1139" spans="1:41" ht="16.5" x14ac:dyDescent="0.3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row>
    <row r="1140" spans="1:41" ht="16.5" x14ac:dyDescent="0.3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row>
    <row r="1141" spans="1:41" ht="16.5" x14ac:dyDescent="0.3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row>
    <row r="1142" spans="1:41" ht="16.5" x14ac:dyDescent="0.3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row>
    <row r="1143" spans="1:41" ht="16.5" x14ac:dyDescent="0.3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row>
    <row r="1144" spans="1:41" ht="16.5" x14ac:dyDescent="0.3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row>
    <row r="1145" spans="1:41" ht="16.5" x14ac:dyDescent="0.3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row>
    <row r="1146" spans="1:41" ht="16.5" x14ac:dyDescent="0.3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row>
    <row r="1147" spans="1:41" ht="16.5" x14ac:dyDescent="0.35">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row>
    <row r="1148" spans="1:41" ht="16.5" x14ac:dyDescent="0.35">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row>
    <row r="1149" spans="1:41" ht="16.5" x14ac:dyDescent="0.35">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row>
    <row r="1150" spans="1:41" ht="16.5" x14ac:dyDescent="0.35">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row>
    <row r="1151" spans="1:41" ht="16.5" x14ac:dyDescent="0.35">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row>
    <row r="1152" spans="1:41" ht="16.5" x14ac:dyDescent="0.35">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row>
    <row r="1153" spans="1:41" ht="16.5" x14ac:dyDescent="0.35">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row>
    <row r="1154" spans="1:41" ht="16.5" x14ac:dyDescent="0.35">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row>
    <row r="1155" spans="1:41" ht="16.5" x14ac:dyDescent="0.35">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row>
    <row r="1156" spans="1:41" ht="16.5" x14ac:dyDescent="0.35">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row>
    <row r="1157" spans="1:41" ht="16.5" x14ac:dyDescent="0.35">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row>
    <row r="1158" spans="1:41" ht="16.5" x14ac:dyDescent="0.35">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row>
    <row r="1159" spans="1:41" ht="16.5" x14ac:dyDescent="0.35">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row>
    <row r="1160" spans="1:41" ht="16.5" x14ac:dyDescent="0.35">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row>
    <row r="1161" spans="1:41" ht="16.5" x14ac:dyDescent="0.35">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row>
    <row r="1162" spans="1:41" ht="16.5" x14ac:dyDescent="0.35">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row>
    <row r="1163" spans="1:41" ht="16.5" x14ac:dyDescent="0.35">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row>
    <row r="1164" spans="1:41" ht="16.5" x14ac:dyDescent="0.35">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row>
    <row r="1165" spans="1:41" ht="16.5" x14ac:dyDescent="0.35">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row>
    <row r="1166" spans="1:41" ht="16.5" x14ac:dyDescent="0.35">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row>
    <row r="1167" spans="1:41" ht="16.5" x14ac:dyDescent="0.35">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row>
    <row r="1168" spans="1:41" ht="16.5" x14ac:dyDescent="0.35">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row>
    <row r="1169" spans="1:41" ht="16.5" x14ac:dyDescent="0.35">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row>
    <row r="1170" spans="1:41" ht="16.5" x14ac:dyDescent="0.35">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row>
    <row r="1171" spans="1:41" ht="16.5" x14ac:dyDescent="0.35">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row>
    <row r="1172" spans="1:41" ht="16.5" x14ac:dyDescent="0.35">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row>
    <row r="1173" spans="1:41" ht="16.5" x14ac:dyDescent="0.35">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row>
    <row r="1174" spans="1:41" ht="16.5" x14ac:dyDescent="0.35">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row>
    <row r="1175" spans="1:41" ht="16.5" x14ac:dyDescent="0.35">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row>
    <row r="1176" spans="1:41" ht="16.5" x14ac:dyDescent="0.35">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row>
    <row r="1177" spans="1:41" ht="16.5" x14ac:dyDescent="0.35">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row>
    <row r="1178" spans="1:41" ht="16.5" x14ac:dyDescent="0.35">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row>
    <row r="1179" spans="1:41" ht="16.5" x14ac:dyDescent="0.35">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row>
    <row r="1180" spans="1:41" ht="16.5" x14ac:dyDescent="0.35">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row>
    <row r="1181" spans="1:41" ht="16.5" x14ac:dyDescent="0.35">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row>
    <row r="1182" spans="1:41" ht="16.5" x14ac:dyDescent="0.35">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row>
    <row r="1183" spans="1:41" ht="16.5" x14ac:dyDescent="0.35">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row>
    <row r="1184" spans="1:41" ht="16.5" x14ac:dyDescent="0.35">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row>
    <row r="1185" spans="1:41" ht="16.5" x14ac:dyDescent="0.35">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row>
    <row r="1186" spans="1:41" ht="16.5" x14ac:dyDescent="0.35">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row>
    <row r="1187" spans="1:41" ht="16.5" x14ac:dyDescent="0.35">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row>
    <row r="1188" spans="1:41" ht="16.5" x14ac:dyDescent="0.35">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row>
    <row r="1189" spans="1:41" ht="16.5" x14ac:dyDescent="0.35">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row>
    <row r="1190" spans="1:41" ht="16.5" x14ac:dyDescent="0.35">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row>
    <row r="1191" spans="1:41" ht="16.5" x14ac:dyDescent="0.35">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row>
    <row r="1192" spans="1:41" ht="16.5" x14ac:dyDescent="0.35">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row>
    <row r="1193" spans="1:41" ht="16.5" x14ac:dyDescent="0.35">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row>
    <row r="1194" spans="1:41" ht="16.5" x14ac:dyDescent="0.35">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row>
    <row r="1195" spans="1:41" ht="16.5" x14ac:dyDescent="0.35">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row>
    <row r="1196" spans="1:41" ht="16.5" x14ac:dyDescent="0.35">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row>
    <row r="1197" spans="1:41" ht="16.5" x14ac:dyDescent="0.35">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row>
    <row r="1198" spans="1:41" ht="16.5" x14ac:dyDescent="0.35">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row>
    <row r="1199" spans="1:41" ht="16.5" x14ac:dyDescent="0.35">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row>
    <row r="1200" spans="1:41" ht="16.5" x14ac:dyDescent="0.35">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row>
    <row r="1201" spans="1:41" ht="16.5" x14ac:dyDescent="0.35">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row>
    <row r="1202" spans="1:41" ht="16.5" x14ac:dyDescent="0.35">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row>
    <row r="1203" spans="1:41" ht="16.5" x14ac:dyDescent="0.35">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row>
    <row r="1204" spans="1:41" ht="16.5" x14ac:dyDescent="0.35">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row>
    <row r="1205" spans="1:41" ht="16.5" x14ac:dyDescent="0.35">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row>
    <row r="1206" spans="1:41" ht="16.5" x14ac:dyDescent="0.35">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row>
    <row r="1207" spans="1:41" ht="16.5" x14ac:dyDescent="0.35">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row>
    <row r="1208" spans="1:41" ht="16.5" x14ac:dyDescent="0.35">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row>
    <row r="1209" spans="1:41" ht="16.5" x14ac:dyDescent="0.35">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row>
    <row r="1210" spans="1:41" ht="16.5" x14ac:dyDescent="0.35">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row>
    <row r="1211" spans="1:41" ht="16.5" x14ac:dyDescent="0.35">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row>
    <row r="1212" spans="1:41" ht="16.5" x14ac:dyDescent="0.35">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row>
    <row r="1213" spans="1:41" ht="16.5" x14ac:dyDescent="0.35">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row>
    <row r="1214" spans="1:41" ht="16.5" x14ac:dyDescent="0.35">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row>
    <row r="1215" spans="1:41" ht="16.5" x14ac:dyDescent="0.35">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row>
    <row r="1216" spans="1:41" ht="16.5" x14ac:dyDescent="0.35">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row>
    <row r="1217" spans="1:41" ht="16.5" x14ac:dyDescent="0.35">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row>
    <row r="1218" spans="1:41" ht="16.5" x14ac:dyDescent="0.35">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row>
    <row r="1219" spans="1:41" ht="16.5" x14ac:dyDescent="0.35">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row>
    <row r="1220" spans="1:41" ht="16.5" x14ac:dyDescent="0.35">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row>
    <row r="1221" spans="1:41" ht="16.5" x14ac:dyDescent="0.35">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row>
    <row r="1222" spans="1:41" ht="16.5" x14ac:dyDescent="0.35">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row>
    <row r="1223" spans="1:41" ht="16.5" x14ac:dyDescent="0.35">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row>
    <row r="1224" spans="1:41" ht="16.5" x14ac:dyDescent="0.35">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row>
    <row r="1225" spans="1:41" ht="16.5" x14ac:dyDescent="0.35">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row>
    <row r="1226" spans="1:41" ht="16.5" x14ac:dyDescent="0.35">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row>
    <row r="1227" spans="1:41" ht="16.5" x14ac:dyDescent="0.35">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row>
    <row r="1228" spans="1:41" ht="16.5" x14ac:dyDescent="0.35">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row>
    <row r="1229" spans="1:41" ht="16.5" x14ac:dyDescent="0.35">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row>
    <row r="1230" spans="1:41" ht="16.5" x14ac:dyDescent="0.35">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row>
    <row r="1231" spans="1:41" ht="16.5" x14ac:dyDescent="0.35">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row>
    <row r="1232" spans="1:41" ht="16.5" x14ac:dyDescent="0.35">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row>
    <row r="1233" spans="1:41" ht="16.5" x14ac:dyDescent="0.35">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row>
    <row r="1234" spans="1:41" ht="16.5" x14ac:dyDescent="0.35">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row>
    <row r="1235" spans="1:41" ht="16.5" x14ac:dyDescent="0.35">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row>
    <row r="1236" spans="1:41" ht="16.5" x14ac:dyDescent="0.35">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row>
    <row r="1237" spans="1:41" ht="16.5" x14ac:dyDescent="0.35">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row>
    <row r="1238" spans="1:41" ht="16.5" x14ac:dyDescent="0.35">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row>
    <row r="1239" spans="1:41" ht="16.5" x14ac:dyDescent="0.35">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row>
    <row r="1240" spans="1:41" ht="16.5" x14ac:dyDescent="0.35">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row>
    <row r="1241" spans="1:41" ht="16.5" x14ac:dyDescent="0.35">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row>
    <row r="1242" spans="1:41" ht="16.5" x14ac:dyDescent="0.35">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row>
    <row r="1243" spans="1:41" ht="16.5" x14ac:dyDescent="0.35">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row>
    <row r="1244" spans="1:41" ht="16.5" x14ac:dyDescent="0.35">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row>
    <row r="1245" spans="1:41" ht="16.5" x14ac:dyDescent="0.35">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row>
    <row r="1246" spans="1:41" ht="16.5" x14ac:dyDescent="0.35">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row>
    <row r="1247" spans="1:41" ht="16.5" x14ac:dyDescent="0.35">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row>
    <row r="1248" spans="1:41" ht="16.5" x14ac:dyDescent="0.35">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row>
    <row r="1249" spans="1:41" ht="16.5" x14ac:dyDescent="0.35">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row>
    <row r="1250" spans="1:41" ht="16.5" x14ac:dyDescent="0.35">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row>
    <row r="1251" spans="1:41" ht="16.5" x14ac:dyDescent="0.35">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row>
    <row r="1252" spans="1:41" ht="16.5" x14ac:dyDescent="0.35">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row>
    <row r="1253" spans="1:41" ht="16.5" x14ac:dyDescent="0.35">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row>
    <row r="1254" spans="1:41" ht="16.5" x14ac:dyDescent="0.35">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row>
    <row r="1255" spans="1:41" ht="16.5" x14ac:dyDescent="0.35">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row>
    <row r="1256" spans="1:41" ht="16.5" x14ac:dyDescent="0.35">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row>
    <row r="1257" spans="1:41" ht="16.5" x14ac:dyDescent="0.35">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row>
    <row r="1258" spans="1:41" ht="16.5" x14ac:dyDescent="0.35">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row>
    <row r="1259" spans="1:41" ht="16.5" x14ac:dyDescent="0.35">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row>
    <row r="1260" spans="1:41" ht="16.5" x14ac:dyDescent="0.35">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row>
    <row r="1261" spans="1:41" ht="16.5" x14ac:dyDescent="0.35">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row>
    <row r="1262" spans="1:41" ht="16.5" x14ac:dyDescent="0.35">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row>
    <row r="1263" spans="1:41" ht="16.5" x14ac:dyDescent="0.35">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row>
    <row r="1264" spans="1:41" ht="16.5" x14ac:dyDescent="0.35">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row>
    <row r="1265" spans="1:41" ht="16.5" x14ac:dyDescent="0.35">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row>
    <row r="1266" spans="1:41" ht="16.5" x14ac:dyDescent="0.35">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row>
    <row r="1267" spans="1:41" ht="16.5" x14ac:dyDescent="0.35">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row>
    <row r="1268" spans="1:41" ht="16.5" x14ac:dyDescent="0.35">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row>
    <row r="1269" spans="1:41" ht="16.5" x14ac:dyDescent="0.35">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row>
    <row r="1270" spans="1:41" ht="16.5" x14ac:dyDescent="0.35">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row>
    <row r="1271" spans="1:41" ht="16.5" x14ac:dyDescent="0.35">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row>
    <row r="1272" spans="1:41" ht="16.5" x14ac:dyDescent="0.35">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row>
    <row r="1273" spans="1:41" ht="16.5" x14ac:dyDescent="0.35">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row>
    <row r="1274" spans="1:41" ht="16.5" x14ac:dyDescent="0.35">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row>
    <row r="1275" spans="1:41" ht="16.5" x14ac:dyDescent="0.35">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row>
    <row r="1276" spans="1:41" ht="16.5" x14ac:dyDescent="0.35">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row>
    <row r="1277" spans="1:41" ht="16.5" x14ac:dyDescent="0.35">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row>
    <row r="1278" spans="1:41" ht="16.5" x14ac:dyDescent="0.35">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row>
    <row r="1279" spans="1:41" ht="16.5" x14ac:dyDescent="0.35">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row>
    <row r="1280" spans="1:41" ht="16.5" x14ac:dyDescent="0.35">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row>
    <row r="1281" spans="1:41" ht="16.5" x14ac:dyDescent="0.35">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row>
    <row r="1282" spans="1:41" ht="16.5" x14ac:dyDescent="0.35">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row>
    <row r="1283" spans="1:41" ht="16.5" x14ac:dyDescent="0.35">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row>
    <row r="1284" spans="1:41" ht="16.5" x14ac:dyDescent="0.35">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row>
    <row r="1285" spans="1:41" ht="16.5" x14ac:dyDescent="0.35">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row>
    <row r="1286" spans="1:41" ht="16.5" x14ac:dyDescent="0.35">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row>
    <row r="1287" spans="1:41" ht="16.5" x14ac:dyDescent="0.35">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row>
    <row r="1288" spans="1:41" ht="16.5" x14ac:dyDescent="0.35">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row>
    <row r="1289" spans="1:41" ht="16.5" x14ac:dyDescent="0.35">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row>
    <row r="1290" spans="1:41" ht="16.5" x14ac:dyDescent="0.35">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row>
    <row r="1291" spans="1:41" ht="16.5" x14ac:dyDescent="0.35">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row>
    <row r="1292" spans="1:41" ht="16.5" x14ac:dyDescent="0.35">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row>
    <row r="1293" spans="1:41" ht="16.5" x14ac:dyDescent="0.35">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row>
    <row r="1294" spans="1:41" ht="16.5" x14ac:dyDescent="0.35">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row>
    <row r="1295" spans="1:41" ht="16.5" x14ac:dyDescent="0.35">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row>
    <row r="1296" spans="1:41" ht="16.5" x14ac:dyDescent="0.35">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row>
    <row r="1297" spans="1:41" ht="16.5" x14ac:dyDescent="0.35">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row>
    <row r="1298" spans="1:41" ht="16.5" x14ac:dyDescent="0.35">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row>
    <row r="1299" spans="1:41" ht="16.5" x14ac:dyDescent="0.35">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row>
    <row r="1300" spans="1:41" ht="16.5" x14ac:dyDescent="0.35">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row>
    <row r="1301" spans="1:41" ht="16.5" x14ac:dyDescent="0.35">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row>
    <row r="1302" spans="1:41" ht="16.5" x14ac:dyDescent="0.35">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row>
    <row r="1303" spans="1:41" ht="16.5" x14ac:dyDescent="0.35">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row>
    <row r="1304" spans="1:41" ht="16.5" x14ac:dyDescent="0.35">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row>
    <row r="1305" spans="1:41" ht="16.5" x14ac:dyDescent="0.35">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row>
    <row r="1306" spans="1:41" ht="16.5" x14ac:dyDescent="0.35">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row>
    <row r="1307" spans="1:41" ht="16.5" x14ac:dyDescent="0.35">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row>
    <row r="1308" spans="1:41" ht="16.5" x14ac:dyDescent="0.35">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row>
    <row r="1309" spans="1:41" ht="16.5" x14ac:dyDescent="0.35">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row>
    <row r="1310" spans="1:41" ht="16.5" x14ac:dyDescent="0.35">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row>
    <row r="1311" spans="1:41" ht="16.5" x14ac:dyDescent="0.35">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row>
    <row r="1312" spans="1:41" ht="16.5" x14ac:dyDescent="0.35">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row>
    <row r="1313" spans="1:41" ht="16.5" x14ac:dyDescent="0.35">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row>
    <row r="1314" spans="1:41" ht="16.5" x14ac:dyDescent="0.35">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row>
    <row r="1315" spans="1:41" ht="16.5" x14ac:dyDescent="0.35">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row>
    <row r="1316" spans="1:41" ht="16.5" x14ac:dyDescent="0.35">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row>
    <row r="1317" spans="1:41" ht="16.5" x14ac:dyDescent="0.35">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row>
    <row r="1318" spans="1:41" ht="16.5" x14ac:dyDescent="0.35">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row>
    <row r="1319" spans="1:41" ht="16.5" x14ac:dyDescent="0.35">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row>
    <row r="1320" spans="1:41" ht="16.5" x14ac:dyDescent="0.35">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row>
    <row r="1321" spans="1:41" ht="16.5" x14ac:dyDescent="0.35">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row>
    <row r="1322" spans="1:41" ht="16.5" x14ac:dyDescent="0.35">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row>
    <row r="1323" spans="1:41" ht="16.5" x14ac:dyDescent="0.35">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row>
    <row r="1324" spans="1:41" ht="16.5" x14ac:dyDescent="0.35">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row>
    <row r="1325" spans="1:41" ht="16.5" x14ac:dyDescent="0.35">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row>
    <row r="1326" spans="1:41" ht="16.5" x14ac:dyDescent="0.35">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row>
    <row r="1327" spans="1:41" ht="16.5" x14ac:dyDescent="0.35">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row>
    <row r="1328" spans="1:41" ht="16.5" x14ac:dyDescent="0.35">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row>
    <row r="1329" spans="1:41" ht="16.5" x14ac:dyDescent="0.35">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row>
    <row r="1330" spans="1:41" ht="16.5" x14ac:dyDescent="0.35">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row>
    <row r="1331" spans="1:41" ht="16.5" x14ac:dyDescent="0.35">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row>
    <row r="1332" spans="1:41" ht="16.5" x14ac:dyDescent="0.35">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row>
    <row r="1333" spans="1:41" ht="16.5" x14ac:dyDescent="0.35">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row>
    <row r="1334" spans="1:41" ht="16.5" x14ac:dyDescent="0.35">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row>
    <row r="1335" spans="1:41" ht="16.5" x14ac:dyDescent="0.35">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row>
    <row r="1336" spans="1:41" ht="16.5" x14ac:dyDescent="0.35">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row>
    <row r="1337" spans="1:41" ht="16.5" x14ac:dyDescent="0.35">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row>
    <row r="1338" spans="1:41" ht="16.5" x14ac:dyDescent="0.35">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row>
    <row r="1339" spans="1:41" ht="16.5" x14ac:dyDescent="0.35">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row>
    <row r="1340" spans="1:41" ht="16.5" x14ac:dyDescent="0.35">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row>
    <row r="1341" spans="1:41" ht="16.5" x14ac:dyDescent="0.35">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row>
    <row r="1342" spans="1:41" ht="16.5" x14ac:dyDescent="0.35">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row>
    <row r="1343" spans="1:41" ht="16.5" x14ac:dyDescent="0.35">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row>
    <row r="1344" spans="1:41" ht="16.5" x14ac:dyDescent="0.35">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row>
    <row r="1345" spans="1:41" ht="16.5" x14ac:dyDescent="0.35">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row>
    <row r="1346" spans="1:41" ht="16.5" x14ac:dyDescent="0.35">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row>
    <row r="1347" spans="1:41" ht="16.5" x14ac:dyDescent="0.35">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row>
    <row r="1348" spans="1:41" ht="16.5" x14ac:dyDescent="0.35">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row>
    <row r="1349" spans="1:41" ht="16.5" x14ac:dyDescent="0.35">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row>
    <row r="1350" spans="1:41" ht="16.5" x14ac:dyDescent="0.35">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row>
    <row r="1351" spans="1:41" ht="16.5" x14ac:dyDescent="0.35">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row>
    <row r="1352" spans="1:41" ht="16.5" x14ac:dyDescent="0.35">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row>
    <row r="1353" spans="1:41" ht="16.5" x14ac:dyDescent="0.35">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row>
    <row r="1354" spans="1:41" ht="16.5" x14ac:dyDescent="0.35">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row>
    <row r="1355" spans="1:41" ht="16.5" x14ac:dyDescent="0.35">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row>
    <row r="1356" spans="1:41" ht="16.5" x14ac:dyDescent="0.35">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row>
    <row r="1357" spans="1:41" ht="16.5" x14ac:dyDescent="0.35">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row>
    <row r="1358" spans="1:41" ht="16.5" x14ac:dyDescent="0.35">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row>
    <row r="1359" spans="1:41" ht="16.5" x14ac:dyDescent="0.35">
      <c r="G1359" s="1"/>
      <c r="H1359" s="1"/>
      <c r="I1359" s="1"/>
      <c r="J1359" s="1"/>
      <c r="K1359" s="1"/>
      <c r="L1359" s="1"/>
    </row>
    <row r="1360" spans="1:41" ht="16.5" x14ac:dyDescent="0.35">
      <c r="G1360" s="1"/>
      <c r="H1360" s="1"/>
      <c r="I1360" s="1"/>
      <c r="J1360" s="1"/>
      <c r="K1360" s="1"/>
      <c r="L1360" s="1"/>
    </row>
    <row r="1361" spans="7:12" ht="16.5" x14ac:dyDescent="0.35">
      <c r="G1361" s="1"/>
      <c r="H1361" s="1"/>
      <c r="I1361" s="1"/>
      <c r="J1361" s="1"/>
      <c r="K1361" s="1"/>
      <c r="L1361" s="1"/>
    </row>
    <row r="1362" spans="7:12" ht="16.5" x14ac:dyDescent="0.35">
      <c r="G1362" s="1"/>
      <c r="H1362" s="1"/>
      <c r="I1362" s="1"/>
      <c r="J1362" s="1"/>
      <c r="K1362" s="1"/>
      <c r="L1362" s="1"/>
    </row>
    <row r="1363" spans="7:12" ht="16.5" x14ac:dyDescent="0.35">
      <c r="G1363" s="1"/>
      <c r="H1363" s="1"/>
      <c r="I1363" s="1"/>
      <c r="J1363" s="1"/>
      <c r="K1363" s="1"/>
      <c r="L1363" s="1"/>
    </row>
    <row r="1364" spans="7:12" ht="16.5" x14ac:dyDescent="0.35">
      <c r="G1364" s="1"/>
      <c r="H1364" s="1"/>
      <c r="I1364" s="1"/>
      <c r="J1364" s="1"/>
      <c r="K1364" s="1"/>
      <c r="L1364" s="1"/>
    </row>
    <row r="1365" spans="7:12" ht="16.5" x14ac:dyDescent="0.35">
      <c r="G1365" s="1"/>
      <c r="H1365" s="1"/>
      <c r="I1365" s="1"/>
      <c r="J1365" s="1"/>
      <c r="K1365" s="1"/>
      <c r="L1365" s="1"/>
    </row>
    <row r="1366" spans="7:12" ht="16.5" x14ac:dyDescent="0.35">
      <c r="G1366" s="1"/>
      <c r="H1366" s="1"/>
      <c r="I1366" s="1"/>
      <c r="J1366" s="1"/>
      <c r="K1366" s="1"/>
      <c r="L1366" s="1"/>
    </row>
  </sheetData>
  <phoneticPr fontId="1" type="noConversion"/>
  <dataValidations count="1">
    <dataValidation type="list" allowBlank="1" showInputMessage="1" showErrorMessage="1" sqref="C3">
      <formula1>"一般计税,简易计税"</formula1>
    </dataValidation>
  </dataValidation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366"/>
  <sheetViews>
    <sheetView showGridLines="0" zoomScale="90" zoomScaleNormal="90" workbookViewId="0">
      <selection activeCell="I25" sqref="I25"/>
    </sheetView>
  </sheetViews>
  <sheetFormatPr defaultColWidth="8.875" defaultRowHeight="13.5" x14ac:dyDescent="0.15"/>
  <cols>
    <col min="1" max="1" width="2.625" style="145" customWidth="1"/>
    <col min="2" max="2" width="21.5" style="145" bestFit="1" customWidth="1"/>
    <col min="3" max="3" width="19.375" style="145" customWidth="1"/>
    <col min="4" max="13" width="15.75" style="145" customWidth="1"/>
    <col min="14" max="14" width="39.375" style="145" customWidth="1"/>
    <col min="15" max="16384" width="8.875" style="145"/>
  </cols>
  <sheetData>
    <row r="1" spans="1:48" ht="17.45" customHeight="1" thickBot="1" x14ac:dyDescent="0.4">
      <c r="A1" s="144"/>
      <c r="B1" s="144"/>
      <c r="C1" s="144"/>
      <c r="D1" s="182" t="s">
        <v>313</v>
      </c>
      <c r="E1" s="144"/>
      <c r="F1" s="144"/>
      <c r="G1" s="144"/>
      <c r="H1" s="144"/>
      <c r="I1" s="144"/>
      <c r="J1" s="144"/>
      <c r="K1" s="144"/>
      <c r="L1" s="144"/>
      <c r="M1" s="144"/>
      <c r="N1" s="183" t="s">
        <v>347</v>
      </c>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row>
    <row r="2" spans="1:48" ht="18" customHeight="1" x14ac:dyDescent="0.35">
      <c r="A2" s="144"/>
      <c r="B2" s="580" t="s">
        <v>294</v>
      </c>
      <c r="C2" s="581" t="s">
        <v>301</v>
      </c>
      <c r="D2" s="581" t="s">
        <v>295</v>
      </c>
      <c r="E2" s="581" t="s">
        <v>296</v>
      </c>
      <c r="F2" s="581" t="s">
        <v>297</v>
      </c>
      <c r="G2" s="582" t="s">
        <v>298</v>
      </c>
      <c r="H2" s="582" t="s">
        <v>299</v>
      </c>
      <c r="I2" s="582" t="s">
        <v>305</v>
      </c>
      <c r="J2" s="582" t="s">
        <v>306</v>
      </c>
      <c r="K2" s="582" t="s">
        <v>307</v>
      </c>
      <c r="L2" s="582" t="s">
        <v>308</v>
      </c>
      <c r="M2" s="583" t="s">
        <v>309</v>
      </c>
      <c r="N2" s="584" t="s">
        <v>302</v>
      </c>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row>
    <row r="3" spans="1:48" ht="18" customHeight="1" x14ac:dyDescent="0.35">
      <c r="A3" s="144"/>
      <c r="B3" s="662" t="s">
        <v>137</v>
      </c>
      <c r="C3" s="640">
        <f>ROUND('3-成本分摊'!D15*'3-成本分摊'!E15+'3-成本分摊'!D28*'3-成本分摊'!E28,-4)/10000</f>
        <v>0</v>
      </c>
      <c r="D3" s="585">
        <f>$C$3*D4</f>
        <v>0</v>
      </c>
      <c r="E3" s="585">
        <f t="shared" ref="E3:L3" si="0">$C$3*E4</f>
        <v>0</v>
      </c>
      <c r="F3" s="585">
        <f t="shared" si="0"/>
        <v>0</v>
      </c>
      <c r="G3" s="585">
        <f t="shared" si="0"/>
        <v>0</v>
      </c>
      <c r="H3" s="585">
        <f t="shared" si="0"/>
        <v>0</v>
      </c>
      <c r="I3" s="585">
        <f t="shared" si="0"/>
        <v>0</v>
      </c>
      <c r="J3" s="585">
        <f t="shared" si="0"/>
        <v>0</v>
      </c>
      <c r="K3" s="585">
        <f t="shared" si="0"/>
        <v>0</v>
      </c>
      <c r="L3" s="585">
        <f t="shared" si="0"/>
        <v>0</v>
      </c>
      <c r="M3" s="585">
        <f>$C$3*M4</f>
        <v>0</v>
      </c>
      <c r="N3" s="556"/>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row>
    <row r="4" spans="1:48" ht="18" customHeight="1" x14ac:dyDescent="0.35">
      <c r="A4" s="144"/>
      <c r="B4" s="586" t="s">
        <v>300</v>
      </c>
      <c r="C4" s="587">
        <f>SUM(D4:M4)</f>
        <v>1</v>
      </c>
      <c r="D4" s="577">
        <v>1</v>
      </c>
      <c r="E4" s="577"/>
      <c r="F4" s="578"/>
      <c r="G4" s="578"/>
      <c r="H4" s="578"/>
      <c r="I4" s="578"/>
      <c r="J4" s="578"/>
      <c r="K4" s="578"/>
      <c r="L4" s="578"/>
      <c r="M4" s="579"/>
      <c r="N4" s="558" t="s">
        <v>310</v>
      </c>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row>
    <row r="5" spans="1:48" ht="18" customHeight="1" x14ac:dyDescent="0.35">
      <c r="A5" s="144"/>
      <c r="B5" s="663" t="s">
        <v>303</v>
      </c>
      <c r="C5" s="641">
        <f>ROUND((('3-成本分摊'!G22+'3-成本分摊'!G35)-C3)*20%,-4)/10000</f>
        <v>0</v>
      </c>
      <c r="D5" s="588">
        <f>$C$5*D6</f>
        <v>0</v>
      </c>
      <c r="E5" s="588">
        <f t="shared" ref="E5:M5" si="1">$C$5*E6</f>
        <v>0</v>
      </c>
      <c r="F5" s="588">
        <f t="shared" si="1"/>
        <v>0</v>
      </c>
      <c r="G5" s="588">
        <f t="shared" si="1"/>
        <v>0</v>
      </c>
      <c r="H5" s="588">
        <f t="shared" si="1"/>
        <v>0</v>
      </c>
      <c r="I5" s="588">
        <f t="shared" si="1"/>
        <v>0</v>
      </c>
      <c r="J5" s="588">
        <f t="shared" si="1"/>
        <v>0</v>
      </c>
      <c r="K5" s="588">
        <f t="shared" si="1"/>
        <v>0</v>
      </c>
      <c r="L5" s="588">
        <f t="shared" si="1"/>
        <v>0</v>
      </c>
      <c r="M5" s="588">
        <f t="shared" si="1"/>
        <v>0</v>
      </c>
      <c r="N5" s="558"/>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row>
    <row r="6" spans="1:48" ht="18" customHeight="1" x14ac:dyDescent="0.35">
      <c r="A6" s="144"/>
      <c r="B6" s="586" t="s">
        <v>311</v>
      </c>
      <c r="C6" s="587">
        <f>SUM(D6:M6)</f>
        <v>1</v>
      </c>
      <c r="D6" s="577">
        <v>0.5</v>
      </c>
      <c r="E6" s="577">
        <v>0.5</v>
      </c>
      <c r="F6" s="577"/>
      <c r="G6" s="577"/>
      <c r="H6" s="577"/>
      <c r="I6" s="577"/>
      <c r="J6" s="577"/>
      <c r="K6" s="577"/>
      <c r="L6" s="577"/>
      <c r="M6" s="577"/>
      <c r="N6" s="558"/>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row>
    <row r="7" spans="1:48" ht="18" customHeight="1" x14ac:dyDescent="0.35">
      <c r="A7" s="144"/>
      <c r="B7" s="663" t="s">
        <v>304</v>
      </c>
      <c r="C7" s="642"/>
      <c r="D7" s="589">
        <f>$C$7*D8</f>
        <v>0</v>
      </c>
      <c r="E7" s="589">
        <f t="shared" ref="E7:M7" si="2">$C$7*E8</f>
        <v>0</v>
      </c>
      <c r="F7" s="589">
        <f t="shared" si="2"/>
        <v>0</v>
      </c>
      <c r="G7" s="589">
        <f t="shared" si="2"/>
        <v>0</v>
      </c>
      <c r="H7" s="589">
        <f t="shared" si="2"/>
        <v>0</v>
      </c>
      <c r="I7" s="589">
        <f t="shared" si="2"/>
        <v>0</v>
      </c>
      <c r="J7" s="589">
        <f t="shared" si="2"/>
        <v>0</v>
      </c>
      <c r="K7" s="589">
        <f t="shared" si="2"/>
        <v>0</v>
      </c>
      <c r="L7" s="589">
        <f t="shared" si="2"/>
        <v>0</v>
      </c>
      <c r="M7" s="589">
        <f t="shared" si="2"/>
        <v>0</v>
      </c>
      <c r="N7" s="560"/>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row>
    <row r="8" spans="1:48" ht="18" customHeight="1" x14ac:dyDescent="0.35">
      <c r="A8" s="144"/>
      <c r="B8" s="586" t="s">
        <v>312</v>
      </c>
      <c r="C8" s="587">
        <f>SUM(D8:M8)</f>
        <v>1</v>
      </c>
      <c r="D8" s="577">
        <v>0.5</v>
      </c>
      <c r="E8" s="577">
        <v>0.5</v>
      </c>
      <c r="F8" s="578"/>
      <c r="G8" s="578"/>
      <c r="H8" s="578"/>
      <c r="I8" s="578"/>
      <c r="J8" s="578"/>
      <c r="K8" s="578"/>
      <c r="L8" s="578"/>
      <c r="M8" s="579"/>
      <c r="N8" s="558"/>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row>
    <row r="9" spans="1:48" ht="18" customHeight="1" thickBot="1" x14ac:dyDescent="0.4">
      <c r="A9" s="144"/>
      <c r="B9" s="655" t="s">
        <v>319</v>
      </c>
      <c r="C9" s="656">
        <f>C3+C5+C7</f>
        <v>0</v>
      </c>
      <c r="D9" s="656">
        <f>D3+D5+D7</f>
        <v>0</v>
      </c>
      <c r="E9" s="656">
        <f>E3+E5+E7</f>
        <v>0</v>
      </c>
      <c r="F9" s="656">
        <f t="shared" ref="F9:L9" si="3">F3+F5+F7</f>
        <v>0</v>
      </c>
      <c r="G9" s="656">
        <f t="shared" si="3"/>
        <v>0</v>
      </c>
      <c r="H9" s="656">
        <f t="shared" si="3"/>
        <v>0</v>
      </c>
      <c r="I9" s="656">
        <f t="shared" si="3"/>
        <v>0</v>
      </c>
      <c r="J9" s="656">
        <f t="shared" si="3"/>
        <v>0</v>
      </c>
      <c r="K9" s="656">
        <f t="shared" si="3"/>
        <v>0</v>
      </c>
      <c r="L9" s="656">
        <f t="shared" si="3"/>
        <v>0</v>
      </c>
      <c r="M9" s="656">
        <f>M3+M5+M7</f>
        <v>0</v>
      </c>
      <c r="N9" s="657"/>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row>
    <row r="10" spans="1:48" ht="18" customHeight="1" x14ac:dyDescent="0.35">
      <c r="A10" s="144"/>
      <c r="B10" s="637" t="s">
        <v>362</v>
      </c>
      <c r="C10" s="638">
        <f>SUM(D10:M10)</f>
        <v>0</v>
      </c>
      <c r="D10" s="652"/>
      <c r="E10" s="652"/>
      <c r="F10" s="653"/>
      <c r="G10" s="653"/>
      <c r="H10" s="653"/>
      <c r="I10" s="653"/>
      <c r="J10" s="653"/>
      <c r="K10" s="653"/>
      <c r="L10" s="653"/>
      <c r="M10" s="654"/>
      <c r="N10" s="639"/>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row>
    <row r="11" spans="1:48" ht="18" customHeight="1" x14ac:dyDescent="0.35">
      <c r="A11" s="144"/>
      <c r="B11" s="643" t="s">
        <v>363</v>
      </c>
      <c r="C11" s="644">
        <f>SUM(D11:M11)</f>
        <v>0</v>
      </c>
      <c r="D11" s="644">
        <f>D9-D10</f>
        <v>0</v>
      </c>
      <c r="E11" s="644">
        <f>E9-E10</f>
        <v>0</v>
      </c>
      <c r="F11" s="644">
        <f t="shared" ref="F11:M11" si="4">F9-F10</f>
        <v>0</v>
      </c>
      <c r="G11" s="644">
        <f t="shared" si="4"/>
        <v>0</v>
      </c>
      <c r="H11" s="644">
        <f t="shared" si="4"/>
        <v>0</v>
      </c>
      <c r="I11" s="644">
        <f t="shared" si="4"/>
        <v>0</v>
      </c>
      <c r="J11" s="644">
        <f t="shared" si="4"/>
        <v>0</v>
      </c>
      <c r="K11" s="644">
        <f t="shared" si="4"/>
        <v>0</v>
      </c>
      <c r="L11" s="644">
        <f t="shared" si="4"/>
        <v>0</v>
      </c>
      <c r="M11" s="644">
        <f t="shared" si="4"/>
        <v>0</v>
      </c>
      <c r="N11" s="645"/>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row>
    <row r="12" spans="1:48" ht="18" customHeight="1" x14ac:dyDescent="0.35">
      <c r="A12" s="144"/>
      <c r="B12" s="646" t="s">
        <v>364</v>
      </c>
      <c r="C12" s="647">
        <f t="shared" ref="C12" si="5">SUM(D12:M12)</f>
        <v>0</v>
      </c>
      <c r="D12" s="665"/>
      <c r="E12" s="665"/>
      <c r="F12" s="665"/>
      <c r="G12" s="665"/>
      <c r="H12" s="665"/>
      <c r="I12" s="665"/>
      <c r="J12" s="665"/>
      <c r="K12" s="665"/>
      <c r="L12" s="665"/>
      <c r="M12" s="665"/>
      <c r="N12" s="648"/>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row>
    <row r="13" spans="1:48" ht="18" customHeight="1" x14ac:dyDescent="0.35">
      <c r="A13" s="144"/>
      <c r="B13" s="646" t="s">
        <v>365</v>
      </c>
      <c r="C13" s="647">
        <f>SUM(D13:M13)</f>
        <v>0</v>
      </c>
      <c r="D13" s="665"/>
      <c r="E13" s="665"/>
      <c r="F13" s="665"/>
      <c r="G13" s="665"/>
      <c r="H13" s="665"/>
      <c r="I13" s="665"/>
      <c r="J13" s="665"/>
      <c r="K13" s="665"/>
      <c r="L13" s="665"/>
      <c r="M13" s="665"/>
      <c r="N13" s="648"/>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row>
    <row r="14" spans="1:48" ht="18" customHeight="1" x14ac:dyDescent="0.35">
      <c r="A14" s="144"/>
      <c r="B14" s="649" t="s">
        <v>366</v>
      </c>
      <c r="C14" s="650">
        <f>SUM(D14:M14)</f>
        <v>0</v>
      </c>
      <c r="D14" s="650">
        <f>D10+D12</f>
        <v>0</v>
      </c>
      <c r="E14" s="650">
        <f>D14+E10+E12</f>
        <v>0</v>
      </c>
      <c r="F14" s="650">
        <f>E14+F10+F12</f>
        <v>0</v>
      </c>
      <c r="G14" s="650">
        <f t="shared" ref="G14:L14" si="6">F14+G10+G12</f>
        <v>0</v>
      </c>
      <c r="H14" s="650">
        <f t="shared" si="6"/>
        <v>0</v>
      </c>
      <c r="I14" s="650">
        <f t="shared" si="6"/>
        <v>0</v>
      </c>
      <c r="J14" s="650">
        <f t="shared" si="6"/>
        <v>0</v>
      </c>
      <c r="K14" s="650">
        <f t="shared" si="6"/>
        <v>0</v>
      </c>
      <c r="L14" s="650">
        <f t="shared" si="6"/>
        <v>0</v>
      </c>
      <c r="M14" s="650">
        <f>L14+M10+M12</f>
        <v>0</v>
      </c>
      <c r="N14" s="651"/>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row>
    <row r="15" spans="1:48" ht="18" customHeight="1" thickBot="1" x14ac:dyDescent="0.4">
      <c r="A15" s="144"/>
      <c r="B15" s="659" t="s">
        <v>367</v>
      </c>
      <c r="C15" s="660">
        <f>SUM(D15:M15)</f>
        <v>0</v>
      </c>
      <c r="D15" s="660">
        <f>D11+D13</f>
        <v>0</v>
      </c>
      <c r="E15" s="660">
        <f>D15+E11+E13</f>
        <v>0</v>
      </c>
      <c r="F15" s="660">
        <f t="shared" ref="F15:M15" si="7">E15+F11+F13</f>
        <v>0</v>
      </c>
      <c r="G15" s="660">
        <f t="shared" si="7"/>
        <v>0</v>
      </c>
      <c r="H15" s="660">
        <f t="shared" si="7"/>
        <v>0</v>
      </c>
      <c r="I15" s="660">
        <f t="shared" si="7"/>
        <v>0</v>
      </c>
      <c r="J15" s="660">
        <f t="shared" si="7"/>
        <v>0</v>
      </c>
      <c r="K15" s="660">
        <f t="shared" si="7"/>
        <v>0</v>
      </c>
      <c r="L15" s="660">
        <f t="shared" si="7"/>
        <v>0</v>
      </c>
      <c r="M15" s="660">
        <f t="shared" si="7"/>
        <v>0</v>
      </c>
      <c r="N15" s="661"/>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row>
    <row r="16" spans="1:48" ht="18" customHeight="1" x14ac:dyDescent="0.35">
      <c r="A16" s="144"/>
      <c r="B16" s="658" t="s">
        <v>316</v>
      </c>
      <c r="C16" s="585">
        <f>SUM(D16:M16)</f>
        <v>0</v>
      </c>
      <c r="D16" s="585">
        <f>D14*'5-其他税费'!$C$38-D12*'5-其他税费'!$C$38*50%</f>
        <v>0</v>
      </c>
      <c r="E16" s="585">
        <f>E14*'5-其他税费'!$C$38-E12*'5-其他税费'!$C$38*50%</f>
        <v>0</v>
      </c>
      <c r="F16" s="585">
        <f>F14*'5-其他税费'!$C$38-F12*'5-其他税费'!$C$38*50%</f>
        <v>0</v>
      </c>
      <c r="G16" s="585">
        <f>G14*'5-其他税费'!$C$38-G12*'5-其他税费'!$C$38*50%</f>
        <v>0</v>
      </c>
      <c r="H16" s="585">
        <f>H14*'5-其他税费'!$C$38-H12*'5-其他税费'!$C$38*50%</f>
        <v>0</v>
      </c>
      <c r="I16" s="585">
        <f>I14*'5-其他税费'!$C$38-I12*'5-其他税费'!$C$38*50%</f>
        <v>0</v>
      </c>
      <c r="J16" s="585">
        <f>J14*'5-其他税费'!$C$38-J12*'5-其他税费'!$C$38*50%</f>
        <v>0</v>
      </c>
      <c r="K16" s="585">
        <f>K14*'5-其他税费'!$C$38-K12*'5-其他税费'!$C$38*50%</f>
        <v>0</v>
      </c>
      <c r="L16" s="585">
        <f>L14*'5-其他税费'!$C$38-L12*'5-其他税费'!$C$38*50%</f>
        <v>0</v>
      </c>
      <c r="M16" s="585">
        <f>M14*'5-其他税费'!$C$38-M12*'5-其他税费'!$C$38*50%</f>
        <v>0</v>
      </c>
      <c r="N16" s="556"/>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row>
    <row r="17" spans="1:48" ht="18" customHeight="1" x14ac:dyDescent="0.35">
      <c r="A17" s="144"/>
      <c r="B17" s="592" t="s">
        <v>317</v>
      </c>
      <c r="C17" s="589">
        <f>SUM(D17:M17)</f>
        <v>0</v>
      </c>
      <c r="D17" s="589">
        <f>D15*'5-其他税费'!$C$39-D13*'5-其他税费'!$C$38*50%</f>
        <v>0</v>
      </c>
      <c r="E17" s="589">
        <f>E15*'5-其他税费'!$C$39-E13*'5-其他税费'!$C$38*50%</f>
        <v>0</v>
      </c>
      <c r="F17" s="589">
        <f>F15*'5-其他税费'!$C$39-F13*'5-其他税费'!$C$38*50%</f>
        <v>0</v>
      </c>
      <c r="G17" s="589">
        <f>G15*'5-其他税费'!$C$39-G13*'5-其他税费'!$C$38*50%</f>
        <v>0</v>
      </c>
      <c r="H17" s="589">
        <f>H15*'5-其他税费'!$C$39-H13*'5-其他税费'!$C$38*50%</f>
        <v>0</v>
      </c>
      <c r="I17" s="589">
        <f>I15*'5-其他税费'!$C$39-I13*'5-其他税费'!$C$38*50%</f>
        <v>0</v>
      </c>
      <c r="J17" s="589">
        <f>J15*'5-其他税费'!$C$39-J13*'5-其他税费'!$C$38*50%</f>
        <v>0</v>
      </c>
      <c r="K17" s="589">
        <f>K15*'5-其他税费'!$C$39-K13*'5-其他税费'!$C$38*50%</f>
        <v>0</v>
      </c>
      <c r="L17" s="589">
        <f>L15*'5-其他税费'!$C$39-L13*'5-其他税费'!$C$38*50%</f>
        <v>0</v>
      </c>
      <c r="M17" s="589">
        <f>M15*'5-其他税费'!$C$39-M13*'5-其他税费'!$C$38*50%</f>
        <v>0</v>
      </c>
      <c r="N17" s="560"/>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row>
    <row r="18" spans="1:48" ht="18" customHeight="1" x14ac:dyDescent="0.35">
      <c r="A18" s="144"/>
      <c r="B18" s="590" t="s">
        <v>318</v>
      </c>
      <c r="C18" s="591">
        <f>SUM(C16:C17)</f>
        <v>0</v>
      </c>
      <c r="D18" s="591">
        <f>SUM(D16:D17)</f>
        <v>0</v>
      </c>
      <c r="E18" s="591">
        <f>SUM(E16:E17)</f>
        <v>0</v>
      </c>
      <c r="F18" s="591">
        <f>SUM(F16:F17)</f>
        <v>0</v>
      </c>
      <c r="G18" s="591">
        <f t="shared" ref="G18:M18" si="8">SUM(G16:G17)</f>
        <v>0</v>
      </c>
      <c r="H18" s="591">
        <f t="shared" si="8"/>
        <v>0</v>
      </c>
      <c r="I18" s="591">
        <f t="shared" si="8"/>
        <v>0</v>
      </c>
      <c r="J18" s="591">
        <f t="shared" si="8"/>
        <v>0</v>
      </c>
      <c r="K18" s="591">
        <f t="shared" si="8"/>
        <v>0</v>
      </c>
      <c r="L18" s="591">
        <f t="shared" si="8"/>
        <v>0</v>
      </c>
      <c r="M18" s="591">
        <f t="shared" si="8"/>
        <v>0</v>
      </c>
      <c r="N18" s="576"/>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row>
    <row r="19" spans="1:48" ht="18" customHeight="1" thickBot="1" x14ac:dyDescent="0.4">
      <c r="A19" s="144"/>
      <c r="B19" s="593"/>
      <c r="C19" s="594"/>
      <c r="D19" s="594"/>
      <c r="E19" s="594"/>
      <c r="F19" s="595"/>
      <c r="G19" s="595"/>
      <c r="H19" s="595"/>
      <c r="I19" s="595"/>
      <c r="J19" s="595"/>
      <c r="K19" s="595"/>
      <c r="L19" s="595"/>
      <c r="M19" s="596"/>
      <c r="N19" s="562"/>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row>
    <row r="20" spans="1:48" ht="16.5" x14ac:dyDescent="0.3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row>
    <row r="21" spans="1:48" ht="16.5" x14ac:dyDescent="0.35">
      <c r="A21" s="144"/>
      <c r="B21" s="666" t="s">
        <v>368</v>
      </c>
      <c r="C21" s="667">
        <f>C10+C12</f>
        <v>0</v>
      </c>
      <c r="D21" s="667">
        <f>C18-SUM(D18:M18)</f>
        <v>0</v>
      </c>
      <c r="E21" s="667"/>
      <c r="F21" s="667"/>
      <c r="G21" s="667"/>
      <c r="H21" s="667"/>
      <c r="I21" s="667"/>
      <c r="J21" s="667"/>
      <c r="K21" s="667"/>
      <c r="L21" s="667"/>
      <c r="M21" s="667"/>
      <c r="N21" s="667"/>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row>
    <row r="22" spans="1:48" ht="16.5" x14ac:dyDescent="0.35">
      <c r="A22" s="144"/>
      <c r="B22" s="666" t="s">
        <v>368</v>
      </c>
      <c r="C22" s="667">
        <f>C11+C13</f>
        <v>0</v>
      </c>
      <c r="D22" s="667">
        <f>C9-C10-C11</f>
        <v>0</v>
      </c>
      <c r="E22" s="667"/>
      <c r="F22" s="667"/>
      <c r="G22" s="667"/>
      <c r="H22" s="667"/>
      <c r="I22" s="667"/>
      <c r="J22" s="667"/>
      <c r="K22" s="667"/>
      <c r="L22" s="667"/>
      <c r="M22" s="667"/>
      <c r="N22" s="667"/>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row>
    <row r="23" spans="1:48" ht="16.5" x14ac:dyDescent="0.3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row>
    <row r="24" spans="1:48" ht="16.5" x14ac:dyDescent="0.3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row>
    <row r="25" spans="1:48" ht="16.5" x14ac:dyDescent="0.3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row>
    <row r="26" spans="1:48" ht="16.5" x14ac:dyDescent="0.3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row>
    <row r="27" spans="1:48" ht="16.5" x14ac:dyDescent="0.3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row>
    <row r="28" spans="1:48" ht="16.5" x14ac:dyDescent="0.3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row>
    <row r="29" spans="1:48" ht="16.5" x14ac:dyDescent="0.3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row>
    <row r="30" spans="1:48" ht="16.5" x14ac:dyDescent="0.3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row>
    <row r="31" spans="1:48" ht="16.5" x14ac:dyDescent="0.3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row>
    <row r="32" spans="1:48" ht="16.5" x14ac:dyDescent="0.3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row>
    <row r="33" spans="1:48" ht="16.5" x14ac:dyDescent="0.3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row>
    <row r="34" spans="1:48" ht="16.5" x14ac:dyDescent="0.3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row>
    <row r="35" spans="1:48" ht="16.5" x14ac:dyDescent="0.3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row>
    <row r="36" spans="1:48" ht="16.5" x14ac:dyDescent="0.3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row>
    <row r="37" spans="1:48" ht="16.5" x14ac:dyDescent="0.3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row>
    <row r="38" spans="1:48" ht="16.5" x14ac:dyDescent="0.3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row>
    <row r="39" spans="1:48" ht="16.5" x14ac:dyDescent="0.3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row>
    <row r="40" spans="1:48" ht="16.5" x14ac:dyDescent="0.3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row>
    <row r="41" spans="1:48" ht="16.5" x14ac:dyDescent="0.3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row>
    <row r="42" spans="1:48" ht="16.5" x14ac:dyDescent="0.3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row>
    <row r="43" spans="1:48" ht="16.5" x14ac:dyDescent="0.3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row>
    <row r="44" spans="1:48" ht="16.5" x14ac:dyDescent="0.3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row>
    <row r="45" spans="1:48" ht="16.5" x14ac:dyDescent="0.3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row>
    <row r="46" spans="1:48" ht="16.5" x14ac:dyDescent="0.3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row>
    <row r="47" spans="1:48" ht="16.5" x14ac:dyDescent="0.3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row>
    <row r="48" spans="1:48" ht="16.5" x14ac:dyDescent="0.3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row>
    <row r="49" spans="1:48" ht="16.5" x14ac:dyDescent="0.3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row>
    <row r="50" spans="1:48" ht="16.5" x14ac:dyDescent="0.3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row>
    <row r="51" spans="1:48" ht="16.5" x14ac:dyDescent="0.3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row>
    <row r="52" spans="1:48" ht="16.5" x14ac:dyDescent="0.3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row>
    <row r="53" spans="1:48" ht="16.5" x14ac:dyDescent="0.3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row>
    <row r="54" spans="1:48" ht="16.5" x14ac:dyDescent="0.3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row>
    <row r="55" spans="1:48" ht="16.5" x14ac:dyDescent="0.3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row>
    <row r="56" spans="1:48" ht="16.5" x14ac:dyDescent="0.3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row>
    <row r="57" spans="1:48" ht="16.5" x14ac:dyDescent="0.3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row>
    <row r="58" spans="1:48" ht="16.5" x14ac:dyDescent="0.3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row>
    <row r="59" spans="1:48" ht="16.5" x14ac:dyDescent="0.3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row>
    <row r="60" spans="1:48" ht="16.5" x14ac:dyDescent="0.3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row>
    <row r="61" spans="1:48" ht="16.5" x14ac:dyDescent="0.3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row>
    <row r="62" spans="1:48" ht="16.5" x14ac:dyDescent="0.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row>
    <row r="63" spans="1:48" ht="16.5" x14ac:dyDescent="0.3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row>
    <row r="64" spans="1:48" ht="16.5" x14ac:dyDescent="0.3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row>
    <row r="65" spans="1:48" ht="16.5" x14ac:dyDescent="0.3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row>
    <row r="66" spans="1:48" ht="16.5" x14ac:dyDescent="0.3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row>
    <row r="67" spans="1:48" ht="16.5" x14ac:dyDescent="0.3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row>
    <row r="68" spans="1:48" ht="16.5" x14ac:dyDescent="0.3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row>
    <row r="69" spans="1:48" ht="16.5" x14ac:dyDescent="0.3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row>
    <row r="70" spans="1:48" ht="16.5" x14ac:dyDescent="0.3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row>
    <row r="71" spans="1:48" ht="16.5" x14ac:dyDescent="0.3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row>
    <row r="72" spans="1:48" ht="16.5" x14ac:dyDescent="0.3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row>
    <row r="73" spans="1:48" ht="16.5" x14ac:dyDescent="0.3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row>
    <row r="74" spans="1:48" ht="16.5" x14ac:dyDescent="0.3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row>
    <row r="75" spans="1:48" ht="16.5" x14ac:dyDescent="0.3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row>
    <row r="76" spans="1:48" ht="16.5" x14ac:dyDescent="0.3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row>
    <row r="77" spans="1:48" ht="16.5" x14ac:dyDescent="0.3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row>
    <row r="78" spans="1:48" ht="16.5" x14ac:dyDescent="0.3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row>
    <row r="79" spans="1:48" ht="16.5" x14ac:dyDescent="0.3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row>
    <row r="80" spans="1:48" ht="16.5" x14ac:dyDescent="0.3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row>
    <row r="81" spans="1:48" ht="16.5" x14ac:dyDescent="0.3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row>
    <row r="82" spans="1:48" ht="16.5" x14ac:dyDescent="0.3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row>
    <row r="83" spans="1:48" ht="16.5" x14ac:dyDescent="0.3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row>
    <row r="84" spans="1:48" ht="16.5" x14ac:dyDescent="0.3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row>
    <row r="85" spans="1:48" ht="16.5" x14ac:dyDescent="0.3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row>
    <row r="86" spans="1:48" ht="16.5" x14ac:dyDescent="0.3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row>
    <row r="87" spans="1:48" ht="16.5" x14ac:dyDescent="0.3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row>
    <row r="88" spans="1:48" ht="16.5" x14ac:dyDescent="0.3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row>
    <row r="89" spans="1:48" ht="16.5" x14ac:dyDescent="0.3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row>
    <row r="90" spans="1:48" ht="16.5" x14ac:dyDescent="0.3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row>
    <row r="91" spans="1:48" ht="16.5" x14ac:dyDescent="0.3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row>
    <row r="92" spans="1:48" ht="16.5" x14ac:dyDescent="0.3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row>
    <row r="93" spans="1:48" ht="16.5" x14ac:dyDescent="0.3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row>
    <row r="94" spans="1:48" ht="16.5" x14ac:dyDescent="0.3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row>
    <row r="95" spans="1:48" ht="16.5" x14ac:dyDescent="0.3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row>
    <row r="96" spans="1:48" ht="16.5" x14ac:dyDescent="0.3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row>
    <row r="97" spans="1:48" ht="16.5" x14ac:dyDescent="0.3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row>
    <row r="98" spans="1:48" ht="16.5" x14ac:dyDescent="0.3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row>
    <row r="99" spans="1:48" ht="16.5" x14ac:dyDescent="0.3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row>
    <row r="100" spans="1:48" ht="16.5" x14ac:dyDescent="0.3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row>
    <row r="101" spans="1:48" ht="16.5" x14ac:dyDescent="0.3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row>
    <row r="102" spans="1:48" ht="16.5" x14ac:dyDescent="0.3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row>
    <row r="103" spans="1:48" ht="16.5" x14ac:dyDescent="0.3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row>
    <row r="104" spans="1:48" ht="16.5" x14ac:dyDescent="0.3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row>
    <row r="105" spans="1:48" ht="16.5" x14ac:dyDescent="0.3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row>
    <row r="106" spans="1:48" ht="16.5" x14ac:dyDescent="0.3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row>
    <row r="107" spans="1:48" ht="16.5" x14ac:dyDescent="0.3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row>
    <row r="108" spans="1:48" ht="16.5" x14ac:dyDescent="0.3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row>
    <row r="109" spans="1:48" ht="16.5" x14ac:dyDescent="0.3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row>
    <row r="110" spans="1:48" ht="16.5" x14ac:dyDescent="0.3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row>
    <row r="111" spans="1:48" ht="16.5" x14ac:dyDescent="0.3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row>
    <row r="112" spans="1:48" ht="16.5" x14ac:dyDescent="0.3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row>
    <row r="113" spans="1:48" ht="16.5" x14ac:dyDescent="0.3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row>
    <row r="114" spans="1:48" ht="16.5" x14ac:dyDescent="0.3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row>
    <row r="115" spans="1:48" ht="16.5" x14ac:dyDescent="0.3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row>
    <row r="116" spans="1:48" ht="16.5" x14ac:dyDescent="0.3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row>
    <row r="117" spans="1:48" ht="16.5" x14ac:dyDescent="0.3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row>
    <row r="118" spans="1:48" ht="16.5" x14ac:dyDescent="0.3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row>
    <row r="119" spans="1:48" ht="16.5" x14ac:dyDescent="0.3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row>
    <row r="120" spans="1:48" ht="16.5" x14ac:dyDescent="0.3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row>
    <row r="121" spans="1:48" ht="16.5" x14ac:dyDescent="0.3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row>
    <row r="122" spans="1:48" ht="16.5" x14ac:dyDescent="0.3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row>
    <row r="123" spans="1:48" ht="16.5" x14ac:dyDescent="0.3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row>
    <row r="124" spans="1:48" ht="16.5" x14ac:dyDescent="0.3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row>
    <row r="125" spans="1:48" ht="16.5" x14ac:dyDescent="0.3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row>
    <row r="126" spans="1:48" ht="16.5" x14ac:dyDescent="0.3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row>
    <row r="127" spans="1:48" ht="16.5" x14ac:dyDescent="0.3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row>
    <row r="128" spans="1:48" ht="16.5" x14ac:dyDescent="0.3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row>
    <row r="129" spans="1:48" ht="16.5" x14ac:dyDescent="0.3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row>
    <row r="130" spans="1:48" ht="16.5" x14ac:dyDescent="0.3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row>
    <row r="131" spans="1:48" ht="16.5" x14ac:dyDescent="0.3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row>
    <row r="132" spans="1:48" ht="16.5" x14ac:dyDescent="0.3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row>
    <row r="133" spans="1:48" ht="16.5" x14ac:dyDescent="0.3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row>
    <row r="134" spans="1:48" ht="16.5" x14ac:dyDescent="0.3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row>
    <row r="135" spans="1:48" ht="16.5" x14ac:dyDescent="0.3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row>
    <row r="136" spans="1:48" ht="16.5" x14ac:dyDescent="0.3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row>
    <row r="137" spans="1:48" ht="16.5" x14ac:dyDescent="0.3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row>
    <row r="138" spans="1:48" ht="16.5" x14ac:dyDescent="0.3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row>
    <row r="139" spans="1:48" ht="16.5" x14ac:dyDescent="0.3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row>
    <row r="140" spans="1:48" ht="16.5" x14ac:dyDescent="0.3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row>
    <row r="141" spans="1:48" ht="16.5" x14ac:dyDescent="0.3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row>
    <row r="142" spans="1:48" ht="16.5" x14ac:dyDescent="0.3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row>
    <row r="143" spans="1:48" ht="16.5" x14ac:dyDescent="0.3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row>
    <row r="144" spans="1:48" ht="16.5" x14ac:dyDescent="0.3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row>
    <row r="145" spans="1:48" ht="16.5" x14ac:dyDescent="0.3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row>
    <row r="146" spans="1:48" ht="16.5" x14ac:dyDescent="0.3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row>
    <row r="147" spans="1:48" ht="16.5" x14ac:dyDescent="0.3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row>
    <row r="148" spans="1:48" ht="16.5" x14ac:dyDescent="0.3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row>
    <row r="149" spans="1:48" ht="16.5" x14ac:dyDescent="0.3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row>
    <row r="150" spans="1:48" ht="16.5" x14ac:dyDescent="0.3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row>
    <row r="151" spans="1:48" ht="16.5" x14ac:dyDescent="0.3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row>
    <row r="152" spans="1:48" ht="16.5" x14ac:dyDescent="0.3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row>
    <row r="153" spans="1:48" ht="16.5" x14ac:dyDescent="0.3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row>
    <row r="154" spans="1:48" ht="16.5" x14ac:dyDescent="0.3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row>
    <row r="155" spans="1:48" ht="16.5" x14ac:dyDescent="0.3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row>
    <row r="156" spans="1:48" ht="16.5" x14ac:dyDescent="0.3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row>
    <row r="157" spans="1:48" ht="16.5" x14ac:dyDescent="0.3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row>
    <row r="158" spans="1:48" ht="16.5" x14ac:dyDescent="0.3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row>
    <row r="159" spans="1:48" ht="16.5" x14ac:dyDescent="0.3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row>
    <row r="160" spans="1:48" ht="16.5" x14ac:dyDescent="0.3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row>
    <row r="161" spans="1:48" ht="16.5" x14ac:dyDescent="0.3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row>
    <row r="162" spans="1:48" ht="16.5" x14ac:dyDescent="0.3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row>
    <row r="163" spans="1:48" ht="16.5" x14ac:dyDescent="0.3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row>
    <row r="164" spans="1:48" ht="16.5" x14ac:dyDescent="0.3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row>
    <row r="165" spans="1:48" ht="16.5" x14ac:dyDescent="0.3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row>
    <row r="166" spans="1:48" ht="16.5" x14ac:dyDescent="0.3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row>
    <row r="167" spans="1:48" ht="16.5" x14ac:dyDescent="0.3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row>
    <row r="168" spans="1:48" ht="16.5" x14ac:dyDescent="0.3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row>
    <row r="169" spans="1:48" ht="16.5" x14ac:dyDescent="0.3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row>
    <row r="170" spans="1:48" ht="16.5" x14ac:dyDescent="0.3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row>
    <row r="171" spans="1:48" ht="16.5" x14ac:dyDescent="0.3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row>
    <row r="172" spans="1:48" ht="16.5" x14ac:dyDescent="0.3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row>
    <row r="173" spans="1:48" ht="16.5" x14ac:dyDescent="0.3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row>
    <row r="174" spans="1:48" ht="16.5" x14ac:dyDescent="0.3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row>
    <row r="175" spans="1:48" ht="16.5" x14ac:dyDescent="0.3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row>
    <row r="176" spans="1:48" ht="16.5" x14ac:dyDescent="0.3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row>
    <row r="177" spans="1:48" ht="16.5" x14ac:dyDescent="0.3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row>
    <row r="178" spans="1:48" ht="16.5" x14ac:dyDescent="0.3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row>
    <row r="179" spans="1:48" ht="16.5" x14ac:dyDescent="0.3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row>
    <row r="180" spans="1:48" ht="16.5" x14ac:dyDescent="0.3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row>
    <row r="181" spans="1:48" ht="16.5" x14ac:dyDescent="0.3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row>
    <row r="182" spans="1:48" ht="16.5" x14ac:dyDescent="0.3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row>
    <row r="183" spans="1:48" ht="16.5" x14ac:dyDescent="0.3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row>
    <row r="184" spans="1:48" ht="16.5" x14ac:dyDescent="0.3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row>
    <row r="185" spans="1:48" ht="16.5" x14ac:dyDescent="0.3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row>
    <row r="186" spans="1:48" ht="16.5" x14ac:dyDescent="0.3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row>
    <row r="187" spans="1:48" ht="16.5" x14ac:dyDescent="0.3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row>
    <row r="188" spans="1:48" ht="16.5" x14ac:dyDescent="0.3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row>
    <row r="189" spans="1:48" ht="16.5" x14ac:dyDescent="0.3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row>
    <row r="190" spans="1:48" ht="16.5" x14ac:dyDescent="0.3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row>
    <row r="191" spans="1:48" ht="16.5" x14ac:dyDescent="0.3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row>
    <row r="192" spans="1:48" ht="16.5" x14ac:dyDescent="0.3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row>
    <row r="193" spans="1:48" ht="16.5" x14ac:dyDescent="0.3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row>
    <row r="194" spans="1:48" ht="16.5" x14ac:dyDescent="0.3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row>
    <row r="195" spans="1:48" ht="16.5" x14ac:dyDescent="0.3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row>
    <row r="196" spans="1:48" ht="16.5" x14ac:dyDescent="0.3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row>
    <row r="197" spans="1:48" ht="16.5" x14ac:dyDescent="0.3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row>
    <row r="198" spans="1:48" ht="16.5" x14ac:dyDescent="0.3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row>
    <row r="199" spans="1:48" ht="16.5" x14ac:dyDescent="0.3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row>
    <row r="200" spans="1:48" ht="16.5" x14ac:dyDescent="0.3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row>
    <row r="201" spans="1:48" ht="16.5" x14ac:dyDescent="0.3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row>
    <row r="202" spans="1:48" ht="16.5" x14ac:dyDescent="0.3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row>
    <row r="203" spans="1:48" ht="16.5" x14ac:dyDescent="0.3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row>
    <row r="204" spans="1:48" ht="16.5" x14ac:dyDescent="0.3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row>
    <row r="205" spans="1:48" ht="16.5" x14ac:dyDescent="0.3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row>
    <row r="206" spans="1:48" ht="16.5" x14ac:dyDescent="0.3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row>
    <row r="207" spans="1:48" ht="16.5" x14ac:dyDescent="0.3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row>
    <row r="208" spans="1:48" ht="16.5" x14ac:dyDescent="0.3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row>
    <row r="209" spans="1:48" ht="16.5" x14ac:dyDescent="0.3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row>
    <row r="210" spans="1:48" ht="16.5" x14ac:dyDescent="0.3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row>
    <row r="211" spans="1:48" ht="16.5" x14ac:dyDescent="0.3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row>
    <row r="212" spans="1:48" ht="16.5" x14ac:dyDescent="0.3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row>
    <row r="213" spans="1:48" ht="16.5" x14ac:dyDescent="0.3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row>
    <row r="214" spans="1:48" ht="16.5" x14ac:dyDescent="0.3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row>
    <row r="215" spans="1:48" ht="16.5" x14ac:dyDescent="0.3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row>
    <row r="216" spans="1:48" ht="16.5" x14ac:dyDescent="0.3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row>
    <row r="217" spans="1:48" ht="16.5" x14ac:dyDescent="0.3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row>
    <row r="218" spans="1:48" ht="16.5" x14ac:dyDescent="0.3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row>
    <row r="219" spans="1:48" ht="16.5" x14ac:dyDescent="0.3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row>
    <row r="220" spans="1:48" ht="16.5" x14ac:dyDescent="0.3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row>
    <row r="221" spans="1:48" ht="16.5" x14ac:dyDescent="0.3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row>
    <row r="222" spans="1:48" ht="16.5" x14ac:dyDescent="0.3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row>
    <row r="223" spans="1:48" ht="16.5" x14ac:dyDescent="0.3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row>
    <row r="224" spans="1:48" ht="16.5" x14ac:dyDescent="0.3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row>
    <row r="225" spans="1:48" ht="16.5" x14ac:dyDescent="0.3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row>
    <row r="226" spans="1:48" ht="16.5" x14ac:dyDescent="0.3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row>
    <row r="227" spans="1:48" ht="16.5" x14ac:dyDescent="0.3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row>
    <row r="228" spans="1:48" ht="16.5" x14ac:dyDescent="0.3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row>
    <row r="229" spans="1:48" ht="16.5" x14ac:dyDescent="0.3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row>
    <row r="230" spans="1:48" ht="16.5" x14ac:dyDescent="0.3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row>
    <row r="231" spans="1:48" ht="16.5" x14ac:dyDescent="0.3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row>
    <row r="232" spans="1:48" ht="16.5" x14ac:dyDescent="0.3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row>
    <row r="233" spans="1:48" ht="16.5" x14ac:dyDescent="0.3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row>
    <row r="234" spans="1:48" ht="16.5" x14ac:dyDescent="0.3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row>
    <row r="235" spans="1:48" ht="16.5" x14ac:dyDescent="0.3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row>
    <row r="236" spans="1:48" ht="16.5" x14ac:dyDescent="0.3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row>
    <row r="237" spans="1:48" ht="16.5" x14ac:dyDescent="0.3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row>
    <row r="238" spans="1:48" ht="16.5" x14ac:dyDescent="0.3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row>
    <row r="239" spans="1:48" ht="16.5" x14ac:dyDescent="0.3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row>
    <row r="240" spans="1:48" ht="16.5" x14ac:dyDescent="0.3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row>
    <row r="241" spans="1:48" ht="16.5" x14ac:dyDescent="0.3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row>
    <row r="242" spans="1:48" ht="16.5" x14ac:dyDescent="0.3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row>
    <row r="243" spans="1:48" ht="16.5" x14ac:dyDescent="0.3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row>
    <row r="244" spans="1:48" ht="16.5" x14ac:dyDescent="0.3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row>
    <row r="245" spans="1:48" ht="16.5" x14ac:dyDescent="0.3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row>
    <row r="246" spans="1:48" ht="16.5" x14ac:dyDescent="0.3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row>
    <row r="247" spans="1:48" ht="16.5" x14ac:dyDescent="0.3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row>
    <row r="248" spans="1:48" ht="16.5" x14ac:dyDescent="0.3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row>
    <row r="249" spans="1:48" ht="16.5" x14ac:dyDescent="0.3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row>
    <row r="250" spans="1:48" ht="16.5" x14ac:dyDescent="0.3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row>
    <row r="251" spans="1:48" ht="16.5" x14ac:dyDescent="0.3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row>
    <row r="252" spans="1:48" ht="16.5" x14ac:dyDescent="0.3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row>
    <row r="253" spans="1:48" ht="16.5" x14ac:dyDescent="0.3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row>
    <row r="254" spans="1:48" ht="16.5" x14ac:dyDescent="0.3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row>
    <row r="255" spans="1:48" ht="16.5" x14ac:dyDescent="0.3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row>
    <row r="256" spans="1:48" ht="16.5" x14ac:dyDescent="0.3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row>
    <row r="257" spans="1:48" ht="16.5" x14ac:dyDescent="0.3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row>
    <row r="258" spans="1:48" ht="16.5" x14ac:dyDescent="0.3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row>
    <row r="259" spans="1:48" ht="16.5" x14ac:dyDescent="0.3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row>
    <row r="260" spans="1:48" ht="16.5" x14ac:dyDescent="0.3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row>
    <row r="261" spans="1:48" ht="16.5" x14ac:dyDescent="0.3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row>
    <row r="262" spans="1:48" ht="16.5" x14ac:dyDescent="0.3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row>
    <row r="263" spans="1:48" ht="16.5" x14ac:dyDescent="0.3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row>
    <row r="264" spans="1:48" ht="16.5" x14ac:dyDescent="0.3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row>
    <row r="265" spans="1:48" ht="16.5" x14ac:dyDescent="0.3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row>
    <row r="266" spans="1:48" ht="16.5" x14ac:dyDescent="0.3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row>
    <row r="267" spans="1:48" ht="16.5" x14ac:dyDescent="0.3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row>
    <row r="268" spans="1:48" ht="16.5" x14ac:dyDescent="0.3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row>
    <row r="269" spans="1:48" ht="16.5" x14ac:dyDescent="0.3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row>
    <row r="270" spans="1:48" ht="16.5" x14ac:dyDescent="0.3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row>
    <row r="271" spans="1:48" ht="16.5" x14ac:dyDescent="0.3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row>
    <row r="272" spans="1:48" ht="16.5" x14ac:dyDescent="0.3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row>
    <row r="273" spans="1:48" ht="16.5" x14ac:dyDescent="0.3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row>
    <row r="274" spans="1:48" ht="16.5" x14ac:dyDescent="0.3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row>
    <row r="275" spans="1:48" ht="16.5" x14ac:dyDescent="0.3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row>
    <row r="276" spans="1:48" ht="16.5" x14ac:dyDescent="0.3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row>
    <row r="277" spans="1:48" ht="16.5" x14ac:dyDescent="0.3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row>
    <row r="278" spans="1:48" ht="16.5" x14ac:dyDescent="0.3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row>
    <row r="279" spans="1:48" ht="16.5" x14ac:dyDescent="0.3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row>
    <row r="280" spans="1:48" ht="16.5" x14ac:dyDescent="0.3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row>
    <row r="281" spans="1:48" ht="16.5" x14ac:dyDescent="0.3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row>
    <row r="282" spans="1:48" ht="16.5" x14ac:dyDescent="0.3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row>
    <row r="283" spans="1:48" ht="16.5" x14ac:dyDescent="0.3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row>
    <row r="284" spans="1:48" ht="16.5" x14ac:dyDescent="0.3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row>
    <row r="285" spans="1:48" ht="16.5" x14ac:dyDescent="0.3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row>
    <row r="286" spans="1:48" ht="16.5" x14ac:dyDescent="0.3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row>
    <row r="287" spans="1:48" ht="16.5" x14ac:dyDescent="0.3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row>
    <row r="288" spans="1:48" ht="16.5" x14ac:dyDescent="0.3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row>
    <row r="289" spans="1:48" ht="16.5" x14ac:dyDescent="0.3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row>
    <row r="290" spans="1:48" ht="16.5" x14ac:dyDescent="0.3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row>
    <row r="291" spans="1:48" ht="16.5" x14ac:dyDescent="0.3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row>
    <row r="292" spans="1:48" ht="16.5" x14ac:dyDescent="0.3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row>
    <row r="293" spans="1:48" ht="16.5" x14ac:dyDescent="0.3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row>
    <row r="294" spans="1:48" ht="16.5" x14ac:dyDescent="0.3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row>
    <row r="295" spans="1:48" ht="16.5" x14ac:dyDescent="0.3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row>
    <row r="296" spans="1:48" ht="16.5" x14ac:dyDescent="0.3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row>
    <row r="297" spans="1:48" ht="16.5" x14ac:dyDescent="0.3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row>
    <row r="298" spans="1:48" ht="16.5" x14ac:dyDescent="0.3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row>
    <row r="299" spans="1:48" ht="16.5" x14ac:dyDescent="0.3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row>
    <row r="300" spans="1:48" ht="16.5" x14ac:dyDescent="0.3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row>
    <row r="301" spans="1:48" ht="16.5" x14ac:dyDescent="0.3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row>
    <row r="302" spans="1:48" ht="16.5" x14ac:dyDescent="0.3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row>
    <row r="303" spans="1:48" ht="16.5" x14ac:dyDescent="0.3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row>
    <row r="304" spans="1:48" ht="16.5" x14ac:dyDescent="0.3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row>
    <row r="305" spans="1:48" ht="16.5" x14ac:dyDescent="0.3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row>
    <row r="306" spans="1:48" ht="16.5" x14ac:dyDescent="0.3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row>
    <row r="307" spans="1:48" ht="16.5" x14ac:dyDescent="0.3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row>
    <row r="308" spans="1:48" ht="16.5" x14ac:dyDescent="0.3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row>
    <row r="309" spans="1:48" ht="16.5" x14ac:dyDescent="0.3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row>
    <row r="310" spans="1:48" ht="16.5" x14ac:dyDescent="0.3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row>
    <row r="311" spans="1:48" ht="16.5" x14ac:dyDescent="0.3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row>
    <row r="312" spans="1:48" ht="16.5" x14ac:dyDescent="0.3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row>
    <row r="313" spans="1:48" ht="16.5" x14ac:dyDescent="0.3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row>
    <row r="314" spans="1:48" ht="16.5" x14ac:dyDescent="0.3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row>
    <row r="315" spans="1:48" ht="16.5" x14ac:dyDescent="0.3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row>
    <row r="316" spans="1:48" ht="16.5" x14ac:dyDescent="0.3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row>
    <row r="317" spans="1:48" ht="16.5" x14ac:dyDescent="0.3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row>
    <row r="318" spans="1:48" ht="16.5" x14ac:dyDescent="0.3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row>
    <row r="319" spans="1:48" ht="16.5" x14ac:dyDescent="0.3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row>
    <row r="320" spans="1:48" ht="16.5" x14ac:dyDescent="0.3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row>
    <row r="321" spans="1:48" ht="16.5" x14ac:dyDescent="0.3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row>
    <row r="322" spans="1:48" ht="16.5" x14ac:dyDescent="0.3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row>
    <row r="323" spans="1:48" ht="16.5" x14ac:dyDescent="0.3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row>
    <row r="324" spans="1:48" ht="16.5" x14ac:dyDescent="0.3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row>
    <row r="325" spans="1:48" ht="16.5" x14ac:dyDescent="0.3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row>
    <row r="326" spans="1:48" ht="16.5" x14ac:dyDescent="0.3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row>
    <row r="327" spans="1:48" ht="16.5" x14ac:dyDescent="0.3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row>
    <row r="328" spans="1:48" ht="16.5" x14ac:dyDescent="0.3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row>
    <row r="329" spans="1:48" ht="16.5" x14ac:dyDescent="0.3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row>
    <row r="330" spans="1:48" ht="16.5" x14ac:dyDescent="0.3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row>
    <row r="331" spans="1:48" ht="16.5" x14ac:dyDescent="0.3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row>
    <row r="332" spans="1:48" ht="16.5" x14ac:dyDescent="0.3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row>
    <row r="333" spans="1:48" ht="16.5" x14ac:dyDescent="0.3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row>
    <row r="334" spans="1:48" ht="16.5" x14ac:dyDescent="0.3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row>
    <row r="335" spans="1:48" ht="16.5" x14ac:dyDescent="0.3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row>
    <row r="336" spans="1:48" ht="16.5" x14ac:dyDescent="0.3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row>
    <row r="337" spans="1:48" ht="16.5" x14ac:dyDescent="0.3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row>
    <row r="338" spans="1:48" ht="16.5" x14ac:dyDescent="0.3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row>
    <row r="339" spans="1:48" ht="16.5" x14ac:dyDescent="0.3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row>
    <row r="340" spans="1:48" ht="16.5" x14ac:dyDescent="0.3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row>
    <row r="341" spans="1:48" ht="16.5" x14ac:dyDescent="0.3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row>
    <row r="342" spans="1:48" ht="16.5" x14ac:dyDescent="0.3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row>
    <row r="343" spans="1:48" ht="16.5" x14ac:dyDescent="0.3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row>
    <row r="344" spans="1:48" ht="16.5" x14ac:dyDescent="0.3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row>
    <row r="345" spans="1:48" ht="16.5" x14ac:dyDescent="0.3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row>
    <row r="346" spans="1:48" ht="16.5" x14ac:dyDescent="0.3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row>
    <row r="347" spans="1:48" ht="16.5" x14ac:dyDescent="0.3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row>
    <row r="348" spans="1:48" ht="16.5" x14ac:dyDescent="0.3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row>
    <row r="349" spans="1:48" ht="16.5" x14ac:dyDescent="0.3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row>
    <row r="350" spans="1:48" ht="16.5" x14ac:dyDescent="0.3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row>
    <row r="351" spans="1:48" ht="16.5" x14ac:dyDescent="0.3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row>
    <row r="352" spans="1:48" ht="16.5" x14ac:dyDescent="0.3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row>
    <row r="353" spans="1:48" ht="16.5" x14ac:dyDescent="0.3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row>
    <row r="354" spans="1:48" ht="16.5" x14ac:dyDescent="0.3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row>
    <row r="355" spans="1:48" ht="16.5" x14ac:dyDescent="0.3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row>
    <row r="356" spans="1:48" ht="16.5" x14ac:dyDescent="0.3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row>
    <row r="357" spans="1:48" ht="16.5" x14ac:dyDescent="0.3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row>
    <row r="358" spans="1:48" ht="16.5" x14ac:dyDescent="0.3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row>
    <row r="359" spans="1:48" ht="16.5" x14ac:dyDescent="0.3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row>
    <row r="360" spans="1:48" ht="16.5" x14ac:dyDescent="0.3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row>
    <row r="361" spans="1:48" ht="16.5" x14ac:dyDescent="0.3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row>
    <row r="362" spans="1:48" ht="16.5" x14ac:dyDescent="0.3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row>
    <row r="363" spans="1:48" ht="16.5" x14ac:dyDescent="0.3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row>
    <row r="364" spans="1:48" ht="16.5" x14ac:dyDescent="0.3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row>
    <row r="365" spans="1:48" ht="16.5" x14ac:dyDescent="0.3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row>
    <row r="366" spans="1:48" ht="16.5" x14ac:dyDescent="0.3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row>
    <row r="367" spans="1:48" ht="16.5" x14ac:dyDescent="0.3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row>
    <row r="368" spans="1:48" ht="16.5" x14ac:dyDescent="0.3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row>
    <row r="369" spans="1:48" ht="16.5" x14ac:dyDescent="0.3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row>
    <row r="370" spans="1:48" ht="16.5" x14ac:dyDescent="0.3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row>
    <row r="371" spans="1:48" ht="16.5" x14ac:dyDescent="0.3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row>
    <row r="372" spans="1:48" ht="16.5" x14ac:dyDescent="0.3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row>
    <row r="373" spans="1:48" ht="16.5" x14ac:dyDescent="0.3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row>
    <row r="374" spans="1:48" ht="16.5" x14ac:dyDescent="0.3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row>
    <row r="375" spans="1:48" ht="16.5" x14ac:dyDescent="0.3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row>
    <row r="376" spans="1:48" ht="16.5" x14ac:dyDescent="0.3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row>
    <row r="377" spans="1:48" ht="16.5" x14ac:dyDescent="0.3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row>
    <row r="378" spans="1:48" ht="16.5" x14ac:dyDescent="0.3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row>
    <row r="379" spans="1:48" ht="16.5" x14ac:dyDescent="0.3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row>
    <row r="380" spans="1:48" ht="16.5" x14ac:dyDescent="0.3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row>
    <row r="381" spans="1:48" ht="16.5" x14ac:dyDescent="0.3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row>
    <row r="382" spans="1:48" ht="16.5" x14ac:dyDescent="0.3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row>
    <row r="383" spans="1:48" ht="16.5" x14ac:dyDescent="0.3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row>
    <row r="384" spans="1:48" ht="16.5" x14ac:dyDescent="0.3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row>
    <row r="385" spans="1:48" ht="16.5" x14ac:dyDescent="0.3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row>
    <row r="386" spans="1:48" ht="16.5" x14ac:dyDescent="0.3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row>
    <row r="387" spans="1:48" ht="16.5" x14ac:dyDescent="0.3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row>
    <row r="388" spans="1:48" ht="16.5" x14ac:dyDescent="0.3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row>
    <row r="389" spans="1:48" ht="16.5" x14ac:dyDescent="0.3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row>
    <row r="390" spans="1:48" ht="16.5" x14ac:dyDescent="0.3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row>
    <row r="391" spans="1:48" ht="16.5" x14ac:dyDescent="0.3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row>
    <row r="392" spans="1:48" ht="16.5" x14ac:dyDescent="0.3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row>
    <row r="393" spans="1:48" ht="16.5" x14ac:dyDescent="0.3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row>
    <row r="394" spans="1:48" ht="16.5" x14ac:dyDescent="0.3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row>
    <row r="395" spans="1:48" ht="16.5" x14ac:dyDescent="0.3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row>
    <row r="396" spans="1:48" ht="16.5" x14ac:dyDescent="0.3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row>
    <row r="397" spans="1:48" ht="16.5" x14ac:dyDescent="0.3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row>
    <row r="398" spans="1:48" ht="16.5" x14ac:dyDescent="0.3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row>
    <row r="399" spans="1:48" ht="16.5" x14ac:dyDescent="0.3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row>
    <row r="400" spans="1:48" ht="16.5" x14ac:dyDescent="0.3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row>
    <row r="401" spans="1:48" ht="16.5" x14ac:dyDescent="0.3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row>
    <row r="402" spans="1:48" ht="16.5" x14ac:dyDescent="0.3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row>
    <row r="403" spans="1:48" ht="16.5" x14ac:dyDescent="0.3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row>
    <row r="404" spans="1:48" ht="16.5" x14ac:dyDescent="0.3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row>
    <row r="405" spans="1:48" ht="16.5" x14ac:dyDescent="0.3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row>
    <row r="406" spans="1:48" ht="16.5" x14ac:dyDescent="0.3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row>
    <row r="407" spans="1:48" ht="16.5" x14ac:dyDescent="0.3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row>
    <row r="408" spans="1:48" ht="16.5" x14ac:dyDescent="0.3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row>
    <row r="409" spans="1:48" ht="16.5" x14ac:dyDescent="0.3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row>
    <row r="410" spans="1:48" ht="16.5" x14ac:dyDescent="0.3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row>
    <row r="411" spans="1:48" ht="16.5" x14ac:dyDescent="0.3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row>
    <row r="412" spans="1:48" ht="16.5" x14ac:dyDescent="0.3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row>
    <row r="413" spans="1:48" ht="16.5" x14ac:dyDescent="0.3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row>
    <row r="414" spans="1:48" ht="16.5" x14ac:dyDescent="0.3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row>
    <row r="415" spans="1:48" ht="16.5" x14ac:dyDescent="0.3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row>
    <row r="416" spans="1:48" ht="16.5" x14ac:dyDescent="0.3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row>
    <row r="417" spans="1:48" ht="16.5" x14ac:dyDescent="0.3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row>
    <row r="418" spans="1:48" ht="16.5" x14ac:dyDescent="0.3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row>
    <row r="419" spans="1:48" ht="16.5" x14ac:dyDescent="0.3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row>
    <row r="420" spans="1:48" ht="16.5" x14ac:dyDescent="0.3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row>
    <row r="421" spans="1:48" ht="16.5" x14ac:dyDescent="0.3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row>
    <row r="422" spans="1:48" ht="16.5" x14ac:dyDescent="0.3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row>
    <row r="423" spans="1:48" ht="16.5" x14ac:dyDescent="0.3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row>
    <row r="424" spans="1:48" ht="16.5" x14ac:dyDescent="0.3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row>
    <row r="425" spans="1:48" ht="16.5" x14ac:dyDescent="0.3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row>
    <row r="426" spans="1:48" ht="16.5" x14ac:dyDescent="0.3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row>
    <row r="427" spans="1:48" ht="16.5" x14ac:dyDescent="0.3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row>
    <row r="428" spans="1:48" ht="16.5" x14ac:dyDescent="0.3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row>
    <row r="429" spans="1:48" ht="16.5" x14ac:dyDescent="0.3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row>
    <row r="430" spans="1:48" ht="16.5" x14ac:dyDescent="0.3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row>
    <row r="431" spans="1:48" ht="16.5" x14ac:dyDescent="0.3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row>
    <row r="432" spans="1:48" ht="16.5" x14ac:dyDescent="0.3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row>
    <row r="433" spans="1:48" ht="16.5" x14ac:dyDescent="0.3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row>
    <row r="434" spans="1:48" ht="16.5" x14ac:dyDescent="0.3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row>
    <row r="435" spans="1:48" ht="16.5" x14ac:dyDescent="0.3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row>
    <row r="436" spans="1:48" ht="16.5" x14ac:dyDescent="0.3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row>
    <row r="437" spans="1:48" ht="16.5" x14ac:dyDescent="0.3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row>
    <row r="438" spans="1:48" ht="16.5" x14ac:dyDescent="0.3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row>
    <row r="439" spans="1:48" ht="16.5" x14ac:dyDescent="0.3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row>
    <row r="440" spans="1:48" ht="16.5" x14ac:dyDescent="0.3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row>
    <row r="441" spans="1:48" ht="16.5" x14ac:dyDescent="0.3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row>
    <row r="442" spans="1:48" ht="16.5" x14ac:dyDescent="0.3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row>
    <row r="443" spans="1:48" ht="16.5" x14ac:dyDescent="0.3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row>
    <row r="444" spans="1:48" ht="16.5" x14ac:dyDescent="0.3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row>
    <row r="445" spans="1:48" ht="16.5" x14ac:dyDescent="0.3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row>
    <row r="446" spans="1:48" ht="16.5" x14ac:dyDescent="0.3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row>
    <row r="447" spans="1:48" ht="16.5" x14ac:dyDescent="0.3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row>
    <row r="448" spans="1:48" ht="16.5" x14ac:dyDescent="0.3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row>
    <row r="449" spans="1:48" ht="16.5" x14ac:dyDescent="0.3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row>
    <row r="450" spans="1:48" ht="16.5" x14ac:dyDescent="0.3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row>
    <row r="451" spans="1:48" ht="16.5" x14ac:dyDescent="0.3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row>
    <row r="452" spans="1:48" ht="16.5" x14ac:dyDescent="0.3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row>
    <row r="453" spans="1:48" ht="16.5" x14ac:dyDescent="0.3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row>
    <row r="454" spans="1:48" ht="16.5" x14ac:dyDescent="0.3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row>
    <row r="455" spans="1:48" ht="16.5" x14ac:dyDescent="0.3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row>
    <row r="456" spans="1:48" ht="16.5" x14ac:dyDescent="0.3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row>
    <row r="457" spans="1:48" ht="16.5" x14ac:dyDescent="0.3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row>
    <row r="458" spans="1:48" ht="16.5" x14ac:dyDescent="0.3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row>
    <row r="459" spans="1:48" ht="16.5" x14ac:dyDescent="0.3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row>
    <row r="460" spans="1:48" ht="16.5" x14ac:dyDescent="0.3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row>
    <row r="461" spans="1:48" ht="16.5" x14ac:dyDescent="0.3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row>
    <row r="462" spans="1:48" ht="16.5" x14ac:dyDescent="0.3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row>
    <row r="463" spans="1:48" ht="16.5" x14ac:dyDescent="0.3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row>
    <row r="464" spans="1:48" ht="16.5" x14ac:dyDescent="0.3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row>
    <row r="465" spans="1:48" ht="16.5" x14ac:dyDescent="0.3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row>
    <row r="466" spans="1:48" ht="16.5" x14ac:dyDescent="0.3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row>
    <row r="467" spans="1:48" ht="16.5" x14ac:dyDescent="0.3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row>
    <row r="468" spans="1:48" ht="16.5" x14ac:dyDescent="0.3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row>
    <row r="469" spans="1:48" ht="16.5" x14ac:dyDescent="0.3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row>
    <row r="470" spans="1:48" ht="16.5" x14ac:dyDescent="0.3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row>
    <row r="471" spans="1:48" ht="16.5" x14ac:dyDescent="0.3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row>
    <row r="472" spans="1:48" ht="16.5" x14ac:dyDescent="0.3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row>
    <row r="473" spans="1:48" ht="16.5" x14ac:dyDescent="0.3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row>
    <row r="474" spans="1:48" ht="16.5" x14ac:dyDescent="0.3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row>
    <row r="475" spans="1:48" ht="16.5" x14ac:dyDescent="0.3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row>
    <row r="476" spans="1:48" ht="16.5" x14ac:dyDescent="0.3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row>
    <row r="477" spans="1:48" ht="16.5" x14ac:dyDescent="0.3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row>
    <row r="478" spans="1:48" ht="16.5" x14ac:dyDescent="0.3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row>
    <row r="479" spans="1:48" ht="16.5" x14ac:dyDescent="0.3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row>
    <row r="480" spans="1:48" ht="16.5" x14ac:dyDescent="0.3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row>
    <row r="481" spans="1:48" ht="16.5" x14ac:dyDescent="0.3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row>
    <row r="482" spans="1:48" ht="16.5" x14ac:dyDescent="0.3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row>
    <row r="483" spans="1:48" ht="16.5" x14ac:dyDescent="0.3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row>
    <row r="484" spans="1:48" ht="16.5" x14ac:dyDescent="0.3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row>
    <row r="485" spans="1:48" ht="16.5" x14ac:dyDescent="0.3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row>
    <row r="486" spans="1:48" ht="16.5" x14ac:dyDescent="0.3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row>
    <row r="487" spans="1:48" ht="16.5" x14ac:dyDescent="0.3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row>
    <row r="488" spans="1:48" ht="16.5" x14ac:dyDescent="0.3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row>
    <row r="489" spans="1:48" ht="16.5" x14ac:dyDescent="0.3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row>
    <row r="490" spans="1:48" ht="16.5" x14ac:dyDescent="0.3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row>
    <row r="491" spans="1:48" ht="16.5" x14ac:dyDescent="0.3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row>
    <row r="492" spans="1:48" ht="16.5" x14ac:dyDescent="0.3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row>
    <row r="493" spans="1:48" ht="16.5" x14ac:dyDescent="0.3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row>
    <row r="494" spans="1:48" ht="16.5" x14ac:dyDescent="0.3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row>
    <row r="495" spans="1:48" ht="16.5" x14ac:dyDescent="0.3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row>
    <row r="496" spans="1:48" ht="16.5" x14ac:dyDescent="0.3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row>
    <row r="497" spans="1:48" ht="16.5" x14ac:dyDescent="0.3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row>
    <row r="498" spans="1:48" ht="16.5" x14ac:dyDescent="0.3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row>
    <row r="499" spans="1:48" ht="16.5" x14ac:dyDescent="0.3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row>
    <row r="500" spans="1:48" ht="16.5" x14ac:dyDescent="0.3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row>
    <row r="501" spans="1:48" ht="16.5" x14ac:dyDescent="0.3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row>
    <row r="502" spans="1:48" ht="16.5" x14ac:dyDescent="0.3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row>
    <row r="503" spans="1:48" ht="16.5" x14ac:dyDescent="0.3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row>
    <row r="504" spans="1:48" ht="16.5" x14ac:dyDescent="0.3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row>
    <row r="505" spans="1:48" ht="16.5" x14ac:dyDescent="0.3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row>
    <row r="506" spans="1:48" ht="16.5" x14ac:dyDescent="0.3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row>
    <row r="507" spans="1:48" ht="16.5" x14ac:dyDescent="0.3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row>
    <row r="508" spans="1:48" ht="16.5" x14ac:dyDescent="0.3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row>
    <row r="509" spans="1:48" ht="16.5" x14ac:dyDescent="0.3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row>
    <row r="510" spans="1:48" ht="16.5" x14ac:dyDescent="0.3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row>
    <row r="511" spans="1:48" ht="16.5" x14ac:dyDescent="0.3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row>
    <row r="512" spans="1:48" ht="16.5" x14ac:dyDescent="0.3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row>
    <row r="513" spans="1:48" ht="16.5" x14ac:dyDescent="0.3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row>
    <row r="514" spans="1:48" ht="16.5" x14ac:dyDescent="0.3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row>
    <row r="515" spans="1:48" ht="16.5" x14ac:dyDescent="0.3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row>
    <row r="516" spans="1:48" ht="16.5" x14ac:dyDescent="0.3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row>
    <row r="517" spans="1:48" ht="16.5" x14ac:dyDescent="0.3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row>
    <row r="518" spans="1:48" ht="16.5" x14ac:dyDescent="0.3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row>
    <row r="519" spans="1:48" ht="16.5" x14ac:dyDescent="0.3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row>
    <row r="520" spans="1:48" ht="16.5" x14ac:dyDescent="0.3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row>
    <row r="521" spans="1:48" ht="16.5" x14ac:dyDescent="0.3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row>
    <row r="522" spans="1:48" ht="16.5" x14ac:dyDescent="0.3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row>
    <row r="523" spans="1:48" ht="16.5" x14ac:dyDescent="0.3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row>
    <row r="524" spans="1:48" ht="16.5" x14ac:dyDescent="0.3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row>
    <row r="525" spans="1:48" ht="16.5" x14ac:dyDescent="0.3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row>
    <row r="526" spans="1:48" ht="16.5" x14ac:dyDescent="0.3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row>
    <row r="527" spans="1:48" ht="16.5" x14ac:dyDescent="0.3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row>
    <row r="528" spans="1:48" ht="16.5" x14ac:dyDescent="0.3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row>
    <row r="529" spans="1:48" ht="16.5" x14ac:dyDescent="0.3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row>
    <row r="530" spans="1:48" ht="16.5" x14ac:dyDescent="0.3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row>
    <row r="531" spans="1:48" ht="16.5" x14ac:dyDescent="0.3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row>
    <row r="532" spans="1:48" ht="16.5" x14ac:dyDescent="0.3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row>
    <row r="533" spans="1:48" ht="16.5" x14ac:dyDescent="0.3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row>
    <row r="534" spans="1:48" ht="16.5" x14ac:dyDescent="0.3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row>
    <row r="535" spans="1:48" ht="16.5" x14ac:dyDescent="0.3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row>
    <row r="536" spans="1:48" ht="16.5" x14ac:dyDescent="0.3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row>
    <row r="537" spans="1:48" ht="16.5" x14ac:dyDescent="0.3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row>
    <row r="538" spans="1:48" ht="16.5" x14ac:dyDescent="0.3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row>
    <row r="539" spans="1:48" ht="16.5" x14ac:dyDescent="0.3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row>
    <row r="540" spans="1:48" ht="16.5" x14ac:dyDescent="0.3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row>
    <row r="541" spans="1:48" ht="16.5" x14ac:dyDescent="0.3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row>
    <row r="542" spans="1:48" ht="16.5" x14ac:dyDescent="0.3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row>
    <row r="543" spans="1:48" ht="16.5" x14ac:dyDescent="0.3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row>
    <row r="544" spans="1:48" ht="16.5" x14ac:dyDescent="0.3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row>
    <row r="545" spans="1:48" ht="16.5" x14ac:dyDescent="0.3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row>
    <row r="546" spans="1:48" ht="16.5" x14ac:dyDescent="0.3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row>
    <row r="547" spans="1:48" ht="16.5" x14ac:dyDescent="0.3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row>
    <row r="548" spans="1:48" ht="16.5" x14ac:dyDescent="0.3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row>
    <row r="549" spans="1:48" ht="16.5" x14ac:dyDescent="0.3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row>
    <row r="550" spans="1:48" ht="16.5" x14ac:dyDescent="0.3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row>
    <row r="551" spans="1:48" ht="16.5" x14ac:dyDescent="0.3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row>
    <row r="552" spans="1:48" ht="16.5" x14ac:dyDescent="0.3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row>
    <row r="553" spans="1:48" ht="16.5" x14ac:dyDescent="0.3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row>
    <row r="554" spans="1:48" ht="16.5" x14ac:dyDescent="0.3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row>
    <row r="555" spans="1:48" ht="16.5" x14ac:dyDescent="0.3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row>
    <row r="556" spans="1:48" ht="16.5" x14ac:dyDescent="0.3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row>
    <row r="557" spans="1:48" ht="16.5" x14ac:dyDescent="0.3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row>
    <row r="558" spans="1:48" ht="16.5" x14ac:dyDescent="0.3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row>
    <row r="559" spans="1:48" ht="16.5" x14ac:dyDescent="0.3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row>
    <row r="560" spans="1:48" ht="16.5" x14ac:dyDescent="0.3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row>
    <row r="561" spans="1:48" ht="16.5" x14ac:dyDescent="0.3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row>
    <row r="562" spans="1:48" ht="16.5" x14ac:dyDescent="0.3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row>
    <row r="563" spans="1:48" ht="16.5" x14ac:dyDescent="0.3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row>
    <row r="564" spans="1:48" ht="16.5" x14ac:dyDescent="0.3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row>
    <row r="565" spans="1:48" ht="16.5" x14ac:dyDescent="0.3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row>
    <row r="566" spans="1:48" ht="16.5" x14ac:dyDescent="0.3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row>
    <row r="567" spans="1:48" ht="16.5" x14ac:dyDescent="0.3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row>
    <row r="568" spans="1:48" ht="16.5" x14ac:dyDescent="0.3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row>
    <row r="569" spans="1:48" ht="16.5" x14ac:dyDescent="0.3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row>
    <row r="570" spans="1:48" ht="16.5" x14ac:dyDescent="0.3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row>
    <row r="571" spans="1:48" ht="16.5" x14ac:dyDescent="0.3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row>
    <row r="572" spans="1:48" ht="16.5" x14ac:dyDescent="0.3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row>
    <row r="573" spans="1:48" ht="16.5" x14ac:dyDescent="0.3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row>
    <row r="574" spans="1:48" ht="16.5" x14ac:dyDescent="0.3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row>
    <row r="575" spans="1:48" ht="16.5" x14ac:dyDescent="0.3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row>
    <row r="576" spans="1:48" ht="16.5" x14ac:dyDescent="0.3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row>
    <row r="577" spans="1:48" ht="16.5" x14ac:dyDescent="0.3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row>
    <row r="578" spans="1:48" ht="16.5" x14ac:dyDescent="0.3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row>
    <row r="579" spans="1:48" ht="16.5" x14ac:dyDescent="0.3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row>
    <row r="580" spans="1:48" ht="16.5" x14ac:dyDescent="0.3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row>
    <row r="581" spans="1:48" ht="16.5" x14ac:dyDescent="0.3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row>
    <row r="582" spans="1:48" ht="16.5" x14ac:dyDescent="0.3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row>
    <row r="583" spans="1:48" ht="16.5" x14ac:dyDescent="0.3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row>
    <row r="584" spans="1:48" ht="16.5" x14ac:dyDescent="0.3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row>
    <row r="585" spans="1:48" ht="16.5" x14ac:dyDescent="0.3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row>
    <row r="586" spans="1:48" ht="16.5" x14ac:dyDescent="0.3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row>
    <row r="587" spans="1:48" ht="16.5" x14ac:dyDescent="0.3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row>
    <row r="588" spans="1:48" ht="16.5" x14ac:dyDescent="0.3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row>
    <row r="589" spans="1:48" ht="16.5" x14ac:dyDescent="0.3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row>
    <row r="590" spans="1:48" ht="16.5" x14ac:dyDescent="0.3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row>
    <row r="591" spans="1:48" ht="16.5" x14ac:dyDescent="0.3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row>
    <row r="592" spans="1:48" ht="16.5" x14ac:dyDescent="0.3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row>
    <row r="593" spans="1:48" ht="16.5" x14ac:dyDescent="0.3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row>
    <row r="594" spans="1:48" ht="16.5" x14ac:dyDescent="0.3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row>
    <row r="595" spans="1:48" ht="16.5" x14ac:dyDescent="0.3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row>
    <row r="596" spans="1:48" ht="16.5" x14ac:dyDescent="0.3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row>
    <row r="597" spans="1:48" ht="16.5" x14ac:dyDescent="0.3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row>
    <row r="598" spans="1:48" ht="16.5" x14ac:dyDescent="0.3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row>
    <row r="599" spans="1:48" ht="16.5" x14ac:dyDescent="0.3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row>
    <row r="600" spans="1:48" ht="16.5" x14ac:dyDescent="0.3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row>
    <row r="601" spans="1:48" ht="16.5" x14ac:dyDescent="0.3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row>
    <row r="602" spans="1:48" ht="16.5" x14ac:dyDescent="0.3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row>
    <row r="603" spans="1:48" ht="16.5" x14ac:dyDescent="0.3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row>
    <row r="604" spans="1:48" ht="16.5" x14ac:dyDescent="0.3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row>
    <row r="605" spans="1:48" ht="16.5" x14ac:dyDescent="0.3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row>
    <row r="606" spans="1:48" ht="16.5" x14ac:dyDescent="0.3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row>
    <row r="607" spans="1:48" ht="16.5" x14ac:dyDescent="0.3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row>
    <row r="608" spans="1:48" ht="16.5" x14ac:dyDescent="0.3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row>
    <row r="609" spans="1:48" ht="16.5" x14ac:dyDescent="0.3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row>
    <row r="610" spans="1:48" ht="16.5" x14ac:dyDescent="0.3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row>
    <row r="611" spans="1:48" ht="16.5" x14ac:dyDescent="0.3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row>
    <row r="612" spans="1:48" ht="16.5" x14ac:dyDescent="0.3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row>
    <row r="613" spans="1:48" ht="16.5" x14ac:dyDescent="0.3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row>
    <row r="614" spans="1:48" ht="16.5" x14ac:dyDescent="0.3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row>
    <row r="615" spans="1:48" ht="16.5" x14ac:dyDescent="0.3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row>
    <row r="616" spans="1:48" ht="16.5" x14ac:dyDescent="0.3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row>
    <row r="617" spans="1:48" ht="16.5" x14ac:dyDescent="0.3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row>
    <row r="618" spans="1:48" ht="16.5" x14ac:dyDescent="0.3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row>
    <row r="619" spans="1:48" ht="16.5" x14ac:dyDescent="0.3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row>
    <row r="620" spans="1:48" ht="16.5" x14ac:dyDescent="0.3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row>
    <row r="621" spans="1:48" ht="16.5" x14ac:dyDescent="0.3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row>
    <row r="622" spans="1:48" ht="16.5" x14ac:dyDescent="0.3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row>
    <row r="623" spans="1:48" ht="16.5" x14ac:dyDescent="0.3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row>
    <row r="624" spans="1:48" ht="16.5" x14ac:dyDescent="0.3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row>
    <row r="625" spans="1:48" ht="16.5" x14ac:dyDescent="0.3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row>
    <row r="626" spans="1:48" ht="16.5" x14ac:dyDescent="0.3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row>
    <row r="627" spans="1:48" ht="16.5" x14ac:dyDescent="0.3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row>
    <row r="628" spans="1:48" ht="16.5" x14ac:dyDescent="0.3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row>
    <row r="629" spans="1:48" ht="16.5" x14ac:dyDescent="0.3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row>
    <row r="630" spans="1:48" ht="16.5" x14ac:dyDescent="0.3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row>
    <row r="631" spans="1:48" ht="16.5" x14ac:dyDescent="0.3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row>
    <row r="632" spans="1:48" ht="16.5" x14ac:dyDescent="0.3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row>
    <row r="633" spans="1:48" ht="16.5" x14ac:dyDescent="0.3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row>
    <row r="634" spans="1:48" ht="16.5" x14ac:dyDescent="0.3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row>
    <row r="635" spans="1:48" ht="16.5" x14ac:dyDescent="0.3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row>
    <row r="636" spans="1:48" ht="16.5" x14ac:dyDescent="0.3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row>
    <row r="637" spans="1:48" ht="16.5" x14ac:dyDescent="0.3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row>
    <row r="638" spans="1:48" ht="16.5" x14ac:dyDescent="0.3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row>
    <row r="639" spans="1:48" ht="16.5" x14ac:dyDescent="0.3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row>
    <row r="640" spans="1:48" ht="16.5" x14ac:dyDescent="0.3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row>
    <row r="641" spans="1:48" ht="16.5" x14ac:dyDescent="0.3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row>
    <row r="642" spans="1:48" ht="16.5" x14ac:dyDescent="0.3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row>
    <row r="643" spans="1:48" ht="16.5" x14ac:dyDescent="0.3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row>
    <row r="644" spans="1:48" ht="16.5" x14ac:dyDescent="0.3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row>
    <row r="645" spans="1:48" ht="16.5" x14ac:dyDescent="0.3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row>
    <row r="646" spans="1:48" ht="16.5" x14ac:dyDescent="0.3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row>
    <row r="647" spans="1:48" ht="16.5" x14ac:dyDescent="0.3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row>
    <row r="648" spans="1:48" ht="16.5" x14ac:dyDescent="0.3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row>
    <row r="649" spans="1:48" ht="16.5" x14ac:dyDescent="0.3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row>
    <row r="650" spans="1:48" ht="16.5" x14ac:dyDescent="0.3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row>
    <row r="651" spans="1:48" ht="16.5" x14ac:dyDescent="0.3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row>
    <row r="652" spans="1:48" ht="16.5" x14ac:dyDescent="0.3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row>
    <row r="653" spans="1:48" ht="16.5" x14ac:dyDescent="0.3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row>
    <row r="654" spans="1:48" ht="16.5" x14ac:dyDescent="0.3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row>
    <row r="655" spans="1:48" ht="16.5" x14ac:dyDescent="0.3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row>
    <row r="656" spans="1:48" ht="16.5" x14ac:dyDescent="0.3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row>
    <row r="657" spans="1:48" ht="16.5" x14ac:dyDescent="0.3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row>
    <row r="658" spans="1:48" ht="16.5" x14ac:dyDescent="0.3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row>
    <row r="659" spans="1:48" ht="16.5" x14ac:dyDescent="0.3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row>
    <row r="660" spans="1:48" ht="16.5" x14ac:dyDescent="0.3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row>
    <row r="661" spans="1:48" ht="16.5" x14ac:dyDescent="0.3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row>
    <row r="662" spans="1:48" ht="16.5" x14ac:dyDescent="0.3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row>
    <row r="663" spans="1:48" ht="16.5" x14ac:dyDescent="0.3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row>
    <row r="664" spans="1:48" ht="16.5" x14ac:dyDescent="0.3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row>
    <row r="665" spans="1:48" ht="16.5" x14ac:dyDescent="0.3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row>
    <row r="666" spans="1:48" ht="16.5" x14ac:dyDescent="0.3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row>
    <row r="667" spans="1:48" ht="16.5" x14ac:dyDescent="0.3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row>
    <row r="668" spans="1:48" ht="16.5" x14ac:dyDescent="0.3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row>
    <row r="669" spans="1:48" ht="16.5" x14ac:dyDescent="0.3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row>
    <row r="670" spans="1:48" ht="16.5" x14ac:dyDescent="0.3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row>
    <row r="671" spans="1:48" ht="16.5" x14ac:dyDescent="0.3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row>
    <row r="672" spans="1:48" ht="16.5" x14ac:dyDescent="0.3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row>
    <row r="673" spans="1:48" ht="16.5" x14ac:dyDescent="0.3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row>
    <row r="674" spans="1:48" ht="16.5" x14ac:dyDescent="0.3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row>
    <row r="675" spans="1:48" ht="16.5" x14ac:dyDescent="0.3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row>
    <row r="676" spans="1:48" ht="16.5" x14ac:dyDescent="0.3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row>
    <row r="677" spans="1:48" ht="16.5" x14ac:dyDescent="0.3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row>
    <row r="678" spans="1:48" ht="16.5" x14ac:dyDescent="0.3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row>
    <row r="679" spans="1:48" ht="16.5" x14ac:dyDescent="0.3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row>
    <row r="680" spans="1:48" ht="16.5" x14ac:dyDescent="0.3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row>
    <row r="681" spans="1:48" ht="16.5" x14ac:dyDescent="0.3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row>
    <row r="682" spans="1:48" ht="16.5" x14ac:dyDescent="0.3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row>
    <row r="683" spans="1:48" ht="16.5" x14ac:dyDescent="0.3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row>
    <row r="684" spans="1:48" ht="16.5" x14ac:dyDescent="0.3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row>
    <row r="685" spans="1:48" ht="16.5" x14ac:dyDescent="0.3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row>
    <row r="686" spans="1:48" ht="16.5" x14ac:dyDescent="0.3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row>
    <row r="687" spans="1:48" ht="16.5" x14ac:dyDescent="0.3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row>
    <row r="688" spans="1:48" ht="16.5" x14ac:dyDescent="0.3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row>
    <row r="689" spans="1:48" ht="16.5" x14ac:dyDescent="0.3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row>
    <row r="690" spans="1:48" ht="16.5" x14ac:dyDescent="0.3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row>
    <row r="691" spans="1:48" ht="16.5" x14ac:dyDescent="0.3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row>
    <row r="692" spans="1:48" ht="16.5" x14ac:dyDescent="0.3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row>
    <row r="693" spans="1:48" ht="16.5" x14ac:dyDescent="0.3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row>
    <row r="694" spans="1:48" ht="16.5" x14ac:dyDescent="0.3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row>
    <row r="695" spans="1:48" ht="16.5" x14ac:dyDescent="0.3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row>
    <row r="696" spans="1:48" ht="16.5" x14ac:dyDescent="0.3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row>
    <row r="697" spans="1:48" ht="16.5" x14ac:dyDescent="0.3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row>
    <row r="698" spans="1:48" ht="16.5" x14ac:dyDescent="0.3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row>
    <row r="699" spans="1:48" ht="16.5" x14ac:dyDescent="0.3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row>
    <row r="700" spans="1:48" ht="16.5" x14ac:dyDescent="0.3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row>
    <row r="701" spans="1:48" ht="16.5" x14ac:dyDescent="0.3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row>
    <row r="702" spans="1:48" ht="16.5" x14ac:dyDescent="0.3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row>
    <row r="703" spans="1:48" ht="16.5" x14ac:dyDescent="0.3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row>
    <row r="704" spans="1:48" ht="16.5" x14ac:dyDescent="0.3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row>
    <row r="705" spans="1:48" ht="16.5" x14ac:dyDescent="0.3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row>
    <row r="706" spans="1:48" ht="16.5" x14ac:dyDescent="0.3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row>
    <row r="707" spans="1:48" ht="16.5" x14ac:dyDescent="0.3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row>
    <row r="708" spans="1:48" ht="16.5" x14ac:dyDescent="0.3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row>
    <row r="709" spans="1:48" ht="16.5" x14ac:dyDescent="0.3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row>
    <row r="710" spans="1:48" ht="16.5" x14ac:dyDescent="0.3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row>
    <row r="711" spans="1:48" ht="16.5" x14ac:dyDescent="0.3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row>
    <row r="712" spans="1:48" ht="16.5" x14ac:dyDescent="0.3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row>
    <row r="713" spans="1:48" ht="16.5" x14ac:dyDescent="0.3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row>
    <row r="714" spans="1:48" ht="16.5" x14ac:dyDescent="0.3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row>
    <row r="715" spans="1:48" ht="16.5" x14ac:dyDescent="0.3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row>
    <row r="716" spans="1:48" ht="16.5" x14ac:dyDescent="0.3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row>
    <row r="717" spans="1:48" ht="16.5" x14ac:dyDescent="0.3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row>
    <row r="718" spans="1:48" ht="16.5" x14ac:dyDescent="0.3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row>
    <row r="719" spans="1:48" ht="16.5" x14ac:dyDescent="0.3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row>
    <row r="720" spans="1:48" ht="16.5" x14ac:dyDescent="0.3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row>
    <row r="721" spans="1:48" ht="16.5" x14ac:dyDescent="0.3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row>
    <row r="722" spans="1:48" ht="16.5" x14ac:dyDescent="0.3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row>
    <row r="723" spans="1:48" ht="16.5" x14ac:dyDescent="0.3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row>
    <row r="724" spans="1:48" ht="16.5" x14ac:dyDescent="0.3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row>
    <row r="725" spans="1:48" ht="16.5" x14ac:dyDescent="0.3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row>
    <row r="726" spans="1:48" ht="16.5" x14ac:dyDescent="0.3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row>
    <row r="727" spans="1:48" ht="16.5" x14ac:dyDescent="0.3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row>
    <row r="728" spans="1:48" ht="16.5" x14ac:dyDescent="0.3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row>
    <row r="729" spans="1:48" ht="16.5" x14ac:dyDescent="0.3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row>
    <row r="730" spans="1:48" ht="16.5" x14ac:dyDescent="0.3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row>
    <row r="731" spans="1:48" ht="16.5" x14ac:dyDescent="0.3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row>
    <row r="732" spans="1:48" ht="16.5" x14ac:dyDescent="0.3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row>
    <row r="733" spans="1:48" ht="16.5" x14ac:dyDescent="0.3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row>
    <row r="734" spans="1:48" ht="16.5" x14ac:dyDescent="0.3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row>
    <row r="735" spans="1:48" ht="16.5" x14ac:dyDescent="0.3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row>
    <row r="736" spans="1:48" ht="16.5" x14ac:dyDescent="0.3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row>
    <row r="737" spans="1:48" ht="16.5" x14ac:dyDescent="0.3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row>
    <row r="738" spans="1:48" ht="16.5" x14ac:dyDescent="0.3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row>
    <row r="739" spans="1:48" ht="16.5" x14ac:dyDescent="0.3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row>
    <row r="740" spans="1:48" ht="16.5" x14ac:dyDescent="0.3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row>
    <row r="741" spans="1:48" ht="16.5" x14ac:dyDescent="0.3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row>
    <row r="742" spans="1:48" ht="16.5" x14ac:dyDescent="0.3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row>
    <row r="743" spans="1:48" ht="16.5" x14ac:dyDescent="0.3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row>
    <row r="744" spans="1:48" ht="16.5" x14ac:dyDescent="0.3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row>
    <row r="745" spans="1:48" ht="16.5" x14ac:dyDescent="0.3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row>
    <row r="746" spans="1:48" ht="16.5" x14ac:dyDescent="0.3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row>
    <row r="747" spans="1:48" ht="16.5" x14ac:dyDescent="0.3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row>
    <row r="748" spans="1:48" ht="16.5" x14ac:dyDescent="0.3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row>
    <row r="749" spans="1:48" ht="16.5" x14ac:dyDescent="0.3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row>
    <row r="750" spans="1:48" ht="16.5" x14ac:dyDescent="0.3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row>
    <row r="751" spans="1:48" ht="16.5" x14ac:dyDescent="0.3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row>
    <row r="752" spans="1:48" ht="16.5" x14ac:dyDescent="0.3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row>
    <row r="753" spans="1:48" ht="16.5" x14ac:dyDescent="0.3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row>
    <row r="754" spans="1:48" ht="16.5" x14ac:dyDescent="0.3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row>
    <row r="755" spans="1:48" ht="16.5" x14ac:dyDescent="0.3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row>
    <row r="756" spans="1:48" ht="16.5" x14ac:dyDescent="0.3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row>
    <row r="757" spans="1:48" ht="16.5" x14ac:dyDescent="0.3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row>
    <row r="758" spans="1:48" ht="16.5" x14ac:dyDescent="0.3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row>
    <row r="759" spans="1:48" ht="16.5" x14ac:dyDescent="0.3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row>
    <row r="760" spans="1:48" ht="16.5" x14ac:dyDescent="0.3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row>
    <row r="761" spans="1:48" ht="16.5" x14ac:dyDescent="0.3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row>
    <row r="762" spans="1:48" ht="16.5" x14ac:dyDescent="0.3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row>
    <row r="763" spans="1:48" ht="16.5" x14ac:dyDescent="0.3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row>
    <row r="764" spans="1:48" ht="16.5" x14ac:dyDescent="0.3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row>
    <row r="765" spans="1:48" ht="16.5" x14ac:dyDescent="0.3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row>
    <row r="766" spans="1:48" ht="16.5" x14ac:dyDescent="0.3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row>
    <row r="767" spans="1:48" ht="16.5" x14ac:dyDescent="0.3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row>
    <row r="768" spans="1:48" ht="16.5" x14ac:dyDescent="0.3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row>
    <row r="769" spans="1:48" ht="16.5" x14ac:dyDescent="0.3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row>
    <row r="770" spans="1:48" ht="16.5" x14ac:dyDescent="0.3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row>
    <row r="771" spans="1:48" ht="16.5" x14ac:dyDescent="0.3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row>
    <row r="772" spans="1:48" ht="16.5" x14ac:dyDescent="0.3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row>
    <row r="773" spans="1:48" ht="16.5" x14ac:dyDescent="0.3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row>
    <row r="774" spans="1:48" ht="16.5" x14ac:dyDescent="0.3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row>
    <row r="775" spans="1:48" ht="16.5" x14ac:dyDescent="0.3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row>
    <row r="776" spans="1:48" ht="16.5" x14ac:dyDescent="0.3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row>
    <row r="777" spans="1:48" ht="16.5" x14ac:dyDescent="0.3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row>
    <row r="778" spans="1:48" ht="16.5" x14ac:dyDescent="0.3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row>
    <row r="779" spans="1:48" ht="16.5" x14ac:dyDescent="0.3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row>
    <row r="780" spans="1:48" ht="16.5" x14ac:dyDescent="0.3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row>
    <row r="781" spans="1:48" ht="16.5" x14ac:dyDescent="0.3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row>
    <row r="782" spans="1:48" ht="16.5" x14ac:dyDescent="0.3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row>
    <row r="783" spans="1:48" ht="16.5" x14ac:dyDescent="0.3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row>
    <row r="784" spans="1:48" ht="16.5" x14ac:dyDescent="0.3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row>
    <row r="785" spans="1:48" ht="16.5" x14ac:dyDescent="0.3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row>
    <row r="786" spans="1:48" ht="16.5" x14ac:dyDescent="0.3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row>
    <row r="787" spans="1:48" ht="16.5" x14ac:dyDescent="0.3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row>
    <row r="788" spans="1:48" ht="16.5" x14ac:dyDescent="0.3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row>
    <row r="789" spans="1:48" ht="16.5" x14ac:dyDescent="0.3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row>
    <row r="790" spans="1:48" ht="16.5" x14ac:dyDescent="0.3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row>
    <row r="791" spans="1:48" ht="16.5" x14ac:dyDescent="0.3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row>
    <row r="792" spans="1:48" ht="16.5" x14ac:dyDescent="0.3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row>
    <row r="793" spans="1:48" ht="16.5" x14ac:dyDescent="0.3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row>
    <row r="794" spans="1:48" ht="16.5" x14ac:dyDescent="0.3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row>
    <row r="795" spans="1:48" ht="16.5" x14ac:dyDescent="0.3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row>
    <row r="796" spans="1:48" ht="16.5" x14ac:dyDescent="0.3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row>
    <row r="797" spans="1:48" ht="16.5" x14ac:dyDescent="0.3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row>
    <row r="798" spans="1:48" ht="16.5" x14ac:dyDescent="0.3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row>
    <row r="799" spans="1:48" ht="16.5" x14ac:dyDescent="0.3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row>
    <row r="800" spans="1:48" ht="16.5" x14ac:dyDescent="0.3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row>
    <row r="801" spans="1:48" ht="16.5" x14ac:dyDescent="0.3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row>
    <row r="802" spans="1:48" ht="16.5" x14ac:dyDescent="0.3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row>
    <row r="803" spans="1:48" ht="16.5" x14ac:dyDescent="0.3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row>
    <row r="804" spans="1:48" ht="16.5" x14ac:dyDescent="0.3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row>
    <row r="805" spans="1:48" ht="16.5" x14ac:dyDescent="0.3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row>
    <row r="806" spans="1:48" ht="16.5" x14ac:dyDescent="0.3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row>
    <row r="807" spans="1:48" ht="16.5" x14ac:dyDescent="0.3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row>
    <row r="808" spans="1:48" ht="16.5" x14ac:dyDescent="0.3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row>
    <row r="809" spans="1:48" ht="16.5" x14ac:dyDescent="0.3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row>
    <row r="810" spans="1:48" ht="16.5" x14ac:dyDescent="0.3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row>
    <row r="811" spans="1:48" ht="16.5" x14ac:dyDescent="0.3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row>
    <row r="812" spans="1:48" ht="16.5" x14ac:dyDescent="0.3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row>
    <row r="813" spans="1:48" ht="16.5" x14ac:dyDescent="0.3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row>
    <row r="814" spans="1:48" ht="16.5" x14ac:dyDescent="0.3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row>
    <row r="815" spans="1:48" ht="16.5" x14ac:dyDescent="0.3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row>
    <row r="816" spans="1:48" ht="16.5" x14ac:dyDescent="0.3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row>
    <row r="817" spans="1:48" ht="16.5" x14ac:dyDescent="0.3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row>
    <row r="818" spans="1:48" ht="16.5" x14ac:dyDescent="0.3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row>
    <row r="819" spans="1:48" ht="16.5" x14ac:dyDescent="0.3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row>
    <row r="820" spans="1:48" ht="16.5" x14ac:dyDescent="0.3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row>
    <row r="821" spans="1:48" ht="16.5" x14ac:dyDescent="0.3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row>
    <row r="822" spans="1:48" ht="16.5" x14ac:dyDescent="0.3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row>
    <row r="823" spans="1:48" ht="16.5" x14ac:dyDescent="0.3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row>
    <row r="824" spans="1:48" ht="16.5" x14ac:dyDescent="0.3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row>
    <row r="825" spans="1:48" ht="16.5" x14ac:dyDescent="0.3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row>
    <row r="826" spans="1:48" ht="16.5" x14ac:dyDescent="0.3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row>
    <row r="827" spans="1:48" ht="16.5" x14ac:dyDescent="0.3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row>
    <row r="828" spans="1:48" ht="16.5" x14ac:dyDescent="0.3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row>
    <row r="829" spans="1:48" ht="16.5" x14ac:dyDescent="0.3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row>
    <row r="830" spans="1:48" ht="16.5" x14ac:dyDescent="0.3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row>
    <row r="831" spans="1:48" ht="16.5" x14ac:dyDescent="0.3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row>
    <row r="832" spans="1:48" ht="16.5" x14ac:dyDescent="0.3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row>
    <row r="833" spans="1:48" ht="16.5" x14ac:dyDescent="0.3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row>
    <row r="834" spans="1:48" ht="16.5" x14ac:dyDescent="0.3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row>
    <row r="835" spans="1:48" ht="16.5" x14ac:dyDescent="0.3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row>
    <row r="836" spans="1:48" ht="16.5" x14ac:dyDescent="0.3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row>
    <row r="837" spans="1:48" ht="16.5" x14ac:dyDescent="0.3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row>
    <row r="838" spans="1:48" ht="16.5" x14ac:dyDescent="0.3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row>
    <row r="839" spans="1:48" ht="16.5" x14ac:dyDescent="0.3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row>
    <row r="840" spans="1:48" ht="16.5" x14ac:dyDescent="0.3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row>
    <row r="841" spans="1:48" ht="16.5" x14ac:dyDescent="0.3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row>
    <row r="842" spans="1:48" ht="16.5" x14ac:dyDescent="0.3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row>
    <row r="843" spans="1:48" ht="16.5" x14ac:dyDescent="0.3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row>
    <row r="844" spans="1:48" ht="16.5" x14ac:dyDescent="0.3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row>
    <row r="845" spans="1:48" ht="16.5" x14ac:dyDescent="0.3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row>
    <row r="846" spans="1:48" ht="16.5" x14ac:dyDescent="0.3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row>
    <row r="847" spans="1:48" ht="16.5" x14ac:dyDescent="0.3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row>
    <row r="848" spans="1:48" ht="16.5" x14ac:dyDescent="0.3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row>
    <row r="849" spans="1:48" ht="16.5" x14ac:dyDescent="0.3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row>
    <row r="850" spans="1:48" ht="16.5" x14ac:dyDescent="0.3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row>
    <row r="851" spans="1:48" ht="16.5" x14ac:dyDescent="0.3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row>
    <row r="852" spans="1:48" ht="16.5" x14ac:dyDescent="0.3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row>
    <row r="853" spans="1:48" ht="16.5" x14ac:dyDescent="0.3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row>
    <row r="854" spans="1:48" ht="16.5" x14ac:dyDescent="0.3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row>
    <row r="855" spans="1:48" ht="16.5" x14ac:dyDescent="0.3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row>
    <row r="856" spans="1:48" ht="16.5" x14ac:dyDescent="0.3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row>
    <row r="857" spans="1:48" ht="16.5" x14ac:dyDescent="0.3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row>
    <row r="858" spans="1:48" ht="16.5" x14ac:dyDescent="0.3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row>
    <row r="859" spans="1:48" ht="16.5" x14ac:dyDescent="0.3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row>
    <row r="860" spans="1:48" ht="16.5" x14ac:dyDescent="0.3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row>
    <row r="861" spans="1:48" ht="16.5" x14ac:dyDescent="0.3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row>
    <row r="862" spans="1:48" ht="16.5" x14ac:dyDescent="0.3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row>
    <row r="863" spans="1:48" ht="16.5" x14ac:dyDescent="0.3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row>
    <row r="864" spans="1:48" ht="16.5" x14ac:dyDescent="0.3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row>
    <row r="865" spans="1:48" ht="16.5" x14ac:dyDescent="0.3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row>
    <row r="866" spans="1:48" ht="16.5" x14ac:dyDescent="0.3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row>
    <row r="867" spans="1:48" ht="16.5" x14ac:dyDescent="0.3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row>
    <row r="868" spans="1:48" ht="16.5" x14ac:dyDescent="0.3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row>
    <row r="869" spans="1:48" ht="16.5" x14ac:dyDescent="0.3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row>
    <row r="870" spans="1:48" ht="16.5" x14ac:dyDescent="0.3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row>
    <row r="871" spans="1:48" ht="16.5" x14ac:dyDescent="0.3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row>
    <row r="872" spans="1:48" ht="16.5" x14ac:dyDescent="0.3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row>
    <row r="873" spans="1:48" ht="16.5" x14ac:dyDescent="0.3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row>
    <row r="874" spans="1:48" ht="16.5" x14ac:dyDescent="0.3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row>
    <row r="875" spans="1:48" ht="16.5" x14ac:dyDescent="0.3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row>
    <row r="876" spans="1:48" ht="16.5" x14ac:dyDescent="0.3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row>
    <row r="877" spans="1:48" ht="16.5" x14ac:dyDescent="0.3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row>
    <row r="878" spans="1:48" ht="16.5" x14ac:dyDescent="0.3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row>
    <row r="879" spans="1:48" ht="16.5" x14ac:dyDescent="0.3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row>
    <row r="880" spans="1:48" ht="16.5" x14ac:dyDescent="0.3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row>
    <row r="881" spans="1:48" ht="16.5" x14ac:dyDescent="0.3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row>
    <row r="882" spans="1:48" ht="16.5" x14ac:dyDescent="0.3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row>
    <row r="883" spans="1:48" ht="16.5" x14ac:dyDescent="0.3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row>
    <row r="884" spans="1:48" ht="16.5" x14ac:dyDescent="0.3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row>
    <row r="885" spans="1:48" ht="16.5" x14ac:dyDescent="0.3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row>
    <row r="886" spans="1:48" ht="16.5" x14ac:dyDescent="0.3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row>
    <row r="887" spans="1:48" ht="16.5" x14ac:dyDescent="0.3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row>
    <row r="888" spans="1:48" ht="16.5" x14ac:dyDescent="0.3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row>
    <row r="889" spans="1:48" ht="16.5" x14ac:dyDescent="0.3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row>
    <row r="890" spans="1:48" ht="16.5" x14ac:dyDescent="0.3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row>
    <row r="891" spans="1:48" ht="16.5" x14ac:dyDescent="0.3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row>
    <row r="892" spans="1:48" ht="16.5" x14ac:dyDescent="0.3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row>
    <row r="893" spans="1:48" ht="16.5" x14ac:dyDescent="0.3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row>
    <row r="894" spans="1:48" ht="16.5" x14ac:dyDescent="0.3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row>
    <row r="895" spans="1:48" ht="16.5" x14ac:dyDescent="0.3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row>
    <row r="896" spans="1:48" ht="16.5" x14ac:dyDescent="0.3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row>
    <row r="897" spans="1:48" ht="16.5" x14ac:dyDescent="0.3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row>
    <row r="898" spans="1:48" ht="16.5" x14ac:dyDescent="0.3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row>
    <row r="899" spans="1:48" ht="16.5" x14ac:dyDescent="0.3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row>
    <row r="900" spans="1:48" ht="16.5" x14ac:dyDescent="0.3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row>
    <row r="901" spans="1:48" ht="16.5" x14ac:dyDescent="0.3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row>
    <row r="902" spans="1:48" ht="16.5" x14ac:dyDescent="0.3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row>
    <row r="903" spans="1:48" ht="16.5" x14ac:dyDescent="0.3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row>
    <row r="904" spans="1:48" ht="16.5" x14ac:dyDescent="0.3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row>
    <row r="905" spans="1:48" ht="16.5" x14ac:dyDescent="0.3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row>
    <row r="906" spans="1:48" ht="16.5" x14ac:dyDescent="0.3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row>
    <row r="907" spans="1:48" ht="16.5" x14ac:dyDescent="0.3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row>
    <row r="908" spans="1:48" ht="16.5" x14ac:dyDescent="0.3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row>
    <row r="909" spans="1:48" ht="16.5" x14ac:dyDescent="0.3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row>
    <row r="910" spans="1:48" ht="16.5" x14ac:dyDescent="0.3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row>
    <row r="911" spans="1:48" ht="16.5" x14ac:dyDescent="0.3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row>
    <row r="912" spans="1:48" ht="16.5" x14ac:dyDescent="0.3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row>
    <row r="913" spans="1:48" ht="16.5" x14ac:dyDescent="0.3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row>
    <row r="914" spans="1:48" ht="16.5" x14ac:dyDescent="0.3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row>
    <row r="915" spans="1:48" ht="16.5" x14ac:dyDescent="0.3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row>
    <row r="916" spans="1:48" ht="16.5" x14ac:dyDescent="0.3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row>
    <row r="917" spans="1:48" ht="16.5" x14ac:dyDescent="0.3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row>
    <row r="918" spans="1:48" ht="16.5" x14ac:dyDescent="0.3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row>
    <row r="919" spans="1:48" ht="16.5" x14ac:dyDescent="0.3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row>
    <row r="920" spans="1:48" ht="16.5" x14ac:dyDescent="0.3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row>
    <row r="921" spans="1:48" ht="16.5" x14ac:dyDescent="0.3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row>
    <row r="922" spans="1:48" ht="16.5" x14ac:dyDescent="0.3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row>
    <row r="923" spans="1:48" ht="16.5" x14ac:dyDescent="0.3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row>
    <row r="924" spans="1:48" ht="16.5" x14ac:dyDescent="0.3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row>
    <row r="925" spans="1:48" ht="16.5" x14ac:dyDescent="0.3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row>
    <row r="926" spans="1:48" ht="16.5" x14ac:dyDescent="0.3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row>
    <row r="927" spans="1:48" ht="16.5" x14ac:dyDescent="0.3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row>
    <row r="928" spans="1:48" ht="16.5" x14ac:dyDescent="0.3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row>
    <row r="929" spans="1:48" ht="16.5" x14ac:dyDescent="0.3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row>
    <row r="930" spans="1:48" ht="16.5" x14ac:dyDescent="0.3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row>
    <row r="931" spans="1:48" ht="16.5" x14ac:dyDescent="0.3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row>
    <row r="932" spans="1:48" ht="16.5" x14ac:dyDescent="0.3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row>
    <row r="933" spans="1:48" ht="16.5" x14ac:dyDescent="0.3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row>
    <row r="934" spans="1:48" ht="16.5" x14ac:dyDescent="0.3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row>
    <row r="935" spans="1:48" ht="16.5" x14ac:dyDescent="0.3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row>
    <row r="936" spans="1:48" ht="16.5" x14ac:dyDescent="0.3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row>
    <row r="937" spans="1:48" ht="16.5" x14ac:dyDescent="0.3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row>
    <row r="938" spans="1:48" ht="16.5" x14ac:dyDescent="0.3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row>
    <row r="939" spans="1:48" ht="16.5" x14ac:dyDescent="0.3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row>
    <row r="940" spans="1:48" ht="16.5" x14ac:dyDescent="0.3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row>
    <row r="941" spans="1:48" ht="16.5" x14ac:dyDescent="0.3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row>
    <row r="942" spans="1:48" ht="16.5" x14ac:dyDescent="0.3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row>
    <row r="943" spans="1:48" ht="16.5" x14ac:dyDescent="0.3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row>
    <row r="944" spans="1:48" ht="16.5" x14ac:dyDescent="0.3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row>
    <row r="945" spans="1:48" ht="16.5" x14ac:dyDescent="0.3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row>
    <row r="946" spans="1:48" ht="16.5" x14ac:dyDescent="0.3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row>
    <row r="947" spans="1:48" ht="16.5" x14ac:dyDescent="0.3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row>
    <row r="948" spans="1:48" ht="16.5" x14ac:dyDescent="0.3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row>
    <row r="949" spans="1:48" ht="16.5" x14ac:dyDescent="0.3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row>
    <row r="950" spans="1:48" ht="16.5" x14ac:dyDescent="0.3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row>
    <row r="951" spans="1:48" ht="16.5" x14ac:dyDescent="0.3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row>
    <row r="952" spans="1:48" ht="16.5" x14ac:dyDescent="0.3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row>
    <row r="953" spans="1:48" ht="16.5" x14ac:dyDescent="0.3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row>
    <row r="954" spans="1:48" ht="16.5" x14ac:dyDescent="0.3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row>
    <row r="955" spans="1:48" ht="16.5" x14ac:dyDescent="0.3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row>
    <row r="956" spans="1:48" ht="16.5" x14ac:dyDescent="0.3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row>
    <row r="957" spans="1:48" ht="16.5" x14ac:dyDescent="0.3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row>
    <row r="958" spans="1:48" ht="16.5" x14ac:dyDescent="0.3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row>
    <row r="959" spans="1:48" ht="16.5" x14ac:dyDescent="0.3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row>
    <row r="960" spans="1:48" ht="16.5" x14ac:dyDescent="0.3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row>
    <row r="961" spans="1:48" ht="16.5" x14ac:dyDescent="0.3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row>
    <row r="962" spans="1:48" ht="16.5" x14ac:dyDescent="0.3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row>
    <row r="963" spans="1:48" ht="16.5" x14ac:dyDescent="0.3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row>
    <row r="964" spans="1:48" ht="16.5" x14ac:dyDescent="0.3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row>
    <row r="965" spans="1:48" ht="16.5" x14ac:dyDescent="0.3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row>
    <row r="966" spans="1:48" ht="16.5" x14ac:dyDescent="0.3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row>
    <row r="967" spans="1:48" ht="16.5" x14ac:dyDescent="0.3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row>
    <row r="968" spans="1:48" ht="16.5" x14ac:dyDescent="0.3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row>
    <row r="969" spans="1:48" ht="16.5" x14ac:dyDescent="0.3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row>
    <row r="970" spans="1:48" ht="16.5" x14ac:dyDescent="0.3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row>
    <row r="971" spans="1:48" ht="16.5" x14ac:dyDescent="0.3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row>
    <row r="972" spans="1:48" ht="16.5" x14ac:dyDescent="0.3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row>
    <row r="973" spans="1:48" ht="16.5" x14ac:dyDescent="0.3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row>
    <row r="974" spans="1:48" ht="16.5" x14ac:dyDescent="0.3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row>
    <row r="975" spans="1:48" ht="16.5" x14ac:dyDescent="0.3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row>
    <row r="976" spans="1:48" ht="16.5" x14ac:dyDescent="0.3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row>
    <row r="977" spans="1:48" ht="16.5" x14ac:dyDescent="0.3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row>
    <row r="978" spans="1:48" ht="16.5" x14ac:dyDescent="0.3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row>
    <row r="979" spans="1:48" ht="16.5" x14ac:dyDescent="0.3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row>
    <row r="980" spans="1:48" ht="16.5" x14ac:dyDescent="0.3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row>
    <row r="981" spans="1:48" ht="16.5" x14ac:dyDescent="0.3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row>
    <row r="982" spans="1:48" ht="16.5" x14ac:dyDescent="0.3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row>
    <row r="983" spans="1:48" ht="16.5" x14ac:dyDescent="0.3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row>
    <row r="984" spans="1:48" ht="16.5" x14ac:dyDescent="0.3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row>
    <row r="985" spans="1:48" ht="16.5" x14ac:dyDescent="0.3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row>
    <row r="986" spans="1:48" ht="16.5" x14ac:dyDescent="0.3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row>
    <row r="987" spans="1:48" ht="16.5" x14ac:dyDescent="0.3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row>
    <row r="988" spans="1:48" ht="16.5" x14ac:dyDescent="0.3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row>
    <row r="989" spans="1:48" ht="16.5" x14ac:dyDescent="0.3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row>
    <row r="990" spans="1:48" ht="16.5" x14ac:dyDescent="0.3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row>
    <row r="991" spans="1:48" ht="16.5" x14ac:dyDescent="0.3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row>
    <row r="992" spans="1:48" ht="16.5" x14ac:dyDescent="0.3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row>
    <row r="993" spans="1:48" ht="16.5" x14ac:dyDescent="0.3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row>
    <row r="994" spans="1:48" ht="16.5" x14ac:dyDescent="0.3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row>
    <row r="995" spans="1:48" ht="16.5" x14ac:dyDescent="0.3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row>
    <row r="996" spans="1:48" ht="16.5" x14ac:dyDescent="0.3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row>
    <row r="997" spans="1:48" ht="16.5" x14ac:dyDescent="0.3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row>
    <row r="998" spans="1:48" ht="16.5" x14ac:dyDescent="0.3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row>
    <row r="999" spans="1:48" ht="16.5" x14ac:dyDescent="0.3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row>
    <row r="1000" spans="1:48" ht="16.5" x14ac:dyDescent="0.3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row>
    <row r="1001" spans="1:48" ht="16.5" x14ac:dyDescent="0.35">
      <c r="A1001" s="144"/>
      <c r="B1001" s="144"/>
      <c r="C1001" s="144"/>
      <c r="D1001" s="144"/>
      <c r="E1001" s="144"/>
      <c r="F1001" s="144"/>
      <c r="G1001" s="144"/>
      <c r="H1001" s="144"/>
      <c r="I1001" s="144"/>
      <c r="J1001" s="144"/>
      <c r="K1001" s="144"/>
      <c r="L1001" s="144"/>
      <c r="M1001" s="144"/>
      <c r="N1001" s="144"/>
      <c r="O1001" s="144"/>
      <c r="P1001" s="144"/>
      <c r="Q1001" s="144"/>
      <c r="R1001" s="144"/>
      <c r="S1001" s="144"/>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c r="AS1001" s="144"/>
      <c r="AT1001" s="144"/>
      <c r="AU1001" s="144"/>
      <c r="AV1001" s="144"/>
    </row>
    <row r="1002" spans="1:48" ht="16.5" x14ac:dyDescent="0.35">
      <c r="A1002" s="144"/>
      <c r="B1002" s="144"/>
      <c r="C1002" s="144"/>
      <c r="D1002" s="144"/>
      <c r="E1002" s="144"/>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c r="AS1002" s="144"/>
      <c r="AT1002" s="144"/>
      <c r="AU1002" s="144"/>
      <c r="AV1002" s="144"/>
    </row>
    <row r="1003" spans="1:48" ht="16.5" x14ac:dyDescent="0.35">
      <c r="A1003" s="144"/>
      <c r="B1003" s="144"/>
      <c r="C1003" s="144"/>
      <c r="D1003" s="144"/>
      <c r="E1003" s="144"/>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c r="AS1003" s="144"/>
      <c r="AT1003" s="144"/>
      <c r="AU1003" s="144"/>
      <c r="AV1003" s="144"/>
    </row>
    <row r="1004" spans="1:48" ht="16.5" x14ac:dyDescent="0.35">
      <c r="A1004" s="144"/>
      <c r="B1004" s="144"/>
      <c r="C1004" s="144"/>
      <c r="D1004" s="144"/>
      <c r="E1004" s="144"/>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c r="AS1004" s="144"/>
      <c r="AT1004" s="144"/>
      <c r="AU1004" s="144"/>
      <c r="AV1004" s="144"/>
    </row>
    <row r="1005" spans="1:48" ht="16.5" x14ac:dyDescent="0.35">
      <c r="A1005" s="144"/>
      <c r="B1005" s="144"/>
      <c r="C1005" s="144"/>
      <c r="D1005" s="144"/>
      <c r="E1005" s="144"/>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c r="AS1005" s="144"/>
      <c r="AT1005" s="144"/>
      <c r="AU1005" s="144"/>
      <c r="AV1005" s="144"/>
    </row>
    <row r="1006" spans="1:48" ht="16.5" x14ac:dyDescent="0.35">
      <c r="A1006" s="144"/>
      <c r="B1006" s="144"/>
      <c r="C1006" s="144"/>
      <c r="D1006" s="144"/>
      <c r="E1006" s="144"/>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c r="AS1006" s="144"/>
      <c r="AT1006" s="144"/>
      <c r="AU1006" s="144"/>
      <c r="AV1006" s="144"/>
    </row>
    <row r="1007" spans="1:48" ht="16.5" x14ac:dyDescent="0.35">
      <c r="A1007" s="144"/>
      <c r="B1007" s="144"/>
      <c r="C1007" s="144"/>
      <c r="D1007" s="144"/>
      <c r="E1007" s="144"/>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c r="AS1007" s="144"/>
      <c r="AT1007" s="144"/>
      <c r="AU1007" s="144"/>
      <c r="AV1007" s="144"/>
    </row>
    <row r="1008" spans="1:48" ht="16.5" x14ac:dyDescent="0.35">
      <c r="A1008" s="144"/>
      <c r="B1008" s="144"/>
      <c r="C1008" s="144"/>
      <c r="D1008" s="144"/>
      <c r="E1008" s="144"/>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c r="AT1008" s="144"/>
      <c r="AU1008" s="144"/>
      <c r="AV1008" s="144"/>
    </row>
    <row r="1009" spans="1:48" ht="16.5" x14ac:dyDescent="0.35">
      <c r="A1009" s="144"/>
      <c r="B1009" s="144"/>
      <c r="C1009" s="144"/>
      <c r="D1009" s="144"/>
      <c r="E1009" s="144"/>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c r="AT1009" s="144"/>
      <c r="AU1009" s="144"/>
      <c r="AV1009" s="144"/>
    </row>
    <row r="1010" spans="1:48" ht="16.5" x14ac:dyDescent="0.35">
      <c r="A1010" s="144"/>
      <c r="B1010" s="144"/>
      <c r="C1010" s="144"/>
      <c r="D1010" s="144"/>
      <c r="E1010" s="144"/>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c r="AT1010" s="144"/>
      <c r="AU1010" s="144"/>
      <c r="AV1010" s="144"/>
    </row>
    <row r="1011" spans="1:48" ht="16.5" x14ac:dyDescent="0.35">
      <c r="A1011" s="144"/>
      <c r="B1011" s="144"/>
      <c r="C1011" s="144"/>
      <c r="D1011" s="144"/>
      <c r="E1011" s="144"/>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c r="AT1011" s="144"/>
      <c r="AU1011" s="144"/>
      <c r="AV1011" s="144"/>
    </row>
    <row r="1012" spans="1:48" ht="16.5" x14ac:dyDescent="0.35">
      <c r="A1012" s="144"/>
      <c r="B1012" s="144"/>
      <c r="C1012" s="144"/>
      <c r="D1012" s="144"/>
      <c r="E1012" s="144"/>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c r="AT1012" s="144"/>
      <c r="AU1012" s="144"/>
      <c r="AV1012" s="144"/>
    </row>
    <row r="1013" spans="1:48" ht="16.5" x14ac:dyDescent="0.35">
      <c r="A1013" s="144"/>
      <c r="B1013" s="144"/>
      <c r="C1013" s="144"/>
      <c r="D1013" s="144"/>
      <c r="E1013" s="144"/>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c r="AT1013" s="144"/>
      <c r="AU1013" s="144"/>
      <c r="AV1013" s="144"/>
    </row>
    <row r="1014" spans="1:48" ht="16.5" x14ac:dyDescent="0.35">
      <c r="A1014" s="144"/>
      <c r="B1014" s="144"/>
      <c r="C1014" s="144"/>
      <c r="D1014" s="144"/>
      <c r="E1014" s="144"/>
      <c r="F1014" s="144"/>
      <c r="G1014" s="144"/>
      <c r="H1014" s="144"/>
      <c r="I1014" s="144"/>
      <c r="J1014" s="144"/>
      <c r="K1014" s="144"/>
      <c r="L1014" s="144"/>
      <c r="M1014" s="144"/>
      <c r="N1014" s="144"/>
      <c r="O1014" s="144"/>
      <c r="P1014" s="144"/>
      <c r="Q1014" s="144"/>
      <c r="R1014" s="144"/>
      <c r="S1014" s="144"/>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c r="AS1014" s="144"/>
      <c r="AT1014" s="144"/>
      <c r="AU1014" s="144"/>
      <c r="AV1014" s="144"/>
    </row>
    <row r="1015" spans="1:48" ht="16.5" x14ac:dyDescent="0.35">
      <c r="A1015" s="144"/>
      <c r="B1015" s="144"/>
      <c r="C1015" s="144"/>
      <c r="D1015" s="144"/>
      <c r="E1015" s="144"/>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c r="AS1015" s="144"/>
      <c r="AT1015" s="144"/>
      <c r="AU1015" s="144"/>
      <c r="AV1015" s="144"/>
    </row>
    <row r="1016" spans="1:48" ht="16.5" x14ac:dyDescent="0.35">
      <c r="A1016" s="144"/>
      <c r="B1016" s="144"/>
      <c r="C1016" s="144"/>
      <c r="D1016" s="144"/>
      <c r="E1016" s="144"/>
      <c r="F1016" s="144"/>
      <c r="G1016" s="144"/>
      <c r="H1016" s="144"/>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c r="AS1016" s="144"/>
      <c r="AT1016" s="144"/>
      <c r="AU1016" s="144"/>
      <c r="AV1016" s="144"/>
    </row>
    <row r="1017" spans="1:48" ht="16.5" x14ac:dyDescent="0.35">
      <c r="A1017" s="144"/>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c r="AS1017" s="144"/>
      <c r="AT1017" s="144"/>
      <c r="AU1017" s="144"/>
      <c r="AV1017" s="144"/>
    </row>
    <row r="1018" spans="1:48" ht="16.5" x14ac:dyDescent="0.35">
      <c r="A1018" s="144"/>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c r="AS1018" s="144"/>
      <c r="AT1018" s="144"/>
      <c r="AU1018" s="144"/>
      <c r="AV1018" s="144"/>
    </row>
    <row r="1019" spans="1:48" ht="16.5" x14ac:dyDescent="0.35">
      <c r="A1019" s="144"/>
      <c r="B1019" s="144"/>
      <c r="C1019" s="144"/>
      <c r="D1019" s="144"/>
      <c r="E1019" s="144"/>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c r="AS1019" s="144"/>
      <c r="AT1019" s="144"/>
      <c r="AU1019" s="144"/>
      <c r="AV1019" s="144"/>
    </row>
    <row r="1020" spans="1:48" ht="16.5" x14ac:dyDescent="0.35">
      <c r="A1020" s="144"/>
      <c r="B1020" s="144"/>
      <c r="C1020" s="144"/>
      <c r="D1020" s="144"/>
      <c r="E1020" s="144"/>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c r="AS1020" s="144"/>
      <c r="AT1020" s="144"/>
      <c r="AU1020" s="144"/>
      <c r="AV1020" s="144"/>
    </row>
    <row r="1021" spans="1:48" ht="16.5" x14ac:dyDescent="0.35">
      <c r="A1021" s="144"/>
      <c r="B1021" s="144"/>
      <c r="C1021" s="144"/>
      <c r="D1021" s="144"/>
      <c r="E1021" s="144"/>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c r="AS1021" s="144"/>
      <c r="AT1021" s="144"/>
      <c r="AU1021" s="144"/>
      <c r="AV1021" s="144"/>
    </row>
    <row r="1022" spans="1:48" ht="16.5" x14ac:dyDescent="0.35">
      <c r="A1022" s="144"/>
      <c r="B1022" s="144"/>
      <c r="C1022" s="144"/>
      <c r="D1022" s="144"/>
      <c r="E1022" s="144"/>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c r="AS1022" s="144"/>
      <c r="AT1022" s="144"/>
      <c r="AU1022" s="144"/>
      <c r="AV1022" s="144"/>
    </row>
    <row r="1023" spans="1:48" ht="16.5" x14ac:dyDescent="0.35">
      <c r="A1023" s="144"/>
      <c r="B1023" s="144"/>
      <c r="C1023" s="144"/>
      <c r="D1023" s="144"/>
      <c r="E1023" s="144"/>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c r="AS1023" s="144"/>
      <c r="AT1023" s="144"/>
      <c r="AU1023" s="144"/>
      <c r="AV1023" s="144"/>
    </row>
    <row r="1024" spans="1:48" ht="16.5" x14ac:dyDescent="0.35">
      <c r="A1024" s="144"/>
      <c r="B1024" s="144"/>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c r="AS1024" s="144"/>
      <c r="AT1024" s="144"/>
      <c r="AU1024" s="144"/>
      <c r="AV1024" s="144"/>
    </row>
    <row r="1025" spans="1:48" ht="16.5" x14ac:dyDescent="0.35">
      <c r="A1025" s="144"/>
      <c r="B1025" s="144"/>
      <c r="C1025" s="144"/>
      <c r="D1025" s="144"/>
      <c r="E1025" s="144"/>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c r="AS1025" s="144"/>
      <c r="AT1025" s="144"/>
      <c r="AU1025" s="144"/>
      <c r="AV1025" s="144"/>
    </row>
    <row r="1026" spans="1:48" ht="16.5" x14ac:dyDescent="0.35">
      <c r="A1026" s="144"/>
      <c r="B1026" s="144"/>
      <c r="C1026" s="144"/>
      <c r="D1026" s="144"/>
      <c r="E1026" s="144"/>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c r="AS1026" s="144"/>
      <c r="AT1026" s="144"/>
      <c r="AU1026" s="144"/>
      <c r="AV1026" s="144"/>
    </row>
    <row r="1027" spans="1:48" ht="16.5" x14ac:dyDescent="0.35">
      <c r="A1027" s="144"/>
      <c r="B1027" s="144"/>
      <c r="C1027" s="144"/>
      <c r="D1027" s="144"/>
      <c r="E1027" s="144"/>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c r="AS1027" s="144"/>
      <c r="AT1027" s="144"/>
      <c r="AU1027" s="144"/>
      <c r="AV1027" s="144"/>
    </row>
    <row r="1028" spans="1:48" ht="16.5" x14ac:dyDescent="0.35">
      <c r="A1028" s="144"/>
      <c r="B1028" s="144"/>
      <c r="C1028" s="144"/>
      <c r="D1028" s="144"/>
      <c r="E1028" s="144"/>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c r="AS1028" s="144"/>
      <c r="AT1028" s="144"/>
      <c r="AU1028" s="144"/>
      <c r="AV1028" s="144"/>
    </row>
    <row r="1029" spans="1:48" ht="16.5" x14ac:dyDescent="0.35">
      <c r="A1029" s="144"/>
      <c r="B1029" s="144"/>
      <c r="C1029" s="144"/>
      <c r="D1029" s="144"/>
      <c r="E1029" s="144"/>
      <c r="F1029" s="144"/>
      <c r="G1029" s="144"/>
      <c r="H1029" s="144"/>
      <c r="I1029" s="144"/>
      <c r="J1029" s="144"/>
      <c r="K1029" s="144"/>
      <c r="L1029" s="144"/>
      <c r="M1029" s="144"/>
      <c r="N1029" s="144"/>
      <c r="O1029" s="144"/>
      <c r="P1029" s="144"/>
      <c r="Q1029" s="144"/>
      <c r="R1029" s="144"/>
      <c r="S1029" s="144"/>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c r="AS1029" s="144"/>
      <c r="AT1029" s="144"/>
      <c r="AU1029" s="144"/>
      <c r="AV1029" s="144"/>
    </row>
    <row r="1030" spans="1:48" ht="16.5" x14ac:dyDescent="0.35">
      <c r="A1030" s="144"/>
      <c r="B1030" s="144"/>
      <c r="C1030" s="144"/>
      <c r="D1030" s="144"/>
      <c r="E1030" s="144"/>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c r="AS1030" s="144"/>
      <c r="AT1030" s="144"/>
      <c r="AU1030" s="144"/>
      <c r="AV1030" s="144"/>
    </row>
    <row r="1031" spans="1:48" ht="16.5" x14ac:dyDescent="0.35">
      <c r="A1031" s="144"/>
      <c r="B1031" s="144"/>
      <c r="C1031" s="144"/>
      <c r="D1031" s="144"/>
      <c r="E1031" s="144"/>
      <c r="F1031" s="144"/>
      <c r="G1031" s="144"/>
      <c r="H1031" s="144"/>
      <c r="I1031" s="144"/>
      <c r="J1031" s="144"/>
      <c r="K1031" s="144"/>
      <c r="L1031" s="144"/>
      <c r="M1031" s="144"/>
      <c r="N1031" s="144"/>
      <c r="O1031" s="144"/>
      <c r="P1031" s="144"/>
      <c r="Q1031" s="144"/>
      <c r="R1031" s="144"/>
      <c r="S1031" s="144"/>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c r="AS1031" s="144"/>
      <c r="AT1031" s="144"/>
      <c r="AU1031" s="144"/>
      <c r="AV1031" s="144"/>
    </row>
    <row r="1032" spans="1:48" ht="16.5" x14ac:dyDescent="0.35">
      <c r="A1032" s="144"/>
      <c r="B1032" s="144"/>
      <c r="C1032" s="144"/>
      <c r="D1032" s="144"/>
      <c r="E1032" s="144"/>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c r="AS1032" s="144"/>
      <c r="AT1032" s="144"/>
      <c r="AU1032" s="144"/>
      <c r="AV1032" s="144"/>
    </row>
    <row r="1033" spans="1:48" ht="16.5" x14ac:dyDescent="0.35">
      <c r="A1033" s="144"/>
      <c r="B1033" s="144"/>
      <c r="C1033" s="144"/>
      <c r="D1033" s="144"/>
      <c r="E1033" s="144"/>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c r="AS1033" s="144"/>
      <c r="AT1033" s="144"/>
      <c r="AU1033" s="144"/>
      <c r="AV1033" s="144"/>
    </row>
    <row r="1034" spans="1:48" ht="16.5" x14ac:dyDescent="0.35">
      <c r="A1034" s="144"/>
      <c r="B1034" s="144"/>
      <c r="C1034" s="144"/>
      <c r="D1034" s="144"/>
      <c r="E1034" s="144"/>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c r="AS1034" s="144"/>
      <c r="AT1034" s="144"/>
      <c r="AU1034" s="144"/>
      <c r="AV1034" s="144"/>
    </row>
    <row r="1035" spans="1:48" ht="16.5" x14ac:dyDescent="0.35">
      <c r="A1035" s="144"/>
      <c r="B1035" s="144"/>
      <c r="C1035" s="144"/>
      <c r="D1035" s="144"/>
      <c r="E1035" s="144"/>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c r="AS1035" s="144"/>
      <c r="AT1035" s="144"/>
      <c r="AU1035" s="144"/>
      <c r="AV1035" s="144"/>
    </row>
    <row r="1036" spans="1:48" ht="16.5" x14ac:dyDescent="0.35">
      <c r="A1036" s="144"/>
      <c r="B1036" s="144"/>
      <c r="C1036" s="144"/>
      <c r="D1036" s="144"/>
      <c r="E1036" s="144"/>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c r="AS1036" s="144"/>
      <c r="AT1036" s="144"/>
      <c r="AU1036" s="144"/>
      <c r="AV1036" s="144"/>
    </row>
    <row r="1037" spans="1:48" ht="16.5" x14ac:dyDescent="0.35">
      <c r="A1037" s="144"/>
      <c r="B1037" s="144"/>
      <c r="C1037" s="144"/>
      <c r="D1037" s="144"/>
      <c r="E1037" s="144"/>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c r="AS1037" s="144"/>
      <c r="AT1037" s="144"/>
      <c r="AU1037" s="144"/>
      <c r="AV1037" s="144"/>
    </row>
    <row r="1038" spans="1:48" ht="16.5" x14ac:dyDescent="0.35">
      <c r="A1038" s="144"/>
      <c r="B1038" s="144"/>
      <c r="C1038" s="144"/>
      <c r="D1038" s="144"/>
      <c r="E1038" s="144"/>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c r="AS1038" s="144"/>
      <c r="AT1038" s="144"/>
      <c r="AU1038" s="144"/>
      <c r="AV1038" s="144"/>
    </row>
    <row r="1039" spans="1:48" ht="16.5" x14ac:dyDescent="0.35">
      <c r="A1039" s="144"/>
      <c r="B1039" s="144"/>
      <c r="C1039" s="144"/>
      <c r="D1039" s="144"/>
      <c r="E1039" s="144"/>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c r="AS1039" s="144"/>
      <c r="AT1039" s="144"/>
      <c r="AU1039" s="144"/>
      <c r="AV1039" s="144"/>
    </row>
    <row r="1040" spans="1:48" ht="16.5" x14ac:dyDescent="0.35">
      <c r="A1040" s="144"/>
      <c r="B1040" s="144"/>
      <c r="C1040" s="144"/>
      <c r="D1040" s="144"/>
      <c r="E1040" s="144"/>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c r="AS1040" s="144"/>
      <c r="AT1040" s="144"/>
      <c r="AU1040" s="144"/>
      <c r="AV1040" s="144"/>
    </row>
    <row r="1041" spans="1:48" ht="16.5" x14ac:dyDescent="0.35">
      <c r="A1041" s="144"/>
      <c r="B1041" s="144"/>
      <c r="C1041" s="144"/>
      <c r="D1041" s="144"/>
      <c r="E1041" s="144"/>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c r="AS1041" s="144"/>
      <c r="AT1041" s="144"/>
      <c r="AU1041" s="144"/>
      <c r="AV1041" s="144"/>
    </row>
    <row r="1042" spans="1:48" ht="16.5" x14ac:dyDescent="0.35">
      <c r="A1042" s="144"/>
      <c r="B1042" s="144"/>
      <c r="C1042" s="144"/>
      <c r="D1042" s="144"/>
      <c r="E1042" s="144"/>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c r="AS1042" s="144"/>
      <c r="AT1042" s="144"/>
      <c r="AU1042" s="144"/>
      <c r="AV1042" s="144"/>
    </row>
    <row r="1043" spans="1:48" ht="16.5" x14ac:dyDescent="0.35">
      <c r="A1043" s="144"/>
      <c r="B1043" s="144"/>
      <c r="C1043" s="144"/>
      <c r="D1043" s="144"/>
      <c r="E1043" s="144"/>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c r="AS1043" s="144"/>
      <c r="AT1043" s="144"/>
      <c r="AU1043" s="144"/>
      <c r="AV1043" s="144"/>
    </row>
    <row r="1044" spans="1:48" ht="16.5" x14ac:dyDescent="0.35">
      <c r="A1044" s="144"/>
      <c r="B1044" s="144"/>
      <c r="C1044" s="144"/>
      <c r="D1044" s="144"/>
      <c r="E1044" s="144"/>
      <c r="F1044" s="144"/>
      <c r="G1044" s="144"/>
      <c r="H1044" s="144"/>
      <c r="I1044" s="144"/>
      <c r="J1044" s="144"/>
      <c r="K1044" s="144"/>
      <c r="L1044" s="144"/>
      <c r="M1044" s="144"/>
      <c r="N1044" s="144"/>
      <c r="O1044" s="144"/>
      <c r="P1044" s="144"/>
      <c r="Q1044" s="144"/>
      <c r="R1044" s="144"/>
      <c r="S1044" s="144"/>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c r="AS1044" s="144"/>
      <c r="AT1044" s="144"/>
      <c r="AU1044" s="144"/>
      <c r="AV1044" s="144"/>
    </row>
    <row r="1045" spans="1:48" ht="16.5" x14ac:dyDescent="0.35">
      <c r="A1045" s="144"/>
      <c r="B1045" s="144"/>
      <c r="C1045" s="144"/>
      <c r="D1045" s="144"/>
      <c r="E1045" s="144"/>
      <c r="F1045" s="144"/>
      <c r="G1045" s="144"/>
      <c r="H1045" s="144"/>
      <c r="I1045" s="144"/>
      <c r="J1045" s="144"/>
      <c r="K1045" s="144"/>
      <c r="L1045" s="144"/>
      <c r="M1045" s="144"/>
      <c r="N1045" s="144"/>
      <c r="O1045" s="144"/>
      <c r="P1045" s="144"/>
      <c r="Q1045" s="144"/>
      <c r="R1045" s="144"/>
      <c r="S1045" s="144"/>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c r="AS1045" s="144"/>
      <c r="AT1045" s="144"/>
      <c r="AU1045" s="144"/>
      <c r="AV1045" s="144"/>
    </row>
    <row r="1046" spans="1:48" ht="16.5" x14ac:dyDescent="0.35">
      <c r="A1046" s="144"/>
      <c r="B1046" s="144"/>
      <c r="C1046" s="144"/>
      <c r="D1046" s="144"/>
      <c r="E1046" s="144"/>
      <c r="F1046" s="144"/>
      <c r="G1046" s="144"/>
      <c r="H1046" s="144"/>
      <c r="I1046" s="144"/>
      <c r="J1046" s="144"/>
      <c r="K1046" s="144"/>
      <c r="L1046" s="144"/>
      <c r="M1046" s="144"/>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c r="AS1046" s="144"/>
      <c r="AT1046" s="144"/>
      <c r="AU1046" s="144"/>
      <c r="AV1046" s="144"/>
    </row>
    <row r="1047" spans="1:48" ht="16.5" x14ac:dyDescent="0.35">
      <c r="A1047" s="144"/>
      <c r="B1047" s="144"/>
      <c r="C1047" s="144"/>
      <c r="D1047" s="144"/>
      <c r="E1047" s="144"/>
      <c r="F1047" s="144"/>
      <c r="G1047" s="144"/>
      <c r="H1047" s="144"/>
      <c r="I1047" s="144"/>
      <c r="J1047" s="144"/>
      <c r="K1047" s="144"/>
      <c r="L1047" s="144"/>
      <c r="M1047" s="144"/>
      <c r="N1047" s="144"/>
      <c r="O1047" s="144"/>
      <c r="P1047" s="144"/>
      <c r="Q1047" s="144"/>
      <c r="R1047" s="144"/>
      <c r="S1047" s="144"/>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c r="AS1047" s="144"/>
      <c r="AT1047" s="144"/>
      <c r="AU1047" s="144"/>
      <c r="AV1047" s="144"/>
    </row>
    <row r="1048" spans="1:48" ht="16.5" x14ac:dyDescent="0.35">
      <c r="A1048" s="144"/>
      <c r="B1048" s="144"/>
      <c r="C1048" s="144"/>
      <c r="D1048" s="144"/>
      <c r="E1048" s="144"/>
      <c r="F1048" s="144"/>
      <c r="G1048" s="144"/>
      <c r="H1048" s="144"/>
      <c r="I1048" s="144"/>
      <c r="J1048" s="144"/>
      <c r="K1048" s="144"/>
      <c r="L1048" s="144"/>
      <c r="M1048" s="144"/>
      <c r="N1048" s="144"/>
      <c r="O1048" s="144"/>
      <c r="P1048" s="144"/>
      <c r="Q1048" s="144"/>
      <c r="R1048" s="144"/>
      <c r="S1048" s="144"/>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c r="AS1048" s="144"/>
      <c r="AT1048" s="144"/>
      <c r="AU1048" s="144"/>
      <c r="AV1048" s="144"/>
    </row>
    <row r="1049" spans="1:48" ht="16.5" x14ac:dyDescent="0.35">
      <c r="A1049" s="144"/>
      <c r="B1049" s="144"/>
      <c r="C1049" s="144"/>
      <c r="D1049" s="144"/>
      <c r="E1049" s="144"/>
      <c r="F1049" s="144"/>
      <c r="G1049" s="144"/>
      <c r="H1049" s="144"/>
      <c r="I1049" s="144"/>
      <c r="J1049" s="144"/>
      <c r="K1049" s="144"/>
      <c r="L1049" s="144"/>
      <c r="M1049" s="144"/>
      <c r="N1049" s="144"/>
      <c r="O1049" s="144"/>
      <c r="P1049" s="144"/>
      <c r="Q1049" s="144"/>
      <c r="R1049" s="144"/>
      <c r="S1049" s="144"/>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c r="AT1049" s="144"/>
      <c r="AU1049" s="144"/>
      <c r="AV1049" s="144"/>
    </row>
    <row r="1050" spans="1:48" ht="16.5" x14ac:dyDescent="0.35">
      <c r="A1050" s="144"/>
      <c r="B1050" s="144"/>
      <c r="C1050" s="144"/>
      <c r="D1050" s="144"/>
      <c r="E1050" s="144"/>
      <c r="F1050" s="144"/>
      <c r="G1050" s="144"/>
      <c r="H1050" s="144"/>
      <c r="I1050" s="144"/>
      <c r="J1050" s="144"/>
      <c r="K1050" s="144"/>
      <c r="L1050" s="144"/>
      <c r="M1050" s="144"/>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c r="AS1050" s="144"/>
      <c r="AT1050" s="144"/>
      <c r="AU1050" s="144"/>
      <c r="AV1050" s="144"/>
    </row>
    <row r="1051" spans="1:48" ht="16.5" x14ac:dyDescent="0.35">
      <c r="A1051" s="144"/>
      <c r="B1051" s="144"/>
      <c r="C1051" s="144"/>
      <c r="D1051" s="144"/>
      <c r="E1051" s="144"/>
      <c r="F1051" s="144"/>
      <c r="G1051" s="144"/>
      <c r="H1051" s="144"/>
      <c r="I1051" s="144"/>
      <c r="J1051" s="144"/>
      <c r="K1051" s="144"/>
      <c r="L1051" s="144"/>
      <c r="M1051" s="144"/>
      <c r="N1051" s="144"/>
      <c r="O1051" s="144"/>
      <c r="P1051" s="144"/>
      <c r="Q1051" s="144"/>
      <c r="R1051" s="144"/>
      <c r="S1051" s="144"/>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c r="AS1051" s="144"/>
      <c r="AT1051" s="144"/>
      <c r="AU1051" s="144"/>
      <c r="AV1051" s="144"/>
    </row>
    <row r="1052" spans="1:48" ht="16.5" x14ac:dyDescent="0.35">
      <c r="A1052" s="144"/>
      <c r="B1052" s="144"/>
      <c r="C1052" s="144"/>
      <c r="D1052" s="144"/>
      <c r="E1052" s="144"/>
      <c r="F1052" s="144"/>
      <c r="G1052" s="144"/>
      <c r="H1052" s="144"/>
      <c r="I1052" s="144"/>
      <c r="J1052" s="144"/>
      <c r="K1052" s="144"/>
      <c r="L1052" s="144"/>
      <c r="M1052" s="144"/>
      <c r="N1052" s="144"/>
      <c r="O1052" s="144"/>
      <c r="P1052" s="144"/>
      <c r="Q1052" s="144"/>
      <c r="R1052" s="144"/>
      <c r="S1052" s="144"/>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c r="AS1052" s="144"/>
      <c r="AT1052" s="144"/>
      <c r="AU1052" s="144"/>
      <c r="AV1052" s="144"/>
    </row>
    <row r="1053" spans="1:48" ht="16.5" x14ac:dyDescent="0.35">
      <c r="A1053" s="144"/>
      <c r="B1053" s="144"/>
      <c r="C1053" s="144"/>
      <c r="D1053" s="144"/>
      <c r="E1053" s="144"/>
      <c r="F1053" s="144"/>
      <c r="G1053" s="144"/>
      <c r="H1053" s="144"/>
      <c r="I1053" s="144"/>
      <c r="J1053" s="144"/>
      <c r="K1053" s="144"/>
      <c r="L1053" s="144"/>
      <c r="M1053" s="144"/>
      <c r="N1053" s="144"/>
      <c r="O1053" s="144"/>
      <c r="P1053" s="144"/>
      <c r="Q1053" s="144"/>
      <c r="R1053" s="144"/>
      <c r="S1053" s="144"/>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c r="AS1053" s="144"/>
      <c r="AT1053" s="144"/>
      <c r="AU1053" s="144"/>
      <c r="AV1053" s="144"/>
    </row>
    <row r="1054" spans="1:48" ht="16.5" x14ac:dyDescent="0.35">
      <c r="A1054" s="144"/>
      <c r="B1054" s="144"/>
      <c r="C1054" s="144"/>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c r="AS1054" s="144"/>
      <c r="AT1054" s="144"/>
      <c r="AU1054" s="144"/>
      <c r="AV1054" s="144"/>
    </row>
    <row r="1055" spans="1:48" ht="16.5" x14ac:dyDescent="0.35">
      <c r="A1055" s="144"/>
      <c r="B1055" s="144"/>
      <c r="C1055" s="144"/>
      <c r="D1055" s="144"/>
      <c r="E1055" s="144"/>
      <c r="F1055" s="144"/>
      <c r="G1055" s="144"/>
      <c r="H1055" s="144"/>
      <c r="I1055" s="144"/>
      <c r="J1055" s="144"/>
      <c r="K1055" s="144"/>
      <c r="L1055" s="144"/>
      <c r="M1055" s="144"/>
      <c r="N1055" s="144"/>
      <c r="O1055" s="144"/>
      <c r="P1055" s="144"/>
      <c r="Q1055" s="144"/>
      <c r="R1055" s="144"/>
      <c r="S1055" s="144"/>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c r="AS1055" s="144"/>
      <c r="AT1055" s="144"/>
      <c r="AU1055" s="144"/>
      <c r="AV1055" s="144"/>
    </row>
    <row r="1056" spans="1:48" ht="16.5" x14ac:dyDescent="0.35">
      <c r="A1056" s="144"/>
      <c r="B1056" s="144"/>
      <c r="C1056" s="144"/>
      <c r="D1056" s="144"/>
      <c r="E1056" s="144"/>
      <c r="F1056" s="144"/>
      <c r="G1056" s="144"/>
      <c r="H1056" s="144"/>
      <c r="I1056" s="144"/>
      <c r="J1056" s="144"/>
      <c r="K1056" s="144"/>
      <c r="L1056" s="144"/>
      <c r="M1056" s="144"/>
      <c r="N1056" s="144"/>
      <c r="O1056" s="144"/>
      <c r="P1056" s="144"/>
      <c r="Q1056" s="144"/>
      <c r="R1056" s="144"/>
      <c r="S1056" s="144"/>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c r="AS1056" s="144"/>
      <c r="AT1056" s="144"/>
      <c r="AU1056" s="144"/>
      <c r="AV1056" s="144"/>
    </row>
    <row r="1057" spans="1:48" ht="16.5" x14ac:dyDescent="0.35">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c r="AT1057" s="144"/>
      <c r="AU1057" s="144"/>
      <c r="AV1057" s="144"/>
    </row>
    <row r="1058" spans="1:48" ht="16.5" x14ac:dyDescent="0.35">
      <c r="A1058" s="144"/>
      <c r="B1058" s="144"/>
      <c r="C1058" s="144"/>
      <c r="D1058" s="144"/>
      <c r="E1058" s="144"/>
      <c r="F1058" s="144"/>
      <c r="G1058" s="144"/>
      <c r="H1058" s="144"/>
      <c r="I1058" s="144"/>
      <c r="J1058" s="144"/>
      <c r="K1058" s="144"/>
      <c r="L1058" s="144"/>
      <c r="M1058" s="144"/>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c r="AS1058" s="144"/>
      <c r="AT1058" s="144"/>
      <c r="AU1058" s="144"/>
      <c r="AV1058" s="144"/>
    </row>
    <row r="1059" spans="1:48" ht="16.5" x14ac:dyDescent="0.35">
      <c r="A1059" s="144"/>
      <c r="B1059" s="144"/>
      <c r="C1059" s="144"/>
      <c r="D1059" s="144"/>
      <c r="E1059" s="144"/>
      <c r="F1059" s="144"/>
      <c r="G1059" s="144"/>
      <c r="H1059" s="144"/>
      <c r="I1059" s="144"/>
      <c r="J1059" s="144"/>
      <c r="K1059" s="144"/>
      <c r="L1059" s="144"/>
      <c r="M1059" s="144"/>
      <c r="N1059" s="144"/>
      <c r="O1059" s="144"/>
      <c r="P1059" s="144"/>
      <c r="Q1059" s="144"/>
      <c r="R1059" s="144"/>
      <c r="S1059" s="144"/>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c r="AS1059" s="144"/>
      <c r="AT1059" s="144"/>
      <c r="AU1059" s="144"/>
      <c r="AV1059" s="144"/>
    </row>
    <row r="1060" spans="1:48" ht="16.5" x14ac:dyDescent="0.35">
      <c r="A1060" s="144"/>
      <c r="B1060" s="144"/>
      <c r="C1060" s="144"/>
      <c r="D1060" s="144"/>
      <c r="E1060" s="144"/>
      <c r="F1060" s="144"/>
      <c r="G1060" s="144"/>
      <c r="H1060" s="144"/>
      <c r="I1060" s="144"/>
      <c r="J1060" s="144"/>
      <c r="K1060" s="144"/>
      <c r="L1060" s="144"/>
      <c r="M1060" s="144"/>
      <c r="N1060" s="144"/>
      <c r="O1060" s="144"/>
      <c r="P1060" s="144"/>
      <c r="Q1060" s="144"/>
      <c r="R1060" s="144"/>
      <c r="S1060" s="144"/>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c r="AS1060" s="144"/>
      <c r="AT1060" s="144"/>
      <c r="AU1060" s="144"/>
      <c r="AV1060" s="144"/>
    </row>
    <row r="1061" spans="1:48" ht="16.5" x14ac:dyDescent="0.35">
      <c r="A1061" s="144"/>
      <c r="B1061" s="144"/>
      <c r="C1061" s="144"/>
      <c r="D1061" s="144"/>
      <c r="E1061" s="144"/>
      <c r="F1061" s="144"/>
      <c r="G1061" s="144"/>
      <c r="H1061" s="144"/>
      <c r="I1061" s="144"/>
      <c r="J1061" s="144"/>
      <c r="K1061" s="144"/>
      <c r="L1061" s="144"/>
      <c r="M1061" s="144"/>
      <c r="N1061" s="144"/>
      <c r="O1061" s="144"/>
      <c r="P1061" s="144"/>
      <c r="Q1061" s="144"/>
      <c r="R1061" s="144"/>
      <c r="S1061" s="144"/>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c r="AS1061" s="144"/>
      <c r="AT1061" s="144"/>
      <c r="AU1061" s="144"/>
      <c r="AV1061" s="144"/>
    </row>
    <row r="1062" spans="1:48" ht="16.5" x14ac:dyDescent="0.35">
      <c r="A1062" s="144"/>
      <c r="B1062" s="144"/>
      <c r="C1062" s="144"/>
      <c r="D1062" s="144"/>
      <c r="E1062" s="144"/>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c r="AS1062" s="144"/>
      <c r="AT1062" s="144"/>
      <c r="AU1062" s="144"/>
      <c r="AV1062" s="144"/>
    </row>
    <row r="1063" spans="1:48" ht="16.5" x14ac:dyDescent="0.35">
      <c r="A1063" s="144"/>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c r="AS1063" s="144"/>
      <c r="AT1063" s="144"/>
      <c r="AU1063" s="144"/>
      <c r="AV1063" s="144"/>
    </row>
    <row r="1064" spans="1:48" ht="16.5" x14ac:dyDescent="0.35">
      <c r="A1064" s="144"/>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c r="AS1064" s="144"/>
      <c r="AT1064" s="144"/>
      <c r="AU1064" s="144"/>
      <c r="AV1064" s="144"/>
    </row>
    <row r="1065" spans="1:48" ht="16.5" x14ac:dyDescent="0.35">
      <c r="A1065" s="144"/>
      <c r="B1065" s="144"/>
      <c r="C1065" s="144"/>
      <c r="D1065" s="144"/>
      <c r="E1065" s="144"/>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c r="AS1065" s="144"/>
      <c r="AT1065" s="144"/>
      <c r="AU1065" s="144"/>
      <c r="AV1065" s="144"/>
    </row>
    <row r="1066" spans="1:48" ht="16.5" x14ac:dyDescent="0.35">
      <c r="A1066" s="144"/>
      <c r="B1066" s="144"/>
      <c r="C1066" s="144"/>
      <c r="D1066" s="144"/>
      <c r="E1066" s="144"/>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c r="AS1066" s="144"/>
      <c r="AT1066" s="144"/>
      <c r="AU1066" s="144"/>
      <c r="AV1066" s="144"/>
    </row>
    <row r="1067" spans="1:48" ht="16.5" x14ac:dyDescent="0.35">
      <c r="A1067" s="144"/>
      <c r="B1067" s="144"/>
      <c r="C1067" s="144"/>
      <c r="D1067" s="144"/>
      <c r="E1067" s="144"/>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c r="AS1067" s="144"/>
      <c r="AT1067" s="144"/>
      <c r="AU1067" s="144"/>
      <c r="AV1067" s="144"/>
    </row>
    <row r="1068" spans="1:48" ht="16.5" x14ac:dyDescent="0.35">
      <c r="A1068" s="144"/>
      <c r="B1068" s="144"/>
      <c r="C1068" s="144"/>
      <c r="D1068" s="144"/>
      <c r="E1068" s="144"/>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c r="AS1068" s="144"/>
      <c r="AT1068" s="144"/>
      <c r="AU1068" s="144"/>
      <c r="AV1068" s="144"/>
    </row>
    <row r="1069" spans="1:48" ht="16.5" x14ac:dyDescent="0.35">
      <c r="A1069" s="144"/>
      <c r="B1069" s="144"/>
      <c r="C1069" s="144"/>
      <c r="D1069" s="144"/>
      <c r="E1069" s="144"/>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c r="AS1069" s="144"/>
      <c r="AT1069" s="144"/>
      <c r="AU1069" s="144"/>
      <c r="AV1069" s="144"/>
    </row>
    <row r="1070" spans="1:48" ht="16.5" x14ac:dyDescent="0.35">
      <c r="A1070" s="144"/>
      <c r="B1070" s="144"/>
      <c r="C1070" s="144"/>
      <c r="D1070" s="144"/>
      <c r="E1070" s="144"/>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c r="AS1070" s="144"/>
      <c r="AT1070" s="144"/>
      <c r="AU1070" s="144"/>
      <c r="AV1070" s="144"/>
    </row>
    <row r="1071" spans="1:48" ht="16.5" x14ac:dyDescent="0.35">
      <c r="A1071" s="144"/>
      <c r="B1071" s="144"/>
      <c r="C1071" s="144"/>
      <c r="D1071" s="144"/>
      <c r="E1071" s="144"/>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c r="AS1071" s="144"/>
      <c r="AT1071" s="144"/>
      <c r="AU1071" s="144"/>
      <c r="AV1071" s="144"/>
    </row>
    <row r="1072" spans="1:48" ht="16.5" x14ac:dyDescent="0.35">
      <c r="A1072" s="144"/>
      <c r="B1072" s="144"/>
      <c r="C1072" s="144"/>
      <c r="D1072" s="144"/>
      <c r="E1072" s="144"/>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c r="AS1072" s="144"/>
      <c r="AT1072" s="144"/>
      <c r="AU1072" s="144"/>
      <c r="AV1072" s="144"/>
    </row>
    <row r="1073" spans="1:48" ht="16.5" x14ac:dyDescent="0.35">
      <c r="A1073" s="144"/>
      <c r="B1073" s="144"/>
      <c r="C1073" s="144"/>
      <c r="D1073" s="144"/>
      <c r="E1073" s="144"/>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c r="AS1073" s="144"/>
      <c r="AT1073" s="144"/>
      <c r="AU1073" s="144"/>
      <c r="AV1073" s="144"/>
    </row>
    <row r="1074" spans="1:48" ht="16.5" x14ac:dyDescent="0.35">
      <c r="A1074" s="144"/>
      <c r="B1074" s="144"/>
      <c r="C1074" s="144"/>
      <c r="D1074" s="144"/>
      <c r="E1074" s="144"/>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c r="AT1074" s="144"/>
      <c r="AU1074" s="144"/>
      <c r="AV1074" s="144"/>
    </row>
    <row r="1075" spans="1:48" ht="16.5" x14ac:dyDescent="0.35">
      <c r="A1075" s="144"/>
      <c r="B1075" s="144"/>
      <c r="C1075" s="144"/>
      <c r="D1075" s="144"/>
      <c r="E1075" s="144"/>
      <c r="F1075" s="144"/>
      <c r="G1075" s="144"/>
      <c r="H1075" s="144"/>
      <c r="I1075" s="144"/>
      <c r="J1075" s="144"/>
      <c r="K1075" s="144"/>
      <c r="L1075" s="144"/>
      <c r="M1075" s="144"/>
      <c r="N1075" s="144"/>
      <c r="O1075" s="144"/>
      <c r="P1075" s="144"/>
      <c r="Q1075" s="144"/>
      <c r="R1075" s="144"/>
      <c r="S1075" s="144"/>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c r="AS1075" s="144"/>
      <c r="AT1075" s="144"/>
      <c r="AU1075" s="144"/>
      <c r="AV1075" s="144"/>
    </row>
    <row r="1076" spans="1:48" ht="16.5" x14ac:dyDescent="0.35">
      <c r="A1076" s="144"/>
      <c r="B1076" s="144"/>
      <c r="C1076" s="144"/>
      <c r="D1076" s="144"/>
      <c r="E1076" s="144"/>
      <c r="F1076" s="144"/>
      <c r="G1076" s="144"/>
      <c r="H1076" s="144"/>
      <c r="I1076" s="144"/>
      <c r="J1076" s="144"/>
      <c r="K1076" s="144"/>
      <c r="L1076" s="144"/>
      <c r="M1076" s="144"/>
      <c r="N1076" s="144"/>
      <c r="O1076" s="144"/>
      <c r="P1076" s="144"/>
      <c r="Q1076" s="144"/>
      <c r="R1076" s="144"/>
      <c r="S1076" s="144"/>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c r="AS1076" s="144"/>
      <c r="AT1076" s="144"/>
      <c r="AU1076" s="144"/>
      <c r="AV1076" s="144"/>
    </row>
    <row r="1077" spans="1:48" ht="16.5" x14ac:dyDescent="0.35">
      <c r="A1077" s="144"/>
      <c r="B1077" s="144"/>
      <c r="C1077" s="144"/>
      <c r="D1077" s="144"/>
      <c r="E1077" s="144"/>
      <c r="F1077" s="144"/>
      <c r="G1077" s="144"/>
      <c r="H1077" s="144"/>
      <c r="I1077" s="144"/>
      <c r="J1077" s="144"/>
      <c r="K1077" s="144"/>
      <c r="L1077" s="144"/>
      <c r="M1077" s="144"/>
      <c r="N1077" s="144"/>
      <c r="O1077" s="144"/>
      <c r="P1077" s="144"/>
      <c r="Q1077" s="144"/>
      <c r="R1077" s="144"/>
      <c r="S1077" s="144"/>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c r="AS1077" s="144"/>
      <c r="AT1077" s="144"/>
      <c r="AU1077" s="144"/>
      <c r="AV1077" s="144"/>
    </row>
    <row r="1078" spans="1:48" ht="16.5" x14ac:dyDescent="0.35">
      <c r="A1078" s="144"/>
      <c r="B1078" s="144"/>
      <c r="C1078" s="144"/>
      <c r="D1078" s="144"/>
      <c r="E1078" s="144"/>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c r="AS1078" s="144"/>
      <c r="AT1078" s="144"/>
      <c r="AU1078" s="144"/>
      <c r="AV1078" s="144"/>
    </row>
    <row r="1079" spans="1:48" ht="16.5" x14ac:dyDescent="0.35">
      <c r="A1079" s="144"/>
      <c r="B1079" s="144"/>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c r="AS1079" s="144"/>
      <c r="AT1079" s="144"/>
      <c r="AU1079" s="144"/>
      <c r="AV1079" s="144"/>
    </row>
    <row r="1080" spans="1:48" ht="16.5" x14ac:dyDescent="0.35">
      <c r="A1080" s="144"/>
      <c r="B1080" s="144"/>
      <c r="C1080" s="144"/>
      <c r="D1080" s="144"/>
      <c r="E1080" s="144"/>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c r="AS1080" s="144"/>
      <c r="AT1080" s="144"/>
      <c r="AU1080" s="144"/>
      <c r="AV1080" s="144"/>
    </row>
    <row r="1081" spans="1:48" ht="16.5" x14ac:dyDescent="0.35">
      <c r="A1081" s="144"/>
      <c r="B1081" s="144"/>
      <c r="C1081" s="144"/>
      <c r="D1081" s="144"/>
      <c r="E1081" s="144"/>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c r="AS1081" s="144"/>
      <c r="AT1081" s="144"/>
      <c r="AU1081" s="144"/>
      <c r="AV1081" s="144"/>
    </row>
    <row r="1082" spans="1:48" ht="16.5" x14ac:dyDescent="0.35">
      <c r="A1082" s="144"/>
      <c r="B1082" s="144"/>
      <c r="C1082" s="144"/>
      <c r="D1082" s="144"/>
      <c r="E1082" s="144"/>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c r="AS1082" s="144"/>
      <c r="AT1082" s="144"/>
      <c r="AU1082" s="144"/>
      <c r="AV1082" s="144"/>
    </row>
    <row r="1083" spans="1:48" ht="16.5" x14ac:dyDescent="0.35">
      <c r="A1083" s="144"/>
      <c r="B1083" s="144"/>
      <c r="C1083" s="144"/>
      <c r="D1083" s="144"/>
      <c r="E1083" s="144"/>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c r="AS1083" s="144"/>
      <c r="AT1083" s="144"/>
      <c r="AU1083" s="144"/>
      <c r="AV1083" s="144"/>
    </row>
    <row r="1084" spans="1:48" ht="16.5" x14ac:dyDescent="0.35">
      <c r="A1084" s="144"/>
      <c r="B1084" s="144"/>
      <c r="C1084" s="144"/>
      <c r="D1084" s="144"/>
      <c r="E1084" s="144"/>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c r="AS1084" s="144"/>
      <c r="AT1084" s="144"/>
      <c r="AU1084" s="144"/>
      <c r="AV1084" s="144"/>
    </row>
    <row r="1085" spans="1:48" ht="16.5" x14ac:dyDescent="0.35">
      <c r="A1085" s="144"/>
      <c r="B1085" s="144"/>
      <c r="C1085" s="144"/>
      <c r="D1085" s="144"/>
      <c r="E1085" s="144"/>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c r="AS1085" s="144"/>
      <c r="AT1085" s="144"/>
      <c r="AU1085" s="144"/>
      <c r="AV1085" s="144"/>
    </row>
    <row r="1086" spans="1:48" ht="16.5" x14ac:dyDescent="0.35">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row>
    <row r="1087" spans="1:48" ht="16.5" x14ac:dyDescent="0.35">
      <c r="A1087" s="144"/>
      <c r="B1087" s="144"/>
      <c r="C1087" s="144"/>
      <c r="D1087" s="144"/>
      <c r="E1087" s="144"/>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c r="AS1087" s="144"/>
      <c r="AT1087" s="144"/>
      <c r="AU1087" s="144"/>
      <c r="AV1087" s="144"/>
    </row>
    <row r="1088" spans="1:48" ht="16.5" x14ac:dyDescent="0.35">
      <c r="A1088" s="144"/>
      <c r="B1088" s="144"/>
      <c r="C1088" s="144"/>
      <c r="D1088" s="144"/>
      <c r="E1088" s="144"/>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c r="AS1088" s="144"/>
      <c r="AT1088" s="144"/>
      <c r="AU1088" s="144"/>
      <c r="AV1088" s="144"/>
    </row>
    <row r="1089" spans="1:48" ht="16.5" x14ac:dyDescent="0.35">
      <c r="A1089" s="144"/>
      <c r="B1089" s="144"/>
      <c r="C1089" s="144"/>
      <c r="D1089" s="144"/>
      <c r="E1089" s="144"/>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c r="AT1089" s="144"/>
      <c r="AU1089" s="144"/>
      <c r="AV1089" s="144"/>
    </row>
    <row r="1090" spans="1:48" ht="16.5" x14ac:dyDescent="0.35">
      <c r="A1090" s="144"/>
      <c r="B1090" s="144"/>
      <c r="C1090" s="144"/>
      <c r="D1090" s="144"/>
      <c r="E1090" s="144"/>
      <c r="F1090" s="144"/>
      <c r="G1090" s="144"/>
      <c r="H1090" s="144"/>
      <c r="I1090" s="144"/>
      <c r="J1090" s="144"/>
      <c r="K1090" s="144"/>
      <c r="L1090" s="144"/>
      <c r="M1090" s="144"/>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c r="AT1090" s="144"/>
      <c r="AU1090" s="144"/>
      <c r="AV1090" s="144"/>
    </row>
    <row r="1091" spans="1:48" ht="16.5" x14ac:dyDescent="0.35">
      <c r="A1091" s="144"/>
      <c r="B1091" s="144"/>
      <c r="C1091" s="144"/>
      <c r="D1091" s="144"/>
      <c r="E1091" s="144"/>
      <c r="F1091" s="144"/>
      <c r="G1091" s="144"/>
      <c r="H1091" s="144"/>
      <c r="I1091" s="144"/>
      <c r="J1091" s="144"/>
      <c r="K1091" s="144"/>
      <c r="L1091" s="144"/>
      <c r="M1091" s="144"/>
      <c r="N1091" s="144"/>
      <c r="O1091" s="144"/>
      <c r="P1091" s="144"/>
      <c r="Q1091" s="144"/>
      <c r="R1091" s="144"/>
      <c r="S1091" s="144"/>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c r="AT1091" s="144"/>
      <c r="AU1091" s="144"/>
      <c r="AV1091" s="144"/>
    </row>
    <row r="1092" spans="1:48" ht="16.5" x14ac:dyDescent="0.35">
      <c r="A1092" s="144"/>
      <c r="B1092" s="144"/>
      <c r="C1092" s="144"/>
      <c r="D1092" s="144"/>
      <c r="E1092" s="144"/>
      <c r="F1092" s="144"/>
      <c r="G1092" s="144"/>
      <c r="H1092" s="144"/>
      <c r="I1092" s="144"/>
      <c r="J1092" s="144"/>
      <c r="K1092" s="144"/>
      <c r="L1092" s="144"/>
      <c r="M1092" s="144"/>
      <c r="N1092" s="144"/>
      <c r="O1092" s="144"/>
      <c r="P1092" s="144"/>
      <c r="Q1092" s="144"/>
      <c r="R1092" s="144"/>
      <c r="S1092" s="144"/>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c r="AT1092" s="144"/>
      <c r="AU1092" s="144"/>
      <c r="AV1092" s="144"/>
    </row>
    <row r="1093" spans="1:48" ht="16.5" x14ac:dyDescent="0.35">
      <c r="A1093" s="144"/>
      <c r="B1093" s="144"/>
      <c r="C1093" s="144"/>
      <c r="D1093" s="144"/>
      <c r="E1093" s="144"/>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c r="AT1093" s="144"/>
      <c r="AU1093" s="144"/>
      <c r="AV1093" s="144"/>
    </row>
    <row r="1094" spans="1:48" ht="16.5" x14ac:dyDescent="0.35">
      <c r="A1094" s="144"/>
      <c r="B1094" s="144"/>
      <c r="C1094" s="144"/>
      <c r="D1094" s="144"/>
      <c r="E1094" s="144"/>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c r="AT1094" s="144"/>
      <c r="AU1094" s="144"/>
      <c r="AV1094" s="144"/>
    </row>
    <row r="1095" spans="1:48" ht="16.5" x14ac:dyDescent="0.35">
      <c r="A1095" s="144"/>
      <c r="B1095" s="144"/>
      <c r="C1095" s="144"/>
      <c r="D1095" s="144"/>
      <c r="E1095" s="144"/>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c r="AT1095" s="144"/>
      <c r="AU1095" s="144"/>
      <c r="AV1095" s="144"/>
    </row>
    <row r="1096" spans="1:48" ht="16.5" x14ac:dyDescent="0.35">
      <c r="A1096" s="144"/>
      <c r="B1096" s="144"/>
      <c r="C1096" s="144"/>
      <c r="D1096" s="144"/>
      <c r="E1096" s="144"/>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c r="AT1096" s="144"/>
      <c r="AU1096" s="144"/>
      <c r="AV1096" s="144"/>
    </row>
    <row r="1097" spans="1:48" ht="16.5" x14ac:dyDescent="0.35">
      <c r="A1097" s="144"/>
      <c r="B1097" s="144"/>
      <c r="C1097" s="144"/>
      <c r="D1097" s="144"/>
      <c r="E1097" s="144"/>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c r="AT1097" s="144"/>
      <c r="AU1097" s="144"/>
      <c r="AV1097" s="144"/>
    </row>
    <row r="1098" spans="1:48" ht="16.5" x14ac:dyDescent="0.35">
      <c r="A1098" s="144"/>
      <c r="B1098" s="144"/>
      <c r="C1098" s="144"/>
      <c r="D1098" s="144"/>
      <c r="E1098" s="144"/>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c r="AT1098" s="144"/>
      <c r="AU1098" s="144"/>
      <c r="AV1098" s="144"/>
    </row>
    <row r="1099" spans="1:48" ht="16.5" x14ac:dyDescent="0.35">
      <c r="A1099" s="144"/>
      <c r="B1099" s="144"/>
      <c r="C1099" s="144"/>
      <c r="D1099" s="144"/>
      <c r="E1099" s="144"/>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c r="AT1099" s="144"/>
      <c r="AU1099" s="144"/>
      <c r="AV1099" s="144"/>
    </row>
    <row r="1100" spans="1:48" ht="16.5" x14ac:dyDescent="0.35">
      <c r="A1100" s="144"/>
      <c r="B1100" s="144"/>
      <c r="C1100" s="144"/>
      <c r="D1100" s="144"/>
      <c r="E1100" s="144"/>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c r="AT1100" s="144"/>
      <c r="AU1100" s="144"/>
      <c r="AV1100" s="144"/>
    </row>
    <row r="1101" spans="1:48" ht="16.5" x14ac:dyDescent="0.35">
      <c r="A1101" s="144"/>
      <c r="B1101" s="144"/>
      <c r="C1101" s="144"/>
      <c r="D1101" s="144"/>
      <c r="E1101" s="144"/>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c r="AT1101" s="144"/>
      <c r="AU1101" s="144"/>
      <c r="AV1101" s="144"/>
    </row>
    <row r="1102" spans="1:48" ht="16.5" x14ac:dyDescent="0.35">
      <c r="A1102" s="144"/>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c r="AT1102" s="144"/>
      <c r="AU1102" s="144"/>
      <c r="AV1102" s="144"/>
    </row>
    <row r="1103" spans="1:48" ht="16.5" x14ac:dyDescent="0.35">
      <c r="A1103" s="144"/>
      <c r="B1103" s="144"/>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c r="AT1103" s="144"/>
      <c r="AU1103" s="144"/>
      <c r="AV1103" s="144"/>
    </row>
    <row r="1104" spans="1:48" ht="16.5" x14ac:dyDescent="0.35">
      <c r="A1104" s="144"/>
      <c r="B1104" s="144"/>
      <c r="C1104" s="144"/>
      <c r="D1104" s="144"/>
      <c r="E1104" s="144"/>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c r="AT1104" s="144"/>
      <c r="AU1104" s="144"/>
      <c r="AV1104" s="144"/>
    </row>
    <row r="1105" spans="1:48" ht="16.5" x14ac:dyDescent="0.35">
      <c r="A1105" s="144"/>
      <c r="B1105" s="144"/>
      <c r="C1105" s="144"/>
      <c r="D1105" s="144"/>
      <c r="E1105" s="144"/>
      <c r="F1105" s="144"/>
      <c r="G1105" s="144"/>
      <c r="H1105" s="144"/>
      <c r="I1105" s="144"/>
      <c r="J1105" s="144"/>
      <c r="K1105" s="144"/>
      <c r="L1105" s="144"/>
      <c r="M1105" s="144"/>
      <c r="N1105" s="144"/>
      <c r="O1105" s="144"/>
      <c r="P1105" s="144"/>
      <c r="Q1105" s="144"/>
      <c r="R1105" s="144"/>
      <c r="S1105" s="144"/>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c r="AT1105" s="144"/>
      <c r="AU1105" s="144"/>
      <c r="AV1105" s="144"/>
    </row>
    <row r="1106" spans="1:48" ht="16.5" x14ac:dyDescent="0.35">
      <c r="A1106" s="144"/>
      <c r="B1106" s="144"/>
      <c r="C1106" s="144"/>
      <c r="D1106" s="144"/>
      <c r="E1106" s="144"/>
      <c r="F1106" s="144"/>
      <c r="G1106" s="144"/>
      <c r="H1106" s="144"/>
      <c r="I1106" s="144"/>
      <c r="J1106" s="144"/>
      <c r="K1106" s="144"/>
      <c r="L1106" s="144"/>
      <c r="M1106" s="144"/>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c r="AT1106" s="144"/>
      <c r="AU1106" s="144"/>
      <c r="AV1106" s="144"/>
    </row>
    <row r="1107" spans="1:48" ht="16.5" x14ac:dyDescent="0.35">
      <c r="A1107" s="144"/>
      <c r="B1107" s="144"/>
      <c r="C1107" s="144"/>
      <c r="D1107" s="144"/>
      <c r="E1107" s="144"/>
      <c r="F1107" s="144"/>
      <c r="G1107" s="144"/>
      <c r="H1107" s="144"/>
      <c r="I1107" s="144"/>
      <c r="J1107" s="144"/>
      <c r="K1107" s="144"/>
      <c r="L1107" s="144"/>
      <c r="M1107" s="144"/>
      <c r="N1107" s="144"/>
      <c r="O1107" s="144"/>
      <c r="P1107" s="144"/>
      <c r="Q1107" s="144"/>
      <c r="R1107" s="144"/>
      <c r="S1107" s="144"/>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c r="AT1107" s="144"/>
      <c r="AU1107" s="144"/>
      <c r="AV1107" s="144"/>
    </row>
    <row r="1108" spans="1:48" ht="16.5" x14ac:dyDescent="0.35">
      <c r="A1108" s="144"/>
      <c r="B1108" s="144"/>
      <c r="C1108" s="144"/>
      <c r="D1108" s="144"/>
      <c r="E1108" s="144"/>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c r="AT1108" s="144"/>
      <c r="AU1108" s="144"/>
      <c r="AV1108" s="144"/>
    </row>
    <row r="1109" spans="1:48" ht="16.5" x14ac:dyDescent="0.35">
      <c r="A1109" s="144"/>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c r="AT1109" s="144"/>
      <c r="AU1109" s="144"/>
      <c r="AV1109" s="144"/>
    </row>
    <row r="1110" spans="1:48" ht="16.5" x14ac:dyDescent="0.35">
      <c r="A1110" s="144"/>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c r="AT1110" s="144"/>
      <c r="AU1110" s="144"/>
      <c r="AV1110" s="144"/>
    </row>
    <row r="1111" spans="1:48" ht="16.5" x14ac:dyDescent="0.35">
      <c r="A1111" s="144"/>
      <c r="B1111" s="144"/>
      <c r="C1111" s="144"/>
      <c r="D1111" s="144"/>
      <c r="E1111" s="144"/>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c r="AT1111" s="144"/>
      <c r="AU1111" s="144"/>
      <c r="AV1111" s="144"/>
    </row>
    <row r="1112" spans="1:48" ht="16.5" x14ac:dyDescent="0.35">
      <c r="A1112" s="144"/>
      <c r="B1112" s="144"/>
      <c r="C1112" s="144"/>
      <c r="D1112" s="144"/>
      <c r="E1112" s="144"/>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c r="AT1112" s="144"/>
      <c r="AU1112" s="144"/>
      <c r="AV1112" s="144"/>
    </row>
    <row r="1113" spans="1:48" ht="16.5" x14ac:dyDescent="0.35">
      <c r="A1113" s="144"/>
      <c r="B1113" s="144"/>
      <c r="C1113" s="144"/>
      <c r="D1113" s="144"/>
      <c r="E1113" s="144"/>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c r="AT1113" s="144"/>
      <c r="AU1113" s="144"/>
      <c r="AV1113" s="144"/>
    </row>
    <row r="1114" spans="1:48" ht="16.5" x14ac:dyDescent="0.35">
      <c r="A1114" s="144"/>
      <c r="B1114" s="144"/>
      <c r="C1114" s="144"/>
      <c r="D1114" s="144"/>
      <c r="E1114" s="144"/>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c r="AT1114" s="144"/>
      <c r="AU1114" s="144"/>
      <c r="AV1114" s="144"/>
    </row>
    <row r="1115" spans="1:48" ht="16.5" x14ac:dyDescent="0.35">
      <c r="A1115" s="144"/>
      <c r="B1115" s="144"/>
      <c r="C1115" s="144"/>
      <c r="D1115" s="144"/>
      <c r="E1115" s="144"/>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c r="AT1115" s="144"/>
      <c r="AU1115" s="144"/>
      <c r="AV1115" s="144"/>
    </row>
    <row r="1116" spans="1:48" ht="16.5" x14ac:dyDescent="0.35">
      <c r="A1116" s="144"/>
      <c r="B1116" s="144"/>
      <c r="C1116" s="144"/>
      <c r="D1116" s="144"/>
      <c r="E1116" s="144"/>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c r="AT1116" s="144"/>
      <c r="AU1116" s="144"/>
      <c r="AV1116" s="144"/>
    </row>
    <row r="1117" spans="1:48" ht="16.5" x14ac:dyDescent="0.35">
      <c r="A1117" s="144"/>
      <c r="B1117" s="144"/>
      <c r="C1117" s="144"/>
      <c r="D1117" s="144"/>
      <c r="E1117" s="144"/>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c r="AT1117" s="144"/>
      <c r="AU1117" s="144"/>
      <c r="AV1117" s="144"/>
    </row>
    <row r="1118" spans="1:48" ht="16.5" x14ac:dyDescent="0.35">
      <c r="A1118" s="144"/>
      <c r="B1118" s="144"/>
      <c r="C1118" s="144"/>
      <c r="D1118" s="144"/>
      <c r="E1118" s="144"/>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c r="AT1118" s="144"/>
      <c r="AU1118" s="144"/>
      <c r="AV1118" s="144"/>
    </row>
    <row r="1119" spans="1:48" ht="16.5" x14ac:dyDescent="0.35">
      <c r="A1119" s="144"/>
      <c r="B1119" s="144"/>
      <c r="C1119" s="144"/>
      <c r="D1119" s="144"/>
      <c r="E1119" s="144"/>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c r="AT1119" s="144"/>
      <c r="AU1119" s="144"/>
      <c r="AV1119" s="144"/>
    </row>
    <row r="1120" spans="1:48" ht="16.5" x14ac:dyDescent="0.35">
      <c r="A1120" s="144"/>
      <c r="B1120" s="144"/>
      <c r="C1120" s="144"/>
      <c r="D1120" s="144"/>
      <c r="E1120" s="144"/>
      <c r="F1120" s="144"/>
      <c r="G1120" s="144"/>
      <c r="H1120" s="144"/>
      <c r="I1120" s="144"/>
      <c r="J1120" s="144"/>
      <c r="K1120" s="144"/>
      <c r="L1120" s="144"/>
      <c r="M1120" s="144"/>
      <c r="N1120" s="144"/>
      <c r="O1120" s="144"/>
      <c r="P1120" s="144"/>
      <c r="Q1120" s="144"/>
      <c r="R1120" s="144"/>
      <c r="S1120" s="144"/>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c r="AT1120" s="144"/>
      <c r="AU1120" s="144"/>
      <c r="AV1120" s="144"/>
    </row>
    <row r="1121" spans="1:48" ht="16.5" x14ac:dyDescent="0.35">
      <c r="A1121" s="144"/>
      <c r="B1121" s="144"/>
      <c r="C1121" s="144"/>
      <c r="D1121" s="144"/>
      <c r="E1121" s="144"/>
      <c r="F1121" s="144"/>
      <c r="G1121" s="144"/>
      <c r="H1121" s="144"/>
      <c r="I1121" s="144"/>
      <c r="J1121" s="144"/>
      <c r="K1121" s="144"/>
      <c r="L1121" s="144"/>
      <c r="M1121" s="144"/>
      <c r="N1121" s="144"/>
      <c r="O1121" s="144"/>
      <c r="P1121" s="144"/>
      <c r="Q1121" s="144"/>
      <c r="R1121" s="144"/>
      <c r="S1121" s="144"/>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c r="AT1121" s="144"/>
      <c r="AU1121" s="144"/>
      <c r="AV1121" s="144"/>
    </row>
    <row r="1122" spans="1:48" ht="16.5" x14ac:dyDescent="0.35">
      <c r="A1122" s="144"/>
      <c r="B1122" s="144"/>
      <c r="C1122" s="144"/>
      <c r="D1122" s="144"/>
      <c r="E1122" s="144"/>
      <c r="F1122" s="144"/>
      <c r="G1122" s="144"/>
      <c r="H1122" s="144"/>
      <c r="I1122" s="144"/>
      <c r="J1122" s="144"/>
      <c r="K1122" s="144"/>
      <c r="L1122" s="144"/>
      <c r="M1122" s="144"/>
      <c r="N1122" s="144"/>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row>
    <row r="1123" spans="1:48" ht="16.5" x14ac:dyDescent="0.35">
      <c r="A1123" s="144"/>
      <c r="B1123" s="144"/>
      <c r="C1123" s="144"/>
      <c r="D1123" s="144"/>
      <c r="E1123" s="144"/>
      <c r="F1123" s="144"/>
      <c r="G1123" s="144"/>
      <c r="H1123" s="144"/>
      <c r="I1123" s="144"/>
      <c r="J1123" s="144"/>
      <c r="K1123" s="144"/>
      <c r="L1123" s="144"/>
      <c r="M1123" s="144"/>
      <c r="N1123" s="144"/>
      <c r="O1123" s="144"/>
      <c r="P1123" s="144"/>
      <c r="Q1123" s="144"/>
      <c r="R1123" s="144"/>
      <c r="S1123" s="144"/>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c r="AT1123" s="144"/>
      <c r="AU1123" s="144"/>
      <c r="AV1123" s="144"/>
    </row>
    <row r="1124" spans="1:48" ht="16.5" x14ac:dyDescent="0.35">
      <c r="A1124" s="144"/>
      <c r="B1124" s="144"/>
      <c r="C1124" s="144"/>
      <c r="D1124" s="144"/>
      <c r="E1124" s="144"/>
      <c r="F1124" s="144"/>
      <c r="G1124" s="144"/>
      <c r="H1124" s="144"/>
      <c r="I1124" s="144"/>
      <c r="J1124" s="144"/>
      <c r="K1124" s="144"/>
      <c r="L1124" s="144"/>
      <c r="M1124" s="144"/>
      <c r="N1124" s="144"/>
      <c r="O1124" s="144"/>
      <c r="P1124" s="144"/>
      <c r="Q1124" s="144"/>
      <c r="R1124" s="144"/>
      <c r="S1124" s="144"/>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c r="AT1124" s="144"/>
      <c r="AU1124" s="144"/>
      <c r="AV1124" s="144"/>
    </row>
    <row r="1125" spans="1:48" ht="16.5" x14ac:dyDescent="0.35">
      <c r="A1125" s="144"/>
      <c r="B1125" s="144"/>
      <c r="C1125" s="144"/>
      <c r="D1125" s="144"/>
      <c r="E1125" s="144"/>
      <c r="F1125" s="144"/>
      <c r="G1125" s="144"/>
      <c r="H1125" s="144"/>
      <c r="I1125" s="144"/>
      <c r="J1125" s="144"/>
      <c r="K1125" s="144"/>
      <c r="L1125" s="144"/>
      <c r="M1125" s="144"/>
      <c r="N1125" s="144"/>
      <c r="O1125" s="144"/>
      <c r="P1125" s="144"/>
      <c r="Q1125" s="144"/>
      <c r="R1125" s="144"/>
      <c r="S1125" s="144"/>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c r="AT1125" s="144"/>
      <c r="AU1125" s="144"/>
      <c r="AV1125" s="144"/>
    </row>
    <row r="1126" spans="1:48" ht="16.5" x14ac:dyDescent="0.35">
      <c r="A1126" s="144"/>
      <c r="B1126" s="144"/>
      <c r="C1126" s="144"/>
      <c r="D1126" s="144"/>
      <c r="E1126" s="144"/>
      <c r="F1126" s="144"/>
      <c r="G1126" s="144"/>
      <c r="H1126" s="144"/>
      <c r="I1126" s="144"/>
      <c r="J1126" s="144"/>
      <c r="K1126" s="144"/>
      <c r="L1126" s="144"/>
      <c r="M1126" s="144"/>
      <c r="N1126" s="144"/>
      <c r="O1126" s="144"/>
      <c r="P1126" s="144"/>
      <c r="Q1126" s="144"/>
      <c r="R1126" s="144"/>
      <c r="S1126" s="144"/>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c r="AT1126" s="144"/>
      <c r="AU1126" s="144"/>
      <c r="AV1126" s="144"/>
    </row>
    <row r="1127" spans="1:48" ht="16.5" x14ac:dyDescent="0.35">
      <c r="A1127" s="144"/>
      <c r="B1127" s="144"/>
      <c r="C1127" s="144"/>
      <c r="D1127" s="144"/>
      <c r="E1127" s="144"/>
      <c r="F1127" s="144"/>
      <c r="G1127" s="144"/>
      <c r="H1127" s="144"/>
      <c r="I1127" s="144"/>
      <c r="J1127" s="144"/>
      <c r="K1127" s="144"/>
      <c r="L1127" s="144"/>
      <c r="M1127" s="144"/>
      <c r="N1127" s="144"/>
      <c r="O1127" s="144"/>
      <c r="P1127" s="144"/>
      <c r="Q1127" s="144"/>
      <c r="R1127" s="144"/>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c r="AT1127" s="144"/>
      <c r="AU1127" s="144"/>
      <c r="AV1127" s="144"/>
    </row>
    <row r="1128" spans="1:48" ht="16.5" x14ac:dyDescent="0.35">
      <c r="A1128" s="144"/>
      <c r="B1128" s="144"/>
      <c r="C1128" s="144"/>
      <c r="D1128" s="144"/>
      <c r="E1128" s="144"/>
      <c r="F1128" s="144"/>
      <c r="G1128" s="144"/>
      <c r="H1128" s="144"/>
      <c r="I1128" s="144"/>
      <c r="J1128" s="144"/>
      <c r="K1128" s="144"/>
      <c r="L1128" s="144"/>
      <c r="M1128" s="144"/>
      <c r="N1128" s="144"/>
      <c r="O1128" s="144"/>
      <c r="P1128" s="144"/>
      <c r="Q1128" s="144"/>
      <c r="R1128" s="144"/>
      <c r="S1128" s="144"/>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c r="AT1128" s="144"/>
      <c r="AU1128" s="144"/>
      <c r="AV1128" s="144"/>
    </row>
    <row r="1129" spans="1:48" ht="16.5" x14ac:dyDescent="0.35">
      <c r="A1129" s="144"/>
      <c r="B1129" s="144"/>
      <c r="C1129" s="144"/>
      <c r="D1129" s="144"/>
      <c r="E1129" s="144"/>
      <c r="F1129" s="144"/>
      <c r="G1129" s="144"/>
      <c r="H1129" s="144"/>
      <c r="I1129" s="144"/>
      <c r="J1129" s="144"/>
      <c r="K1129" s="144"/>
      <c r="L1129" s="144"/>
      <c r="M1129" s="144"/>
      <c r="N1129" s="144"/>
      <c r="O1129" s="144"/>
      <c r="P1129" s="144"/>
      <c r="Q1129" s="144"/>
      <c r="R1129" s="144"/>
      <c r="S1129" s="144"/>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c r="AT1129" s="144"/>
      <c r="AU1129" s="144"/>
      <c r="AV1129" s="144"/>
    </row>
    <row r="1130" spans="1:48" ht="16.5" x14ac:dyDescent="0.35">
      <c r="A1130" s="144"/>
      <c r="B1130" s="144"/>
      <c r="C1130" s="144"/>
      <c r="D1130" s="144"/>
      <c r="E1130" s="144"/>
      <c r="F1130" s="144"/>
      <c r="G1130" s="144"/>
      <c r="H1130" s="144"/>
      <c r="I1130" s="144"/>
      <c r="J1130" s="144"/>
      <c r="K1130" s="144"/>
      <c r="L1130" s="144"/>
      <c r="M1130" s="144"/>
      <c r="N1130" s="144"/>
      <c r="O1130" s="144"/>
      <c r="P1130" s="144"/>
      <c r="Q1130" s="144"/>
      <c r="R1130" s="144"/>
      <c r="S1130" s="144"/>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c r="AT1130" s="144"/>
      <c r="AU1130" s="144"/>
      <c r="AV1130" s="144"/>
    </row>
    <row r="1131" spans="1:48" ht="16.5" x14ac:dyDescent="0.35">
      <c r="A1131" s="144"/>
      <c r="B1131" s="144"/>
      <c r="C1131" s="144"/>
      <c r="D1131" s="144"/>
      <c r="E1131" s="144"/>
      <c r="F1131" s="144"/>
      <c r="G1131" s="144"/>
      <c r="H1131" s="144"/>
      <c r="I1131" s="144"/>
      <c r="J1131" s="144"/>
      <c r="K1131" s="144"/>
      <c r="L1131" s="144"/>
      <c r="M1131" s="144"/>
      <c r="N1131" s="144"/>
      <c r="O1131" s="144"/>
      <c r="P1131" s="144"/>
      <c r="Q1131" s="144"/>
      <c r="R1131" s="144"/>
      <c r="S1131" s="144"/>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c r="AT1131" s="144"/>
      <c r="AU1131" s="144"/>
      <c r="AV1131" s="144"/>
    </row>
    <row r="1132" spans="1:48" ht="16.5" x14ac:dyDescent="0.35">
      <c r="A1132" s="144"/>
      <c r="B1132" s="144"/>
      <c r="C1132" s="144"/>
      <c r="D1132" s="144"/>
      <c r="E1132" s="144"/>
      <c r="F1132" s="144"/>
      <c r="G1132" s="144"/>
      <c r="H1132" s="144"/>
      <c r="I1132" s="144"/>
      <c r="J1132" s="144"/>
      <c r="K1132" s="144"/>
      <c r="L1132" s="144"/>
      <c r="M1132" s="144"/>
      <c r="N1132" s="144"/>
      <c r="O1132" s="144"/>
      <c r="P1132" s="144"/>
      <c r="Q1132" s="144"/>
      <c r="R1132" s="144"/>
      <c r="S1132" s="144"/>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c r="AT1132" s="144"/>
      <c r="AU1132" s="144"/>
      <c r="AV1132" s="144"/>
    </row>
    <row r="1133" spans="1:48" ht="16.5" x14ac:dyDescent="0.35">
      <c r="A1133" s="144"/>
      <c r="B1133" s="144"/>
      <c r="C1133" s="144"/>
      <c r="D1133" s="144"/>
      <c r="E1133" s="144"/>
      <c r="F1133" s="144"/>
      <c r="G1133" s="144"/>
      <c r="H1133" s="144"/>
      <c r="I1133" s="144"/>
      <c r="J1133" s="144"/>
      <c r="K1133" s="144"/>
      <c r="L1133" s="144"/>
      <c r="M1133" s="144"/>
      <c r="N1133" s="144"/>
      <c r="O1133" s="144"/>
      <c r="P1133" s="144"/>
      <c r="Q1133" s="144"/>
      <c r="R1133" s="144"/>
      <c r="S1133" s="144"/>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c r="AT1133" s="144"/>
      <c r="AU1133" s="144"/>
      <c r="AV1133" s="144"/>
    </row>
    <row r="1134" spans="1:48" ht="16.5" x14ac:dyDescent="0.35">
      <c r="A1134" s="144"/>
      <c r="B1134" s="144"/>
      <c r="C1134" s="144"/>
      <c r="D1134" s="144"/>
      <c r="E1134" s="144"/>
      <c r="F1134" s="144"/>
      <c r="G1134" s="144"/>
      <c r="H1134" s="144"/>
      <c r="I1134" s="144"/>
      <c r="J1134" s="144"/>
      <c r="K1134" s="144"/>
      <c r="L1134" s="144"/>
      <c r="M1134" s="144"/>
      <c r="N1134" s="144"/>
      <c r="O1134" s="144"/>
      <c r="P1134" s="144"/>
      <c r="Q1134" s="144"/>
      <c r="R1134" s="144"/>
      <c r="S1134" s="144"/>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c r="AT1134" s="144"/>
      <c r="AU1134" s="144"/>
      <c r="AV1134" s="144"/>
    </row>
    <row r="1135" spans="1:48" ht="16.5" x14ac:dyDescent="0.35">
      <c r="A1135" s="144"/>
      <c r="B1135" s="144"/>
      <c r="C1135" s="144"/>
      <c r="D1135" s="144"/>
      <c r="E1135" s="144"/>
      <c r="F1135" s="144"/>
      <c r="G1135" s="144"/>
      <c r="H1135" s="144"/>
      <c r="I1135" s="144"/>
      <c r="J1135" s="144"/>
      <c r="K1135" s="144"/>
      <c r="L1135" s="144"/>
      <c r="M1135" s="144"/>
      <c r="N1135" s="144"/>
      <c r="O1135" s="144"/>
      <c r="P1135" s="144"/>
      <c r="Q1135" s="144"/>
      <c r="R1135" s="144"/>
      <c r="S1135" s="144"/>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c r="AT1135" s="144"/>
      <c r="AU1135" s="144"/>
      <c r="AV1135" s="144"/>
    </row>
    <row r="1136" spans="1:48" ht="16.5" x14ac:dyDescent="0.35">
      <c r="A1136" s="144"/>
      <c r="B1136" s="144"/>
      <c r="C1136" s="144"/>
      <c r="D1136" s="144"/>
      <c r="E1136" s="144"/>
      <c r="F1136" s="144"/>
      <c r="G1136" s="144"/>
      <c r="H1136" s="144"/>
      <c r="I1136" s="144"/>
      <c r="J1136" s="144"/>
      <c r="K1136" s="144"/>
      <c r="L1136" s="144"/>
      <c r="M1136" s="144"/>
      <c r="N1136" s="144"/>
      <c r="O1136" s="144"/>
      <c r="P1136" s="144"/>
      <c r="Q1136" s="144"/>
      <c r="R1136" s="144"/>
      <c r="S1136" s="144"/>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c r="AT1136" s="144"/>
      <c r="AU1136" s="144"/>
      <c r="AV1136" s="144"/>
    </row>
    <row r="1137" spans="1:48" ht="16.5" x14ac:dyDescent="0.35">
      <c r="A1137" s="144"/>
      <c r="B1137" s="144"/>
      <c r="C1137" s="144"/>
      <c r="D1137" s="144"/>
      <c r="E1137" s="144"/>
      <c r="F1137" s="144"/>
      <c r="G1137" s="144"/>
      <c r="H1137" s="144"/>
      <c r="I1137" s="144"/>
      <c r="J1137" s="144"/>
      <c r="K1137" s="144"/>
      <c r="L1137" s="144"/>
      <c r="M1137" s="144"/>
      <c r="N1137" s="144"/>
      <c r="O1137" s="144"/>
      <c r="P1137" s="144"/>
      <c r="Q1137" s="144"/>
      <c r="R1137" s="144"/>
      <c r="S1137" s="144"/>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c r="AT1137" s="144"/>
      <c r="AU1137" s="144"/>
      <c r="AV1137" s="144"/>
    </row>
    <row r="1138" spans="1:48" ht="16.5" x14ac:dyDescent="0.35">
      <c r="A1138" s="144"/>
      <c r="B1138" s="144"/>
      <c r="C1138" s="144"/>
      <c r="D1138" s="144"/>
      <c r="E1138" s="144"/>
      <c r="F1138" s="144"/>
      <c r="G1138" s="144"/>
      <c r="H1138" s="144"/>
      <c r="I1138" s="144"/>
      <c r="J1138" s="144"/>
      <c r="K1138" s="144"/>
      <c r="L1138" s="144"/>
      <c r="M1138" s="144"/>
      <c r="N1138" s="144"/>
      <c r="O1138" s="144"/>
      <c r="P1138" s="144"/>
      <c r="Q1138" s="144"/>
      <c r="R1138" s="144"/>
      <c r="S1138" s="144"/>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c r="AT1138" s="144"/>
      <c r="AU1138" s="144"/>
      <c r="AV1138" s="144"/>
    </row>
    <row r="1139" spans="1:48" ht="16.5" x14ac:dyDescent="0.35">
      <c r="A1139" s="144"/>
      <c r="B1139" s="144"/>
      <c r="C1139" s="144"/>
      <c r="D1139" s="144"/>
      <c r="E1139" s="144"/>
      <c r="F1139" s="144"/>
      <c r="G1139" s="144"/>
      <c r="H1139" s="144"/>
      <c r="I1139" s="144"/>
      <c r="J1139" s="144"/>
      <c r="K1139" s="144"/>
      <c r="L1139" s="144"/>
      <c r="M1139" s="144"/>
      <c r="N1139" s="144"/>
      <c r="O1139" s="144"/>
      <c r="P1139" s="144"/>
      <c r="Q1139" s="144"/>
      <c r="R1139" s="144"/>
      <c r="S1139" s="144"/>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c r="AT1139" s="144"/>
      <c r="AU1139" s="144"/>
      <c r="AV1139" s="144"/>
    </row>
    <row r="1140" spans="1:48" ht="16.5" x14ac:dyDescent="0.35">
      <c r="A1140" s="144"/>
      <c r="B1140" s="144"/>
      <c r="C1140" s="144"/>
      <c r="D1140" s="144"/>
      <c r="E1140" s="144"/>
      <c r="F1140" s="144"/>
      <c r="G1140" s="144"/>
      <c r="H1140" s="144"/>
      <c r="I1140" s="144"/>
      <c r="J1140" s="144"/>
      <c r="K1140" s="144"/>
      <c r="L1140" s="144"/>
      <c r="M1140" s="144"/>
      <c r="N1140" s="144"/>
      <c r="O1140" s="144"/>
      <c r="P1140" s="144"/>
      <c r="Q1140" s="144"/>
      <c r="R1140" s="144"/>
      <c r="S1140" s="144"/>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c r="AT1140" s="144"/>
      <c r="AU1140" s="144"/>
      <c r="AV1140" s="144"/>
    </row>
    <row r="1141" spans="1:48" ht="16.5" x14ac:dyDescent="0.35">
      <c r="A1141" s="144"/>
      <c r="B1141" s="144"/>
      <c r="C1141" s="144"/>
      <c r="D1141" s="144"/>
      <c r="E1141" s="144"/>
      <c r="F1141" s="144"/>
      <c r="G1141" s="144"/>
      <c r="H1141" s="144"/>
      <c r="I1141" s="144"/>
      <c r="J1141" s="144"/>
      <c r="K1141" s="144"/>
      <c r="L1141" s="144"/>
      <c r="M1141" s="144"/>
      <c r="N1141" s="144"/>
      <c r="O1141" s="144"/>
      <c r="P1141" s="144"/>
      <c r="Q1141" s="144"/>
      <c r="R1141" s="144"/>
      <c r="S1141" s="144"/>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c r="AT1141" s="144"/>
      <c r="AU1141" s="144"/>
      <c r="AV1141" s="144"/>
    </row>
    <row r="1142" spans="1:48" ht="16.5" x14ac:dyDescent="0.35">
      <c r="A1142" s="144"/>
      <c r="B1142" s="144"/>
      <c r="C1142" s="144"/>
      <c r="D1142" s="144"/>
      <c r="E1142" s="144"/>
      <c r="F1142" s="144"/>
      <c r="G1142" s="144"/>
      <c r="H1142" s="144"/>
      <c r="I1142" s="144"/>
      <c r="J1142" s="144"/>
      <c r="K1142" s="144"/>
      <c r="L1142" s="144"/>
      <c r="M1142" s="144"/>
      <c r="N1142" s="144"/>
      <c r="O1142" s="144"/>
      <c r="P1142" s="144"/>
      <c r="Q1142" s="144"/>
      <c r="R1142" s="144"/>
      <c r="S1142" s="144"/>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c r="AT1142" s="144"/>
      <c r="AU1142" s="144"/>
      <c r="AV1142" s="144"/>
    </row>
    <row r="1143" spans="1:48" ht="16.5" x14ac:dyDescent="0.35">
      <c r="A1143" s="144"/>
      <c r="B1143" s="144"/>
      <c r="C1143" s="144"/>
      <c r="D1143" s="144"/>
      <c r="E1143" s="144"/>
      <c r="F1143" s="144"/>
      <c r="G1143" s="144"/>
      <c r="H1143" s="144"/>
      <c r="I1143" s="144"/>
      <c r="J1143" s="144"/>
      <c r="K1143" s="144"/>
      <c r="L1143" s="144"/>
      <c r="M1143" s="144"/>
      <c r="N1143" s="144"/>
      <c r="O1143" s="144"/>
      <c r="P1143" s="144"/>
      <c r="Q1143" s="144"/>
      <c r="R1143" s="144"/>
      <c r="S1143" s="144"/>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c r="AT1143" s="144"/>
      <c r="AU1143" s="144"/>
      <c r="AV1143" s="144"/>
    </row>
    <row r="1144" spans="1:48" ht="16.5" x14ac:dyDescent="0.35">
      <c r="A1144" s="144"/>
      <c r="B1144" s="144"/>
      <c r="C1144" s="144"/>
      <c r="D1144" s="144"/>
      <c r="E1144" s="144"/>
      <c r="F1144" s="144"/>
      <c r="G1144" s="144"/>
      <c r="H1144" s="144"/>
      <c r="I1144" s="144"/>
      <c r="J1144" s="144"/>
      <c r="K1144" s="144"/>
      <c r="L1144" s="144"/>
      <c r="M1144" s="144"/>
      <c r="N1144" s="144"/>
      <c r="O1144" s="144"/>
      <c r="P1144" s="144"/>
      <c r="Q1144" s="144"/>
      <c r="R1144" s="144"/>
      <c r="S1144" s="144"/>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c r="AT1144" s="144"/>
      <c r="AU1144" s="144"/>
      <c r="AV1144" s="144"/>
    </row>
    <row r="1145" spans="1:48" ht="16.5" x14ac:dyDescent="0.35">
      <c r="A1145" s="144"/>
      <c r="B1145" s="144"/>
      <c r="C1145" s="144"/>
      <c r="D1145" s="144"/>
      <c r="E1145" s="144"/>
      <c r="F1145" s="144"/>
      <c r="G1145" s="144"/>
      <c r="H1145" s="144"/>
      <c r="I1145" s="144"/>
      <c r="J1145" s="144"/>
      <c r="K1145" s="144"/>
      <c r="L1145" s="144"/>
      <c r="M1145" s="144"/>
      <c r="N1145" s="144"/>
      <c r="O1145" s="144"/>
      <c r="P1145" s="144"/>
      <c r="Q1145" s="144"/>
      <c r="R1145" s="144"/>
      <c r="S1145" s="144"/>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c r="AT1145" s="144"/>
      <c r="AU1145" s="144"/>
      <c r="AV1145" s="144"/>
    </row>
    <row r="1146" spans="1:48" ht="16.5" x14ac:dyDescent="0.35">
      <c r="A1146" s="144"/>
      <c r="B1146" s="144"/>
      <c r="C1146" s="144"/>
      <c r="D1146" s="144"/>
      <c r="E1146" s="144"/>
      <c r="F1146" s="144"/>
      <c r="G1146" s="144"/>
      <c r="H1146" s="144"/>
      <c r="I1146" s="144"/>
      <c r="J1146" s="144"/>
      <c r="K1146" s="144"/>
      <c r="L1146" s="144"/>
      <c r="M1146" s="144"/>
      <c r="N1146" s="144"/>
      <c r="O1146" s="144"/>
      <c r="P1146" s="144"/>
      <c r="Q1146" s="144"/>
      <c r="R1146" s="144"/>
      <c r="S1146" s="144"/>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c r="AT1146" s="144"/>
      <c r="AU1146" s="144"/>
      <c r="AV1146" s="144"/>
    </row>
    <row r="1147" spans="1:48" ht="16.5" x14ac:dyDescent="0.35">
      <c r="A1147" s="144"/>
      <c r="B1147" s="144"/>
      <c r="C1147" s="144"/>
      <c r="D1147" s="144"/>
      <c r="E1147" s="144"/>
      <c r="F1147" s="144"/>
      <c r="G1147" s="144"/>
      <c r="H1147" s="144"/>
      <c r="I1147" s="144"/>
      <c r="J1147" s="144"/>
      <c r="K1147" s="144"/>
      <c r="L1147" s="144"/>
      <c r="M1147" s="144"/>
      <c r="N1147" s="144"/>
      <c r="O1147" s="144"/>
      <c r="P1147" s="144"/>
      <c r="Q1147" s="144"/>
      <c r="R1147" s="144"/>
      <c r="S1147" s="144"/>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c r="AT1147" s="144"/>
      <c r="AU1147" s="144"/>
      <c r="AV1147" s="144"/>
    </row>
    <row r="1148" spans="1:48" ht="16.5" x14ac:dyDescent="0.35">
      <c r="A1148" s="144"/>
      <c r="B1148" s="144"/>
      <c r="C1148" s="144"/>
      <c r="D1148" s="144"/>
      <c r="E1148" s="144"/>
      <c r="F1148" s="144"/>
      <c r="G1148" s="144"/>
      <c r="H1148" s="144"/>
      <c r="I1148" s="144"/>
      <c r="J1148" s="144"/>
      <c r="K1148" s="144"/>
      <c r="L1148" s="144"/>
      <c r="M1148" s="144"/>
      <c r="N1148" s="144"/>
      <c r="O1148" s="144"/>
      <c r="P1148" s="144"/>
      <c r="Q1148" s="144"/>
      <c r="R1148" s="144"/>
      <c r="S1148" s="144"/>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c r="AT1148" s="144"/>
      <c r="AU1148" s="144"/>
      <c r="AV1148" s="144"/>
    </row>
    <row r="1149" spans="1:48" ht="16.5" x14ac:dyDescent="0.35">
      <c r="A1149" s="144"/>
      <c r="B1149" s="144"/>
      <c r="C1149" s="144"/>
      <c r="D1149" s="144"/>
      <c r="E1149" s="144"/>
      <c r="F1149" s="144"/>
      <c r="G1149" s="144"/>
      <c r="H1149" s="144"/>
      <c r="I1149" s="144"/>
      <c r="J1149" s="144"/>
      <c r="K1149" s="144"/>
      <c r="L1149" s="144"/>
      <c r="M1149" s="144"/>
      <c r="N1149" s="144"/>
      <c r="O1149" s="144"/>
      <c r="P1149" s="144"/>
      <c r="Q1149" s="144"/>
      <c r="R1149" s="144"/>
      <c r="S1149" s="144"/>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c r="AT1149" s="144"/>
      <c r="AU1149" s="144"/>
      <c r="AV1149" s="144"/>
    </row>
    <row r="1150" spans="1:48" ht="16.5" x14ac:dyDescent="0.35">
      <c r="A1150" s="144"/>
      <c r="B1150" s="144"/>
      <c r="C1150" s="144"/>
      <c r="D1150" s="144"/>
      <c r="E1150" s="144"/>
      <c r="F1150" s="144"/>
      <c r="G1150" s="144"/>
      <c r="H1150" s="144"/>
      <c r="I1150" s="144"/>
      <c r="J1150" s="144"/>
      <c r="K1150" s="144"/>
      <c r="L1150" s="144"/>
      <c r="M1150" s="144"/>
      <c r="N1150" s="144"/>
      <c r="O1150" s="144"/>
      <c r="P1150" s="144"/>
      <c r="Q1150" s="144"/>
      <c r="R1150" s="144"/>
      <c r="S1150" s="144"/>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c r="AT1150" s="144"/>
      <c r="AU1150" s="144"/>
      <c r="AV1150" s="144"/>
    </row>
    <row r="1151" spans="1:48" ht="16.5" x14ac:dyDescent="0.35">
      <c r="A1151" s="144"/>
      <c r="B1151" s="144"/>
      <c r="C1151" s="144"/>
      <c r="D1151" s="144"/>
      <c r="E1151" s="144"/>
      <c r="F1151" s="144"/>
      <c r="G1151" s="144"/>
      <c r="H1151" s="144"/>
      <c r="I1151" s="144"/>
      <c r="J1151" s="144"/>
      <c r="K1151" s="144"/>
      <c r="L1151" s="144"/>
      <c r="M1151" s="144"/>
      <c r="N1151" s="144"/>
      <c r="O1151" s="144"/>
      <c r="P1151" s="144"/>
      <c r="Q1151" s="144"/>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4"/>
    </row>
    <row r="1152" spans="1:48" ht="16.5" x14ac:dyDescent="0.35">
      <c r="A1152" s="144"/>
      <c r="B1152" s="144"/>
      <c r="C1152" s="144"/>
      <c r="D1152" s="144"/>
      <c r="E1152" s="144"/>
      <c r="F1152" s="144"/>
      <c r="G1152" s="144"/>
      <c r="H1152" s="144"/>
      <c r="I1152" s="144"/>
      <c r="J1152" s="144"/>
      <c r="K1152" s="144"/>
      <c r="L1152" s="144"/>
      <c r="M1152" s="144"/>
      <c r="N1152" s="144"/>
      <c r="O1152" s="144"/>
      <c r="P1152" s="144"/>
      <c r="Q1152" s="144"/>
      <c r="R1152" s="144"/>
      <c r="S1152" s="144"/>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c r="AT1152" s="144"/>
      <c r="AU1152" s="144"/>
      <c r="AV1152" s="144"/>
    </row>
    <row r="1153" spans="1:48" ht="16.5" x14ac:dyDescent="0.35">
      <c r="A1153" s="144"/>
      <c r="B1153" s="144"/>
      <c r="C1153" s="144"/>
      <c r="D1153" s="144"/>
      <c r="E1153" s="144"/>
      <c r="F1153" s="144"/>
      <c r="G1153" s="144"/>
      <c r="H1153" s="144"/>
      <c r="I1153" s="144"/>
      <c r="J1153" s="144"/>
      <c r="K1153" s="144"/>
      <c r="L1153" s="144"/>
      <c r="M1153" s="144"/>
      <c r="N1153" s="144"/>
      <c r="O1153" s="144"/>
      <c r="P1153" s="144"/>
      <c r="Q1153" s="144"/>
      <c r="R1153" s="144"/>
      <c r="S1153" s="144"/>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c r="AT1153" s="144"/>
      <c r="AU1153" s="144"/>
      <c r="AV1153" s="144"/>
    </row>
    <row r="1154" spans="1:48" ht="16.5" x14ac:dyDescent="0.35">
      <c r="A1154" s="144"/>
      <c r="B1154" s="144"/>
      <c r="C1154" s="144"/>
      <c r="D1154" s="144"/>
      <c r="E1154" s="144"/>
      <c r="F1154" s="144"/>
      <c r="G1154" s="144"/>
      <c r="H1154" s="144"/>
      <c r="I1154" s="144"/>
      <c r="J1154" s="144"/>
      <c r="K1154" s="144"/>
      <c r="L1154" s="144"/>
      <c r="M1154" s="144"/>
      <c r="N1154" s="144"/>
      <c r="O1154" s="144"/>
      <c r="P1154" s="144"/>
      <c r="Q1154" s="144"/>
      <c r="R1154" s="144"/>
      <c r="S1154" s="144"/>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c r="AT1154" s="144"/>
      <c r="AU1154" s="144"/>
      <c r="AV1154" s="144"/>
    </row>
    <row r="1155" spans="1:48" ht="16.5" x14ac:dyDescent="0.35">
      <c r="A1155" s="144"/>
      <c r="B1155" s="144"/>
      <c r="C1155" s="144"/>
      <c r="D1155" s="144"/>
      <c r="E1155" s="144"/>
      <c r="F1155" s="144"/>
      <c r="G1155" s="144"/>
      <c r="H1155" s="144"/>
      <c r="I1155" s="144"/>
      <c r="J1155" s="144"/>
      <c r="K1155" s="144"/>
      <c r="L1155" s="144"/>
      <c r="M1155" s="144"/>
      <c r="N1155" s="144"/>
      <c r="O1155" s="144"/>
      <c r="P1155" s="144"/>
      <c r="Q1155" s="144"/>
      <c r="R1155" s="144"/>
      <c r="S1155" s="144"/>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c r="AT1155" s="144"/>
      <c r="AU1155" s="144"/>
      <c r="AV1155" s="144"/>
    </row>
    <row r="1156" spans="1:48" ht="16.5" x14ac:dyDescent="0.35">
      <c r="A1156" s="144"/>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c r="AT1156" s="144"/>
      <c r="AU1156" s="144"/>
      <c r="AV1156" s="144"/>
    </row>
    <row r="1157" spans="1:48" ht="16.5" x14ac:dyDescent="0.35">
      <c r="A1157" s="144"/>
      <c r="B1157" s="144"/>
      <c r="C1157" s="144"/>
      <c r="D1157" s="144"/>
      <c r="E1157" s="144"/>
      <c r="F1157" s="144"/>
      <c r="G1157" s="144"/>
      <c r="H1157" s="144"/>
      <c r="I1157" s="144"/>
      <c r="J1157" s="144"/>
      <c r="K1157" s="144"/>
      <c r="L1157" s="144"/>
      <c r="M1157" s="144"/>
      <c r="N1157" s="144"/>
      <c r="O1157" s="144"/>
      <c r="P1157" s="144"/>
      <c r="Q1157" s="144"/>
      <c r="R1157" s="144"/>
      <c r="S1157" s="144"/>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c r="AT1157" s="144"/>
      <c r="AU1157" s="144"/>
      <c r="AV1157" s="144"/>
    </row>
    <row r="1158" spans="1:48" ht="16.5" x14ac:dyDescent="0.35">
      <c r="A1158" s="144"/>
      <c r="B1158" s="144"/>
      <c r="C1158" s="144"/>
      <c r="D1158" s="144"/>
      <c r="E1158" s="144"/>
      <c r="F1158" s="144"/>
      <c r="G1158" s="144"/>
      <c r="H1158" s="144"/>
      <c r="I1158" s="144"/>
      <c r="J1158" s="144"/>
      <c r="K1158" s="144"/>
      <c r="L1158" s="144"/>
      <c r="M1158" s="144"/>
      <c r="N1158" s="144"/>
      <c r="O1158" s="144"/>
      <c r="P1158" s="144"/>
      <c r="Q1158" s="144"/>
      <c r="R1158" s="144"/>
      <c r="S1158" s="144"/>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c r="AT1158" s="144"/>
      <c r="AU1158" s="144"/>
      <c r="AV1158" s="144"/>
    </row>
    <row r="1159" spans="1:48" ht="16.5" x14ac:dyDescent="0.35">
      <c r="A1159" s="144"/>
      <c r="B1159" s="144"/>
      <c r="C1159" s="144"/>
      <c r="D1159" s="144"/>
      <c r="E1159" s="144"/>
      <c r="F1159" s="144"/>
      <c r="G1159" s="144"/>
      <c r="H1159" s="144"/>
      <c r="I1159" s="144"/>
      <c r="J1159" s="144"/>
      <c r="K1159" s="144"/>
      <c r="L1159" s="144"/>
      <c r="M1159" s="144"/>
      <c r="N1159" s="144"/>
      <c r="O1159" s="144"/>
      <c r="P1159" s="144"/>
      <c r="Q1159" s="144"/>
      <c r="R1159" s="144"/>
      <c r="S1159" s="144"/>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c r="AT1159" s="144"/>
      <c r="AU1159" s="144"/>
      <c r="AV1159" s="144"/>
    </row>
    <row r="1160" spans="1:48" ht="16.5" x14ac:dyDescent="0.35">
      <c r="A1160" s="144"/>
      <c r="B1160" s="144"/>
      <c r="C1160" s="144"/>
      <c r="D1160" s="144"/>
      <c r="E1160" s="144"/>
      <c r="F1160" s="144"/>
      <c r="G1160" s="144"/>
      <c r="H1160" s="144"/>
      <c r="I1160" s="144"/>
      <c r="J1160" s="144"/>
      <c r="K1160" s="144"/>
      <c r="L1160" s="144"/>
      <c r="M1160" s="144"/>
      <c r="N1160" s="144"/>
      <c r="O1160" s="144"/>
      <c r="P1160" s="144"/>
      <c r="Q1160" s="144"/>
      <c r="R1160" s="144"/>
      <c r="S1160" s="144"/>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c r="AT1160" s="144"/>
      <c r="AU1160" s="144"/>
      <c r="AV1160" s="144"/>
    </row>
    <row r="1161" spans="1:48" ht="16.5" x14ac:dyDescent="0.35">
      <c r="A1161" s="144"/>
      <c r="B1161" s="144"/>
      <c r="C1161" s="144"/>
      <c r="D1161" s="144"/>
      <c r="E1161" s="144"/>
      <c r="F1161" s="144"/>
      <c r="G1161" s="144"/>
      <c r="H1161" s="144"/>
      <c r="I1161" s="144"/>
      <c r="J1161" s="144"/>
      <c r="K1161" s="144"/>
      <c r="L1161" s="144"/>
      <c r="M1161" s="144"/>
      <c r="N1161" s="144"/>
      <c r="O1161" s="144"/>
      <c r="P1161" s="144"/>
      <c r="Q1161" s="144"/>
      <c r="R1161" s="144"/>
      <c r="S1161" s="144"/>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c r="AT1161" s="144"/>
      <c r="AU1161" s="144"/>
      <c r="AV1161" s="144"/>
    </row>
    <row r="1162" spans="1:48" ht="16.5" x14ac:dyDescent="0.35">
      <c r="A1162" s="144"/>
      <c r="B1162" s="144"/>
      <c r="C1162" s="144"/>
      <c r="D1162" s="144"/>
      <c r="E1162" s="144"/>
      <c r="F1162" s="144"/>
      <c r="G1162" s="144"/>
      <c r="H1162" s="144"/>
      <c r="I1162" s="144"/>
      <c r="J1162" s="144"/>
      <c r="K1162" s="144"/>
      <c r="L1162" s="144"/>
      <c r="M1162" s="144"/>
      <c r="N1162" s="144"/>
      <c r="O1162" s="144"/>
      <c r="P1162" s="144"/>
      <c r="Q1162" s="144"/>
      <c r="R1162" s="144"/>
      <c r="S1162" s="144"/>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c r="AT1162" s="144"/>
      <c r="AU1162" s="144"/>
      <c r="AV1162" s="144"/>
    </row>
    <row r="1163" spans="1:48" ht="16.5" x14ac:dyDescent="0.35">
      <c r="A1163" s="144"/>
      <c r="B1163" s="144"/>
      <c r="C1163" s="144"/>
      <c r="D1163" s="144"/>
      <c r="E1163" s="144"/>
      <c r="F1163" s="144"/>
      <c r="G1163" s="144"/>
      <c r="H1163" s="144"/>
      <c r="I1163" s="144"/>
      <c r="J1163" s="144"/>
      <c r="K1163" s="144"/>
      <c r="L1163" s="144"/>
      <c r="M1163" s="144"/>
      <c r="N1163" s="144"/>
      <c r="O1163" s="144"/>
      <c r="P1163" s="144"/>
      <c r="Q1163" s="144"/>
      <c r="R1163" s="144"/>
      <c r="S1163" s="144"/>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c r="AT1163" s="144"/>
      <c r="AU1163" s="144"/>
      <c r="AV1163" s="144"/>
    </row>
    <row r="1164" spans="1:48" ht="16.5" x14ac:dyDescent="0.35">
      <c r="A1164" s="144"/>
      <c r="B1164" s="144"/>
      <c r="C1164" s="144"/>
      <c r="D1164" s="144"/>
      <c r="E1164" s="144"/>
      <c r="F1164" s="144"/>
      <c r="G1164" s="144"/>
      <c r="H1164" s="144"/>
      <c r="I1164" s="144"/>
      <c r="J1164" s="144"/>
      <c r="K1164" s="144"/>
      <c r="L1164" s="144"/>
      <c r="M1164" s="144"/>
      <c r="N1164" s="144"/>
      <c r="O1164" s="144"/>
      <c r="P1164" s="144"/>
      <c r="Q1164" s="144"/>
      <c r="R1164" s="144"/>
      <c r="S1164" s="144"/>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c r="AT1164" s="144"/>
      <c r="AU1164" s="144"/>
      <c r="AV1164" s="144"/>
    </row>
    <row r="1165" spans="1:48" ht="16.5" x14ac:dyDescent="0.35">
      <c r="A1165" s="144"/>
      <c r="B1165" s="144"/>
      <c r="C1165" s="144"/>
      <c r="D1165" s="144"/>
      <c r="E1165" s="144"/>
      <c r="F1165" s="144"/>
      <c r="G1165" s="144"/>
      <c r="H1165" s="144"/>
      <c r="I1165" s="144"/>
      <c r="J1165" s="144"/>
      <c r="K1165" s="144"/>
      <c r="L1165" s="144"/>
      <c r="M1165" s="144"/>
      <c r="N1165" s="144"/>
      <c r="O1165" s="144"/>
      <c r="P1165" s="144"/>
      <c r="Q1165" s="144"/>
      <c r="R1165" s="144"/>
      <c r="S1165" s="144"/>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c r="AT1165" s="144"/>
      <c r="AU1165" s="144"/>
      <c r="AV1165" s="144"/>
    </row>
    <row r="1166" spans="1:48" ht="16.5" x14ac:dyDescent="0.35">
      <c r="A1166" s="144"/>
      <c r="B1166" s="144"/>
      <c r="C1166" s="144"/>
      <c r="D1166" s="144"/>
      <c r="E1166" s="144"/>
      <c r="F1166" s="144"/>
      <c r="G1166" s="144"/>
      <c r="H1166" s="144"/>
      <c r="I1166" s="144"/>
      <c r="J1166" s="144"/>
      <c r="K1166" s="144"/>
      <c r="L1166" s="144"/>
      <c r="M1166" s="144"/>
      <c r="N1166" s="144"/>
      <c r="O1166" s="144"/>
      <c r="P1166" s="144"/>
      <c r="Q1166" s="144"/>
      <c r="R1166" s="144"/>
      <c r="S1166" s="144"/>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c r="AT1166" s="144"/>
      <c r="AU1166" s="144"/>
      <c r="AV1166" s="144"/>
    </row>
    <row r="1167" spans="1:48" ht="16.5" x14ac:dyDescent="0.35">
      <c r="A1167" s="144"/>
      <c r="B1167" s="144"/>
      <c r="C1167" s="144"/>
      <c r="D1167" s="144"/>
      <c r="E1167" s="144"/>
      <c r="F1167" s="144"/>
      <c r="G1167" s="144"/>
      <c r="H1167" s="144"/>
      <c r="I1167" s="144"/>
      <c r="J1167" s="144"/>
      <c r="K1167" s="144"/>
      <c r="L1167" s="144"/>
      <c r="M1167" s="144"/>
      <c r="N1167" s="144"/>
      <c r="O1167" s="144"/>
      <c r="P1167" s="144"/>
      <c r="Q1167" s="144"/>
      <c r="R1167" s="144"/>
      <c r="S1167" s="144"/>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c r="AT1167" s="144"/>
      <c r="AU1167" s="144"/>
      <c r="AV1167" s="144"/>
    </row>
    <row r="1168" spans="1:48" ht="16.5" x14ac:dyDescent="0.35">
      <c r="A1168" s="144"/>
      <c r="B1168" s="144"/>
      <c r="C1168" s="144"/>
      <c r="D1168" s="144"/>
      <c r="E1168" s="144"/>
      <c r="F1168" s="144"/>
      <c r="G1168" s="144"/>
      <c r="H1168" s="144"/>
      <c r="I1168" s="144"/>
      <c r="J1168" s="144"/>
      <c r="K1168" s="144"/>
      <c r="L1168" s="144"/>
      <c r="M1168" s="144"/>
      <c r="N1168" s="144"/>
      <c r="O1168" s="144"/>
      <c r="P1168" s="144"/>
      <c r="Q1168" s="144"/>
      <c r="R1168" s="144"/>
      <c r="S1168" s="144"/>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c r="AT1168" s="144"/>
      <c r="AU1168" s="144"/>
      <c r="AV1168" s="144"/>
    </row>
    <row r="1169" spans="1:48" ht="16.5" x14ac:dyDescent="0.35">
      <c r="A1169" s="144"/>
      <c r="B1169" s="144"/>
      <c r="C1169" s="144"/>
      <c r="D1169" s="144"/>
      <c r="E1169" s="144"/>
      <c r="F1169" s="144"/>
      <c r="G1169" s="144"/>
      <c r="H1169" s="144"/>
      <c r="I1169" s="144"/>
      <c r="J1169" s="144"/>
      <c r="K1169" s="144"/>
      <c r="L1169" s="144"/>
      <c r="M1169" s="144"/>
      <c r="N1169" s="144"/>
      <c r="O1169" s="144"/>
      <c r="P1169" s="144"/>
      <c r="Q1169" s="144"/>
      <c r="R1169" s="144"/>
      <c r="S1169" s="144"/>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c r="AT1169" s="144"/>
      <c r="AU1169" s="144"/>
      <c r="AV1169" s="144"/>
    </row>
    <row r="1170" spans="1:48" ht="16.5" x14ac:dyDescent="0.35">
      <c r="A1170" s="144"/>
      <c r="B1170" s="144"/>
      <c r="C1170" s="144"/>
      <c r="D1170" s="144"/>
      <c r="E1170" s="144"/>
      <c r="F1170" s="144"/>
      <c r="G1170" s="144"/>
      <c r="H1170" s="144"/>
      <c r="I1170" s="144"/>
      <c r="J1170" s="144"/>
      <c r="K1170" s="144"/>
      <c r="L1170" s="144"/>
      <c r="M1170" s="144"/>
      <c r="N1170" s="144"/>
      <c r="O1170" s="144"/>
      <c r="P1170" s="144"/>
      <c r="Q1170" s="144"/>
      <c r="R1170" s="144"/>
      <c r="S1170" s="144"/>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c r="AT1170" s="144"/>
      <c r="AU1170" s="144"/>
      <c r="AV1170" s="144"/>
    </row>
    <row r="1171" spans="1:48" ht="16.5" x14ac:dyDescent="0.35">
      <c r="A1171" s="144"/>
      <c r="B1171" s="144"/>
      <c r="C1171" s="144"/>
      <c r="D1171" s="144"/>
      <c r="E1171" s="144"/>
      <c r="F1171" s="144"/>
      <c r="G1171" s="144"/>
      <c r="H1171" s="144"/>
      <c r="I1171" s="144"/>
      <c r="J1171" s="144"/>
      <c r="K1171" s="144"/>
      <c r="L1171" s="144"/>
      <c r="M1171" s="144"/>
      <c r="N1171" s="144"/>
      <c r="O1171" s="144"/>
      <c r="P1171" s="144"/>
      <c r="Q1171" s="144"/>
      <c r="R1171" s="144"/>
      <c r="S1171" s="144"/>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c r="AT1171" s="144"/>
      <c r="AU1171" s="144"/>
      <c r="AV1171" s="144"/>
    </row>
    <row r="1172" spans="1:48" ht="16.5" x14ac:dyDescent="0.35">
      <c r="A1172" s="144"/>
      <c r="B1172" s="144"/>
      <c r="C1172" s="144"/>
      <c r="D1172" s="144"/>
      <c r="E1172" s="144"/>
      <c r="F1172" s="144"/>
      <c r="G1172" s="144"/>
      <c r="H1172" s="144"/>
      <c r="I1172" s="144"/>
      <c r="J1172" s="144"/>
      <c r="K1172" s="144"/>
      <c r="L1172" s="144"/>
      <c r="M1172" s="144"/>
      <c r="N1172" s="144"/>
      <c r="O1172" s="144"/>
      <c r="P1172" s="144"/>
      <c r="Q1172" s="144"/>
      <c r="R1172" s="144"/>
      <c r="S1172" s="144"/>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c r="AT1172" s="144"/>
      <c r="AU1172" s="144"/>
      <c r="AV1172" s="144"/>
    </row>
    <row r="1173" spans="1:48" ht="16.5" x14ac:dyDescent="0.35">
      <c r="A1173" s="144"/>
      <c r="B1173" s="144"/>
      <c r="C1173" s="144"/>
      <c r="D1173" s="144"/>
      <c r="E1173" s="144"/>
      <c r="F1173" s="144"/>
      <c r="G1173" s="144"/>
      <c r="H1173" s="144"/>
      <c r="I1173" s="144"/>
      <c r="J1173" s="144"/>
      <c r="K1173" s="144"/>
      <c r="L1173" s="144"/>
      <c r="M1173" s="144"/>
      <c r="N1173" s="144"/>
      <c r="O1173" s="144"/>
      <c r="P1173" s="144"/>
      <c r="Q1173" s="144"/>
      <c r="R1173" s="144"/>
      <c r="S1173" s="144"/>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c r="AT1173" s="144"/>
      <c r="AU1173" s="144"/>
      <c r="AV1173" s="144"/>
    </row>
    <row r="1174" spans="1:48" ht="16.5" x14ac:dyDescent="0.35">
      <c r="A1174" s="144"/>
      <c r="B1174" s="144"/>
      <c r="C1174" s="144"/>
      <c r="D1174" s="144"/>
      <c r="E1174" s="144"/>
      <c r="F1174" s="144"/>
      <c r="G1174" s="144"/>
      <c r="H1174" s="144"/>
      <c r="I1174" s="144"/>
      <c r="J1174" s="144"/>
      <c r="K1174" s="144"/>
      <c r="L1174" s="144"/>
      <c r="M1174" s="144"/>
      <c r="N1174" s="144"/>
      <c r="O1174" s="144"/>
      <c r="P1174" s="144"/>
      <c r="Q1174" s="144"/>
      <c r="R1174" s="144"/>
      <c r="S1174" s="144"/>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c r="AT1174" s="144"/>
      <c r="AU1174" s="144"/>
      <c r="AV1174" s="144"/>
    </row>
    <row r="1175" spans="1:48" ht="16.5" x14ac:dyDescent="0.35">
      <c r="A1175" s="144"/>
      <c r="B1175" s="144"/>
      <c r="C1175" s="144"/>
      <c r="D1175" s="144"/>
      <c r="E1175" s="144"/>
      <c r="F1175" s="144"/>
      <c r="G1175" s="144"/>
      <c r="H1175" s="144"/>
      <c r="I1175" s="144"/>
      <c r="J1175" s="144"/>
      <c r="K1175" s="144"/>
      <c r="L1175" s="144"/>
      <c r="M1175" s="144"/>
      <c r="N1175" s="144"/>
      <c r="O1175" s="144"/>
      <c r="P1175" s="144"/>
      <c r="Q1175" s="144"/>
      <c r="R1175" s="144"/>
      <c r="S1175" s="144"/>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c r="AT1175" s="144"/>
      <c r="AU1175" s="144"/>
      <c r="AV1175" s="144"/>
    </row>
    <row r="1176" spans="1:48" ht="16.5" x14ac:dyDescent="0.35">
      <c r="A1176" s="144"/>
      <c r="B1176" s="144"/>
      <c r="C1176" s="144"/>
      <c r="D1176" s="144"/>
      <c r="E1176" s="144"/>
      <c r="F1176" s="144"/>
      <c r="G1176" s="144"/>
      <c r="H1176" s="144"/>
      <c r="I1176" s="144"/>
      <c r="J1176" s="144"/>
      <c r="K1176" s="144"/>
      <c r="L1176" s="144"/>
      <c r="M1176" s="144"/>
      <c r="N1176" s="144"/>
      <c r="O1176" s="144"/>
      <c r="P1176" s="144"/>
      <c r="Q1176" s="144"/>
      <c r="R1176" s="144"/>
      <c r="S1176" s="144"/>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c r="AT1176" s="144"/>
      <c r="AU1176" s="144"/>
      <c r="AV1176" s="144"/>
    </row>
    <row r="1177" spans="1:48" ht="16.5" x14ac:dyDescent="0.35">
      <c r="A1177" s="144"/>
      <c r="B1177" s="144"/>
      <c r="C1177" s="144"/>
      <c r="D1177" s="144"/>
      <c r="E1177" s="144"/>
      <c r="F1177" s="144"/>
      <c r="G1177" s="144"/>
      <c r="H1177" s="144"/>
      <c r="I1177" s="144"/>
      <c r="J1177" s="144"/>
      <c r="K1177" s="144"/>
      <c r="L1177" s="144"/>
      <c r="M1177" s="144"/>
      <c r="N1177" s="144"/>
      <c r="O1177" s="144"/>
      <c r="P1177" s="144"/>
      <c r="Q1177" s="144"/>
      <c r="R1177" s="144"/>
      <c r="S1177" s="144"/>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c r="AT1177" s="144"/>
      <c r="AU1177" s="144"/>
      <c r="AV1177" s="144"/>
    </row>
    <row r="1178" spans="1:48" ht="16.5" x14ac:dyDescent="0.35">
      <c r="A1178" s="144"/>
      <c r="B1178" s="144"/>
      <c r="C1178" s="144"/>
      <c r="D1178" s="144"/>
      <c r="E1178" s="144"/>
      <c r="F1178" s="144"/>
      <c r="G1178" s="144"/>
      <c r="H1178" s="144"/>
      <c r="I1178" s="144"/>
      <c r="J1178" s="144"/>
      <c r="K1178" s="144"/>
      <c r="L1178" s="144"/>
      <c r="M1178" s="144"/>
      <c r="N1178" s="144"/>
      <c r="O1178" s="144"/>
      <c r="P1178" s="144"/>
      <c r="Q1178" s="144"/>
      <c r="R1178" s="144"/>
      <c r="S1178" s="144"/>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c r="AT1178" s="144"/>
      <c r="AU1178" s="144"/>
      <c r="AV1178" s="144"/>
    </row>
    <row r="1179" spans="1:48" ht="16.5" x14ac:dyDescent="0.35">
      <c r="A1179" s="144"/>
      <c r="B1179" s="144"/>
      <c r="C1179" s="144"/>
      <c r="D1179" s="144"/>
      <c r="E1179" s="144"/>
      <c r="F1179" s="144"/>
      <c r="G1179" s="144"/>
      <c r="H1179" s="144"/>
      <c r="I1179" s="144"/>
      <c r="J1179" s="144"/>
      <c r="K1179" s="144"/>
      <c r="L1179" s="144"/>
      <c r="M1179" s="144"/>
      <c r="N1179" s="144"/>
      <c r="O1179" s="144"/>
      <c r="P1179" s="144"/>
      <c r="Q1179" s="144"/>
      <c r="R1179" s="144"/>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c r="AT1179" s="144"/>
      <c r="AU1179" s="144"/>
      <c r="AV1179" s="144"/>
    </row>
    <row r="1180" spans="1:48" ht="16.5" x14ac:dyDescent="0.35">
      <c r="A1180" s="144"/>
      <c r="B1180" s="144"/>
      <c r="C1180" s="144"/>
      <c r="D1180" s="144"/>
      <c r="E1180" s="144"/>
      <c r="F1180" s="144"/>
      <c r="G1180" s="144"/>
      <c r="H1180" s="144"/>
      <c r="I1180" s="144"/>
      <c r="J1180" s="144"/>
      <c r="K1180" s="144"/>
      <c r="L1180" s="144"/>
      <c r="M1180" s="144"/>
      <c r="N1180" s="144"/>
      <c r="O1180" s="144"/>
      <c r="P1180" s="144"/>
      <c r="Q1180" s="144"/>
      <c r="R1180" s="144"/>
      <c r="S1180" s="144"/>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c r="AT1180" s="144"/>
      <c r="AU1180" s="144"/>
      <c r="AV1180" s="144"/>
    </row>
    <row r="1181" spans="1:48" ht="16.5" x14ac:dyDescent="0.35">
      <c r="A1181" s="144"/>
      <c r="B1181" s="144"/>
      <c r="C1181" s="144"/>
      <c r="D1181" s="144"/>
      <c r="E1181" s="144"/>
      <c r="F1181" s="144"/>
      <c r="G1181" s="144"/>
      <c r="H1181" s="144"/>
      <c r="I1181" s="144"/>
      <c r="J1181" s="144"/>
      <c r="K1181" s="144"/>
      <c r="L1181" s="144"/>
      <c r="M1181" s="144"/>
      <c r="N1181" s="144"/>
      <c r="O1181" s="144"/>
      <c r="P1181" s="144"/>
      <c r="Q1181" s="144"/>
      <c r="R1181" s="144"/>
      <c r="S1181" s="144"/>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c r="AT1181" s="144"/>
      <c r="AU1181" s="144"/>
      <c r="AV1181" s="144"/>
    </row>
    <row r="1182" spans="1:48" ht="16.5" x14ac:dyDescent="0.35">
      <c r="A1182" s="144"/>
      <c r="B1182" s="144"/>
      <c r="C1182" s="144"/>
      <c r="D1182" s="144"/>
      <c r="E1182" s="144"/>
      <c r="F1182" s="144"/>
      <c r="G1182" s="144"/>
      <c r="H1182" s="144"/>
      <c r="I1182" s="144"/>
      <c r="J1182" s="144"/>
      <c r="K1182" s="144"/>
      <c r="L1182" s="144"/>
      <c r="M1182" s="144"/>
      <c r="N1182" s="144"/>
      <c r="O1182" s="144"/>
      <c r="P1182" s="144"/>
      <c r="Q1182" s="144"/>
      <c r="R1182" s="144"/>
      <c r="S1182" s="144"/>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c r="AT1182" s="144"/>
      <c r="AU1182" s="144"/>
      <c r="AV1182" s="144"/>
    </row>
    <row r="1183" spans="1:48" ht="16.5" x14ac:dyDescent="0.35">
      <c r="A1183" s="144"/>
      <c r="B1183" s="144"/>
      <c r="C1183" s="144"/>
      <c r="D1183" s="144"/>
      <c r="E1183" s="144"/>
      <c r="F1183" s="144"/>
      <c r="G1183" s="144"/>
      <c r="H1183" s="144"/>
      <c r="I1183" s="144"/>
      <c r="J1183" s="144"/>
      <c r="K1183" s="144"/>
      <c r="L1183" s="144"/>
      <c r="M1183" s="144"/>
      <c r="N1183" s="144"/>
      <c r="O1183" s="144"/>
      <c r="P1183" s="144"/>
      <c r="Q1183" s="144"/>
      <c r="R1183" s="144"/>
      <c r="S1183" s="144"/>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c r="AT1183" s="144"/>
      <c r="AU1183" s="144"/>
      <c r="AV1183" s="144"/>
    </row>
    <row r="1184" spans="1:48" ht="16.5" x14ac:dyDescent="0.35">
      <c r="A1184" s="144"/>
      <c r="B1184" s="144"/>
      <c r="C1184" s="144"/>
      <c r="D1184" s="144"/>
      <c r="E1184" s="144"/>
      <c r="F1184" s="144"/>
      <c r="G1184" s="144"/>
      <c r="H1184" s="144"/>
      <c r="I1184" s="144"/>
      <c r="J1184" s="144"/>
      <c r="K1184" s="144"/>
      <c r="L1184" s="144"/>
      <c r="M1184" s="144"/>
      <c r="N1184" s="144"/>
      <c r="O1184" s="144"/>
      <c r="P1184" s="144"/>
      <c r="Q1184" s="144"/>
      <c r="R1184" s="144"/>
      <c r="S1184" s="144"/>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c r="AT1184" s="144"/>
      <c r="AU1184" s="144"/>
      <c r="AV1184" s="144"/>
    </row>
    <row r="1185" spans="1:48" ht="16.5" x14ac:dyDescent="0.35">
      <c r="A1185" s="144"/>
      <c r="B1185" s="144"/>
      <c r="C1185" s="144"/>
      <c r="D1185" s="144"/>
      <c r="E1185" s="144"/>
      <c r="F1185" s="144"/>
      <c r="G1185" s="144"/>
      <c r="H1185" s="144"/>
      <c r="I1185" s="144"/>
      <c r="J1185" s="144"/>
      <c r="K1185" s="144"/>
      <c r="L1185" s="144"/>
      <c r="M1185" s="144"/>
      <c r="N1185" s="144"/>
      <c r="O1185" s="144"/>
      <c r="P1185" s="144"/>
      <c r="Q1185" s="144"/>
      <c r="R1185" s="144"/>
      <c r="S1185" s="144"/>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c r="AT1185" s="144"/>
      <c r="AU1185" s="144"/>
      <c r="AV1185" s="144"/>
    </row>
    <row r="1186" spans="1:48" ht="16.5" x14ac:dyDescent="0.35">
      <c r="A1186" s="144"/>
      <c r="B1186" s="144"/>
      <c r="C1186" s="144"/>
      <c r="D1186" s="144"/>
      <c r="E1186" s="144"/>
      <c r="F1186" s="144"/>
      <c r="G1186" s="144"/>
      <c r="H1186" s="144"/>
      <c r="I1186" s="144"/>
      <c r="J1186" s="144"/>
      <c r="K1186" s="144"/>
      <c r="L1186" s="144"/>
      <c r="M1186" s="144"/>
      <c r="N1186" s="144"/>
      <c r="O1186" s="144"/>
      <c r="P1186" s="144"/>
      <c r="Q1186" s="144"/>
      <c r="R1186" s="144"/>
      <c r="S1186" s="144"/>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c r="AT1186" s="144"/>
      <c r="AU1186" s="144"/>
      <c r="AV1186" s="144"/>
    </row>
    <row r="1187" spans="1:48" ht="16.5" x14ac:dyDescent="0.35">
      <c r="A1187" s="144"/>
      <c r="B1187" s="144"/>
      <c r="C1187" s="144"/>
      <c r="D1187" s="144"/>
      <c r="E1187" s="144"/>
      <c r="F1187" s="144"/>
      <c r="G1187" s="144"/>
      <c r="H1187" s="144"/>
      <c r="I1187" s="144"/>
      <c r="J1187" s="144"/>
      <c r="K1187" s="144"/>
      <c r="L1187" s="144"/>
      <c r="M1187" s="144"/>
      <c r="N1187" s="144"/>
      <c r="O1187" s="144"/>
      <c r="P1187" s="144"/>
      <c r="Q1187" s="144"/>
      <c r="R1187" s="144"/>
      <c r="S1187" s="144"/>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c r="AT1187" s="144"/>
      <c r="AU1187" s="144"/>
      <c r="AV1187" s="144"/>
    </row>
    <row r="1188" spans="1:48" ht="16.5" x14ac:dyDescent="0.35">
      <c r="A1188" s="144"/>
      <c r="B1188" s="144"/>
      <c r="C1188" s="144"/>
      <c r="D1188" s="144"/>
      <c r="E1188" s="144"/>
      <c r="F1188" s="144"/>
      <c r="G1188" s="144"/>
      <c r="H1188" s="144"/>
      <c r="I1188" s="144"/>
      <c r="J1188" s="144"/>
      <c r="K1188" s="144"/>
      <c r="L1188" s="144"/>
      <c r="M1188" s="144"/>
      <c r="N1188" s="144"/>
      <c r="O1188" s="144"/>
      <c r="P1188" s="144"/>
      <c r="Q1188" s="144"/>
      <c r="R1188" s="144"/>
      <c r="S1188" s="144"/>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c r="AT1188" s="144"/>
      <c r="AU1188" s="144"/>
      <c r="AV1188" s="144"/>
    </row>
    <row r="1189" spans="1:48" ht="16.5" x14ac:dyDescent="0.35">
      <c r="A1189" s="144"/>
      <c r="B1189" s="144"/>
      <c r="C1189" s="144"/>
      <c r="D1189" s="144"/>
      <c r="E1189" s="144"/>
      <c r="F1189" s="144"/>
      <c r="G1189" s="144"/>
      <c r="H1189" s="144"/>
      <c r="I1189" s="144"/>
      <c r="J1189" s="144"/>
      <c r="K1189" s="144"/>
      <c r="L1189" s="144"/>
      <c r="M1189" s="144"/>
      <c r="N1189" s="144"/>
      <c r="O1189" s="144"/>
      <c r="P1189" s="144"/>
      <c r="Q1189" s="144"/>
      <c r="R1189" s="144"/>
      <c r="S1189" s="144"/>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c r="AT1189" s="144"/>
      <c r="AU1189" s="144"/>
      <c r="AV1189" s="144"/>
    </row>
    <row r="1190" spans="1:48" ht="16.5" x14ac:dyDescent="0.35">
      <c r="A1190" s="144"/>
      <c r="B1190" s="144"/>
      <c r="C1190" s="144"/>
      <c r="D1190" s="144"/>
      <c r="E1190" s="144"/>
      <c r="F1190" s="144"/>
      <c r="G1190" s="144"/>
      <c r="H1190" s="144"/>
      <c r="I1190" s="144"/>
      <c r="J1190" s="144"/>
      <c r="K1190" s="144"/>
      <c r="L1190" s="144"/>
      <c r="M1190" s="144"/>
      <c r="N1190" s="144"/>
      <c r="O1190" s="144"/>
      <c r="P1190" s="144"/>
      <c r="Q1190" s="144"/>
      <c r="R1190" s="144"/>
      <c r="S1190" s="144"/>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c r="AT1190" s="144"/>
      <c r="AU1190" s="144"/>
      <c r="AV1190" s="144"/>
    </row>
    <row r="1191" spans="1:48" ht="16.5" x14ac:dyDescent="0.35">
      <c r="A1191" s="144"/>
      <c r="B1191" s="144"/>
      <c r="C1191" s="144"/>
      <c r="D1191" s="144"/>
      <c r="E1191" s="144"/>
      <c r="F1191" s="144"/>
      <c r="G1191" s="144"/>
      <c r="H1191" s="144"/>
      <c r="I1191" s="144"/>
      <c r="J1191" s="144"/>
      <c r="K1191" s="144"/>
      <c r="L1191" s="144"/>
      <c r="M1191" s="144"/>
      <c r="N1191" s="144"/>
      <c r="O1191" s="144"/>
      <c r="P1191" s="144"/>
      <c r="Q1191" s="144"/>
      <c r="R1191" s="144"/>
      <c r="S1191" s="144"/>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c r="AT1191" s="144"/>
      <c r="AU1191" s="144"/>
      <c r="AV1191" s="144"/>
    </row>
    <row r="1192" spans="1:48" ht="16.5" x14ac:dyDescent="0.35">
      <c r="A1192" s="144"/>
      <c r="B1192" s="144"/>
      <c r="C1192" s="144"/>
      <c r="D1192" s="144"/>
      <c r="E1192" s="144"/>
      <c r="F1192" s="144"/>
      <c r="G1192" s="144"/>
      <c r="H1192" s="144"/>
      <c r="I1192" s="144"/>
      <c r="J1192" s="144"/>
      <c r="K1192" s="144"/>
      <c r="L1192" s="144"/>
      <c r="M1192" s="144"/>
      <c r="N1192" s="144"/>
      <c r="O1192" s="144"/>
      <c r="P1192" s="144"/>
      <c r="Q1192" s="144"/>
      <c r="R1192" s="144"/>
      <c r="S1192" s="144"/>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c r="AT1192" s="144"/>
      <c r="AU1192" s="144"/>
      <c r="AV1192" s="144"/>
    </row>
    <row r="1193" spans="1:48" ht="16.5" x14ac:dyDescent="0.35">
      <c r="A1193" s="144"/>
      <c r="B1193" s="144"/>
      <c r="C1193" s="144"/>
      <c r="D1193" s="144"/>
      <c r="E1193" s="144"/>
      <c r="F1193" s="144"/>
      <c r="G1193" s="144"/>
      <c r="H1193" s="144"/>
      <c r="I1193" s="144"/>
      <c r="J1193" s="144"/>
      <c r="K1193" s="144"/>
      <c r="L1193" s="144"/>
      <c r="M1193" s="144"/>
      <c r="N1193" s="144"/>
      <c r="O1193" s="144"/>
      <c r="P1193" s="144"/>
      <c r="Q1193" s="144"/>
      <c r="R1193" s="144"/>
      <c r="S1193" s="144"/>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c r="AT1193" s="144"/>
      <c r="AU1193" s="144"/>
      <c r="AV1193" s="144"/>
    </row>
    <row r="1194" spans="1:48" ht="16.5" x14ac:dyDescent="0.35">
      <c r="A1194" s="144"/>
      <c r="B1194" s="144"/>
      <c r="C1194" s="144"/>
      <c r="D1194" s="144"/>
      <c r="E1194" s="144"/>
      <c r="F1194" s="144"/>
      <c r="G1194" s="144"/>
      <c r="H1194" s="144"/>
      <c r="I1194" s="144"/>
      <c r="J1194" s="144"/>
      <c r="K1194" s="144"/>
      <c r="L1194" s="144"/>
      <c r="M1194" s="144"/>
      <c r="N1194" s="144"/>
      <c r="O1194" s="144"/>
      <c r="P1194" s="144"/>
      <c r="Q1194" s="144"/>
      <c r="R1194" s="144"/>
      <c r="S1194" s="144"/>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c r="AT1194" s="144"/>
      <c r="AU1194" s="144"/>
      <c r="AV1194" s="144"/>
    </row>
    <row r="1195" spans="1:48" ht="16.5" x14ac:dyDescent="0.35">
      <c r="A1195" s="144"/>
      <c r="B1195" s="144"/>
      <c r="C1195" s="144"/>
      <c r="D1195" s="144"/>
      <c r="E1195" s="144"/>
      <c r="F1195" s="144"/>
      <c r="G1195" s="144"/>
      <c r="H1195" s="144"/>
      <c r="I1195" s="144"/>
      <c r="J1195" s="144"/>
      <c r="K1195" s="144"/>
      <c r="L1195" s="144"/>
      <c r="M1195" s="144"/>
      <c r="N1195" s="144"/>
      <c r="O1195" s="144"/>
      <c r="P1195" s="144"/>
      <c r="Q1195" s="144"/>
      <c r="R1195" s="144"/>
      <c r="S1195" s="144"/>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c r="AT1195" s="144"/>
      <c r="AU1195" s="144"/>
      <c r="AV1195" s="144"/>
    </row>
    <row r="1196" spans="1:48" ht="16.5" x14ac:dyDescent="0.35">
      <c r="A1196" s="144"/>
      <c r="B1196" s="144"/>
      <c r="C1196" s="144"/>
      <c r="D1196" s="144"/>
      <c r="E1196" s="144"/>
      <c r="F1196" s="144"/>
      <c r="G1196" s="144"/>
      <c r="H1196" s="144"/>
      <c r="I1196" s="144"/>
      <c r="J1196" s="144"/>
      <c r="K1196" s="144"/>
      <c r="L1196" s="144"/>
      <c r="M1196" s="144"/>
      <c r="N1196" s="144"/>
      <c r="O1196" s="144"/>
      <c r="P1196" s="144"/>
      <c r="Q1196" s="144"/>
      <c r="R1196" s="144"/>
      <c r="S1196" s="144"/>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c r="AT1196" s="144"/>
      <c r="AU1196" s="144"/>
      <c r="AV1196" s="144"/>
    </row>
    <row r="1197" spans="1:48" ht="16.5" x14ac:dyDescent="0.35">
      <c r="A1197" s="144"/>
      <c r="B1197" s="144"/>
      <c r="C1197" s="144"/>
      <c r="D1197" s="144"/>
      <c r="E1197" s="144"/>
      <c r="F1197" s="144"/>
      <c r="G1197" s="144"/>
      <c r="H1197" s="144"/>
      <c r="I1197" s="144"/>
      <c r="J1197" s="144"/>
      <c r="K1197" s="144"/>
      <c r="L1197" s="144"/>
      <c r="M1197" s="144"/>
      <c r="N1197" s="144"/>
      <c r="O1197" s="144"/>
      <c r="P1197" s="144"/>
      <c r="Q1197" s="144"/>
      <c r="R1197" s="144"/>
      <c r="S1197" s="144"/>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c r="AT1197" s="144"/>
      <c r="AU1197" s="144"/>
      <c r="AV1197" s="144"/>
    </row>
    <row r="1198" spans="1:48" ht="16.5" x14ac:dyDescent="0.35">
      <c r="A1198" s="144"/>
      <c r="B1198" s="144"/>
      <c r="C1198" s="144"/>
      <c r="D1198" s="144"/>
      <c r="E1198" s="144"/>
      <c r="F1198" s="144"/>
      <c r="G1198" s="144"/>
      <c r="H1198" s="144"/>
      <c r="I1198" s="144"/>
      <c r="J1198" s="144"/>
      <c r="K1198" s="144"/>
      <c r="L1198" s="144"/>
      <c r="M1198" s="144"/>
      <c r="N1198" s="144"/>
      <c r="O1198" s="144"/>
      <c r="P1198" s="144"/>
      <c r="Q1198" s="144"/>
      <c r="R1198" s="144"/>
      <c r="S1198" s="144"/>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c r="AT1198" s="144"/>
      <c r="AU1198" s="144"/>
      <c r="AV1198" s="144"/>
    </row>
    <row r="1199" spans="1:48" ht="16.5" x14ac:dyDescent="0.35">
      <c r="A1199" s="144"/>
      <c r="B1199" s="144"/>
      <c r="C1199" s="144"/>
      <c r="D1199" s="144"/>
      <c r="E1199" s="144"/>
      <c r="F1199" s="144"/>
      <c r="G1199" s="144"/>
      <c r="H1199" s="144"/>
      <c r="I1199" s="144"/>
      <c r="J1199" s="144"/>
      <c r="K1199" s="144"/>
      <c r="L1199" s="144"/>
      <c r="M1199" s="144"/>
      <c r="N1199" s="144"/>
      <c r="O1199" s="144"/>
      <c r="P1199" s="144"/>
      <c r="Q1199" s="144"/>
      <c r="R1199" s="144"/>
      <c r="S1199" s="144"/>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c r="AT1199" s="144"/>
      <c r="AU1199" s="144"/>
      <c r="AV1199" s="144"/>
    </row>
    <row r="1200" spans="1:48" ht="16.5" x14ac:dyDescent="0.35">
      <c r="A1200" s="144"/>
      <c r="B1200" s="144"/>
      <c r="C1200" s="144"/>
      <c r="D1200" s="144"/>
      <c r="E1200" s="144"/>
      <c r="F1200" s="144"/>
      <c r="G1200" s="144"/>
      <c r="H1200" s="144"/>
      <c r="I1200" s="144"/>
      <c r="J1200" s="144"/>
      <c r="K1200" s="144"/>
      <c r="L1200" s="144"/>
      <c r="M1200" s="144"/>
      <c r="N1200" s="144"/>
      <c r="O1200" s="144"/>
      <c r="P1200" s="144"/>
      <c r="Q1200" s="144"/>
      <c r="R1200" s="144"/>
      <c r="S1200" s="144"/>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c r="AT1200" s="144"/>
      <c r="AU1200" s="144"/>
      <c r="AV1200" s="144"/>
    </row>
    <row r="1201" spans="1:48" ht="16.5" x14ac:dyDescent="0.35">
      <c r="A1201" s="144"/>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c r="AT1201" s="144"/>
      <c r="AU1201" s="144"/>
      <c r="AV1201" s="144"/>
    </row>
    <row r="1202" spans="1:48" ht="16.5" x14ac:dyDescent="0.35">
      <c r="A1202" s="144"/>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c r="AT1202" s="144"/>
      <c r="AU1202" s="144"/>
      <c r="AV1202" s="144"/>
    </row>
    <row r="1203" spans="1:48" ht="16.5" x14ac:dyDescent="0.35">
      <c r="A1203" s="144"/>
      <c r="B1203" s="144"/>
      <c r="C1203" s="144"/>
      <c r="D1203" s="144"/>
      <c r="E1203" s="144"/>
      <c r="F1203" s="144"/>
      <c r="G1203" s="144"/>
      <c r="H1203" s="144"/>
      <c r="I1203" s="144"/>
      <c r="J1203" s="144"/>
      <c r="K1203" s="144"/>
      <c r="L1203" s="144"/>
      <c r="M1203" s="144"/>
      <c r="N1203" s="144"/>
      <c r="O1203" s="144"/>
      <c r="P1203" s="144"/>
      <c r="Q1203" s="144"/>
      <c r="R1203" s="144"/>
      <c r="S1203" s="144"/>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c r="AT1203" s="144"/>
      <c r="AU1203" s="144"/>
      <c r="AV1203" s="144"/>
    </row>
    <row r="1204" spans="1:48" ht="16.5" x14ac:dyDescent="0.35">
      <c r="A1204" s="144"/>
      <c r="B1204" s="144"/>
      <c r="C1204" s="144"/>
      <c r="D1204" s="144"/>
      <c r="E1204" s="144"/>
      <c r="F1204" s="144"/>
      <c r="G1204" s="144"/>
      <c r="H1204" s="144"/>
      <c r="I1204" s="144"/>
      <c r="J1204" s="144"/>
      <c r="K1204" s="144"/>
      <c r="L1204" s="144"/>
      <c r="M1204" s="144"/>
      <c r="N1204" s="144"/>
      <c r="O1204" s="144"/>
      <c r="P1204" s="144"/>
      <c r="Q1204" s="144"/>
      <c r="R1204" s="144"/>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c r="AT1204" s="144"/>
      <c r="AU1204" s="144"/>
      <c r="AV1204" s="144"/>
    </row>
    <row r="1205" spans="1:48" ht="16.5" x14ac:dyDescent="0.35">
      <c r="A1205" s="144"/>
      <c r="B1205" s="144"/>
      <c r="C1205" s="144"/>
      <c r="D1205" s="144"/>
      <c r="E1205" s="144"/>
      <c r="F1205" s="144"/>
      <c r="G1205" s="144"/>
      <c r="H1205" s="144"/>
      <c r="I1205" s="144"/>
      <c r="J1205" s="144"/>
      <c r="K1205" s="144"/>
      <c r="L1205" s="144"/>
      <c r="M1205" s="144"/>
      <c r="N1205" s="144"/>
      <c r="O1205" s="144"/>
      <c r="P1205" s="144"/>
      <c r="Q1205" s="144"/>
      <c r="R1205" s="144"/>
      <c r="S1205" s="144"/>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c r="AT1205" s="144"/>
      <c r="AU1205" s="144"/>
      <c r="AV1205" s="144"/>
    </row>
    <row r="1206" spans="1:48" ht="16.5" x14ac:dyDescent="0.35">
      <c r="A1206" s="144"/>
      <c r="B1206" s="144"/>
      <c r="C1206" s="144"/>
      <c r="D1206" s="144"/>
      <c r="E1206" s="144"/>
      <c r="F1206" s="144"/>
      <c r="G1206" s="144"/>
      <c r="H1206" s="144"/>
      <c r="I1206" s="144"/>
      <c r="J1206" s="144"/>
      <c r="K1206" s="144"/>
      <c r="L1206" s="144"/>
      <c r="M1206" s="144"/>
      <c r="N1206" s="144"/>
      <c r="O1206" s="144"/>
      <c r="P1206" s="144"/>
      <c r="Q1206" s="144"/>
      <c r="R1206" s="144"/>
      <c r="S1206" s="144"/>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c r="AT1206" s="144"/>
      <c r="AU1206" s="144"/>
      <c r="AV1206" s="144"/>
    </row>
    <row r="1207" spans="1:48" ht="16.5" x14ac:dyDescent="0.35">
      <c r="A1207" s="144"/>
      <c r="B1207" s="144"/>
      <c r="C1207" s="144"/>
      <c r="D1207" s="144"/>
      <c r="E1207" s="144"/>
      <c r="F1207" s="144"/>
      <c r="G1207" s="144"/>
      <c r="H1207" s="144"/>
      <c r="I1207" s="144"/>
      <c r="J1207" s="144"/>
      <c r="K1207" s="144"/>
      <c r="L1207" s="144"/>
      <c r="M1207" s="144"/>
      <c r="N1207" s="144"/>
      <c r="O1207" s="144"/>
      <c r="P1207" s="144"/>
      <c r="Q1207" s="144"/>
      <c r="R1207" s="144"/>
      <c r="S1207" s="144"/>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c r="AT1207" s="144"/>
      <c r="AU1207" s="144"/>
      <c r="AV1207" s="144"/>
    </row>
    <row r="1208" spans="1:48" ht="16.5" x14ac:dyDescent="0.35">
      <c r="A1208" s="144"/>
      <c r="B1208" s="144"/>
      <c r="C1208" s="144"/>
      <c r="D1208" s="144"/>
      <c r="E1208" s="144"/>
      <c r="F1208" s="144"/>
      <c r="G1208" s="144"/>
      <c r="H1208" s="144"/>
      <c r="I1208" s="144"/>
      <c r="J1208" s="144"/>
      <c r="K1208" s="144"/>
      <c r="L1208" s="144"/>
      <c r="M1208" s="144"/>
      <c r="N1208" s="144"/>
      <c r="O1208" s="144"/>
      <c r="P1208" s="144"/>
      <c r="Q1208" s="144"/>
      <c r="R1208" s="144"/>
      <c r="S1208" s="144"/>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c r="AT1208" s="144"/>
      <c r="AU1208" s="144"/>
      <c r="AV1208" s="144"/>
    </row>
    <row r="1209" spans="1:48" ht="16.5" x14ac:dyDescent="0.35">
      <c r="A1209" s="144"/>
      <c r="B1209" s="144"/>
      <c r="C1209" s="144"/>
      <c r="D1209" s="144"/>
      <c r="E1209" s="144"/>
      <c r="F1209" s="144"/>
      <c r="G1209" s="144"/>
      <c r="H1209" s="144"/>
      <c r="I1209" s="144"/>
      <c r="J1209" s="144"/>
      <c r="K1209" s="144"/>
      <c r="L1209" s="144"/>
      <c r="M1209" s="144"/>
      <c r="N1209" s="144"/>
      <c r="O1209" s="144"/>
      <c r="P1209" s="144"/>
      <c r="Q1209" s="144"/>
      <c r="R1209" s="144"/>
      <c r="S1209" s="144"/>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c r="AT1209" s="144"/>
      <c r="AU1209" s="144"/>
      <c r="AV1209" s="144"/>
    </row>
    <row r="1210" spans="1:48" ht="16.5" x14ac:dyDescent="0.35">
      <c r="A1210" s="144"/>
      <c r="B1210" s="144"/>
      <c r="C1210" s="144"/>
      <c r="D1210" s="144"/>
      <c r="E1210" s="144"/>
      <c r="F1210" s="144"/>
      <c r="G1210" s="144"/>
      <c r="H1210" s="144"/>
      <c r="I1210" s="144"/>
      <c r="J1210" s="144"/>
      <c r="K1210" s="144"/>
      <c r="L1210" s="144"/>
      <c r="M1210" s="144"/>
      <c r="N1210" s="144"/>
      <c r="O1210" s="144"/>
      <c r="P1210" s="144"/>
      <c r="Q1210" s="144"/>
      <c r="R1210" s="144"/>
      <c r="S1210" s="144"/>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c r="AT1210" s="144"/>
      <c r="AU1210" s="144"/>
      <c r="AV1210" s="144"/>
    </row>
    <row r="1211" spans="1:48" ht="16.5" x14ac:dyDescent="0.35">
      <c r="A1211" s="144"/>
      <c r="B1211" s="144"/>
      <c r="C1211" s="144"/>
      <c r="D1211" s="144"/>
      <c r="E1211" s="144"/>
      <c r="F1211" s="144"/>
      <c r="G1211" s="144"/>
      <c r="H1211" s="144"/>
      <c r="I1211" s="144"/>
      <c r="J1211" s="144"/>
      <c r="K1211" s="144"/>
      <c r="L1211" s="144"/>
      <c r="M1211" s="144"/>
      <c r="N1211" s="144"/>
      <c r="O1211" s="144"/>
      <c r="P1211" s="144"/>
      <c r="Q1211" s="144"/>
      <c r="R1211" s="144"/>
      <c r="S1211" s="144"/>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c r="AT1211" s="144"/>
      <c r="AU1211" s="144"/>
      <c r="AV1211" s="144"/>
    </row>
    <row r="1212" spans="1:48" ht="16.5" x14ac:dyDescent="0.35">
      <c r="A1212" s="144"/>
      <c r="B1212" s="144"/>
      <c r="C1212" s="144"/>
      <c r="D1212" s="144"/>
      <c r="E1212" s="144"/>
      <c r="F1212" s="144"/>
      <c r="G1212" s="144"/>
      <c r="H1212" s="144"/>
      <c r="I1212" s="144"/>
      <c r="J1212" s="144"/>
      <c r="K1212" s="144"/>
      <c r="L1212" s="144"/>
      <c r="M1212" s="144"/>
      <c r="N1212" s="144"/>
      <c r="O1212" s="144"/>
      <c r="P1212" s="144"/>
      <c r="Q1212" s="144"/>
      <c r="R1212" s="144"/>
      <c r="S1212" s="144"/>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c r="AT1212" s="144"/>
      <c r="AU1212" s="144"/>
      <c r="AV1212" s="144"/>
    </row>
    <row r="1213" spans="1:48" ht="16.5" x14ac:dyDescent="0.35">
      <c r="A1213" s="144"/>
      <c r="B1213" s="144"/>
      <c r="C1213" s="144"/>
      <c r="D1213" s="144"/>
      <c r="E1213" s="144"/>
      <c r="F1213" s="144"/>
      <c r="G1213" s="144"/>
      <c r="H1213" s="144"/>
      <c r="I1213" s="144"/>
      <c r="J1213" s="144"/>
      <c r="K1213" s="144"/>
      <c r="L1213" s="144"/>
      <c r="M1213" s="144"/>
      <c r="N1213" s="144"/>
      <c r="O1213" s="144"/>
      <c r="P1213" s="144"/>
      <c r="Q1213" s="144"/>
      <c r="R1213" s="144"/>
      <c r="S1213" s="144"/>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c r="AT1213" s="144"/>
      <c r="AU1213" s="144"/>
      <c r="AV1213" s="144"/>
    </row>
    <row r="1214" spans="1:48" ht="16.5" x14ac:dyDescent="0.35">
      <c r="A1214" s="144"/>
      <c r="B1214" s="144"/>
      <c r="C1214" s="144"/>
      <c r="D1214" s="144"/>
      <c r="E1214" s="144"/>
      <c r="F1214" s="144"/>
      <c r="G1214" s="144"/>
      <c r="H1214" s="144"/>
      <c r="I1214" s="144"/>
      <c r="J1214" s="144"/>
      <c r="K1214" s="144"/>
      <c r="L1214" s="144"/>
      <c r="M1214" s="144"/>
      <c r="N1214" s="144"/>
      <c r="O1214" s="144"/>
      <c r="P1214" s="144"/>
      <c r="Q1214" s="144"/>
      <c r="R1214" s="144"/>
      <c r="S1214" s="144"/>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c r="AT1214" s="144"/>
      <c r="AU1214" s="144"/>
      <c r="AV1214" s="144"/>
    </row>
    <row r="1215" spans="1:48" ht="16.5" x14ac:dyDescent="0.35">
      <c r="A1215" s="144"/>
      <c r="B1215" s="144"/>
      <c r="C1215" s="144"/>
      <c r="D1215" s="144"/>
      <c r="E1215" s="144"/>
      <c r="F1215" s="144"/>
      <c r="G1215" s="144"/>
      <c r="H1215" s="144"/>
      <c r="I1215" s="144"/>
      <c r="J1215" s="144"/>
      <c r="K1215" s="144"/>
      <c r="L1215" s="144"/>
      <c r="M1215" s="144"/>
      <c r="N1215" s="144"/>
      <c r="O1215" s="144"/>
      <c r="P1215" s="144"/>
      <c r="Q1215" s="144"/>
      <c r="R1215" s="144"/>
      <c r="S1215" s="144"/>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c r="AT1215" s="144"/>
      <c r="AU1215" s="144"/>
      <c r="AV1215" s="144"/>
    </row>
    <row r="1216" spans="1:48" ht="16.5" x14ac:dyDescent="0.35">
      <c r="A1216" s="144"/>
      <c r="B1216" s="144"/>
      <c r="C1216" s="144"/>
      <c r="D1216" s="144"/>
      <c r="E1216" s="144"/>
      <c r="F1216" s="144"/>
      <c r="G1216" s="144"/>
      <c r="H1216" s="144"/>
      <c r="I1216" s="144"/>
      <c r="J1216" s="144"/>
      <c r="K1216" s="144"/>
      <c r="L1216" s="144"/>
      <c r="M1216" s="144"/>
      <c r="N1216" s="144"/>
      <c r="O1216" s="144"/>
      <c r="P1216" s="144"/>
      <c r="Q1216" s="144"/>
      <c r="R1216" s="144"/>
      <c r="S1216" s="144"/>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c r="AT1216" s="144"/>
      <c r="AU1216" s="144"/>
      <c r="AV1216" s="144"/>
    </row>
    <row r="1217" spans="1:48" ht="16.5" x14ac:dyDescent="0.35">
      <c r="A1217" s="144"/>
      <c r="B1217" s="144"/>
      <c r="C1217" s="144"/>
      <c r="D1217" s="144"/>
      <c r="E1217" s="144"/>
      <c r="F1217" s="144"/>
      <c r="G1217" s="144"/>
      <c r="H1217" s="144"/>
      <c r="I1217" s="144"/>
      <c r="J1217" s="144"/>
      <c r="K1217" s="144"/>
      <c r="L1217" s="144"/>
      <c r="M1217" s="144"/>
      <c r="N1217" s="144"/>
      <c r="O1217" s="144"/>
      <c r="P1217" s="144"/>
      <c r="Q1217" s="144"/>
      <c r="R1217" s="144"/>
      <c r="S1217" s="144"/>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c r="AT1217" s="144"/>
      <c r="AU1217" s="144"/>
      <c r="AV1217" s="144"/>
    </row>
    <row r="1218" spans="1:48" ht="16.5" x14ac:dyDescent="0.35">
      <c r="A1218" s="144"/>
      <c r="B1218" s="144"/>
      <c r="C1218" s="144"/>
      <c r="D1218" s="144"/>
      <c r="E1218" s="144"/>
      <c r="F1218" s="144"/>
      <c r="G1218" s="144"/>
      <c r="H1218" s="144"/>
      <c r="I1218" s="144"/>
      <c r="J1218" s="144"/>
      <c r="K1218" s="144"/>
      <c r="L1218" s="144"/>
      <c r="M1218" s="144"/>
      <c r="N1218" s="144"/>
      <c r="O1218" s="144"/>
      <c r="P1218" s="144"/>
      <c r="Q1218" s="144"/>
      <c r="R1218" s="144"/>
      <c r="S1218" s="144"/>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c r="AT1218" s="144"/>
      <c r="AU1218" s="144"/>
      <c r="AV1218" s="144"/>
    </row>
    <row r="1219" spans="1:48" ht="16.5" x14ac:dyDescent="0.35">
      <c r="A1219" s="144"/>
      <c r="B1219" s="144"/>
      <c r="C1219" s="144"/>
      <c r="D1219" s="144"/>
      <c r="E1219" s="144"/>
      <c r="F1219" s="144"/>
      <c r="G1219" s="144"/>
      <c r="H1219" s="144"/>
      <c r="I1219" s="144"/>
      <c r="J1219" s="144"/>
      <c r="K1219" s="144"/>
      <c r="L1219" s="144"/>
      <c r="M1219" s="144"/>
      <c r="N1219" s="144"/>
      <c r="O1219" s="144"/>
      <c r="P1219" s="144"/>
      <c r="Q1219" s="144"/>
      <c r="R1219" s="144"/>
      <c r="S1219" s="144"/>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c r="AT1219" s="144"/>
      <c r="AU1219" s="144"/>
      <c r="AV1219" s="144"/>
    </row>
    <row r="1220" spans="1:48" ht="16.5" x14ac:dyDescent="0.35">
      <c r="A1220" s="144"/>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c r="AT1220" s="144"/>
      <c r="AU1220" s="144"/>
      <c r="AV1220" s="144"/>
    </row>
    <row r="1221" spans="1:48" ht="16.5" x14ac:dyDescent="0.35">
      <c r="A1221" s="144"/>
      <c r="B1221" s="144"/>
      <c r="C1221" s="144"/>
      <c r="D1221" s="144"/>
      <c r="E1221" s="144"/>
      <c r="F1221" s="144"/>
      <c r="G1221" s="144"/>
      <c r="H1221" s="144"/>
      <c r="I1221" s="144"/>
      <c r="J1221" s="144"/>
      <c r="K1221" s="144"/>
      <c r="L1221" s="144"/>
      <c r="M1221" s="144"/>
      <c r="N1221" s="144"/>
      <c r="O1221" s="144"/>
      <c r="P1221" s="144"/>
      <c r="Q1221" s="144"/>
      <c r="R1221" s="144"/>
      <c r="S1221" s="144"/>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c r="AT1221" s="144"/>
      <c r="AU1221" s="144"/>
      <c r="AV1221" s="144"/>
    </row>
    <row r="1222" spans="1:48" ht="16.5" x14ac:dyDescent="0.35">
      <c r="A1222" s="144"/>
      <c r="B1222" s="144"/>
      <c r="C1222" s="144"/>
      <c r="D1222" s="144"/>
      <c r="E1222" s="144"/>
      <c r="F1222" s="144"/>
      <c r="G1222" s="144"/>
      <c r="H1222" s="144"/>
      <c r="I1222" s="144"/>
      <c r="J1222" s="144"/>
      <c r="K1222" s="144"/>
      <c r="L1222" s="144"/>
      <c r="M1222" s="144"/>
      <c r="N1222" s="144"/>
      <c r="O1222" s="144"/>
      <c r="P1222" s="144"/>
      <c r="Q1222" s="144"/>
      <c r="R1222" s="144"/>
      <c r="S1222" s="144"/>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c r="AT1222" s="144"/>
      <c r="AU1222" s="144"/>
      <c r="AV1222" s="144"/>
    </row>
    <row r="1223" spans="1:48" ht="16.5" x14ac:dyDescent="0.35">
      <c r="A1223" s="144"/>
      <c r="B1223" s="144"/>
      <c r="C1223" s="144"/>
      <c r="D1223" s="144"/>
      <c r="E1223" s="144"/>
      <c r="F1223" s="144"/>
      <c r="G1223" s="144"/>
      <c r="H1223" s="144"/>
      <c r="I1223" s="144"/>
      <c r="J1223" s="144"/>
      <c r="K1223" s="144"/>
      <c r="L1223" s="144"/>
      <c r="M1223" s="144"/>
      <c r="N1223" s="144"/>
      <c r="O1223" s="144"/>
      <c r="P1223" s="144"/>
      <c r="Q1223" s="144"/>
      <c r="R1223" s="144"/>
      <c r="S1223" s="144"/>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c r="AT1223" s="144"/>
      <c r="AU1223" s="144"/>
      <c r="AV1223" s="144"/>
    </row>
    <row r="1224" spans="1:48" ht="16.5" x14ac:dyDescent="0.35">
      <c r="A1224" s="144"/>
      <c r="B1224" s="144"/>
      <c r="C1224" s="144"/>
      <c r="D1224" s="144"/>
      <c r="E1224" s="144"/>
      <c r="F1224" s="144"/>
      <c r="G1224" s="144"/>
      <c r="H1224" s="144"/>
      <c r="I1224" s="144"/>
      <c r="J1224" s="144"/>
      <c r="K1224" s="144"/>
      <c r="L1224" s="144"/>
      <c r="M1224" s="144"/>
      <c r="N1224" s="144"/>
      <c r="O1224" s="144"/>
      <c r="P1224" s="144"/>
      <c r="Q1224" s="144"/>
      <c r="R1224" s="144"/>
      <c r="S1224" s="144"/>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c r="AT1224" s="144"/>
      <c r="AU1224" s="144"/>
      <c r="AV1224" s="144"/>
    </row>
    <row r="1225" spans="1:48" ht="16.5" x14ac:dyDescent="0.35">
      <c r="A1225" s="144"/>
      <c r="B1225" s="144"/>
      <c r="C1225" s="144"/>
      <c r="D1225" s="144"/>
      <c r="E1225" s="144"/>
      <c r="F1225" s="144"/>
      <c r="G1225" s="144"/>
      <c r="H1225" s="144"/>
      <c r="I1225" s="144"/>
      <c r="J1225" s="144"/>
      <c r="K1225" s="144"/>
      <c r="L1225" s="144"/>
      <c r="M1225" s="144"/>
      <c r="N1225" s="144"/>
      <c r="O1225" s="144"/>
      <c r="P1225" s="144"/>
      <c r="Q1225" s="144"/>
      <c r="R1225" s="144"/>
      <c r="S1225" s="144"/>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c r="AT1225" s="144"/>
      <c r="AU1225" s="144"/>
      <c r="AV1225" s="144"/>
    </row>
    <row r="1226" spans="1:48" ht="16.5" x14ac:dyDescent="0.35">
      <c r="A1226" s="144"/>
      <c r="B1226" s="144"/>
      <c r="C1226" s="144"/>
      <c r="D1226" s="144"/>
      <c r="E1226" s="144"/>
      <c r="F1226" s="144"/>
      <c r="G1226" s="144"/>
      <c r="H1226" s="144"/>
      <c r="I1226" s="144"/>
      <c r="J1226" s="144"/>
      <c r="K1226" s="144"/>
      <c r="L1226" s="144"/>
      <c r="M1226" s="144"/>
      <c r="N1226" s="144"/>
      <c r="O1226" s="144"/>
      <c r="P1226" s="144"/>
      <c r="Q1226" s="144"/>
      <c r="R1226" s="144"/>
      <c r="S1226" s="144"/>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c r="AT1226" s="144"/>
      <c r="AU1226" s="144"/>
      <c r="AV1226" s="144"/>
    </row>
    <row r="1227" spans="1:48" ht="16.5" x14ac:dyDescent="0.35">
      <c r="A1227" s="144"/>
      <c r="B1227" s="144"/>
      <c r="C1227" s="144"/>
      <c r="D1227" s="144"/>
      <c r="E1227" s="144"/>
      <c r="F1227" s="144"/>
      <c r="G1227" s="144"/>
      <c r="H1227" s="144"/>
      <c r="I1227" s="144"/>
      <c r="J1227" s="144"/>
      <c r="K1227" s="144"/>
      <c r="L1227" s="144"/>
      <c r="M1227" s="144"/>
      <c r="N1227" s="144"/>
      <c r="O1227" s="144"/>
      <c r="P1227" s="144"/>
      <c r="Q1227" s="144"/>
      <c r="R1227" s="144"/>
      <c r="S1227" s="144"/>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c r="AT1227" s="144"/>
      <c r="AU1227" s="144"/>
      <c r="AV1227" s="144"/>
    </row>
    <row r="1228" spans="1:48" ht="16.5" x14ac:dyDescent="0.35">
      <c r="A1228" s="144"/>
      <c r="B1228" s="144"/>
      <c r="C1228" s="144"/>
      <c r="D1228" s="144"/>
      <c r="E1228" s="144"/>
      <c r="F1228" s="144"/>
      <c r="G1228" s="144"/>
      <c r="H1228" s="144"/>
      <c r="I1228" s="144"/>
      <c r="J1228" s="144"/>
      <c r="K1228" s="144"/>
      <c r="L1228" s="144"/>
      <c r="M1228" s="144"/>
      <c r="N1228" s="144"/>
      <c r="O1228" s="144"/>
      <c r="P1228" s="144"/>
      <c r="Q1228" s="144"/>
      <c r="R1228" s="144"/>
      <c r="S1228" s="144"/>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c r="AT1228" s="144"/>
      <c r="AU1228" s="144"/>
      <c r="AV1228" s="144"/>
    </row>
    <row r="1229" spans="1:48" ht="16.5" x14ac:dyDescent="0.35">
      <c r="A1229" s="144"/>
      <c r="B1229" s="144"/>
      <c r="C1229" s="144"/>
      <c r="D1229" s="144"/>
      <c r="E1229" s="144"/>
      <c r="F1229" s="144"/>
      <c r="G1229" s="144"/>
      <c r="H1229" s="144"/>
      <c r="I1229" s="144"/>
      <c r="J1229" s="144"/>
      <c r="K1229" s="144"/>
      <c r="L1229" s="144"/>
      <c r="M1229" s="144"/>
      <c r="N1229" s="144"/>
      <c r="O1229" s="144"/>
      <c r="P1229" s="144"/>
      <c r="Q1229" s="144"/>
      <c r="R1229" s="144"/>
      <c r="S1229" s="144"/>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c r="AT1229" s="144"/>
      <c r="AU1229" s="144"/>
      <c r="AV1229" s="144"/>
    </row>
    <row r="1230" spans="1:48" ht="16.5" x14ac:dyDescent="0.35">
      <c r="A1230" s="144"/>
      <c r="B1230" s="144"/>
      <c r="C1230" s="144"/>
      <c r="D1230" s="144"/>
      <c r="E1230" s="144"/>
      <c r="F1230" s="144"/>
      <c r="G1230" s="144"/>
      <c r="H1230" s="144"/>
      <c r="I1230" s="144"/>
      <c r="J1230" s="144"/>
      <c r="K1230" s="144"/>
      <c r="L1230" s="144"/>
      <c r="M1230" s="144"/>
      <c r="N1230" s="144"/>
      <c r="O1230" s="144"/>
      <c r="P1230" s="144"/>
      <c r="Q1230" s="144"/>
      <c r="R1230" s="144"/>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c r="AT1230" s="144"/>
      <c r="AU1230" s="144"/>
      <c r="AV1230" s="144"/>
    </row>
    <row r="1231" spans="1:48" ht="16.5" x14ac:dyDescent="0.35">
      <c r="A1231" s="144"/>
      <c r="B1231" s="144"/>
      <c r="C1231" s="144"/>
      <c r="D1231" s="144"/>
      <c r="E1231" s="144"/>
      <c r="F1231" s="144"/>
      <c r="G1231" s="144"/>
      <c r="H1231" s="144"/>
      <c r="I1231" s="144"/>
      <c r="J1231" s="144"/>
      <c r="K1231" s="144"/>
      <c r="L1231" s="144"/>
      <c r="M1231" s="144"/>
      <c r="N1231" s="144"/>
      <c r="O1231" s="144"/>
      <c r="P1231" s="144"/>
      <c r="Q1231" s="144"/>
      <c r="R1231" s="144"/>
      <c r="S1231" s="144"/>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c r="AT1231" s="144"/>
      <c r="AU1231" s="144"/>
      <c r="AV1231" s="144"/>
    </row>
    <row r="1232" spans="1:48" ht="16.5" x14ac:dyDescent="0.35">
      <c r="A1232" s="144"/>
      <c r="B1232" s="144"/>
      <c r="C1232" s="144"/>
      <c r="D1232" s="144"/>
      <c r="E1232" s="144"/>
      <c r="F1232" s="144"/>
      <c r="G1232" s="144"/>
      <c r="H1232" s="144"/>
      <c r="I1232" s="144"/>
      <c r="J1232" s="144"/>
      <c r="K1232" s="144"/>
      <c r="L1232" s="144"/>
      <c r="M1232" s="144"/>
      <c r="N1232" s="144"/>
      <c r="O1232" s="144"/>
      <c r="P1232" s="144"/>
      <c r="Q1232" s="144"/>
      <c r="R1232" s="144"/>
      <c r="S1232" s="144"/>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c r="AT1232" s="144"/>
      <c r="AU1232" s="144"/>
      <c r="AV1232" s="144"/>
    </row>
    <row r="1233" spans="1:48" ht="16.5" x14ac:dyDescent="0.35">
      <c r="A1233" s="144"/>
      <c r="B1233" s="144"/>
      <c r="C1233" s="144"/>
      <c r="D1233" s="144"/>
      <c r="E1233" s="144"/>
      <c r="F1233" s="144"/>
      <c r="G1233" s="144"/>
      <c r="H1233" s="144"/>
      <c r="I1233" s="144"/>
      <c r="J1233" s="144"/>
      <c r="K1233" s="144"/>
      <c r="L1233" s="144"/>
      <c r="M1233" s="144"/>
      <c r="N1233" s="144"/>
      <c r="O1233" s="144"/>
      <c r="P1233" s="144"/>
      <c r="Q1233" s="144"/>
      <c r="R1233" s="144"/>
      <c r="S1233" s="144"/>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c r="AT1233" s="144"/>
      <c r="AU1233" s="144"/>
      <c r="AV1233" s="144"/>
    </row>
    <row r="1234" spans="1:48" ht="16.5" x14ac:dyDescent="0.35">
      <c r="A1234" s="144"/>
      <c r="B1234" s="144"/>
      <c r="C1234" s="144"/>
      <c r="D1234" s="144"/>
      <c r="E1234" s="144"/>
      <c r="F1234" s="144"/>
      <c r="G1234" s="144"/>
      <c r="H1234" s="144"/>
      <c r="I1234" s="144"/>
      <c r="J1234" s="144"/>
      <c r="K1234" s="144"/>
      <c r="L1234" s="144"/>
      <c r="M1234" s="144"/>
      <c r="N1234" s="144"/>
      <c r="O1234" s="144"/>
      <c r="P1234" s="144"/>
      <c r="Q1234" s="144"/>
      <c r="R1234" s="144"/>
      <c r="S1234" s="144"/>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c r="AT1234" s="144"/>
      <c r="AU1234" s="144"/>
      <c r="AV1234" s="144"/>
    </row>
    <row r="1235" spans="1:48" ht="16.5" x14ac:dyDescent="0.35">
      <c r="A1235" s="144"/>
      <c r="B1235" s="144"/>
      <c r="C1235" s="144"/>
      <c r="D1235" s="144"/>
      <c r="E1235" s="144"/>
      <c r="F1235" s="144"/>
      <c r="G1235" s="144"/>
      <c r="H1235" s="144"/>
      <c r="I1235" s="144"/>
      <c r="J1235" s="144"/>
      <c r="K1235" s="144"/>
      <c r="L1235" s="144"/>
      <c r="M1235" s="144"/>
      <c r="N1235" s="144"/>
      <c r="O1235" s="144"/>
      <c r="P1235" s="144"/>
      <c r="Q1235" s="144"/>
      <c r="R1235" s="144"/>
      <c r="S1235" s="144"/>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c r="AT1235" s="144"/>
      <c r="AU1235" s="144"/>
      <c r="AV1235" s="144"/>
    </row>
    <row r="1236" spans="1:48" ht="16.5" x14ac:dyDescent="0.35">
      <c r="A1236" s="144"/>
      <c r="B1236" s="144"/>
      <c r="C1236" s="144"/>
      <c r="D1236" s="144"/>
      <c r="E1236" s="144"/>
      <c r="F1236" s="144"/>
      <c r="G1236" s="144"/>
      <c r="H1236" s="144"/>
      <c r="I1236" s="144"/>
      <c r="J1236" s="144"/>
      <c r="K1236" s="144"/>
      <c r="L1236" s="144"/>
      <c r="M1236" s="144"/>
      <c r="N1236" s="144"/>
      <c r="O1236" s="144"/>
      <c r="P1236" s="144"/>
      <c r="Q1236" s="144"/>
      <c r="R1236" s="144"/>
      <c r="S1236" s="144"/>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c r="AT1236" s="144"/>
      <c r="AU1236" s="144"/>
      <c r="AV1236" s="144"/>
    </row>
    <row r="1237" spans="1:48" ht="16.5" x14ac:dyDescent="0.35">
      <c r="A1237" s="144"/>
      <c r="B1237" s="144"/>
      <c r="C1237" s="144"/>
      <c r="D1237" s="144"/>
      <c r="E1237" s="144"/>
      <c r="F1237" s="144"/>
      <c r="G1237" s="144"/>
      <c r="H1237" s="144"/>
      <c r="I1237" s="144"/>
      <c r="J1237" s="144"/>
      <c r="K1237" s="144"/>
      <c r="L1237" s="144"/>
      <c r="M1237" s="144"/>
      <c r="N1237" s="144"/>
      <c r="O1237" s="144"/>
      <c r="P1237" s="144"/>
      <c r="Q1237" s="144"/>
      <c r="R1237" s="144"/>
      <c r="S1237" s="144"/>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c r="AT1237" s="144"/>
      <c r="AU1237" s="144"/>
      <c r="AV1237" s="144"/>
    </row>
    <row r="1238" spans="1:48" ht="16.5" x14ac:dyDescent="0.35">
      <c r="A1238" s="144"/>
      <c r="B1238" s="144"/>
      <c r="C1238" s="144"/>
      <c r="D1238" s="144"/>
      <c r="E1238" s="144"/>
      <c r="F1238" s="144"/>
      <c r="G1238" s="144"/>
      <c r="H1238" s="144"/>
      <c r="I1238" s="144"/>
      <c r="J1238" s="144"/>
      <c r="K1238" s="144"/>
      <c r="L1238" s="144"/>
      <c r="M1238" s="144"/>
      <c r="N1238" s="144"/>
      <c r="O1238" s="144"/>
      <c r="P1238" s="144"/>
      <c r="Q1238" s="144"/>
      <c r="R1238" s="144"/>
      <c r="S1238" s="144"/>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c r="AT1238" s="144"/>
      <c r="AU1238" s="144"/>
      <c r="AV1238" s="144"/>
    </row>
    <row r="1239" spans="1:48" ht="16.5" x14ac:dyDescent="0.35">
      <c r="A1239" s="144"/>
      <c r="B1239" s="144"/>
      <c r="C1239" s="144"/>
      <c r="D1239" s="144"/>
      <c r="E1239" s="144"/>
      <c r="F1239" s="144"/>
      <c r="G1239" s="144"/>
      <c r="H1239" s="144"/>
      <c r="I1239" s="144"/>
      <c r="J1239" s="144"/>
      <c r="K1239" s="144"/>
      <c r="L1239" s="144"/>
      <c r="M1239" s="144"/>
      <c r="N1239" s="144"/>
      <c r="O1239" s="144"/>
      <c r="P1239" s="144"/>
      <c r="Q1239" s="144"/>
      <c r="R1239" s="144"/>
      <c r="S1239" s="144"/>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c r="AT1239" s="144"/>
      <c r="AU1239" s="144"/>
      <c r="AV1239" s="144"/>
    </row>
    <row r="1240" spans="1:48" ht="16.5" x14ac:dyDescent="0.35">
      <c r="A1240" s="144"/>
      <c r="B1240" s="144"/>
      <c r="C1240" s="144"/>
      <c r="D1240" s="144"/>
      <c r="E1240" s="144"/>
      <c r="F1240" s="144"/>
      <c r="G1240" s="144"/>
      <c r="H1240" s="144"/>
      <c r="I1240" s="144"/>
      <c r="J1240" s="144"/>
      <c r="K1240" s="144"/>
      <c r="L1240" s="144"/>
      <c r="M1240" s="144"/>
      <c r="N1240" s="144"/>
      <c r="O1240" s="144"/>
      <c r="P1240" s="144"/>
      <c r="Q1240" s="144"/>
      <c r="R1240" s="144"/>
      <c r="S1240" s="144"/>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c r="AT1240" s="144"/>
      <c r="AU1240" s="144"/>
      <c r="AV1240" s="144"/>
    </row>
    <row r="1241" spans="1:48" ht="16.5" x14ac:dyDescent="0.35">
      <c r="A1241" s="144"/>
      <c r="B1241" s="144"/>
      <c r="C1241" s="144"/>
      <c r="D1241" s="144"/>
      <c r="E1241" s="144"/>
      <c r="F1241" s="144"/>
      <c r="G1241" s="144"/>
      <c r="H1241" s="144"/>
      <c r="I1241" s="144"/>
      <c r="J1241" s="144"/>
      <c r="K1241" s="144"/>
      <c r="L1241" s="144"/>
      <c r="M1241" s="144"/>
      <c r="N1241" s="144"/>
      <c r="O1241" s="144"/>
      <c r="P1241" s="144"/>
      <c r="Q1241" s="144"/>
      <c r="R1241" s="144"/>
      <c r="S1241" s="144"/>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c r="AT1241" s="144"/>
      <c r="AU1241" s="144"/>
      <c r="AV1241" s="144"/>
    </row>
    <row r="1242" spans="1:48" ht="16.5" x14ac:dyDescent="0.35">
      <c r="A1242" s="144"/>
      <c r="B1242" s="144"/>
      <c r="C1242" s="144"/>
      <c r="D1242" s="144"/>
      <c r="E1242" s="144"/>
      <c r="F1242" s="144"/>
      <c r="G1242" s="144"/>
      <c r="H1242" s="144"/>
      <c r="I1242" s="144"/>
      <c r="J1242" s="144"/>
      <c r="K1242" s="144"/>
      <c r="L1242" s="144"/>
      <c r="M1242" s="144"/>
      <c r="N1242" s="144"/>
      <c r="O1242" s="144"/>
      <c r="P1242" s="144"/>
      <c r="Q1242" s="144"/>
      <c r="R1242" s="144"/>
      <c r="S1242" s="144"/>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c r="AT1242" s="144"/>
      <c r="AU1242" s="144"/>
      <c r="AV1242" s="144"/>
    </row>
    <row r="1243" spans="1:48" ht="16.5" x14ac:dyDescent="0.35">
      <c r="A1243" s="144"/>
      <c r="B1243" s="144"/>
      <c r="C1243" s="144"/>
      <c r="D1243" s="144"/>
      <c r="E1243" s="144"/>
      <c r="F1243" s="144"/>
      <c r="G1243" s="144"/>
      <c r="H1243" s="144"/>
      <c r="I1243" s="144"/>
      <c r="J1243" s="144"/>
      <c r="K1243" s="144"/>
      <c r="L1243" s="144"/>
      <c r="M1243" s="144"/>
      <c r="N1243" s="144"/>
      <c r="O1243" s="144"/>
      <c r="P1243" s="144"/>
      <c r="Q1243" s="144"/>
      <c r="R1243" s="144"/>
      <c r="S1243" s="144"/>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c r="AT1243" s="144"/>
      <c r="AU1243" s="144"/>
      <c r="AV1243" s="144"/>
    </row>
    <row r="1244" spans="1:48" ht="16.5" x14ac:dyDescent="0.35">
      <c r="A1244" s="144"/>
      <c r="B1244" s="144"/>
      <c r="C1244" s="144"/>
      <c r="D1244" s="144"/>
      <c r="E1244" s="144"/>
      <c r="F1244" s="144"/>
      <c r="G1244" s="144"/>
      <c r="H1244" s="144"/>
      <c r="I1244" s="144"/>
      <c r="J1244" s="144"/>
      <c r="K1244" s="144"/>
      <c r="L1244" s="144"/>
      <c r="M1244" s="144"/>
      <c r="N1244" s="144"/>
      <c r="O1244" s="144"/>
      <c r="P1244" s="144"/>
      <c r="Q1244" s="144"/>
      <c r="R1244" s="144"/>
      <c r="S1244" s="144"/>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c r="AT1244" s="144"/>
      <c r="AU1244" s="144"/>
      <c r="AV1244" s="144"/>
    </row>
    <row r="1245" spans="1:48" ht="16.5" x14ac:dyDescent="0.35">
      <c r="A1245" s="144"/>
      <c r="B1245" s="144"/>
      <c r="C1245" s="144"/>
      <c r="D1245" s="144"/>
      <c r="E1245" s="144"/>
      <c r="F1245" s="144"/>
      <c r="G1245" s="144"/>
      <c r="H1245" s="144"/>
      <c r="I1245" s="144"/>
      <c r="J1245" s="144"/>
      <c r="K1245" s="144"/>
      <c r="L1245" s="144"/>
      <c r="M1245" s="144"/>
      <c r="N1245" s="144"/>
      <c r="O1245" s="144"/>
      <c r="P1245" s="144"/>
      <c r="Q1245" s="144"/>
      <c r="R1245" s="144"/>
      <c r="S1245" s="144"/>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c r="AT1245" s="144"/>
      <c r="AU1245" s="144"/>
      <c r="AV1245" s="144"/>
    </row>
    <row r="1246" spans="1:48" ht="16.5" x14ac:dyDescent="0.35">
      <c r="A1246" s="144"/>
      <c r="B1246" s="144"/>
      <c r="C1246" s="144"/>
      <c r="D1246" s="144"/>
      <c r="E1246" s="144"/>
      <c r="F1246" s="144"/>
      <c r="G1246" s="144"/>
      <c r="H1246" s="144"/>
      <c r="I1246" s="144"/>
      <c r="J1246" s="144"/>
      <c r="K1246" s="144"/>
      <c r="L1246" s="144"/>
      <c r="M1246" s="144"/>
      <c r="N1246" s="144"/>
      <c r="O1246" s="144"/>
      <c r="P1246" s="144"/>
      <c r="Q1246" s="144"/>
      <c r="R1246" s="144"/>
      <c r="S1246" s="144"/>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c r="AT1246" s="144"/>
      <c r="AU1246" s="144"/>
      <c r="AV1246" s="144"/>
    </row>
    <row r="1247" spans="1:48" ht="16.5" x14ac:dyDescent="0.35">
      <c r="A1247" s="144"/>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c r="AT1247" s="144"/>
      <c r="AU1247" s="144"/>
      <c r="AV1247" s="144"/>
    </row>
    <row r="1248" spans="1:48" ht="16.5" x14ac:dyDescent="0.35">
      <c r="A1248" s="144"/>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c r="AT1248" s="144"/>
      <c r="AU1248" s="144"/>
      <c r="AV1248" s="144"/>
    </row>
    <row r="1249" spans="1:48" ht="16.5" x14ac:dyDescent="0.35">
      <c r="A1249" s="144"/>
      <c r="B1249" s="144"/>
      <c r="C1249" s="144"/>
      <c r="D1249" s="144"/>
      <c r="E1249" s="144"/>
      <c r="F1249" s="144"/>
      <c r="G1249" s="144"/>
      <c r="H1249" s="144"/>
      <c r="I1249" s="144"/>
      <c r="J1249" s="144"/>
      <c r="K1249" s="144"/>
      <c r="L1249" s="144"/>
      <c r="M1249" s="144"/>
      <c r="N1249" s="144"/>
      <c r="O1249" s="144"/>
      <c r="P1249" s="144"/>
      <c r="Q1249" s="144"/>
      <c r="R1249" s="144"/>
      <c r="S1249" s="144"/>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c r="AT1249" s="144"/>
      <c r="AU1249" s="144"/>
      <c r="AV1249" s="144"/>
    </row>
    <row r="1250" spans="1:48" ht="16.5" x14ac:dyDescent="0.35">
      <c r="A1250" s="144"/>
      <c r="B1250" s="144"/>
      <c r="C1250" s="144"/>
      <c r="D1250" s="144"/>
      <c r="E1250" s="144"/>
      <c r="F1250" s="144"/>
      <c r="G1250" s="144"/>
      <c r="H1250" s="144"/>
      <c r="I1250" s="144"/>
      <c r="J1250" s="144"/>
      <c r="K1250" s="144"/>
      <c r="L1250" s="144"/>
      <c r="M1250" s="144"/>
      <c r="N1250" s="144"/>
      <c r="O1250" s="144"/>
      <c r="P1250" s="144"/>
      <c r="Q1250" s="144"/>
      <c r="R1250" s="144"/>
      <c r="S1250" s="144"/>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c r="AT1250" s="144"/>
      <c r="AU1250" s="144"/>
      <c r="AV1250" s="144"/>
    </row>
    <row r="1251" spans="1:48" ht="16.5" x14ac:dyDescent="0.35">
      <c r="A1251" s="144"/>
      <c r="B1251" s="144"/>
      <c r="C1251" s="144"/>
      <c r="D1251" s="144"/>
      <c r="E1251" s="144"/>
      <c r="F1251" s="144"/>
      <c r="G1251" s="144"/>
      <c r="H1251" s="144"/>
      <c r="I1251" s="144"/>
      <c r="J1251" s="144"/>
      <c r="K1251" s="144"/>
      <c r="L1251" s="144"/>
      <c r="M1251" s="144"/>
      <c r="N1251" s="144"/>
      <c r="O1251" s="144"/>
      <c r="P1251" s="144"/>
      <c r="Q1251" s="144"/>
      <c r="R1251" s="144"/>
      <c r="S1251" s="144"/>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c r="AT1251" s="144"/>
      <c r="AU1251" s="144"/>
      <c r="AV1251" s="144"/>
    </row>
    <row r="1252" spans="1:48" ht="16.5" x14ac:dyDescent="0.35">
      <c r="A1252" s="144"/>
      <c r="B1252" s="144"/>
      <c r="C1252" s="144"/>
      <c r="D1252" s="144"/>
      <c r="E1252" s="144"/>
      <c r="F1252" s="144"/>
      <c r="G1252" s="144"/>
      <c r="H1252" s="144"/>
      <c r="I1252" s="144"/>
      <c r="J1252" s="144"/>
      <c r="K1252" s="144"/>
      <c r="L1252" s="144"/>
      <c r="M1252" s="144"/>
      <c r="N1252" s="144"/>
      <c r="O1252" s="144"/>
      <c r="P1252" s="144"/>
      <c r="Q1252" s="144"/>
      <c r="R1252" s="144"/>
      <c r="S1252" s="144"/>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c r="AT1252" s="144"/>
      <c r="AU1252" s="144"/>
      <c r="AV1252" s="144"/>
    </row>
    <row r="1253" spans="1:48" ht="16.5" x14ac:dyDescent="0.35">
      <c r="A1253" s="144"/>
      <c r="B1253" s="144"/>
      <c r="C1253" s="144"/>
      <c r="D1253" s="144"/>
      <c r="E1253" s="144"/>
      <c r="F1253" s="144"/>
      <c r="G1253" s="144"/>
      <c r="H1253" s="144"/>
      <c r="I1253" s="144"/>
      <c r="J1253" s="144"/>
      <c r="K1253" s="144"/>
      <c r="L1253" s="144"/>
      <c r="M1253" s="144"/>
      <c r="N1253" s="144"/>
      <c r="O1253" s="144"/>
      <c r="P1253" s="144"/>
      <c r="Q1253" s="144"/>
      <c r="R1253" s="144"/>
      <c r="S1253" s="144"/>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c r="AT1253" s="144"/>
      <c r="AU1253" s="144"/>
      <c r="AV1253" s="144"/>
    </row>
    <row r="1254" spans="1:48" ht="16.5" x14ac:dyDescent="0.35">
      <c r="A1254" s="144"/>
      <c r="B1254" s="144"/>
      <c r="C1254" s="144"/>
      <c r="D1254" s="144"/>
      <c r="E1254" s="144"/>
      <c r="F1254" s="144"/>
      <c r="G1254" s="144"/>
      <c r="H1254" s="144"/>
      <c r="I1254" s="144"/>
      <c r="J1254" s="144"/>
      <c r="K1254" s="144"/>
      <c r="L1254" s="144"/>
      <c r="M1254" s="144"/>
      <c r="N1254" s="144"/>
      <c r="O1254" s="144"/>
      <c r="P1254" s="144"/>
      <c r="Q1254" s="144"/>
      <c r="R1254" s="144"/>
      <c r="S1254" s="144"/>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c r="AT1254" s="144"/>
      <c r="AU1254" s="144"/>
      <c r="AV1254" s="144"/>
    </row>
    <row r="1255" spans="1:48" ht="16.5" x14ac:dyDescent="0.35">
      <c r="A1255" s="144"/>
      <c r="B1255" s="144"/>
      <c r="C1255" s="144"/>
      <c r="D1255" s="144"/>
      <c r="E1255" s="144"/>
      <c r="F1255" s="144"/>
      <c r="G1255" s="144"/>
      <c r="H1255" s="144"/>
      <c r="I1255" s="144"/>
      <c r="J1255" s="144"/>
      <c r="K1255" s="144"/>
      <c r="L1255" s="144"/>
      <c r="M1255" s="144"/>
      <c r="N1255" s="144"/>
      <c r="O1255" s="144"/>
      <c r="P1255" s="144"/>
      <c r="Q1255" s="144"/>
      <c r="R1255" s="144"/>
      <c r="S1255" s="144"/>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c r="AT1255" s="144"/>
      <c r="AU1255" s="144"/>
      <c r="AV1255" s="144"/>
    </row>
    <row r="1256" spans="1:48" ht="16.5" x14ac:dyDescent="0.35">
      <c r="A1256" s="144"/>
      <c r="B1256" s="144"/>
      <c r="C1256" s="144"/>
      <c r="D1256" s="144"/>
      <c r="E1256" s="144"/>
      <c r="F1256" s="144"/>
      <c r="G1256" s="144"/>
      <c r="H1256" s="144"/>
      <c r="I1256" s="144"/>
      <c r="J1256" s="144"/>
      <c r="K1256" s="144"/>
      <c r="L1256" s="144"/>
      <c r="M1256" s="144"/>
      <c r="N1256" s="144"/>
      <c r="O1256" s="144"/>
      <c r="P1256" s="144"/>
      <c r="Q1256" s="144"/>
      <c r="R1256" s="144"/>
      <c r="S1256" s="144"/>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c r="AT1256" s="144"/>
      <c r="AU1256" s="144"/>
      <c r="AV1256" s="144"/>
    </row>
    <row r="1257" spans="1:48" ht="16.5" x14ac:dyDescent="0.35">
      <c r="A1257" s="144"/>
      <c r="B1257" s="144"/>
      <c r="C1257" s="144"/>
      <c r="D1257" s="144"/>
      <c r="E1257" s="144"/>
      <c r="F1257" s="144"/>
      <c r="G1257" s="144"/>
      <c r="H1257" s="144"/>
      <c r="I1257" s="144"/>
      <c r="J1257" s="144"/>
      <c r="K1257" s="144"/>
      <c r="L1257" s="144"/>
      <c r="M1257" s="144"/>
      <c r="N1257" s="144"/>
      <c r="O1257" s="144"/>
      <c r="P1257" s="144"/>
      <c r="Q1257" s="144"/>
      <c r="R1257" s="144"/>
      <c r="S1257" s="144"/>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c r="AT1257" s="144"/>
      <c r="AU1257" s="144"/>
      <c r="AV1257" s="144"/>
    </row>
    <row r="1258" spans="1:48" ht="16.5" x14ac:dyDescent="0.35">
      <c r="A1258" s="144"/>
      <c r="B1258" s="144"/>
      <c r="C1258" s="144"/>
      <c r="D1258" s="144"/>
      <c r="E1258" s="144"/>
      <c r="F1258" s="144"/>
      <c r="G1258" s="144"/>
      <c r="H1258" s="144"/>
      <c r="I1258" s="144"/>
      <c r="J1258" s="144"/>
      <c r="K1258" s="144"/>
      <c r="L1258" s="144"/>
      <c r="M1258" s="144"/>
      <c r="N1258" s="144"/>
      <c r="O1258" s="144"/>
      <c r="P1258" s="144"/>
      <c r="Q1258" s="144"/>
      <c r="R1258" s="144"/>
      <c r="S1258" s="144"/>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c r="AT1258" s="144"/>
      <c r="AU1258" s="144"/>
      <c r="AV1258" s="144"/>
    </row>
    <row r="1259" spans="1:48" ht="16.5" x14ac:dyDescent="0.35">
      <c r="A1259" s="144"/>
      <c r="B1259" s="144"/>
      <c r="C1259" s="144"/>
      <c r="D1259" s="144"/>
      <c r="E1259" s="144"/>
      <c r="F1259" s="144"/>
      <c r="G1259" s="144"/>
      <c r="H1259" s="144"/>
      <c r="I1259" s="144"/>
      <c r="J1259" s="144"/>
      <c r="K1259" s="144"/>
      <c r="L1259" s="144"/>
      <c r="M1259" s="144"/>
      <c r="N1259" s="144"/>
      <c r="O1259" s="144"/>
      <c r="P1259" s="144"/>
      <c r="Q1259" s="144"/>
      <c r="R1259" s="144"/>
      <c r="S1259" s="144"/>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c r="AT1259" s="144"/>
      <c r="AU1259" s="144"/>
      <c r="AV1259" s="144"/>
    </row>
    <row r="1260" spans="1:48" ht="16.5" x14ac:dyDescent="0.35">
      <c r="A1260" s="144"/>
      <c r="B1260" s="144"/>
      <c r="C1260" s="144"/>
      <c r="D1260" s="144"/>
      <c r="E1260" s="144"/>
      <c r="F1260" s="144"/>
      <c r="G1260" s="144"/>
      <c r="H1260" s="144"/>
      <c r="I1260" s="144"/>
      <c r="J1260" s="144"/>
      <c r="K1260" s="144"/>
      <c r="L1260" s="144"/>
      <c r="M1260" s="144"/>
      <c r="N1260" s="144"/>
      <c r="O1260" s="144"/>
      <c r="P1260" s="144"/>
      <c r="Q1260" s="144"/>
      <c r="R1260" s="144"/>
      <c r="S1260" s="144"/>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c r="AT1260" s="144"/>
      <c r="AU1260" s="144"/>
      <c r="AV1260" s="144"/>
    </row>
    <row r="1261" spans="1:48" ht="16.5" x14ac:dyDescent="0.35">
      <c r="A1261" s="144"/>
      <c r="B1261" s="144"/>
      <c r="C1261" s="144"/>
      <c r="D1261" s="144"/>
      <c r="E1261" s="144"/>
      <c r="F1261" s="144"/>
      <c r="G1261" s="144"/>
      <c r="H1261" s="144"/>
      <c r="I1261" s="144"/>
      <c r="J1261" s="144"/>
      <c r="K1261" s="144"/>
      <c r="L1261" s="144"/>
      <c r="M1261" s="144"/>
      <c r="N1261" s="144"/>
      <c r="O1261" s="144"/>
      <c r="P1261" s="144"/>
      <c r="Q1261" s="144"/>
      <c r="R1261" s="144"/>
      <c r="S1261" s="144"/>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c r="AT1261" s="144"/>
      <c r="AU1261" s="144"/>
      <c r="AV1261" s="144"/>
    </row>
    <row r="1262" spans="1:48" ht="16.5" x14ac:dyDescent="0.35">
      <c r="A1262" s="144"/>
      <c r="B1262" s="144"/>
      <c r="C1262" s="144"/>
      <c r="D1262" s="144"/>
      <c r="E1262" s="144"/>
      <c r="F1262" s="144"/>
      <c r="G1262" s="144"/>
      <c r="H1262" s="144"/>
      <c r="I1262" s="144"/>
      <c r="J1262" s="144"/>
      <c r="K1262" s="144"/>
      <c r="L1262" s="144"/>
      <c r="M1262" s="144"/>
      <c r="N1262" s="144"/>
      <c r="O1262" s="144"/>
      <c r="P1262" s="144"/>
      <c r="Q1262" s="144"/>
      <c r="R1262" s="144"/>
      <c r="S1262" s="144"/>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c r="AT1262" s="144"/>
      <c r="AU1262" s="144"/>
      <c r="AV1262" s="144"/>
    </row>
    <row r="1263" spans="1:48" ht="16.5" x14ac:dyDescent="0.35">
      <c r="A1263" s="144"/>
      <c r="B1263" s="144"/>
      <c r="C1263" s="144"/>
      <c r="D1263" s="144"/>
      <c r="E1263" s="144"/>
      <c r="F1263" s="144"/>
      <c r="G1263" s="144"/>
      <c r="H1263" s="144"/>
      <c r="I1263" s="144"/>
      <c r="J1263" s="144"/>
      <c r="K1263" s="144"/>
      <c r="L1263" s="144"/>
      <c r="M1263" s="144"/>
      <c r="N1263" s="144"/>
      <c r="O1263" s="144"/>
      <c r="P1263" s="144"/>
      <c r="Q1263" s="144"/>
      <c r="R1263" s="144"/>
      <c r="S1263" s="144"/>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c r="AT1263" s="144"/>
      <c r="AU1263" s="144"/>
      <c r="AV1263" s="144"/>
    </row>
    <row r="1264" spans="1:48" ht="16.5" x14ac:dyDescent="0.35">
      <c r="A1264" s="144"/>
      <c r="B1264" s="144"/>
      <c r="C1264" s="144"/>
      <c r="D1264" s="144"/>
      <c r="E1264" s="144"/>
      <c r="F1264" s="144"/>
      <c r="G1264" s="144"/>
      <c r="H1264" s="144"/>
      <c r="I1264" s="144"/>
      <c r="J1264" s="144"/>
      <c r="K1264" s="144"/>
      <c r="L1264" s="144"/>
      <c r="M1264" s="144"/>
      <c r="N1264" s="144"/>
      <c r="O1264" s="144"/>
      <c r="P1264" s="144"/>
      <c r="Q1264" s="144"/>
      <c r="R1264" s="144"/>
      <c r="S1264" s="144"/>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c r="AT1264" s="144"/>
      <c r="AU1264" s="144"/>
      <c r="AV1264" s="144"/>
    </row>
    <row r="1265" spans="1:48" ht="16.5" x14ac:dyDescent="0.35">
      <c r="A1265" s="144"/>
      <c r="B1265" s="144"/>
      <c r="C1265" s="144"/>
      <c r="D1265" s="144"/>
      <c r="E1265" s="144"/>
      <c r="F1265" s="144"/>
      <c r="G1265" s="144"/>
      <c r="H1265" s="144"/>
      <c r="I1265" s="144"/>
      <c r="J1265" s="144"/>
      <c r="K1265" s="144"/>
      <c r="L1265" s="144"/>
      <c r="M1265" s="144"/>
      <c r="N1265" s="144"/>
      <c r="O1265" s="144"/>
      <c r="P1265" s="144"/>
      <c r="Q1265" s="144"/>
      <c r="R1265" s="144"/>
      <c r="S1265" s="144"/>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c r="AT1265" s="144"/>
      <c r="AU1265" s="144"/>
      <c r="AV1265" s="144"/>
    </row>
    <row r="1266" spans="1:48" ht="16.5" x14ac:dyDescent="0.35">
      <c r="A1266" s="144"/>
      <c r="B1266" s="144"/>
      <c r="C1266" s="144"/>
      <c r="D1266" s="144"/>
      <c r="E1266" s="144"/>
      <c r="F1266" s="144"/>
      <c r="G1266" s="144"/>
      <c r="H1266" s="144"/>
      <c r="I1266" s="144"/>
      <c r="J1266" s="144"/>
      <c r="K1266" s="144"/>
      <c r="L1266" s="144"/>
      <c r="M1266" s="144"/>
      <c r="N1266" s="144"/>
      <c r="O1266" s="144"/>
      <c r="P1266" s="144"/>
      <c r="Q1266" s="144"/>
      <c r="R1266" s="144"/>
      <c r="S1266" s="144"/>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c r="AT1266" s="144"/>
      <c r="AU1266" s="144"/>
      <c r="AV1266" s="144"/>
    </row>
    <row r="1267" spans="1:48" ht="16.5" x14ac:dyDescent="0.35">
      <c r="A1267" s="144"/>
      <c r="B1267" s="144"/>
      <c r="C1267" s="144"/>
      <c r="D1267" s="144"/>
      <c r="E1267" s="144"/>
      <c r="F1267" s="144"/>
      <c r="G1267" s="144"/>
      <c r="H1267" s="144"/>
      <c r="I1267" s="144"/>
      <c r="J1267" s="144"/>
      <c r="K1267" s="144"/>
      <c r="L1267" s="144"/>
      <c r="M1267" s="144"/>
      <c r="N1267" s="144"/>
      <c r="O1267" s="144"/>
      <c r="P1267" s="144"/>
      <c r="Q1267" s="144"/>
      <c r="R1267" s="144"/>
      <c r="S1267" s="144"/>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c r="AT1267" s="144"/>
      <c r="AU1267" s="144"/>
      <c r="AV1267" s="144"/>
    </row>
    <row r="1268" spans="1:48" ht="16.5" x14ac:dyDescent="0.35">
      <c r="A1268" s="144"/>
      <c r="B1268" s="144"/>
      <c r="C1268" s="144"/>
      <c r="D1268" s="144"/>
      <c r="E1268" s="144"/>
      <c r="F1268" s="144"/>
      <c r="G1268" s="144"/>
      <c r="H1268" s="144"/>
      <c r="I1268" s="144"/>
      <c r="J1268" s="144"/>
      <c r="K1268" s="144"/>
      <c r="L1268" s="144"/>
      <c r="M1268" s="144"/>
      <c r="N1268" s="144"/>
      <c r="O1268" s="144"/>
      <c r="P1268" s="144"/>
      <c r="Q1268" s="144"/>
      <c r="R1268" s="144"/>
      <c r="S1268" s="144"/>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c r="AT1268" s="144"/>
      <c r="AU1268" s="144"/>
      <c r="AV1268" s="144"/>
    </row>
    <row r="1269" spans="1:48" ht="16.5" x14ac:dyDescent="0.35">
      <c r="A1269" s="144"/>
      <c r="B1269" s="144"/>
      <c r="C1269" s="144"/>
      <c r="D1269" s="144"/>
      <c r="E1269" s="144"/>
      <c r="F1269" s="144"/>
      <c r="G1269" s="144"/>
      <c r="H1269" s="144"/>
      <c r="I1269" s="144"/>
      <c r="J1269" s="144"/>
      <c r="K1269" s="144"/>
      <c r="L1269" s="144"/>
      <c r="M1269" s="144"/>
      <c r="N1269" s="144"/>
      <c r="O1269" s="144"/>
      <c r="P1269" s="144"/>
      <c r="Q1269" s="144"/>
      <c r="R1269" s="144"/>
      <c r="S1269" s="144"/>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c r="AT1269" s="144"/>
      <c r="AU1269" s="144"/>
      <c r="AV1269" s="144"/>
    </row>
    <row r="1270" spans="1:48" ht="16.5" x14ac:dyDescent="0.35">
      <c r="A1270" s="144"/>
      <c r="B1270" s="144"/>
      <c r="C1270" s="144"/>
      <c r="D1270" s="144"/>
      <c r="E1270" s="144"/>
      <c r="F1270" s="144"/>
      <c r="G1270" s="144"/>
      <c r="H1270" s="144"/>
      <c r="I1270" s="144"/>
      <c r="J1270" s="144"/>
      <c r="K1270" s="144"/>
      <c r="L1270" s="144"/>
      <c r="M1270" s="144"/>
      <c r="N1270" s="144"/>
      <c r="O1270" s="144"/>
      <c r="P1270" s="144"/>
      <c r="Q1270" s="144"/>
      <c r="R1270" s="144"/>
      <c r="S1270" s="144"/>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c r="AT1270" s="144"/>
      <c r="AU1270" s="144"/>
      <c r="AV1270" s="144"/>
    </row>
    <row r="1271" spans="1:48" ht="16.5" x14ac:dyDescent="0.35">
      <c r="A1271" s="144"/>
      <c r="B1271" s="144"/>
      <c r="C1271" s="144"/>
      <c r="D1271" s="144"/>
      <c r="E1271" s="144"/>
      <c r="F1271" s="144"/>
      <c r="G1271" s="144"/>
      <c r="H1271" s="144"/>
      <c r="I1271" s="144"/>
      <c r="J1271" s="144"/>
      <c r="K1271" s="144"/>
      <c r="L1271" s="144"/>
      <c r="M1271" s="144"/>
      <c r="N1271" s="144"/>
      <c r="O1271" s="144"/>
      <c r="P1271" s="144"/>
      <c r="Q1271" s="144"/>
      <c r="R1271" s="144"/>
      <c r="S1271" s="144"/>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c r="AT1271" s="144"/>
      <c r="AU1271" s="144"/>
      <c r="AV1271" s="144"/>
    </row>
    <row r="1272" spans="1:48" ht="16.5" x14ac:dyDescent="0.35">
      <c r="A1272" s="144"/>
      <c r="B1272" s="144"/>
      <c r="C1272" s="144"/>
      <c r="D1272" s="144"/>
      <c r="E1272" s="144"/>
      <c r="F1272" s="144"/>
      <c r="G1272" s="144"/>
      <c r="H1272" s="144"/>
      <c r="I1272" s="144"/>
      <c r="J1272" s="144"/>
      <c r="K1272" s="144"/>
      <c r="L1272" s="144"/>
      <c r="M1272" s="144"/>
      <c r="N1272" s="144"/>
      <c r="O1272" s="144"/>
      <c r="P1272" s="144"/>
      <c r="Q1272" s="144"/>
      <c r="R1272" s="144"/>
      <c r="S1272" s="144"/>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c r="AT1272" s="144"/>
      <c r="AU1272" s="144"/>
      <c r="AV1272" s="144"/>
    </row>
    <row r="1273" spans="1:48" ht="16.5" x14ac:dyDescent="0.35">
      <c r="A1273" s="144"/>
      <c r="B1273" s="144"/>
      <c r="C1273" s="144"/>
      <c r="D1273" s="144"/>
      <c r="E1273" s="144"/>
      <c r="F1273" s="144"/>
      <c r="G1273" s="144"/>
      <c r="H1273" s="144"/>
      <c r="I1273" s="144"/>
      <c r="J1273" s="144"/>
      <c r="K1273" s="144"/>
      <c r="L1273" s="144"/>
      <c r="M1273" s="144"/>
      <c r="N1273" s="144"/>
      <c r="O1273" s="144"/>
      <c r="P1273" s="144"/>
      <c r="Q1273" s="144"/>
      <c r="R1273" s="144"/>
      <c r="S1273" s="144"/>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c r="AT1273" s="144"/>
      <c r="AU1273" s="144"/>
      <c r="AV1273" s="144"/>
    </row>
    <row r="1274" spans="1:48" ht="16.5" x14ac:dyDescent="0.35">
      <c r="A1274" s="144"/>
      <c r="B1274" s="144"/>
      <c r="C1274" s="144"/>
      <c r="D1274" s="144"/>
      <c r="E1274" s="144"/>
      <c r="F1274" s="144"/>
      <c r="G1274" s="144"/>
      <c r="H1274" s="144"/>
      <c r="I1274" s="144"/>
      <c r="J1274" s="144"/>
      <c r="K1274" s="144"/>
      <c r="L1274" s="144"/>
      <c r="M1274" s="144"/>
      <c r="N1274" s="144"/>
      <c r="O1274" s="144"/>
      <c r="P1274" s="144"/>
      <c r="Q1274" s="144"/>
      <c r="R1274" s="144"/>
      <c r="S1274" s="144"/>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c r="AT1274" s="144"/>
      <c r="AU1274" s="144"/>
      <c r="AV1274" s="144"/>
    </row>
    <row r="1275" spans="1:48" ht="16.5" x14ac:dyDescent="0.35">
      <c r="A1275" s="144"/>
      <c r="B1275" s="144"/>
      <c r="C1275" s="144"/>
      <c r="D1275" s="144"/>
      <c r="E1275" s="144"/>
      <c r="F1275" s="144"/>
      <c r="G1275" s="144"/>
      <c r="H1275" s="144"/>
      <c r="I1275" s="144"/>
      <c r="J1275" s="144"/>
      <c r="K1275" s="144"/>
      <c r="L1275" s="144"/>
      <c r="M1275" s="144"/>
      <c r="N1275" s="144"/>
      <c r="O1275" s="144"/>
      <c r="P1275" s="144"/>
      <c r="Q1275" s="144"/>
      <c r="R1275" s="144"/>
      <c r="S1275" s="144"/>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c r="AT1275" s="144"/>
      <c r="AU1275" s="144"/>
      <c r="AV1275" s="144"/>
    </row>
    <row r="1276" spans="1:48" ht="16.5" x14ac:dyDescent="0.35">
      <c r="A1276" s="144"/>
      <c r="B1276" s="144"/>
      <c r="C1276" s="144"/>
      <c r="D1276" s="144"/>
      <c r="E1276" s="144"/>
      <c r="F1276" s="144"/>
      <c r="G1276" s="144"/>
      <c r="H1276" s="144"/>
      <c r="I1276" s="144"/>
      <c r="J1276" s="144"/>
      <c r="K1276" s="144"/>
      <c r="L1276" s="144"/>
      <c r="M1276" s="144"/>
      <c r="N1276" s="144"/>
      <c r="O1276" s="144"/>
      <c r="P1276" s="144"/>
      <c r="Q1276" s="144"/>
      <c r="R1276" s="144"/>
      <c r="S1276" s="144"/>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c r="AT1276" s="144"/>
      <c r="AU1276" s="144"/>
      <c r="AV1276" s="144"/>
    </row>
    <row r="1277" spans="1:48" ht="16.5" x14ac:dyDescent="0.35">
      <c r="A1277" s="144"/>
      <c r="B1277" s="144"/>
      <c r="C1277" s="144"/>
      <c r="D1277" s="144"/>
      <c r="E1277" s="144"/>
      <c r="F1277" s="144"/>
      <c r="G1277" s="144"/>
      <c r="H1277" s="144"/>
      <c r="I1277" s="144"/>
      <c r="J1277" s="144"/>
      <c r="K1277" s="144"/>
      <c r="L1277" s="144"/>
      <c r="M1277" s="144"/>
      <c r="N1277" s="144"/>
      <c r="O1277" s="144"/>
      <c r="P1277" s="144"/>
      <c r="Q1277" s="144"/>
      <c r="R1277" s="144"/>
      <c r="S1277" s="144"/>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c r="AT1277" s="144"/>
      <c r="AU1277" s="144"/>
      <c r="AV1277" s="144"/>
    </row>
    <row r="1278" spans="1:48" ht="16.5" x14ac:dyDescent="0.35">
      <c r="A1278" s="144"/>
      <c r="B1278" s="144"/>
      <c r="C1278" s="144"/>
      <c r="D1278" s="144"/>
      <c r="E1278" s="144"/>
      <c r="F1278" s="144"/>
      <c r="G1278" s="144"/>
      <c r="H1278" s="144"/>
      <c r="I1278" s="144"/>
      <c r="J1278" s="144"/>
      <c r="K1278" s="144"/>
      <c r="L1278" s="144"/>
      <c r="M1278" s="144"/>
      <c r="N1278" s="144"/>
      <c r="O1278" s="144"/>
      <c r="P1278" s="144"/>
      <c r="Q1278" s="144"/>
      <c r="R1278" s="144"/>
      <c r="S1278" s="144"/>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c r="AT1278" s="144"/>
      <c r="AU1278" s="144"/>
      <c r="AV1278" s="144"/>
    </row>
    <row r="1279" spans="1:48" ht="16.5" x14ac:dyDescent="0.35">
      <c r="A1279" s="144"/>
      <c r="B1279" s="144"/>
      <c r="C1279" s="144"/>
      <c r="D1279" s="144"/>
      <c r="E1279" s="144"/>
      <c r="F1279" s="144"/>
      <c r="G1279" s="144"/>
      <c r="H1279" s="144"/>
      <c r="I1279" s="144"/>
      <c r="J1279" s="144"/>
      <c r="K1279" s="144"/>
      <c r="L1279" s="144"/>
      <c r="M1279" s="144"/>
      <c r="N1279" s="144"/>
      <c r="O1279" s="144"/>
      <c r="P1279" s="144"/>
      <c r="Q1279" s="144"/>
      <c r="R1279" s="144"/>
      <c r="S1279" s="144"/>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c r="AT1279" s="144"/>
      <c r="AU1279" s="144"/>
      <c r="AV1279" s="144"/>
    </row>
    <row r="1280" spans="1:48" ht="16.5" x14ac:dyDescent="0.35">
      <c r="A1280" s="144"/>
      <c r="B1280" s="144"/>
      <c r="C1280" s="144"/>
      <c r="D1280" s="144"/>
      <c r="E1280" s="144"/>
      <c r="F1280" s="144"/>
      <c r="G1280" s="144"/>
      <c r="H1280" s="144"/>
      <c r="I1280" s="144"/>
      <c r="J1280" s="144"/>
      <c r="K1280" s="144"/>
      <c r="L1280" s="144"/>
      <c r="M1280" s="144"/>
      <c r="N1280" s="144"/>
      <c r="O1280" s="144"/>
      <c r="P1280" s="144"/>
      <c r="Q1280" s="144"/>
      <c r="R1280" s="144"/>
      <c r="S1280" s="144"/>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c r="AT1280" s="144"/>
      <c r="AU1280" s="144"/>
      <c r="AV1280" s="144"/>
    </row>
    <row r="1281" spans="1:48" ht="16.5" x14ac:dyDescent="0.35">
      <c r="A1281" s="144"/>
      <c r="B1281" s="144"/>
      <c r="C1281" s="144"/>
      <c r="D1281" s="144"/>
      <c r="E1281" s="144"/>
      <c r="F1281" s="144"/>
      <c r="G1281" s="144"/>
      <c r="H1281" s="144"/>
      <c r="I1281" s="144"/>
      <c r="J1281" s="144"/>
      <c r="K1281" s="144"/>
      <c r="L1281" s="144"/>
      <c r="M1281" s="144"/>
      <c r="N1281" s="144"/>
      <c r="O1281" s="144"/>
      <c r="P1281" s="144"/>
      <c r="Q1281" s="144"/>
      <c r="R1281" s="144"/>
      <c r="S1281" s="144"/>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c r="AT1281" s="144"/>
      <c r="AU1281" s="144"/>
      <c r="AV1281" s="144"/>
    </row>
    <row r="1282" spans="1:48" ht="16.5" x14ac:dyDescent="0.35">
      <c r="A1282" s="144"/>
      <c r="B1282" s="144"/>
      <c r="C1282" s="144"/>
      <c r="D1282" s="144"/>
      <c r="E1282" s="144"/>
      <c r="F1282" s="144"/>
      <c r="G1282" s="144"/>
      <c r="H1282" s="144"/>
      <c r="I1282" s="144"/>
      <c r="J1282" s="144"/>
      <c r="K1282" s="144"/>
      <c r="L1282" s="144"/>
      <c r="M1282" s="144"/>
      <c r="N1282" s="144"/>
      <c r="O1282" s="144"/>
      <c r="P1282" s="144"/>
      <c r="Q1282" s="144"/>
      <c r="R1282" s="144"/>
      <c r="S1282" s="144"/>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c r="AT1282" s="144"/>
      <c r="AU1282" s="144"/>
      <c r="AV1282" s="144"/>
    </row>
    <row r="1283" spans="1:48" ht="16.5" x14ac:dyDescent="0.35">
      <c r="A1283" s="144"/>
      <c r="B1283" s="144"/>
      <c r="C1283" s="144"/>
      <c r="D1283" s="144"/>
      <c r="E1283" s="144"/>
      <c r="F1283" s="144"/>
      <c r="G1283" s="144"/>
      <c r="H1283" s="144"/>
      <c r="I1283" s="144"/>
      <c r="J1283" s="144"/>
      <c r="K1283" s="144"/>
      <c r="L1283" s="144"/>
      <c r="M1283" s="144"/>
      <c r="N1283" s="144"/>
      <c r="O1283" s="144"/>
      <c r="P1283" s="144"/>
      <c r="Q1283" s="144"/>
      <c r="R1283" s="144"/>
      <c r="S1283" s="144"/>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c r="AT1283" s="144"/>
      <c r="AU1283" s="144"/>
      <c r="AV1283" s="144"/>
    </row>
    <row r="1284" spans="1:48" ht="16.5" x14ac:dyDescent="0.35">
      <c r="A1284" s="144"/>
      <c r="B1284" s="144"/>
      <c r="C1284" s="144"/>
      <c r="D1284" s="144"/>
      <c r="E1284" s="144"/>
      <c r="F1284" s="144"/>
      <c r="G1284" s="144"/>
      <c r="H1284" s="144"/>
      <c r="I1284" s="144"/>
      <c r="J1284" s="144"/>
      <c r="K1284" s="144"/>
      <c r="L1284" s="144"/>
      <c r="M1284" s="144"/>
      <c r="N1284" s="144"/>
      <c r="O1284" s="144"/>
      <c r="P1284" s="144"/>
      <c r="Q1284" s="144"/>
      <c r="R1284" s="144"/>
      <c r="S1284" s="144"/>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c r="AT1284" s="144"/>
      <c r="AU1284" s="144"/>
      <c r="AV1284" s="144"/>
    </row>
    <row r="1285" spans="1:48" ht="16.5" x14ac:dyDescent="0.35">
      <c r="A1285" s="144"/>
      <c r="B1285" s="144"/>
      <c r="C1285" s="144"/>
      <c r="D1285" s="144"/>
      <c r="E1285" s="144"/>
      <c r="F1285" s="144"/>
      <c r="G1285" s="144"/>
      <c r="H1285" s="144"/>
      <c r="I1285" s="144"/>
      <c r="J1285" s="144"/>
      <c r="K1285" s="144"/>
      <c r="L1285" s="144"/>
      <c r="M1285" s="144"/>
      <c r="N1285" s="144"/>
      <c r="O1285" s="144"/>
      <c r="P1285" s="144"/>
      <c r="Q1285" s="144"/>
      <c r="R1285" s="144"/>
      <c r="S1285" s="144"/>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c r="AT1285" s="144"/>
      <c r="AU1285" s="144"/>
      <c r="AV1285" s="144"/>
    </row>
    <row r="1286" spans="1:48" ht="16.5" x14ac:dyDescent="0.35">
      <c r="A1286" s="144"/>
      <c r="B1286" s="144"/>
      <c r="C1286" s="144"/>
      <c r="D1286" s="144"/>
      <c r="E1286" s="144"/>
      <c r="F1286" s="144"/>
      <c r="G1286" s="144"/>
      <c r="H1286" s="144"/>
      <c r="I1286" s="144"/>
      <c r="J1286" s="144"/>
      <c r="K1286" s="144"/>
      <c r="L1286" s="144"/>
      <c r="M1286" s="144"/>
      <c r="N1286" s="144"/>
      <c r="O1286" s="144"/>
      <c r="P1286" s="144"/>
      <c r="Q1286" s="144"/>
      <c r="R1286" s="144"/>
      <c r="S1286" s="144"/>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c r="AT1286" s="144"/>
      <c r="AU1286" s="144"/>
      <c r="AV1286" s="144"/>
    </row>
    <row r="1287" spans="1:48" ht="16.5" x14ac:dyDescent="0.35">
      <c r="A1287" s="144"/>
      <c r="B1287" s="144"/>
      <c r="C1287" s="144"/>
      <c r="D1287" s="144"/>
      <c r="E1287" s="144"/>
      <c r="F1287" s="144"/>
      <c r="G1287" s="144"/>
      <c r="H1287" s="144"/>
      <c r="I1287" s="144"/>
      <c r="J1287" s="144"/>
      <c r="K1287" s="144"/>
      <c r="L1287" s="144"/>
      <c r="M1287" s="144"/>
      <c r="N1287" s="144"/>
      <c r="O1287" s="144"/>
      <c r="P1287" s="144"/>
      <c r="Q1287" s="144"/>
      <c r="R1287" s="144"/>
      <c r="S1287" s="144"/>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c r="AT1287" s="144"/>
      <c r="AU1287" s="144"/>
      <c r="AV1287" s="144"/>
    </row>
    <row r="1288" spans="1:48" ht="16.5" x14ac:dyDescent="0.35">
      <c r="A1288" s="144"/>
      <c r="B1288" s="144"/>
      <c r="C1288" s="144"/>
      <c r="D1288" s="144"/>
      <c r="E1288" s="144"/>
      <c r="F1288" s="144"/>
      <c r="G1288" s="144"/>
      <c r="H1288" s="144"/>
      <c r="I1288" s="144"/>
      <c r="J1288" s="144"/>
      <c r="K1288" s="144"/>
      <c r="L1288" s="144"/>
      <c r="M1288" s="144"/>
      <c r="N1288" s="144"/>
      <c r="O1288" s="144"/>
      <c r="P1288" s="144"/>
      <c r="Q1288" s="144"/>
      <c r="R1288" s="144"/>
      <c r="S1288" s="144"/>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c r="AT1288" s="144"/>
      <c r="AU1288" s="144"/>
      <c r="AV1288" s="144"/>
    </row>
    <row r="1289" spans="1:48" ht="16.5" x14ac:dyDescent="0.35">
      <c r="A1289" s="144"/>
      <c r="B1289" s="144"/>
      <c r="C1289" s="144"/>
      <c r="D1289" s="144"/>
      <c r="E1289" s="144"/>
      <c r="F1289" s="144"/>
      <c r="G1289" s="144"/>
      <c r="H1289" s="144"/>
      <c r="I1289" s="144"/>
      <c r="J1289" s="144"/>
      <c r="K1289" s="144"/>
      <c r="L1289" s="144"/>
      <c r="M1289" s="144"/>
      <c r="N1289" s="144"/>
      <c r="O1289" s="144"/>
      <c r="P1289" s="144"/>
      <c r="Q1289" s="144"/>
      <c r="R1289" s="144"/>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c r="AT1289" s="144"/>
      <c r="AU1289" s="144"/>
      <c r="AV1289" s="144"/>
    </row>
    <row r="1290" spans="1:48" ht="16.5" x14ac:dyDescent="0.35">
      <c r="A1290" s="144"/>
      <c r="B1290" s="144"/>
      <c r="C1290" s="144"/>
      <c r="D1290" s="144"/>
      <c r="E1290" s="144"/>
      <c r="F1290" s="144"/>
      <c r="G1290" s="144"/>
      <c r="H1290" s="144"/>
      <c r="I1290" s="144"/>
      <c r="J1290" s="144"/>
      <c r="K1290" s="144"/>
      <c r="L1290" s="144"/>
      <c r="M1290" s="144"/>
      <c r="N1290" s="144"/>
      <c r="O1290" s="144"/>
      <c r="P1290" s="144"/>
      <c r="Q1290" s="144"/>
      <c r="R1290" s="144"/>
      <c r="S1290" s="144"/>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c r="AT1290" s="144"/>
      <c r="AU1290" s="144"/>
      <c r="AV1290" s="144"/>
    </row>
    <row r="1291" spans="1:48" ht="16.5" x14ac:dyDescent="0.35">
      <c r="A1291" s="144"/>
      <c r="B1291" s="144"/>
      <c r="C1291" s="144"/>
      <c r="D1291" s="144"/>
      <c r="E1291" s="144"/>
      <c r="F1291" s="144"/>
      <c r="G1291" s="144"/>
      <c r="H1291" s="144"/>
      <c r="I1291" s="144"/>
      <c r="J1291" s="144"/>
      <c r="K1291" s="144"/>
      <c r="L1291" s="144"/>
      <c r="M1291" s="144"/>
      <c r="N1291" s="144"/>
      <c r="O1291" s="144"/>
      <c r="P1291" s="144"/>
      <c r="Q1291" s="144"/>
      <c r="R1291" s="144"/>
      <c r="S1291" s="144"/>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c r="AT1291" s="144"/>
      <c r="AU1291" s="144"/>
      <c r="AV1291" s="144"/>
    </row>
    <row r="1292" spans="1:48" ht="16.5" x14ac:dyDescent="0.35">
      <c r="A1292" s="144"/>
      <c r="B1292" s="144"/>
      <c r="C1292" s="144"/>
      <c r="D1292" s="144"/>
      <c r="E1292" s="144"/>
      <c r="F1292" s="144"/>
      <c r="G1292" s="144"/>
      <c r="H1292" s="144"/>
      <c r="I1292" s="144"/>
      <c r="J1292" s="144"/>
      <c r="K1292" s="144"/>
      <c r="L1292" s="144"/>
      <c r="M1292" s="144"/>
      <c r="N1292" s="144"/>
      <c r="O1292" s="144"/>
      <c r="P1292" s="144"/>
      <c r="Q1292" s="144"/>
      <c r="R1292" s="144"/>
      <c r="S1292" s="144"/>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c r="AS1292" s="144"/>
      <c r="AT1292" s="144"/>
      <c r="AU1292" s="144"/>
      <c r="AV1292" s="144"/>
    </row>
    <row r="1293" spans="1:48" ht="16.5" x14ac:dyDescent="0.35">
      <c r="A1293" s="144"/>
      <c r="B1293" s="144"/>
      <c r="C1293" s="144"/>
      <c r="D1293" s="144"/>
      <c r="E1293" s="144"/>
      <c r="F1293" s="144"/>
      <c r="G1293" s="144"/>
      <c r="H1293" s="144"/>
      <c r="I1293" s="144"/>
      <c r="J1293" s="144"/>
      <c r="K1293" s="144"/>
      <c r="L1293" s="144"/>
      <c r="M1293" s="144"/>
      <c r="N1293" s="144"/>
      <c r="O1293" s="144"/>
      <c r="P1293" s="144"/>
      <c r="Q1293" s="144"/>
      <c r="R1293" s="144"/>
      <c r="S1293" s="144"/>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c r="AT1293" s="144"/>
      <c r="AU1293" s="144"/>
      <c r="AV1293" s="144"/>
    </row>
    <row r="1294" spans="1:48" ht="16.5" x14ac:dyDescent="0.35">
      <c r="A1294" s="144"/>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c r="AT1294" s="144"/>
      <c r="AU1294" s="144"/>
      <c r="AV1294" s="144"/>
    </row>
    <row r="1295" spans="1:48" ht="16.5" x14ac:dyDescent="0.35">
      <c r="A1295" s="144"/>
      <c r="B1295" s="144"/>
      <c r="C1295" s="144"/>
      <c r="D1295" s="144"/>
      <c r="E1295" s="144"/>
      <c r="F1295" s="144"/>
      <c r="G1295" s="144"/>
      <c r="H1295" s="144"/>
      <c r="I1295" s="144"/>
      <c r="J1295" s="144"/>
      <c r="K1295" s="144"/>
      <c r="L1295" s="144"/>
      <c r="M1295" s="144"/>
      <c r="N1295" s="144"/>
      <c r="O1295" s="144"/>
      <c r="P1295" s="144"/>
      <c r="Q1295" s="144"/>
      <c r="R1295" s="144"/>
      <c r="S1295" s="144"/>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c r="AT1295" s="144"/>
      <c r="AU1295" s="144"/>
      <c r="AV1295" s="144"/>
    </row>
    <row r="1296" spans="1:48" ht="16.5" x14ac:dyDescent="0.35">
      <c r="A1296" s="144"/>
      <c r="B1296" s="144"/>
      <c r="C1296" s="144"/>
      <c r="D1296" s="144"/>
      <c r="E1296" s="144"/>
      <c r="F1296" s="144"/>
      <c r="G1296" s="144"/>
      <c r="H1296" s="144"/>
      <c r="I1296" s="144"/>
      <c r="J1296" s="144"/>
      <c r="K1296" s="144"/>
      <c r="L1296" s="144"/>
      <c r="M1296" s="144"/>
      <c r="N1296" s="144"/>
      <c r="O1296" s="144"/>
      <c r="P1296" s="144"/>
      <c r="Q1296" s="144"/>
      <c r="R1296" s="144"/>
      <c r="S1296" s="144"/>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c r="AT1296" s="144"/>
      <c r="AU1296" s="144"/>
      <c r="AV1296" s="144"/>
    </row>
    <row r="1297" spans="1:48" ht="16.5" x14ac:dyDescent="0.35">
      <c r="A1297" s="144"/>
      <c r="B1297" s="144"/>
      <c r="C1297" s="144"/>
      <c r="D1297" s="144"/>
      <c r="E1297" s="144"/>
      <c r="F1297" s="144"/>
      <c r="G1297" s="144"/>
      <c r="H1297" s="144"/>
      <c r="I1297" s="144"/>
      <c r="J1297" s="144"/>
      <c r="K1297" s="144"/>
      <c r="L1297" s="144"/>
      <c r="M1297" s="144"/>
      <c r="N1297" s="144"/>
      <c r="O1297" s="144"/>
      <c r="P1297" s="144"/>
      <c r="Q1297" s="144"/>
      <c r="R1297" s="144"/>
      <c r="S1297" s="144"/>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c r="AT1297" s="144"/>
      <c r="AU1297" s="144"/>
      <c r="AV1297" s="144"/>
    </row>
    <row r="1298" spans="1:48" ht="16.5" x14ac:dyDescent="0.35">
      <c r="A1298" s="144"/>
      <c r="B1298" s="144"/>
      <c r="C1298" s="144"/>
      <c r="D1298" s="144"/>
      <c r="E1298" s="144"/>
      <c r="F1298" s="144"/>
      <c r="G1298" s="144"/>
      <c r="H1298" s="144"/>
      <c r="I1298" s="144"/>
      <c r="J1298" s="144"/>
      <c r="K1298" s="144"/>
      <c r="L1298" s="144"/>
      <c r="M1298" s="144"/>
      <c r="N1298" s="144"/>
      <c r="O1298" s="144"/>
      <c r="P1298" s="144"/>
      <c r="Q1298" s="144"/>
      <c r="R1298" s="144"/>
      <c r="S1298" s="144"/>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c r="AT1298" s="144"/>
      <c r="AU1298" s="144"/>
      <c r="AV1298" s="144"/>
    </row>
    <row r="1299" spans="1:48" ht="16.5" x14ac:dyDescent="0.35">
      <c r="A1299" s="144"/>
      <c r="B1299" s="144"/>
      <c r="C1299" s="144"/>
      <c r="D1299" s="144"/>
      <c r="E1299" s="144"/>
      <c r="F1299" s="144"/>
      <c r="G1299" s="144"/>
      <c r="H1299" s="144"/>
      <c r="I1299" s="144"/>
      <c r="J1299" s="144"/>
      <c r="K1299" s="144"/>
      <c r="L1299" s="144"/>
      <c r="M1299" s="144"/>
      <c r="N1299" s="144"/>
      <c r="O1299" s="144"/>
      <c r="P1299" s="144"/>
      <c r="Q1299" s="144"/>
      <c r="R1299" s="144"/>
      <c r="S1299" s="144"/>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row>
    <row r="1300" spans="1:48" ht="16.5" x14ac:dyDescent="0.35">
      <c r="A1300" s="144"/>
      <c r="B1300" s="144"/>
      <c r="C1300" s="144"/>
      <c r="D1300" s="144"/>
      <c r="E1300" s="144"/>
      <c r="F1300" s="144"/>
      <c r="G1300" s="144"/>
      <c r="H1300" s="144"/>
      <c r="I1300" s="144"/>
      <c r="J1300" s="144"/>
      <c r="K1300" s="144"/>
      <c r="L1300" s="144"/>
      <c r="M1300" s="144"/>
      <c r="N1300" s="144"/>
      <c r="O1300" s="144"/>
      <c r="P1300" s="144"/>
      <c r="Q1300" s="144"/>
      <c r="R1300" s="144"/>
      <c r="S1300" s="144"/>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c r="AT1300" s="144"/>
      <c r="AU1300" s="144"/>
      <c r="AV1300" s="144"/>
    </row>
    <row r="1301" spans="1:48" ht="16.5" x14ac:dyDescent="0.35">
      <c r="A1301" s="144"/>
      <c r="B1301" s="144"/>
      <c r="C1301" s="144"/>
      <c r="D1301" s="144"/>
      <c r="E1301" s="144"/>
      <c r="F1301" s="144"/>
      <c r="G1301" s="144"/>
      <c r="H1301" s="144"/>
      <c r="I1301" s="144"/>
      <c r="J1301" s="144"/>
      <c r="K1301" s="144"/>
      <c r="L1301" s="144"/>
      <c r="M1301" s="144"/>
      <c r="N1301" s="144"/>
      <c r="O1301" s="144"/>
      <c r="P1301" s="144"/>
      <c r="Q1301" s="144"/>
      <c r="R1301" s="144"/>
      <c r="S1301" s="144"/>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c r="AT1301" s="144"/>
      <c r="AU1301" s="144"/>
      <c r="AV1301" s="144"/>
    </row>
    <row r="1302" spans="1:48" ht="16.5" x14ac:dyDescent="0.35">
      <c r="A1302" s="144"/>
      <c r="B1302" s="144"/>
      <c r="C1302" s="144"/>
      <c r="D1302" s="144"/>
      <c r="E1302" s="144"/>
      <c r="F1302" s="144"/>
      <c r="G1302" s="144"/>
      <c r="H1302" s="144"/>
      <c r="I1302" s="144"/>
      <c r="J1302" s="144"/>
      <c r="K1302" s="144"/>
      <c r="L1302" s="144"/>
      <c r="M1302" s="144"/>
      <c r="N1302" s="144"/>
      <c r="O1302" s="144"/>
      <c r="P1302" s="144"/>
      <c r="Q1302" s="144"/>
      <c r="R1302" s="144"/>
      <c r="S1302" s="144"/>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c r="AT1302" s="144"/>
      <c r="AU1302" s="144"/>
      <c r="AV1302" s="144"/>
    </row>
    <row r="1303" spans="1:48" ht="16.5" x14ac:dyDescent="0.35">
      <c r="A1303" s="144"/>
      <c r="B1303" s="144"/>
      <c r="C1303" s="144"/>
      <c r="D1303" s="144"/>
      <c r="E1303" s="144"/>
      <c r="F1303" s="144"/>
      <c r="G1303" s="144"/>
      <c r="H1303" s="144"/>
      <c r="I1303" s="144"/>
      <c r="J1303" s="144"/>
      <c r="K1303" s="144"/>
      <c r="L1303" s="144"/>
      <c r="M1303" s="144"/>
      <c r="N1303" s="144"/>
      <c r="O1303" s="144"/>
      <c r="P1303" s="144"/>
      <c r="Q1303" s="144"/>
      <c r="R1303" s="144"/>
      <c r="S1303" s="144"/>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c r="AS1303" s="144"/>
      <c r="AT1303" s="144"/>
      <c r="AU1303" s="144"/>
      <c r="AV1303" s="144"/>
    </row>
    <row r="1304" spans="1:48" ht="16.5" x14ac:dyDescent="0.35">
      <c r="A1304" s="144"/>
      <c r="B1304" s="144"/>
      <c r="C1304" s="144"/>
      <c r="D1304" s="144"/>
      <c r="E1304" s="144"/>
      <c r="F1304" s="144"/>
      <c r="G1304" s="144"/>
      <c r="H1304" s="144"/>
      <c r="I1304" s="144"/>
      <c r="J1304" s="144"/>
      <c r="K1304" s="144"/>
      <c r="L1304" s="144"/>
      <c r="M1304" s="144"/>
      <c r="N1304" s="144"/>
      <c r="O1304" s="144"/>
      <c r="P1304" s="144"/>
      <c r="Q1304" s="144"/>
      <c r="R1304" s="144"/>
      <c r="S1304" s="144"/>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c r="AS1304" s="144"/>
      <c r="AT1304" s="144"/>
      <c r="AU1304" s="144"/>
      <c r="AV1304" s="144"/>
    </row>
    <row r="1305" spans="1:48" ht="16.5" x14ac:dyDescent="0.35">
      <c r="A1305" s="144"/>
      <c r="B1305" s="144"/>
      <c r="C1305" s="144"/>
      <c r="D1305" s="144"/>
      <c r="E1305" s="144"/>
      <c r="F1305" s="144"/>
      <c r="G1305" s="144"/>
      <c r="H1305" s="144"/>
      <c r="I1305" s="144"/>
      <c r="J1305" s="144"/>
      <c r="K1305" s="144"/>
      <c r="L1305" s="144"/>
      <c r="M1305" s="144"/>
      <c r="N1305" s="144"/>
      <c r="O1305" s="144"/>
      <c r="P1305" s="144"/>
      <c r="Q1305" s="144"/>
      <c r="R1305" s="144"/>
      <c r="S1305" s="144"/>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c r="AS1305" s="144"/>
      <c r="AT1305" s="144"/>
      <c r="AU1305" s="144"/>
      <c r="AV1305" s="144"/>
    </row>
    <row r="1306" spans="1:48" ht="16.5" x14ac:dyDescent="0.35">
      <c r="A1306" s="144"/>
      <c r="B1306" s="144"/>
      <c r="C1306" s="144"/>
      <c r="D1306" s="144"/>
      <c r="E1306" s="144"/>
      <c r="F1306" s="144"/>
      <c r="G1306" s="144"/>
      <c r="H1306" s="144"/>
      <c r="I1306" s="144"/>
      <c r="J1306" s="144"/>
      <c r="K1306" s="144"/>
      <c r="L1306" s="144"/>
      <c r="M1306" s="144"/>
      <c r="N1306" s="144"/>
      <c r="O1306" s="144"/>
      <c r="P1306" s="144"/>
      <c r="Q1306" s="144"/>
      <c r="R1306" s="144"/>
      <c r="S1306" s="144"/>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c r="AS1306" s="144"/>
      <c r="AT1306" s="144"/>
      <c r="AU1306" s="144"/>
      <c r="AV1306" s="144"/>
    </row>
    <row r="1307" spans="1:48" ht="16.5" x14ac:dyDescent="0.35">
      <c r="A1307" s="144"/>
      <c r="B1307" s="144"/>
      <c r="C1307" s="144"/>
      <c r="D1307" s="144"/>
      <c r="E1307" s="144"/>
      <c r="F1307" s="144"/>
      <c r="G1307" s="144"/>
      <c r="H1307" s="144"/>
      <c r="I1307" s="144"/>
      <c r="J1307" s="144"/>
      <c r="K1307" s="144"/>
      <c r="L1307" s="144"/>
      <c r="M1307" s="144"/>
      <c r="N1307" s="144"/>
      <c r="O1307" s="144"/>
      <c r="P1307" s="144"/>
      <c r="Q1307" s="144"/>
      <c r="R1307" s="144"/>
      <c r="S1307" s="144"/>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c r="AS1307" s="144"/>
      <c r="AT1307" s="144"/>
      <c r="AU1307" s="144"/>
      <c r="AV1307" s="144"/>
    </row>
    <row r="1308" spans="1:48" ht="16.5" x14ac:dyDescent="0.35">
      <c r="A1308" s="144"/>
      <c r="B1308" s="144"/>
      <c r="C1308" s="144"/>
      <c r="D1308" s="144"/>
      <c r="E1308" s="144"/>
      <c r="F1308" s="144"/>
      <c r="G1308" s="144"/>
      <c r="H1308" s="144"/>
      <c r="I1308" s="144"/>
      <c r="J1308" s="144"/>
      <c r="K1308" s="144"/>
      <c r="L1308" s="144"/>
      <c r="M1308" s="144"/>
      <c r="N1308" s="144"/>
      <c r="O1308" s="144"/>
      <c r="P1308" s="144"/>
      <c r="Q1308" s="144"/>
      <c r="R1308" s="144"/>
      <c r="S1308" s="144"/>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c r="AS1308" s="144"/>
      <c r="AT1308" s="144"/>
      <c r="AU1308" s="144"/>
      <c r="AV1308" s="144"/>
    </row>
    <row r="1309" spans="1:48" ht="16.5" x14ac:dyDescent="0.35">
      <c r="A1309" s="144"/>
      <c r="B1309" s="144"/>
      <c r="C1309" s="144"/>
      <c r="D1309" s="144"/>
      <c r="E1309" s="144"/>
      <c r="F1309" s="144"/>
      <c r="G1309" s="144"/>
      <c r="H1309" s="144"/>
      <c r="I1309" s="144"/>
      <c r="J1309" s="144"/>
      <c r="K1309" s="144"/>
      <c r="L1309" s="144"/>
      <c r="M1309" s="144"/>
      <c r="N1309" s="144"/>
      <c r="O1309" s="144"/>
      <c r="P1309" s="144"/>
      <c r="Q1309" s="144"/>
      <c r="R1309" s="144"/>
      <c r="S1309" s="144"/>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c r="AS1309" s="144"/>
      <c r="AT1309" s="144"/>
      <c r="AU1309" s="144"/>
      <c r="AV1309" s="144"/>
    </row>
    <row r="1310" spans="1:48" ht="16.5" x14ac:dyDescent="0.35">
      <c r="A1310" s="144"/>
      <c r="B1310" s="144"/>
      <c r="C1310" s="144"/>
      <c r="D1310" s="144"/>
      <c r="E1310" s="144"/>
      <c r="F1310" s="144"/>
      <c r="G1310" s="144"/>
      <c r="H1310" s="144"/>
      <c r="I1310" s="144"/>
      <c r="J1310" s="144"/>
      <c r="K1310" s="144"/>
      <c r="L1310" s="144"/>
      <c r="M1310" s="144"/>
      <c r="N1310" s="144"/>
      <c r="O1310" s="144"/>
      <c r="P1310" s="144"/>
      <c r="Q1310" s="144"/>
      <c r="R1310" s="144"/>
      <c r="S1310" s="144"/>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c r="AS1310" s="144"/>
      <c r="AT1310" s="144"/>
      <c r="AU1310" s="144"/>
      <c r="AV1310" s="144"/>
    </row>
    <row r="1311" spans="1:48" ht="16.5" x14ac:dyDescent="0.35">
      <c r="A1311" s="144"/>
      <c r="B1311" s="144"/>
      <c r="C1311" s="144"/>
      <c r="D1311" s="144"/>
      <c r="E1311" s="144"/>
      <c r="F1311" s="144"/>
      <c r="G1311" s="144"/>
      <c r="H1311" s="144"/>
      <c r="I1311" s="144"/>
      <c r="J1311" s="144"/>
      <c r="K1311" s="144"/>
      <c r="L1311" s="144"/>
      <c r="M1311" s="144"/>
      <c r="N1311" s="144"/>
      <c r="O1311" s="144"/>
      <c r="P1311" s="144"/>
      <c r="Q1311" s="144"/>
      <c r="R1311" s="144"/>
      <c r="S1311" s="144"/>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c r="AS1311" s="144"/>
      <c r="AT1311" s="144"/>
      <c r="AU1311" s="144"/>
      <c r="AV1311" s="144"/>
    </row>
    <row r="1312" spans="1:48" ht="16.5" x14ac:dyDescent="0.35">
      <c r="A1312" s="144"/>
      <c r="B1312" s="144"/>
      <c r="C1312" s="144"/>
      <c r="D1312" s="144"/>
      <c r="E1312" s="144"/>
      <c r="F1312" s="144"/>
      <c r="G1312" s="144"/>
      <c r="H1312" s="144"/>
      <c r="I1312" s="144"/>
      <c r="J1312" s="144"/>
      <c r="K1312" s="144"/>
      <c r="L1312" s="144"/>
      <c r="M1312" s="144"/>
      <c r="N1312" s="144"/>
      <c r="O1312" s="144"/>
      <c r="P1312" s="144"/>
      <c r="Q1312" s="144"/>
      <c r="R1312" s="144"/>
      <c r="S1312" s="144"/>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c r="AS1312" s="144"/>
      <c r="AT1312" s="144"/>
      <c r="AU1312" s="144"/>
      <c r="AV1312" s="144"/>
    </row>
    <row r="1313" spans="1:48" ht="16.5" x14ac:dyDescent="0.35">
      <c r="A1313" s="144"/>
      <c r="B1313" s="144"/>
      <c r="C1313" s="144"/>
      <c r="D1313" s="144"/>
      <c r="E1313" s="144"/>
      <c r="F1313" s="144"/>
      <c r="G1313" s="144"/>
      <c r="H1313" s="144"/>
      <c r="I1313" s="144"/>
      <c r="J1313" s="144"/>
      <c r="K1313" s="144"/>
      <c r="L1313" s="144"/>
      <c r="M1313" s="144"/>
      <c r="N1313" s="144"/>
      <c r="O1313" s="144"/>
      <c r="P1313" s="144"/>
      <c r="Q1313" s="144"/>
      <c r="R1313" s="144"/>
      <c r="S1313" s="144"/>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c r="AS1313" s="144"/>
      <c r="AT1313" s="144"/>
      <c r="AU1313" s="144"/>
      <c r="AV1313" s="144"/>
    </row>
    <row r="1314" spans="1:48" ht="16.5" x14ac:dyDescent="0.35">
      <c r="A1314" s="144"/>
      <c r="B1314" s="144"/>
      <c r="C1314" s="144"/>
      <c r="D1314" s="144"/>
      <c r="E1314" s="144"/>
      <c r="F1314" s="144"/>
      <c r="G1314" s="144"/>
      <c r="H1314" s="144"/>
      <c r="I1314" s="144"/>
      <c r="J1314" s="144"/>
      <c r="K1314" s="144"/>
      <c r="L1314" s="144"/>
      <c r="M1314" s="144"/>
      <c r="N1314" s="144"/>
      <c r="O1314" s="144"/>
      <c r="P1314" s="144"/>
      <c r="Q1314" s="144"/>
      <c r="R1314" s="144"/>
      <c r="S1314" s="144"/>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c r="AS1314" s="144"/>
      <c r="AT1314" s="144"/>
      <c r="AU1314" s="144"/>
      <c r="AV1314" s="144"/>
    </row>
    <row r="1315" spans="1:48" ht="16.5" x14ac:dyDescent="0.35">
      <c r="A1315" s="144"/>
      <c r="B1315" s="144"/>
      <c r="C1315" s="144"/>
      <c r="D1315" s="144"/>
      <c r="E1315" s="144"/>
      <c r="F1315" s="144"/>
      <c r="G1315" s="144"/>
      <c r="H1315" s="144"/>
      <c r="I1315" s="144"/>
      <c r="J1315" s="144"/>
      <c r="K1315" s="144"/>
      <c r="L1315" s="144"/>
      <c r="M1315" s="144"/>
      <c r="N1315" s="144"/>
      <c r="O1315" s="144"/>
      <c r="P1315" s="144"/>
      <c r="Q1315" s="144"/>
      <c r="R1315" s="144"/>
      <c r="S1315" s="144"/>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c r="AS1315" s="144"/>
      <c r="AT1315" s="144"/>
      <c r="AU1315" s="144"/>
      <c r="AV1315" s="144"/>
    </row>
    <row r="1316" spans="1:48" ht="16.5" x14ac:dyDescent="0.35">
      <c r="A1316" s="144"/>
      <c r="B1316" s="144"/>
      <c r="C1316" s="144"/>
      <c r="D1316" s="144"/>
      <c r="E1316" s="144"/>
      <c r="F1316" s="144"/>
      <c r="G1316" s="144"/>
      <c r="H1316" s="144"/>
      <c r="I1316" s="144"/>
      <c r="J1316" s="144"/>
      <c r="K1316" s="144"/>
      <c r="L1316" s="144"/>
      <c r="M1316" s="144"/>
      <c r="N1316" s="144"/>
      <c r="O1316" s="144"/>
      <c r="P1316" s="144"/>
      <c r="Q1316" s="144"/>
      <c r="R1316" s="144"/>
      <c r="S1316" s="144"/>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c r="AS1316" s="144"/>
      <c r="AT1316" s="144"/>
      <c r="AU1316" s="144"/>
      <c r="AV1316" s="144"/>
    </row>
    <row r="1317" spans="1:48" ht="16.5" x14ac:dyDescent="0.35">
      <c r="A1317" s="144"/>
      <c r="B1317" s="144"/>
      <c r="C1317" s="144"/>
      <c r="D1317" s="144"/>
      <c r="E1317" s="144"/>
      <c r="F1317" s="144"/>
      <c r="G1317" s="144"/>
      <c r="H1317" s="144"/>
      <c r="I1317" s="144"/>
      <c r="J1317" s="144"/>
      <c r="K1317" s="144"/>
      <c r="L1317" s="144"/>
      <c r="M1317" s="144"/>
      <c r="N1317" s="144"/>
      <c r="O1317" s="144"/>
      <c r="P1317" s="144"/>
      <c r="Q1317" s="144"/>
      <c r="R1317" s="144"/>
      <c r="S1317" s="144"/>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c r="AS1317" s="144"/>
      <c r="AT1317" s="144"/>
      <c r="AU1317" s="144"/>
      <c r="AV1317" s="144"/>
    </row>
    <row r="1318" spans="1:48" ht="16.5" x14ac:dyDescent="0.35">
      <c r="A1318" s="144"/>
      <c r="B1318" s="144"/>
      <c r="C1318" s="144"/>
      <c r="D1318" s="144"/>
      <c r="E1318" s="144"/>
      <c r="F1318" s="144"/>
      <c r="G1318" s="144"/>
      <c r="H1318" s="144"/>
      <c r="I1318" s="144"/>
      <c r="J1318" s="144"/>
      <c r="K1318" s="144"/>
      <c r="L1318" s="144"/>
      <c r="M1318" s="144"/>
      <c r="N1318" s="144"/>
      <c r="O1318" s="144"/>
      <c r="P1318" s="144"/>
      <c r="Q1318" s="144"/>
      <c r="R1318" s="144"/>
      <c r="S1318" s="144"/>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c r="AS1318" s="144"/>
      <c r="AT1318" s="144"/>
      <c r="AU1318" s="144"/>
      <c r="AV1318" s="144"/>
    </row>
    <row r="1319" spans="1:48" ht="16.5" x14ac:dyDescent="0.35">
      <c r="A1319" s="144"/>
      <c r="B1319" s="144"/>
      <c r="C1319" s="144"/>
      <c r="D1319" s="144"/>
      <c r="E1319" s="144"/>
      <c r="F1319" s="144"/>
      <c r="G1319" s="144"/>
      <c r="H1319" s="144"/>
      <c r="I1319" s="144"/>
      <c r="J1319" s="144"/>
      <c r="K1319" s="144"/>
      <c r="L1319" s="144"/>
      <c r="M1319" s="144"/>
      <c r="N1319" s="144"/>
      <c r="O1319" s="144"/>
      <c r="P1319" s="144"/>
      <c r="Q1319" s="144"/>
      <c r="R1319" s="144"/>
      <c r="S1319" s="144"/>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c r="AS1319" s="144"/>
      <c r="AT1319" s="144"/>
      <c r="AU1319" s="144"/>
      <c r="AV1319" s="144"/>
    </row>
    <row r="1320" spans="1:48" ht="16.5" x14ac:dyDescent="0.35">
      <c r="A1320" s="144"/>
      <c r="B1320" s="144"/>
      <c r="C1320" s="144"/>
      <c r="D1320" s="144"/>
      <c r="E1320" s="144"/>
      <c r="F1320" s="144"/>
      <c r="G1320" s="144"/>
      <c r="H1320" s="144"/>
      <c r="I1320" s="144"/>
      <c r="J1320" s="144"/>
      <c r="K1320" s="144"/>
      <c r="L1320" s="144"/>
      <c r="M1320" s="144"/>
      <c r="N1320" s="144"/>
      <c r="O1320" s="144"/>
      <c r="P1320" s="144"/>
      <c r="Q1320" s="144"/>
      <c r="R1320" s="144"/>
      <c r="S1320" s="144"/>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c r="AS1320" s="144"/>
      <c r="AT1320" s="144"/>
      <c r="AU1320" s="144"/>
      <c r="AV1320" s="144"/>
    </row>
    <row r="1321" spans="1:48" ht="16.5" x14ac:dyDescent="0.35">
      <c r="A1321" s="144"/>
      <c r="B1321" s="144"/>
      <c r="C1321" s="144"/>
      <c r="D1321" s="144"/>
      <c r="E1321" s="144"/>
      <c r="F1321" s="144"/>
      <c r="G1321" s="144"/>
      <c r="H1321" s="144"/>
      <c r="I1321" s="144"/>
      <c r="J1321" s="144"/>
      <c r="K1321" s="144"/>
      <c r="L1321" s="144"/>
      <c r="M1321" s="144"/>
      <c r="N1321" s="144"/>
      <c r="O1321" s="144"/>
      <c r="P1321" s="144"/>
      <c r="Q1321" s="144"/>
      <c r="R1321" s="144"/>
      <c r="S1321" s="144"/>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c r="AS1321" s="144"/>
      <c r="AT1321" s="144"/>
      <c r="AU1321" s="144"/>
      <c r="AV1321" s="144"/>
    </row>
    <row r="1322" spans="1:48" ht="16.5" x14ac:dyDescent="0.35">
      <c r="A1322" s="144"/>
      <c r="B1322" s="144"/>
      <c r="C1322" s="144"/>
      <c r="D1322" s="144"/>
      <c r="E1322" s="144"/>
      <c r="F1322" s="144"/>
      <c r="G1322" s="144"/>
      <c r="H1322" s="144"/>
      <c r="I1322" s="144"/>
      <c r="J1322" s="144"/>
      <c r="K1322" s="144"/>
      <c r="L1322" s="144"/>
      <c r="M1322" s="144"/>
      <c r="N1322" s="144"/>
      <c r="O1322" s="144"/>
      <c r="P1322" s="144"/>
      <c r="Q1322" s="144"/>
      <c r="R1322" s="144"/>
      <c r="S1322" s="144"/>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c r="AS1322" s="144"/>
      <c r="AT1322" s="144"/>
      <c r="AU1322" s="144"/>
      <c r="AV1322" s="144"/>
    </row>
    <row r="1323" spans="1:48" ht="16.5" x14ac:dyDescent="0.35">
      <c r="A1323" s="144"/>
      <c r="B1323" s="144"/>
      <c r="C1323" s="144"/>
      <c r="D1323" s="144"/>
      <c r="E1323" s="144"/>
      <c r="F1323" s="144"/>
      <c r="G1323" s="144"/>
      <c r="H1323" s="144"/>
      <c r="I1323" s="144"/>
      <c r="J1323" s="144"/>
      <c r="K1323" s="144"/>
      <c r="L1323" s="144"/>
      <c r="M1323" s="144"/>
      <c r="N1323" s="144"/>
      <c r="O1323" s="144"/>
      <c r="P1323" s="144"/>
      <c r="Q1323" s="144"/>
      <c r="R1323" s="144"/>
      <c r="S1323" s="144"/>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c r="AS1323" s="144"/>
      <c r="AT1323" s="144"/>
      <c r="AU1323" s="144"/>
      <c r="AV1323" s="144"/>
    </row>
    <row r="1324" spans="1:48" ht="16.5" x14ac:dyDescent="0.35">
      <c r="A1324" s="144"/>
      <c r="B1324" s="144"/>
      <c r="C1324" s="144"/>
      <c r="D1324" s="144"/>
      <c r="E1324" s="144"/>
      <c r="F1324" s="144"/>
      <c r="G1324" s="144"/>
      <c r="H1324" s="144"/>
      <c r="I1324" s="144"/>
      <c r="J1324" s="144"/>
      <c r="K1324" s="144"/>
      <c r="L1324" s="144"/>
      <c r="M1324" s="144"/>
      <c r="N1324" s="144"/>
      <c r="O1324" s="144"/>
      <c r="P1324" s="144"/>
      <c r="Q1324" s="144"/>
      <c r="R1324" s="144"/>
      <c r="S1324" s="144"/>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c r="AS1324" s="144"/>
      <c r="AT1324" s="144"/>
      <c r="AU1324" s="144"/>
      <c r="AV1324" s="144"/>
    </row>
    <row r="1325" spans="1:48" ht="16.5" x14ac:dyDescent="0.35">
      <c r="A1325" s="144"/>
      <c r="B1325" s="144"/>
      <c r="C1325" s="144"/>
      <c r="D1325" s="144"/>
      <c r="E1325" s="144"/>
      <c r="F1325" s="144"/>
      <c r="G1325" s="144"/>
      <c r="H1325" s="144"/>
      <c r="I1325" s="144"/>
      <c r="J1325" s="144"/>
      <c r="K1325" s="144"/>
      <c r="L1325" s="144"/>
      <c r="M1325" s="144"/>
      <c r="N1325" s="144"/>
      <c r="O1325" s="144"/>
      <c r="P1325" s="144"/>
      <c r="Q1325" s="144"/>
      <c r="R1325" s="144"/>
      <c r="S1325" s="144"/>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c r="AS1325" s="144"/>
      <c r="AT1325" s="144"/>
      <c r="AU1325" s="144"/>
      <c r="AV1325" s="144"/>
    </row>
    <row r="1326" spans="1:48" ht="16.5" x14ac:dyDescent="0.35">
      <c r="A1326" s="144"/>
      <c r="B1326" s="144"/>
      <c r="C1326" s="144"/>
      <c r="D1326" s="144"/>
      <c r="E1326" s="144"/>
      <c r="F1326" s="144"/>
      <c r="G1326" s="144"/>
      <c r="H1326" s="144"/>
      <c r="I1326" s="144"/>
      <c r="J1326" s="144"/>
      <c r="K1326" s="144"/>
      <c r="L1326" s="144"/>
      <c r="M1326" s="144"/>
      <c r="N1326" s="144"/>
      <c r="O1326" s="144"/>
      <c r="P1326" s="144"/>
      <c r="Q1326" s="144"/>
      <c r="R1326" s="144"/>
      <c r="S1326" s="144"/>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c r="AS1326" s="144"/>
      <c r="AT1326" s="144"/>
      <c r="AU1326" s="144"/>
      <c r="AV1326" s="144"/>
    </row>
    <row r="1327" spans="1:48" ht="16.5" x14ac:dyDescent="0.35">
      <c r="A1327" s="144"/>
      <c r="B1327" s="144"/>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c r="AT1327" s="144"/>
      <c r="AU1327" s="144"/>
      <c r="AV1327" s="144"/>
    </row>
    <row r="1328" spans="1:48" ht="16.5" x14ac:dyDescent="0.35">
      <c r="A1328" s="144"/>
      <c r="B1328" s="144"/>
      <c r="C1328" s="144"/>
      <c r="D1328" s="144"/>
      <c r="E1328" s="144"/>
      <c r="F1328" s="144"/>
      <c r="G1328" s="144"/>
      <c r="H1328" s="144"/>
      <c r="I1328" s="144"/>
      <c r="J1328" s="144"/>
      <c r="K1328" s="144"/>
      <c r="L1328" s="144"/>
      <c r="M1328" s="144"/>
      <c r="N1328" s="144"/>
      <c r="O1328" s="144"/>
      <c r="P1328" s="144"/>
      <c r="Q1328" s="144"/>
      <c r="R1328" s="144"/>
      <c r="S1328" s="144"/>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c r="AS1328" s="144"/>
      <c r="AT1328" s="144"/>
      <c r="AU1328" s="144"/>
      <c r="AV1328" s="144"/>
    </row>
    <row r="1329" spans="1:48" ht="16.5" x14ac:dyDescent="0.35">
      <c r="A1329" s="144"/>
      <c r="B1329" s="144"/>
      <c r="C1329" s="144"/>
      <c r="D1329" s="144"/>
      <c r="E1329" s="144"/>
      <c r="F1329" s="144"/>
      <c r="G1329" s="144"/>
      <c r="H1329" s="144"/>
      <c r="I1329" s="144"/>
      <c r="J1329" s="144"/>
      <c r="K1329" s="144"/>
      <c r="L1329" s="144"/>
      <c r="M1329" s="144"/>
      <c r="N1329" s="144"/>
      <c r="O1329" s="144"/>
      <c r="P1329" s="144"/>
      <c r="Q1329" s="144"/>
      <c r="R1329" s="144"/>
      <c r="S1329" s="144"/>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c r="AS1329" s="144"/>
      <c r="AT1329" s="144"/>
      <c r="AU1329" s="144"/>
      <c r="AV1329" s="144"/>
    </row>
    <row r="1330" spans="1:48" ht="16.5" x14ac:dyDescent="0.35">
      <c r="A1330" s="144"/>
      <c r="B1330" s="144"/>
      <c r="C1330" s="144"/>
      <c r="D1330" s="144"/>
      <c r="E1330" s="144"/>
      <c r="F1330" s="144"/>
      <c r="G1330" s="144"/>
      <c r="H1330" s="144"/>
      <c r="I1330" s="144"/>
      <c r="J1330" s="144"/>
      <c r="K1330" s="144"/>
      <c r="L1330" s="144"/>
      <c r="M1330" s="144"/>
      <c r="N1330" s="144"/>
      <c r="O1330" s="144"/>
      <c r="P1330" s="144"/>
      <c r="Q1330" s="144"/>
      <c r="R1330" s="144"/>
      <c r="S1330" s="144"/>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c r="AS1330" s="144"/>
      <c r="AT1330" s="144"/>
      <c r="AU1330" s="144"/>
      <c r="AV1330" s="144"/>
    </row>
    <row r="1331" spans="1:48" ht="16.5" x14ac:dyDescent="0.35">
      <c r="A1331" s="144"/>
      <c r="B1331" s="144"/>
      <c r="C1331" s="144"/>
      <c r="D1331" s="144"/>
      <c r="E1331" s="144"/>
      <c r="F1331" s="144"/>
      <c r="G1331" s="144"/>
      <c r="H1331" s="144"/>
      <c r="I1331" s="144"/>
      <c r="J1331" s="144"/>
      <c r="K1331" s="144"/>
      <c r="L1331" s="144"/>
      <c r="M1331" s="144"/>
      <c r="N1331" s="144"/>
      <c r="O1331" s="144"/>
      <c r="P1331" s="144"/>
      <c r="Q1331" s="144"/>
      <c r="R1331" s="144"/>
      <c r="S1331" s="144"/>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c r="AS1331" s="144"/>
      <c r="AT1331" s="144"/>
      <c r="AU1331" s="144"/>
      <c r="AV1331" s="144"/>
    </row>
    <row r="1332" spans="1:48" ht="16.5" x14ac:dyDescent="0.35">
      <c r="A1332" s="144"/>
      <c r="B1332" s="144"/>
      <c r="C1332" s="144"/>
      <c r="D1332" s="144"/>
      <c r="E1332" s="144"/>
      <c r="F1332" s="144"/>
      <c r="G1332" s="144"/>
      <c r="H1332" s="144"/>
      <c r="I1332" s="144"/>
      <c r="J1332" s="144"/>
      <c r="K1332" s="144"/>
      <c r="L1332" s="144"/>
      <c r="M1332" s="144"/>
      <c r="N1332" s="144"/>
      <c r="O1332" s="144"/>
      <c r="P1332" s="144"/>
      <c r="Q1332" s="144"/>
      <c r="R1332" s="144"/>
      <c r="S1332" s="144"/>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c r="AS1332" s="144"/>
      <c r="AT1332" s="144"/>
      <c r="AU1332" s="144"/>
      <c r="AV1332" s="144"/>
    </row>
    <row r="1333" spans="1:48" ht="16.5" x14ac:dyDescent="0.35">
      <c r="A1333" s="144"/>
      <c r="B1333" s="144"/>
      <c r="C1333" s="144"/>
      <c r="D1333" s="144"/>
      <c r="E1333" s="144"/>
      <c r="F1333" s="144"/>
      <c r="G1333" s="144"/>
      <c r="H1333" s="144"/>
      <c r="I1333" s="144"/>
      <c r="J1333" s="144"/>
      <c r="K1333" s="144"/>
      <c r="L1333" s="144"/>
      <c r="M1333" s="144"/>
      <c r="N1333" s="144"/>
      <c r="O1333" s="144"/>
      <c r="P1333" s="144"/>
      <c r="Q1333" s="144"/>
      <c r="R1333" s="144"/>
      <c r="S1333" s="144"/>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c r="AS1333" s="144"/>
      <c r="AT1333" s="144"/>
      <c r="AU1333" s="144"/>
      <c r="AV1333" s="144"/>
    </row>
    <row r="1334" spans="1:48" ht="16.5" x14ac:dyDescent="0.35">
      <c r="A1334" s="144"/>
      <c r="B1334" s="144"/>
      <c r="C1334" s="144"/>
      <c r="D1334" s="144"/>
      <c r="E1334" s="144"/>
      <c r="F1334" s="144"/>
      <c r="G1334" s="144"/>
      <c r="H1334" s="144"/>
      <c r="I1334" s="144"/>
      <c r="J1334" s="144"/>
      <c r="K1334" s="144"/>
      <c r="L1334" s="144"/>
      <c r="M1334" s="144"/>
      <c r="N1334" s="144"/>
      <c r="O1334" s="144"/>
      <c r="P1334" s="144"/>
      <c r="Q1334" s="144"/>
      <c r="R1334" s="144"/>
      <c r="S1334" s="144"/>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c r="AS1334" s="144"/>
      <c r="AT1334" s="144"/>
      <c r="AU1334" s="144"/>
      <c r="AV1334" s="144"/>
    </row>
    <row r="1335" spans="1:48" ht="16.5" x14ac:dyDescent="0.35">
      <c r="A1335" s="144"/>
      <c r="B1335" s="144"/>
      <c r="C1335" s="144"/>
      <c r="D1335" s="144"/>
      <c r="E1335" s="144"/>
      <c r="F1335" s="144"/>
      <c r="G1335" s="144"/>
      <c r="H1335" s="144"/>
      <c r="I1335" s="144"/>
      <c r="J1335" s="144"/>
      <c r="K1335" s="144"/>
      <c r="L1335" s="144"/>
      <c r="M1335" s="144"/>
      <c r="N1335" s="144"/>
      <c r="O1335" s="144"/>
      <c r="P1335" s="144"/>
      <c r="Q1335" s="144"/>
      <c r="R1335" s="144"/>
      <c r="S1335" s="144"/>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c r="AS1335" s="144"/>
      <c r="AT1335" s="144"/>
      <c r="AU1335" s="144"/>
      <c r="AV1335" s="144"/>
    </row>
    <row r="1336" spans="1:48" ht="16.5" x14ac:dyDescent="0.35">
      <c r="A1336" s="144"/>
      <c r="B1336" s="144"/>
      <c r="C1336" s="144"/>
      <c r="D1336" s="144"/>
      <c r="E1336" s="144"/>
      <c r="F1336" s="144"/>
      <c r="G1336" s="144"/>
      <c r="H1336" s="144"/>
      <c r="I1336" s="144"/>
      <c r="J1336" s="144"/>
      <c r="K1336" s="144"/>
      <c r="L1336" s="144"/>
      <c r="M1336" s="144"/>
      <c r="N1336" s="144"/>
      <c r="O1336" s="144"/>
      <c r="P1336" s="144"/>
      <c r="Q1336" s="144"/>
      <c r="R1336" s="144"/>
      <c r="S1336" s="144"/>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c r="AS1336" s="144"/>
      <c r="AT1336" s="144"/>
      <c r="AU1336" s="144"/>
      <c r="AV1336" s="144"/>
    </row>
    <row r="1337" spans="1:48" ht="16.5" x14ac:dyDescent="0.35">
      <c r="A1337" s="144"/>
      <c r="B1337" s="144"/>
      <c r="C1337" s="144"/>
      <c r="D1337" s="144"/>
      <c r="E1337" s="144"/>
      <c r="F1337" s="144"/>
      <c r="G1337" s="144"/>
      <c r="H1337" s="144"/>
      <c r="I1337" s="144"/>
      <c r="J1337" s="144"/>
      <c r="K1337" s="144"/>
      <c r="L1337" s="144"/>
      <c r="M1337" s="144"/>
      <c r="N1337" s="144"/>
      <c r="O1337" s="144"/>
      <c r="P1337" s="144"/>
      <c r="Q1337" s="144"/>
      <c r="R1337" s="144"/>
      <c r="S1337" s="144"/>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c r="AS1337" s="144"/>
      <c r="AT1337" s="144"/>
      <c r="AU1337" s="144"/>
      <c r="AV1337" s="144"/>
    </row>
    <row r="1338" spans="1:48" ht="16.5" x14ac:dyDescent="0.35">
      <c r="A1338" s="144"/>
      <c r="B1338" s="144"/>
      <c r="C1338" s="144"/>
      <c r="D1338" s="144"/>
      <c r="E1338" s="144"/>
      <c r="F1338" s="144"/>
      <c r="G1338" s="144"/>
      <c r="H1338" s="144"/>
      <c r="I1338" s="144"/>
      <c r="J1338" s="144"/>
      <c r="K1338" s="144"/>
      <c r="L1338" s="144"/>
      <c r="M1338" s="144"/>
      <c r="N1338" s="144"/>
      <c r="O1338" s="144"/>
      <c r="P1338" s="144"/>
      <c r="Q1338" s="144"/>
      <c r="R1338" s="144"/>
      <c r="S1338" s="144"/>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c r="AS1338" s="144"/>
      <c r="AT1338" s="144"/>
      <c r="AU1338" s="144"/>
      <c r="AV1338" s="144"/>
    </row>
    <row r="1339" spans="1:48" ht="16.5" x14ac:dyDescent="0.35">
      <c r="A1339" s="144"/>
      <c r="B1339" s="144"/>
      <c r="C1339" s="144"/>
      <c r="D1339" s="144"/>
      <c r="E1339" s="144"/>
      <c r="F1339" s="144"/>
      <c r="G1339" s="144"/>
      <c r="H1339" s="144"/>
      <c r="I1339" s="144"/>
      <c r="J1339" s="144"/>
      <c r="K1339" s="144"/>
      <c r="L1339" s="144"/>
      <c r="M1339" s="144"/>
      <c r="N1339" s="144"/>
      <c r="O1339" s="144"/>
      <c r="P1339" s="144"/>
      <c r="Q1339" s="144"/>
      <c r="R1339" s="144"/>
      <c r="S1339" s="144"/>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c r="AS1339" s="144"/>
      <c r="AT1339" s="144"/>
      <c r="AU1339" s="144"/>
      <c r="AV1339" s="144"/>
    </row>
    <row r="1340" spans="1:48" ht="16.5" x14ac:dyDescent="0.35">
      <c r="A1340" s="144"/>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c r="AS1340" s="144"/>
      <c r="AT1340" s="144"/>
      <c r="AU1340" s="144"/>
      <c r="AV1340" s="144"/>
    </row>
    <row r="1341" spans="1:48" ht="16.5" x14ac:dyDescent="0.35">
      <c r="A1341" s="144"/>
      <c r="B1341" s="144"/>
      <c r="C1341" s="144"/>
      <c r="D1341" s="144"/>
      <c r="E1341" s="144"/>
      <c r="F1341" s="144"/>
      <c r="G1341" s="144"/>
      <c r="H1341" s="144"/>
      <c r="I1341" s="144"/>
      <c r="J1341" s="144"/>
      <c r="K1341" s="144"/>
      <c r="L1341" s="144"/>
      <c r="M1341" s="144"/>
      <c r="N1341" s="144"/>
      <c r="O1341" s="144"/>
      <c r="P1341" s="144"/>
      <c r="Q1341" s="144"/>
      <c r="R1341" s="144"/>
      <c r="S1341" s="144"/>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c r="AS1341" s="144"/>
      <c r="AT1341" s="144"/>
      <c r="AU1341" s="144"/>
      <c r="AV1341" s="144"/>
    </row>
    <row r="1342" spans="1:48" ht="16.5" x14ac:dyDescent="0.35">
      <c r="A1342" s="144"/>
      <c r="B1342" s="144"/>
      <c r="C1342" s="144"/>
      <c r="D1342" s="144"/>
      <c r="E1342" s="144"/>
      <c r="F1342" s="144"/>
      <c r="G1342" s="144"/>
      <c r="H1342" s="144"/>
      <c r="I1342" s="144"/>
      <c r="J1342" s="144"/>
      <c r="K1342" s="144"/>
      <c r="L1342" s="144"/>
      <c r="M1342" s="144"/>
      <c r="N1342" s="144"/>
      <c r="O1342" s="144"/>
      <c r="P1342" s="144"/>
      <c r="Q1342" s="144"/>
      <c r="R1342" s="144"/>
      <c r="S1342" s="144"/>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c r="AS1342" s="144"/>
      <c r="AT1342" s="144"/>
      <c r="AU1342" s="144"/>
      <c r="AV1342" s="144"/>
    </row>
    <row r="1343" spans="1:48" ht="16.5" x14ac:dyDescent="0.35">
      <c r="A1343" s="144"/>
      <c r="B1343" s="144"/>
      <c r="C1343" s="144"/>
      <c r="D1343" s="144"/>
      <c r="E1343" s="144"/>
      <c r="F1343" s="144"/>
      <c r="G1343" s="144"/>
      <c r="H1343" s="144"/>
      <c r="I1343" s="144"/>
      <c r="J1343" s="144"/>
      <c r="K1343" s="144"/>
      <c r="L1343" s="144"/>
      <c r="M1343" s="144"/>
      <c r="N1343" s="144"/>
      <c r="O1343" s="144"/>
      <c r="P1343" s="144"/>
      <c r="Q1343" s="144"/>
      <c r="R1343" s="144"/>
      <c r="S1343" s="144"/>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c r="AS1343" s="144"/>
      <c r="AT1343" s="144"/>
      <c r="AU1343" s="144"/>
      <c r="AV1343" s="144"/>
    </row>
    <row r="1344" spans="1:48" ht="16.5" x14ac:dyDescent="0.35">
      <c r="A1344" s="144"/>
      <c r="B1344" s="144"/>
      <c r="C1344" s="144"/>
      <c r="D1344" s="144"/>
      <c r="E1344" s="144"/>
      <c r="F1344" s="144"/>
      <c r="G1344" s="144"/>
      <c r="H1344" s="144"/>
      <c r="I1344" s="144"/>
      <c r="J1344" s="144"/>
      <c r="K1344" s="144"/>
      <c r="L1344" s="144"/>
      <c r="M1344" s="144"/>
      <c r="N1344" s="144"/>
      <c r="O1344" s="144"/>
      <c r="P1344" s="144"/>
      <c r="Q1344" s="144"/>
      <c r="R1344" s="144"/>
      <c r="S1344" s="144"/>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c r="AS1344" s="144"/>
      <c r="AT1344" s="144"/>
      <c r="AU1344" s="144"/>
      <c r="AV1344" s="144"/>
    </row>
    <row r="1345" spans="1:48" ht="16.5" x14ac:dyDescent="0.35">
      <c r="A1345" s="144"/>
      <c r="B1345" s="144"/>
      <c r="C1345" s="144"/>
      <c r="D1345" s="144"/>
      <c r="E1345" s="144"/>
      <c r="F1345" s="144"/>
      <c r="G1345" s="144"/>
      <c r="H1345" s="144"/>
      <c r="I1345" s="144"/>
      <c r="J1345" s="144"/>
      <c r="K1345" s="144"/>
      <c r="L1345" s="144"/>
      <c r="M1345" s="144"/>
      <c r="N1345" s="144"/>
      <c r="O1345" s="144"/>
      <c r="P1345" s="144"/>
      <c r="Q1345" s="144"/>
      <c r="R1345" s="144"/>
      <c r="S1345" s="144"/>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c r="AS1345" s="144"/>
      <c r="AT1345" s="144"/>
      <c r="AU1345" s="144"/>
      <c r="AV1345" s="144"/>
    </row>
    <row r="1346" spans="1:48" ht="16.5" x14ac:dyDescent="0.35">
      <c r="A1346" s="144"/>
      <c r="B1346" s="144"/>
      <c r="C1346" s="144"/>
      <c r="D1346" s="144"/>
      <c r="E1346" s="144"/>
      <c r="F1346" s="144"/>
      <c r="G1346" s="144"/>
      <c r="H1346" s="144"/>
      <c r="I1346" s="144"/>
      <c r="J1346" s="144"/>
      <c r="K1346" s="144"/>
      <c r="L1346" s="144"/>
      <c r="M1346" s="144"/>
      <c r="N1346" s="144"/>
      <c r="O1346" s="144"/>
      <c r="P1346" s="144"/>
      <c r="Q1346" s="144"/>
      <c r="R1346" s="144"/>
      <c r="S1346" s="144"/>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c r="AS1346" s="144"/>
      <c r="AT1346" s="144"/>
      <c r="AU1346" s="144"/>
      <c r="AV1346" s="144"/>
    </row>
    <row r="1347" spans="1:48" ht="16.5" x14ac:dyDescent="0.35">
      <c r="A1347" s="144"/>
      <c r="B1347" s="144"/>
      <c r="C1347" s="144"/>
      <c r="D1347" s="144"/>
      <c r="E1347" s="144"/>
      <c r="F1347" s="144"/>
      <c r="G1347" s="144"/>
      <c r="H1347" s="144"/>
      <c r="I1347" s="144"/>
      <c r="J1347" s="144"/>
      <c r="K1347" s="144"/>
      <c r="L1347" s="144"/>
      <c r="M1347" s="144"/>
      <c r="N1347" s="144"/>
      <c r="O1347" s="144"/>
      <c r="P1347" s="144"/>
      <c r="Q1347" s="144"/>
      <c r="R1347" s="144"/>
      <c r="S1347" s="144"/>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c r="AS1347" s="144"/>
      <c r="AT1347" s="144"/>
      <c r="AU1347" s="144"/>
      <c r="AV1347" s="144"/>
    </row>
    <row r="1348" spans="1:48" ht="16.5" x14ac:dyDescent="0.35">
      <c r="A1348" s="144"/>
      <c r="B1348" s="144"/>
      <c r="C1348" s="144"/>
      <c r="D1348" s="144"/>
      <c r="E1348" s="144"/>
      <c r="F1348" s="144"/>
      <c r="G1348" s="144"/>
      <c r="H1348" s="144"/>
      <c r="I1348" s="144"/>
      <c r="J1348" s="144"/>
      <c r="K1348" s="144"/>
      <c r="L1348" s="144"/>
      <c r="M1348" s="144"/>
      <c r="N1348" s="144"/>
      <c r="O1348" s="144"/>
      <c r="P1348" s="144"/>
      <c r="Q1348" s="144"/>
      <c r="R1348" s="144"/>
      <c r="S1348" s="144"/>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c r="AS1348" s="144"/>
      <c r="AT1348" s="144"/>
      <c r="AU1348" s="144"/>
      <c r="AV1348" s="144"/>
    </row>
    <row r="1349" spans="1:48" ht="16.5" x14ac:dyDescent="0.35">
      <c r="A1349" s="144"/>
      <c r="B1349" s="144"/>
      <c r="C1349" s="144"/>
      <c r="D1349" s="144"/>
      <c r="E1349" s="144"/>
      <c r="F1349" s="144"/>
      <c r="G1349" s="144"/>
      <c r="H1349" s="144"/>
      <c r="I1349" s="144"/>
      <c r="J1349" s="144"/>
      <c r="K1349" s="144"/>
      <c r="L1349" s="144"/>
      <c r="M1349" s="144"/>
      <c r="N1349" s="144"/>
      <c r="O1349" s="144"/>
      <c r="P1349" s="144"/>
      <c r="Q1349" s="144"/>
      <c r="R1349" s="144"/>
      <c r="S1349" s="144"/>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c r="AS1349" s="144"/>
      <c r="AT1349" s="144"/>
      <c r="AU1349" s="144"/>
      <c r="AV1349" s="144"/>
    </row>
    <row r="1350" spans="1:48" ht="16.5" x14ac:dyDescent="0.35">
      <c r="A1350" s="144"/>
      <c r="B1350" s="144"/>
      <c r="C1350" s="144"/>
      <c r="D1350" s="144"/>
      <c r="E1350" s="144"/>
      <c r="F1350" s="144"/>
      <c r="G1350" s="144"/>
      <c r="H1350" s="144"/>
      <c r="I1350" s="144"/>
      <c r="J1350" s="144"/>
      <c r="K1350" s="144"/>
      <c r="L1350" s="144"/>
      <c r="M1350" s="144"/>
      <c r="N1350" s="144"/>
      <c r="O1350" s="144"/>
      <c r="P1350" s="144"/>
      <c r="Q1350" s="144"/>
      <c r="R1350" s="144"/>
      <c r="S1350" s="144"/>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c r="AS1350" s="144"/>
      <c r="AT1350" s="144"/>
      <c r="AU1350" s="144"/>
      <c r="AV1350" s="144"/>
    </row>
    <row r="1351" spans="1:48" ht="16.5" x14ac:dyDescent="0.35">
      <c r="A1351" s="144"/>
      <c r="B1351" s="144"/>
      <c r="C1351" s="144"/>
      <c r="D1351" s="144"/>
      <c r="E1351" s="144"/>
      <c r="F1351" s="144"/>
      <c r="G1351" s="144"/>
      <c r="H1351" s="144"/>
      <c r="I1351" s="144"/>
      <c r="J1351" s="144"/>
      <c r="K1351" s="144"/>
      <c r="L1351" s="144"/>
      <c r="M1351" s="144"/>
      <c r="N1351" s="144"/>
      <c r="O1351" s="144"/>
      <c r="P1351" s="144"/>
      <c r="Q1351" s="144"/>
      <c r="R1351" s="144"/>
      <c r="S1351" s="144"/>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c r="AS1351" s="144"/>
      <c r="AT1351" s="144"/>
      <c r="AU1351" s="144"/>
      <c r="AV1351" s="144"/>
    </row>
    <row r="1352" spans="1:48" ht="16.5" x14ac:dyDescent="0.35">
      <c r="A1352" s="144"/>
      <c r="B1352" s="144"/>
      <c r="C1352" s="144"/>
      <c r="D1352" s="144"/>
      <c r="E1352" s="144"/>
      <c r="F1352" s="144"/>
      <c r="G1352" s="144"/>
      <c r="H1352" s="144"/>
      <c r="I1352" s="144"/>
      <c r="J1352" s="144"/>
      <c r="K1352" s="144"/>
      <c r="L1352" s="144"/>
      <c r="M1352" s="144"/>
      <c r="N1352" s="144"/>
      <c r="O1352" s="144"/>
      <c r="P1352" s="144"/>
      <c r="Q1352" s="144"/>
      <c r="R1352" s="144"/>
      <c r="S1352" s="144"/>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c r="AS1352" s="144"/>
      <c r="AT1352" s="144"/>
      <c r="AU1352" s="144"/>
      <c r="AV1352" s="144"/>
    </row>
    <row r="1353" spans="1:48" ht="16.5" x14ac:dyDescent="0.35">
      <c r="A1353" s="144"/>
      <c r="B1353" s="144"/>
      <c r="C1353" s="144"/>
      <c r="D1353" s="144"/>
      <c r="E1353" s="144"/>
      <c r="F1353" s="144"/>
      <c r="G1353" s="144"/>
      <c r="H1353" s="144"/>
      <c r="I1353" s="144"/>
      <c r="J1353" s="144"/>
      <c r="K1353" s="144"/>
      <c r="L1353" s="144"/>
      <c r="M1353" s="144"/>
      <c r="N1353" s="144"/>
      <c r="O1353" s="144"/>
      <c r="P1353" s="144"/>
      <c r="Q1353" s="144"/>
      <c r="R1353" s="144"/>
      <c r="S1353" s="144"/>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c r="AS1353" s="144"/>
      <c r="AT1353" s="144"/>
      <c r="AU1353" s="144"/>
      <c r="AV1353" s="144"/>
    </row>
    <row r="1354" spans="1:48" ht="16.5" x14ac:dyDescent="0.35">
      <c r="A1354" s="144"/>
      <c r="B1354" s="144"/>
      <c r="C1354" s="144"/>
      <c r="D1354" s="144"/>
      <c r="E1354" s="144"/>
      <c r="F1354" s="144"/>
      <c r="G1354" s="144"/>
      <c r="H1354" s="144"/>
      <c r="I1354" s="144"/>
      <c r="J1354" s="144"/>
      <c r="K1354" s="144"/>
      <c r="L1354" s="144"/>
      <c r="M1354" s="144"/>
      <c r="N1354" s="144"/>
      <c r="O1354" s="144"/>
      <c r="P1354" s="144"/>
      <c r="Q1354" s="144"/>
      <c r="R1354" s="144"/>
      <c r="S1354" s="144"/>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c r="AS1354" s="144"/>
      <c r="AT1354" s="144"/>
      <c r="AU1354" s="144"/>
      <c r="AV1354" s="144"/>
    </row>
    <row r="1355" spans="1:48" ht="16.5" x14ac:dyDescent="0.35">
      <c r="A1355" s="144"/>
      <c r="B1355" s="144"/>
      <c r="C1355" s="144"/>
      <c r="D1355" s="144"/>
      <c r="E1355" s="144"/>
      <c r="F1355" s="144"/>
      <c r="G1355" s="144"/>
      <c r="H1355" s="144"/>
      <c r="I1355" s="144"/>
      <c r="J1355" s="144"/>
      <c r="K1355" s="144"/>
      <c r="L1355" s="144"/>
      <c r="M1355" s="144"/>
      <c r="N1355" s="144"/>
      <c r="O1355" s="144"/>
      <c r="P1355" s="144"/>
      <c r="Q1355" s="144"/>
      <c r="R1355" s="144"/>
      <c r="S1355" s="144"/>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c r="AS1355" s="144"/>
      <c r="AT1355" s="144"/>
      <c r="AU1355" s="144"/>
      <c r="AV1355" s="144"/>
    </row>
    <row r="1356" spans="1:48" ht="16.5" x14ac:dyDescent="0.35">
      <c r="A1356" s="144"/>
      <c r="B1356" s="144"/>
      <c r="C1356" s="144"/>
      <c r="D1356" s="144"/>
      <c r="E1356" s="144"/>
      <c r="F1356" s="144"/>
      <c r="G1356" s="144"/>
      <c r="H1356" s="144"/>
      <c r="I1356" s="144"/>
      <c r="J1356" s="144"/>
      <c r="K1356" s="144"/>
      <c r="L1356" s="144"/>
      <c r="M1356" s="144"/>
      <c r="N1356" s="144"/>
      <c r="O1356" s="144"/>
      <c r="P1356" s="144"/>
      <c r="Q1356" s="144"/>
      <c r="R1356" s="144"/>
      <c r="S1356" s="144"/>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c r="AS1356" s="144"/>
      <c r="AT1356" s="144"/>
      <c r="AU1356" s="144"/>
      <c r="AV1356" s="144"/>
    </row>
    <row r="1357" spans="1:48" ht="16.5" x14ac:dyDescent="0.35">
      <c r="A1357" s="144"/>
      <c r="B1357" s="144"/>
      <c r="C1357" s="144"/>
      <c r="D1357" s="144"/>
      <c r="E1357" s="144"/>
      <c r="F1357" s="144"/>
      <c r="G1357" s="144"/>
      <c r="H1357" s="144"/>
      <c r="I1357" s="144"/>
      <c r="J1357" s="144"/>
      <c r="K1357" s="144"/>
      <c r="L1357" s="144"/>
      <c r="M1357" s="144"/>
      <c r="N1357" s="144"/>
      <c r="O1357" s="144"/>
      <c r="P1357" s="144"/>
      <c r="Q1357" s="144"/>
      <c r="R1357" s="144"/>
      <c r="S1357" s="144"/>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c r="AS1357" s="144"/>
      <c r="AT1357" s="144"/>
      <c r="AU1357" s="144"/>
      <c r="AV1357" s="144"/>
    </row>
    <row r="1358" spans="1:48" ht="16.5" x14ac:dyDescent="0.35">
      <c r="A1358" s="144"/>
      <c r="B1358" s="144"/>
      <c r="C1358" s="144"/>
      <c r="D1358" s="144"/>
      <c r="E1358" s="144"/>
      <c r="F1358" s="144"/>
      <c r="G1358" s="144"/>
      <c r="H1358" s="144"/>
      <c r="I1358" s="144"/>
      <c r="J1358" s="144"/>
      <c r="K1358" s="144"/>
      <c r="L1358" s="144"/>
      <c r="M1358" s="144"/>
      <c r="N1358" s="144"/>
      <c r="O1358" s="144"/>
      <c r="P1358" s="144"/>
      <c r="Q1358" s="144"/>
      <c r="R1358" s="144"/>
      <c r="S1358" s="144"/>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c r="AS1358" s="144"/>
      <c r="AT1358" s="144"/>
      <c r="AU1358" s="144"/>
      <c r="AV1358" s="144"/>
    </row>
    <row r="1359" spans="1:48" ht="16.5" x14ac:dyDescent="0.35">
      <c r="A1359" s="144"/>
      <c r="B1359" s="144"/>
      <c r="C1359" s="144"/>
      <c r="D1359" s="144"/>
      <c r="E1359" s="144"/>
      <c r="F1359" s="144"/>
      <c r="G1359" s="144"/>
      <c r="H1359" s="144"/>
      <c r="I1359" s="144"/>
      <c r="J1359" s="144"/>
      <c r="K1359" s="144"/>
      <c r="L1359" s="144"/>
      <c r="M1359" s="144"/>
      <c r="N1359" s="144"/>
      <c r="O1359" s="144"/>
      <c r="P1359" s="144"/>
      <c r="Q1359" s="144"/>
      <c r="R1359" s="144"/>
      <c r="S1359" s="144"/>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c r="AS1359" s="144"/>
      <c r="AT1359" s="144"/>
      <c r="AU1359" s="144"/>
      <c r="AV1359" s="144"/>
    </row>
    <row r="1360" spans="1:48" ht="16.5" x14ac:dyDescent="0.35">
      <c r="A1360" s="144"/>
      <c r="B1360" s="144"/>
      <c r="C1360" s="144"/>
      <c r="D1360" s="144"/>
      <c r="E1360" s="144"/>
      <c r="F1360" s="144"/>
      <c r="G1360" s="144"/>
      <c r="H1360" s="144"/>
      <c r="I1360" s="144"/>
      <c r="J1360" s="144"/>
      <c r="K1360" s="144"/>
      <c r="L1360" s="144"/>
      <c r="M1360" s="144"/>
      <c r="N1360" s="144"/>
      <c r="O1360" s="144"/>
      <c r="P1360" s="144"/>
      <c r="Q1360" s="144"/>
      <c r="R1360" s="144"/>
      <c r="S1360" s="144"/>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c r="AS1360" s="144"/>
      <c r="AT1360" s="144"/>
      <c r="AU1360" s="144"/>
      <c r="AV1360" s="144"/>
    </row>
    <row r="1361" spans="1:48" ht="16.5" x14ac:dyDescent="0.35">
      <c r="A1361" s="144"/>
      <c r="B1361" s="144"/>
      <c r="C1361" s="144"/>
      <c r="D1361" s="144"/>
      <c r="E1361" s="144"/>
      <c r="F1361" s="144"/>
      <c r="G1361" s="144"/>
      <c r="H1361" s="144"/>
      <c r="I1361" s="144"/>
      <c r="J1361" s="144"/>
      <c r="K1361" s="144"/>
      <c r="L1361" s="144"/>
      <c r="M1361" s="144"/>
      <c r="N1361" s="144"/>
      <c r="O1361" s="144"/>
      <c r="P1361" s="144"/>
      <c r="Q1361" s="144"/>
      <c r="R1361" s="144"/>
      <c r="S1361" s="144"/>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c r="AS1361" s="144"/>
      <c r="AT1361" s="144"/>
      <c r="AU1361" s="144"/>
      <c r="AV1361" s="144"/>
    </row>
    <row r="1362" spans="1:48" ht="16.5" x14ac:dyDescent="0.35">
      <c r="A1362" s="144"/>
      <c r="B1362" s="144"/>
      <c r="C1362" s="144"/>
      <c r="D1362" s="144"/>
      <c r="E1362" s="144"/>
      <c r="F1362" s="144"/>
      <c r="G1362" s="144"/>
      <c r="H1362" s="144"/>
      <c r="I1362" s="144"/>
      <c r="J1362" s="144"/>
      <c r="K1362" s="144"/>
      <c r="L1362" s="144"/>
      <c r="M1362" s="144"/>
      <c r="N1362" s="144"/>
      <c r="O1362" s="144"/>
      <c r="P1362" s="144"/>
      <c r="Q1362" s="144"/>
      <c r="R1362" s="144"/>
      <c r="S1362" s="144"/>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c r="AS1362" s="144"/>
      <c r="AT1362" s="144"/>
      <c r="AU1362" s="144"/>
      <c r="AV1362" s="144"/>
    </row>
    <row r="1363" spans="1:48" ht="16.5" x14ac:dyDescent="0.35">
      <c r="A1363" s="144"/>
      <c r="B1363" s="144"/>
      <c r="C1363" s="144"/>
      <c r="D1363" s="144"/>
      <c r="E1363" s="144"/>
      <c r="F1363" s="144"/>
      <c r="G1363" s="144"/>
      <c r="H1363" s="144"/>
      <c r="I1363" s="144"/>
      <c r="J1363" s="144"/>
      <c r="K1363" s="144"/>
      <c r="L1363" s="144"/>
      <c r="M1363" s="144"/>
      <c r="N1363" s="144"/>
      <c r="O1363" s="144"/>
      <c r="P1363" s="144"/>
      <c r="Q1363" s="144"/>
      <c r="R1363" s="144"/>
      <c r="S1363" s="144"/>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c r="AS1363" s="144"/>
      <c r="AT1363" s="144"/>
      <c r="AU1363" s="144"/>
      <c r="AV1363" s="144"/>
    </row>
    <row r="1364" spans="1:48" ht="16.5" x14ac:dyDescent="0.35">
      <c r="A1364" s="144"/>
      <c r="B1364" s="144"/>
      <c r="C1364" s="144"/>
      <c r="D1364" s="144"/>
      <c r="E1364" s="144"/>
      <c r="F1364" s="144"/>
      <c r="G1364" s="144"/>
      <c r="H1364" s="144"/>
      <c r="I1364" s="144"/>
      <c r="J1364" s="144"/>
      <c r="K1364" s="144"/>
      <c r="L1364" s="144"/>
      <c r="M1364" s="144"/>
      <c r="N1364" s="144"/>
      <c r="O1364" s="144"/>
      <c r="P1364" s="144"/>
      <c r="Q1364" s="144"/>
      <c r="R1364" s="144"/>
      <c r="S1364" s="144"/>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c r="AS1364" s="144"/>
      <c r="AT1364" s="144"/>
      <c r="AU1364" s="144"/>
      <c r="AV1364" s="144"/>
    </row>
    <row r="1365" spans="1:48" ht="16.5" x14ac:dyDescent="0.35">
      <c r="A1365" s="144"/>
      <c r="B1365" s="144"/>
      <c r="C1365" s="144"/>
      <c r="D1365" s="144"/>
      <c r="E1365" s="144"/>
      <c r="F1365" s="144"/>
      <c r="G1365" s="144"/>
      <c r="H1365" s="144"/>
      <c r="I1365" s="144"/>
      <c r="J1365" s="144"/>
      <c r="K1365" s="144"/>
      <c r="L1365" s="144"/>
      <c r="M1365" s="144"/>
      <c r="N1365" s="144"/>
      <c r="O1365" s="144"/>
      <c r="P1365" s="144"/>
      <c r="Q1365" s="144"/>
      <c r="R1365" s="144"/>
      <c r="S1365" s="144"/>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c r="AS1365" s="144"/>
      <c r="AT1365" s="144"/>
      <c r="AU1365" s="144"/>
      <c r="AV1365" s="144"/>
    </row>
    <row r="1366" spans="1:48" ht="16.5" x14ac:dyDescent="0.35">
      <c r="A1366" s="144"/>
      <c r="B1366" s="144"/>
      <c r="C1366" s="144"/>
      <c r="D1366" s="144"/>
      <c r="E1366" s="144"/>
      <c r="F1366" s="144"/>
      <c r="G1366" s="144"/>
      <c r="H1366" s="144"/>
      <c r="I1366" s="144"/>
      <c r="J1366" s="144"/>
      <c r="K1366" s="144"/>
      <c r="L1366" s="144"/>
      <c r="M1366" s="144"/>
      <c r="N1366" s="144"/>
      <c r="O1366" s="144"/>
      <c r="P1366" s="144"/>
      <c r="Q1366" s="144"/>
      <c r="R1366" s="144"/>
      <c r="S1366" s="144"/>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c r="AS1366" s="144"/>
      <c r="AT1366" s="144"/>
      <c r="AU1366" s="144"/>
      <c r="AV1366" s="144"/>
    </row>
  </sheetData>
  <sheetProtection sheet="1" objects="1" scenarios="1"/>
  <phoneticPr fontId="1" type="noConversion"/>
  <conditionalFormatting sqref="D12:M13">
    <cfRule type="cellIs" dxfId="0" priority="1" operator="greaterThan">
      <formula>0</formula>
    </cfRule>
  </conditionalFormatting>
  <pageMargins left="0.7" right="0.7" top="0.75" bottom="0.75" header="0.3" footer="0.3"/>
  <pageSetup paperSize="9" orientation="portrait" verticalDpi="0" r:id="rId1"/>
  <ignoredErrors>
    <ignoredError sqref="D3:M3 C19:M19 D9 D5:M8 C3:C4 C10 F9:M10 F11:M11 G18:M18 C22:D22 C21" unlockedFormula="1"/>
    <ignoredError sqref="C6 C8:C9" formula="1"/>
    <ignoredError sqref="C5" formula="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16</vt:i4>
      </vt:variant>
    </vt:vector>
  </HeadingPairs>
  <TitlesOfParts>
    <vt:vector size="26" baseType="lpstr">
      <vt:lpstr>填表说明</vt:lpstr>
      <vt:lpstr>0-评价指标</vt:lpstr>
      <vt:lpstr>0-敏感性分析</vt:lpstr>
      <vt:lpstr>1-经济技术指标</vt:lpstr>
      <vt:lpstr>2-销售收入</vt:lpstr>
      <vt:lpstr>3-成本分摊</vt:lpstr>
      <vt:lpstr>4-土地增值税</vt:lpstr>
      <vt:lpstr>5-其他税费</vt:lpstr>
      <vt:lpstr>6-财务费用</vt:lpstr>
      <vt:lpstr>定义名称</vt:lpstr>
      <vt:lpstr>'0-敏感性分析'!产品业态</vt:lpstr>
      <vt:lpstr>'0-评价指标'!产品业态</vt:lpstr>
      <vt:lpstr>'4-土地增值税'!产品业态</vt:lpstr>
      <vt:lpstr>'5-其他税费'!产品业态</vt:lpstr>
      <vt:lpstr>'6-财务费用'!产品业态</vt:lpstr>
      <vt:lpstr>填表说明!产品业态</vt:lpstr>
      <vt:lpstr>产品业态</vt:lpstr>
      <vt:lpstr>'6-财务费用'!清算类型</vt:lpstr>
      <vt:lpstr>填表说明!清算类型</vt:lpstr>
      <vt:lpstr>清算类型</vt:lpstr>
      <vt:lpstr>'0-敏感性分析'!用地性质</vt:lpstr>
      <vt:lpstr>'0-评价指标'!用地性质</vt:lpstr>
      <vt:lpstr>'5-其他税费'!用地性质</vt:lpstr>
      <vt:lpstr>'6-财务费用'!用地性质</vt:lpstr>
      <vt:lpstr>填表说明!用地性质</vt:lpstr>
      <vt:lpstr>用地性质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2021-06-28T05:55:08Z</dcterms:modified>
</cp:coreProperties>
</file>